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87"/>
  </bookViews>
  <sheets>
    <sheet name="personal" sheetId="2" r:id="rId1"/>
    <sheet name="materiale" sheetId="3" r:id="rId2"/>
    <sheet name="transferuri " sheetId="5" r:id="rId3"/>
    <sheet name="proiecte cap. 61.01" sheetId="6" r:id="rId4"/>
    <sheet name="proiecte cap. 61.08" sheetId="7" r:id="rId5"/>
    <sheet name="dipfie ianuarie 2017" sheetId="8" r:id="rId6"/>
  </sheets>
  <calcPr calcId="152511"/>
</workbook>
</file>

<file path=xl/calcChain.xml><?xml version="1.0" encoding="utf-8"?>
<calcChain xmlns="http://schemas.openxmlformats.org/spreadsheetml/2006/main">
  <c r="F17" i="8" l="1"/>
  <c r="D164" i="2" l="1"/>
  <c r="D162" i="2"/>
  <c r="D165" i="2" s="1"/>
  <c r="D160" i="2"/>
  <c r="D157" i="2"/>
  <c r="D155" i="2"/>
  <c r="D150" i="2"/>
  <c r="D121" i="2"/>
  <c r="D151" i="2" s="1"/>
  <c r="D116" i="2"/>
  <c r="D109" i="2"/>
  <c r="D86" i="2"/>
  <c r="D82" i="2"/>
  <c r="D79" i="2"/>
  <c r="D76" i="2"/>
  <c r="D71" i="2"/>
  <c r="D59" i="2"/>
  <c r="D37" i="2"/>
  <c r="D110" i="2" s="1"/>
  <c r="D166" i="2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9" i="3"/>
  <c r="F73" i="3"/>
  <c r="E37" i="6" l="1"/>
  <c r="F17" i="5" l="1"/>
  <c r="E10" i="7" l="1"/>
  <c r="A9" i="5" l="1"/>
  <c r="A10" i="5"/>
  <c r="A11" i="5"/>
  <c r="A12" i="5"/>
  <c r="A13" i="5"/>
  <c r="A14" i="5"/>
  <c r="A15" i="5"/>
  <c r="A16" i="5"/>
</calcChain>
</file>

<file path=xl/sharedStrings.xml><?xml version="1.0" encoding="utf-8"?>
<sst xmlns="http://schemas.openxmlformats.org/spreadsheetml/2006/main" count="600" uniqueCount="269">
  <si>
    <t xml:space="preserve">MINISTERUL JUSTITIEI - Aparat propriu </t>
  </si>
  <si>
    <t>Nr.crt.</t>
  </si>
  <si>
    <t>Nr. act</t>
  </si>
  <si>
    <t>Data document</t>
  </si>
  <si>
    <t>Clasificatie bugetara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</si>
  <si>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</si>
  <si>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</si>
  <si>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</si>
  <si>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</si>
  <si>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</si>
  <si>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</si>
  <si>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</si>
  <si>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</si>
  <si>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</si>
  <si>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 xml:space="preserve"> DECONTARI CU PERSONALUL-CREDITE BUGETARE  PLATA STAT STIMULENT INSERTIE PÂNÃ LA ÎMPLINIREA VÂRSTEI DE 2 ANI PENTRU FPSS APARAT PROPRIU MJ </t>
  </si>
  <si>
    <t xml:space="preserve">MINISTERUL JUSTITEI - Aparat propriu </t>
  </si>
  <si>
    <t>CAPITOLUL 61.01- Ordine publica si siguranta nationala</t>
  </si>
  <si>
    <t>FURNIZOR/BENEFICIAR</t>
  </si>
  <si>
    <t>MINISTERUL JUSTITIEI- Aparat propriu</t>
  </si>
  <si>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</si>
  <si>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</si>
  <si>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</si>
  <si>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</si>
  <si>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</si>
  <si>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</si>
  <si>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Capitolul 61.01- Ordine publica si siguranta nationala</t>
  </si>
  <si>
    <t>TITLUL 10 CHELTUIELI DE PERSONAL</t>
  </si>
  <si>
    <t>TITLUL 20 BUNURI SI SERVICII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</si>
  <si>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</si>
  <si>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</si>
  <si>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</si>
  <si>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</si>
  <si>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>TOTAL</t>
  </si>
  <si>
    <t>51.01.26</t>
  </si>
  <si>
    <t xml:space="preserve">BUGETUL ASIG SOC DE STAT SI FONDURILOR SPECIALE-  ACHITARE CASS AFERENT INDEMNIZATIE  PERSOANE AFLATE IN CONCEDIUL PT. CRESTEREA COPILULUI </t>
  </si>
  <si>
    <t>MINISTERUL JUSTITIEI</t>
  </si>
  <si>
    <t>Perioada 01-31.01.2017</t>
  </si>
  <si>
    <t>perioada:01-31.01.2017</t>
  </si>
  <si>
    <t>TRANSFERURI ANP- CHELT DE PERSONAL, BUNURI SI SERV, ACTIUNI DE SANATATE, ALTE CHELT-BURSE</t>
  </si>
  <si>
    <t>TRANSFERURI ANP- PROIECTE FEN</t>
  </si>
  <si>
    <t>TRANSFERURI ANP- BUNURI SI SERV, ACTIUNI DE SANATATE, CASS</t>
  </si>
  <si>
    <t>TRANSFERURI ANP, TITLUL VI-  TRANSFERURI INTRE UNITATI ALE ADMINISTRATIEI PUBLICE - PT PLATA CONTRIB DE SANATATE PT PERS AFLATE IN CO DE CRESTERE COPIL, ACHITARE STIMULENT SI INDEMNIZATIE DE CRESTERE COPIL AF LUNII DEC 2016 CU TERMEN DE PLATA 10 IAN 2017</t>
  </si>
  <si>
    <t xml:space="preserve"> DECONTARI CU PERSONALUL-CREDITE BUGETARE  PLATA STAT INDEMNIZATIE DE CRESTERE COPIL PÂNÃ LA ÎMPLINIREA VÂRSTEI DE 2 ANI PENTRU FPSS APARAT PROPRIU MJ </t>
  </si>
  <si>
    <t>CVAL TRANSFERURI INEC, TITLUL VI-  TRANSFERURI INTRE UNITATI ALE ADMINISTRATIEI PUBLICE- PT. TITLUL I CHELTUIELI DE PERSONAL</t>
  </si>
  <si>
    <t>perioada 01- 31.01.2017</t>
  </si>
  <si>
    <t>Restituire finantare nationala neutilizata in an 2016 in cadrul  costurilor de management + alte cheltuieli operator,  Program RO 20 ,,Violenta domestica si violenta bazata pe deosebirea de sex"</t>
  </si>
  <si>
    <t xml:space="preserve">Restituire finantare nationala neutilizata in an 2016 in cadrul proiectului  ,,Dezvoltarea institutionala si formare profesionala pt.magistrati in domeniul managementului cauzelor de violenta domestica si violenta domestica , Program RO20- ,,Violenta domestica si violenta bazata pe deosebirea de sex" </t>
  </si>
  <si>
    <t>MINISTERUL PUBLIC-PARCHETUL DE PE LANGA ICCJ</t>
  </si>
  <si>
    <t xml:space="preserve"> Restituire finantare nationala neutilizata in an 2016 in cadrul proiectului ,,Centru de primire in regim de urgenta pentru victimele violentei in familie din judetul Olt" , programul  RO 20 ,,Violenta domestica si violenta bazata pe deosebirea de sex" </t>
  </si>
  <si>
    <t>DGASPC OLT</t>
  </si>
  <si>
    <t xml:space="preserve"> Restituire finantare nationala neutilizata in an 2016 in cadrul proiectului ,,Model de bune practici in domeniul serviciilor de asistenta acordate victimelor traficului de persoane-Proiect pilot ", programul RO 20,,Violetnta domestica si violenta bazata pe deosebirea de sex"</t>
  </si>
  <si>
    <t>AGENTIA NATIONALA IMPOTRIVA TRAFICULUI DE PERSOANE</t>
  </si>
  <si>
    <t>Restituire finantare nationala neutilizata in an 2016 in cadrul proiectului  predefinit ,,JAD-Actiune împotriva violentei in familie" in cadrul programului ,,Violenta domestica si violenta bazata pe deosebirea de sex"</t>
  </si>
  <si>
    <t xml:space="preserve"> INSPECTORATUL GENERAL AL POLITIEI ROMANE</t>
  </si>
  <si>
    <t xml:space="preserve">SPAS BAIA MARE </t>
  </si>
  <si>
    <t xml:space="preserve"> Restituire finantare nationala neutilizata in an 2016 in cadrul proiectului  ,,Centru de recuperare pentru victimele violentei in familie -Ramnicu Sarat",  programul  RO 20 ,,Violenta domestica si violenta bazata pe deosebirea de sex"</t>
  </si>
  <si>
    <t>DGASPC BUZAU</t>
  </si>
  <si>
    <t xml:space="preserve"> Restituire finantare nationala neutilizata in an 2016 in cadrul proiectului  ,,Centru de recuperare pentru victimele  violentei in familie Vaslui" , programul RO 20 ,,Violenta domestica si violenta bazata pe deosebirea de sex"</t>
  </si>
  <si>
    <t>DGASPC VASLUI</t>
  </si>
  <si>
    <t>Restituire finantare nationala  neutilizata in an 2016 in cadrul proiectului ,,Campanie Nationala de constientizare si  Informare Publica privind Violenta in familie" , programul RO 20</t>
  </si>
  <si>
    <t>MINISTERUL MUNCII-AGENTIA NATIONALA EGALITATE DE SANSE</t>
  </si>
  <si>
    <t>DGASPC SIBIU</t>
  </si>
  <si>
    <t xml:space="preserve">Restituire finantare nationala neutilizata in an 2016 in cadrul proiectului  ,,Siguranta si sprijin-Optimizarea serviciilor Centrului Social pentru ocrotirea victimelor violentei domestice din Iasi" </t>
  </si>
  <si>
    <t xml:space="preserve">DGASPC IASI </t>
  </si>
  <si>
    <t>Restituire finantare nationala neutilizata in 2016  pentru costurilor de management + alte cheltuieli operator, Program RO 23-Servicii corectionale, inclusiv sanctiuni nonprimative de libertate</t>
  </si>
  <si>
    <t xml:space="preserve">MINISTERUL JUSTITIEI </t>
  </si>
  <si>
    <t>Restituire finantare nationala neutilizata in 2016 in cadrul proiectului ,,Consolidarea capacitatii sistemului de arest preventiv de a respecta instrumentele relevante privind drepturile omului ", in cadrul Programului RO 23-SERVICII CORECTIONALE, INCLUSIV SANCTIUNI NON - PRIVATIVE DE LIBERTATE</t>
  </si>
  <si>
    <t>INSPECTORATUL GENERAL AL POLITIEI ROMANE</t>
  </si>
  <si>
    <t xml:space="preserve">Restituire finantare nationala  neutilizata an 2016 pentru implementarea proiectului ,,Formarea profesionala in teoria ecologiei umane, precum si in teoria si metoda terapiei Gestalt, a personaliul din sistemul penitenciar românesc din cadrul departamentelor de reintegrare din sectia penitenciara Chilia",", in cadrul programului RO 23- ,,Servicii corectionale, inclusiv sanctiuni  non-privative de libertate " </t>
  </si>
  <si>
    <t>ANP ECOLOGIE</t>
  </si>
  <si>
    <t>Restituire finantare nationala neutilzata an 2016 in cadrul proiectului ,Stabilirea unui mecanism ecologic de reintegrare sociala a detinutilor" , in cadrul programului RO RO 23-Servicii corectionale, inclusiv sanctiuni nonprimative de libertate</t>
  </si>
  <si>
    <t>ANP DELTA</t>
  </si>
  <si>
    <t>Restituire finantare nationala  neutilizata an 2016in cadrul proiectului,,,Consolidarea capacitatii sistemului penitenciar de dezvoltare a resurselor umane cu privire la personalul din penitenciare-Arad</t>
  </si>
  <si>
    <t>ANP ARAD</t>
  </si>
  <si>
    <t>Restituire finantare nationala  neutilizata an 2016 in cadrul proiectului ,,Consolidarea capacitatii penitenciarului pentru minori si tineri Bacau de a respecta instrumentele internationale relevante privind drepturile omului ", in cadrul Programului RO 23-Servicii corectionale, inclusiv sanctiuni nonprimative de libertate</t>
  </si>
  <si>
    <t>ANP BACAU</t>
  </si>
  <si>
    <t xml:space="preserve">Restituire finantare nationala neutilizata in an 2016in cadrul proiectului ,,Consolidarea capacitatii sistemului de probatiune de a furniza servicii eficiente altenative inchisorii" </t>
  </si>
  <si>
    <t>DIRECTIA NATIONALA DE PROBATIUNE</t>
  </si>
  <si>
    <t>Restituire finantare nationala neutilizata an 2016 in cadrul costurilor de management + alte cheltuieli operator,  programul RO 20 ,,Violenta domestica si violenta bazata pe deosebirea de sex"</t>
  </si>
  <si>
    <t>Restituire finantare nationala neutilizata an 2016 in cadrul costurilor de management + alte cheltuieli operator, Program RO24-Intarirea capacitatii judiciare si cooperare"</t>
  </si>
  <si>
    <t xml:space="preserve"> Restituire finantare nationala neutilizata an 2016 in cadrul proiectului ,,Îmbunatatirea sistemului de management al cauzelor ECRIS", PROGRAM RO24-Intarirea capacitatii judiciare si cooperare</t>
  </si>
  <si>
    <t>Restituire finantare nationala neutilizata an 2016 in cadrul proiectului ,,,Elaborarea unui plan pentru activitatile de training international referitoare la aplicarea CEDO/dreptului Uniunii Europene", Program RO24-Intarirea capacitatii judiciare si cooperare</t>
  </si>
  <si>
    <t>CONSILIUL SUPERIOR AL MAGISTRATURII</t>
  </si>
  <si>
    <t>Restituire finantare nationala neutilizata an 2016 in cadrul proiectului ,,Consolidarea increderii reciproce intre sistemele judiciare din Romania si  Norvegia", Program RO24</t>
  </si>
  <si>
    <t>Restituire finantare nationala neutilizata an 2016 in cadrul proiectului ,,,Mecanisme juridice de protectie a minorilor in cauze transfontaliere", PROGRAM RO24-INTARIREA CAPACITATII JUDICIARE SI COOPERARE</t>
  </si>
  <si>
    <t>Restituire finantare nationala neutilizata an 2016 in cadrul proiectului ,,,O prezentare generala a accesului la justitie al grupurilor vulnerabile in Romania",  Program RO24-Intarirea capacitatii judiciare si cooperare</t>
  </si>
  <si>
    <t>Restituire finantare nationala neutilizata in an 2016  in cadrul proiectului ,,Întarirea capacitatii sistemului judiciar românesc de a raspunde provocarilor noilor schimburi legislative si instittionale",  Program RO24-Intarirea capacitatii judiciare si cooperare</t>
  </si>
  <si>
    <t xml:space="preserve"> Restituire finantare nationala neutilizata an 2016 in cadrul proiectului  ,,Îmbunatatirea accesului la justitie",   Program RO24-Intarirea capacitatii judiciare si cooperare</t>
  </si>
  <si>
    <t xml:space="preserve"> Restituire finantare nationala neutilizata an 2016 in cadrul proiectului ,,Convetia Europeana a Drepturilor Omului ca parte integranta a metodologiei judiciare-motivarea hotararilor",  Program RO24-Intarirea capacitatii judiciare si cooperare</t>
  </si>
  <si>
    <t>ANP GHERLA</t>
  </si>
  <si>
    <t>perioada 01-31.01.2017</t>
  </si>
  <si>
    <t>Banca Comerciala Romana</t>
  </si>
  <si>
    <t xml:space="preserve"> Contravaloare comision proiect ,,Instruirea judecatorilor in domeniul respectarii drepturilor cetatenilor din Uniunea Europeanã pe parcusul procedurilor penale"</t>
  </si>
  <si>
    <t xml:space="preserve">Ministerul Justitiei </t>
  </si>
  <si>
    <t xml:space="preserve">Alimentare cont alte cheltuieli deplasari externe </t>
  </si>
  <si>
    <t xml:space="preserve">Alimentare cont  comisioane deplasari externe </t>
  </si>
  <si>
    <t>Reprezentant MJ</t>
  </si>
  <si>
    <t>Avans protocol ianuarie 2017</t>
  </si>
  <si>
    <t>Avans cazare deplasari interne misiune de audit ianuarie 2017</t>
  </si>
  <si>
    <t xml:space="preserve">Bugetul de Stat </t>
  </si>
  <si>
    <t>Contributie 4% pentru persoane cu handicap , luna decembrie 2016</t>
  </si>
  <si>
    <t>Avans  rovignete  auto pentru anul 2017</t>
  </si>
  <si>
    <t xml:space="preserve">Rosal Grup </t>
  </si>
  <si>
    <t>Servicii colectare deseuri de la sediul MJ +închiriere containere , perioada decembrie 2016</t>
  </si>
  <si>
    <t xml:space="preserve">Rompetrol Downstream </t>
  </si>
  <si>
    <t>Servicii furnizare carburant pe baza de carduri, perioada decembrie 2017</t>
  </si>
  <si>
    <t>C.N.Posta Romana</t>
  </si>
  <si>
    <t>Servicii francare trimiteri corespondenta   perioada decembrie 2016</t>
  </si>
  <si>
    <t xml:space="preserve"> Telekom Romania Communications </t>
  </si>
  <si>
    <t>Convorbiri telefonie fixa, perioada decembrie 2016</t>
  </si>
  <si>
    <t>Vodafone</t>
  </si>
  <si>
    <t>Convorbiri telefonie  mobila , perioada decembrie 2016</t>
  </si>
  <si>
    <t xml:space="preserve">DHL International </t>
  </si>
  <si>
    <t>Servicii curierat rapid , perioada 16-23.12.2016</t>
  </si>
  <si>
    <t xml:space="preserve">Antares Romania </t>
  </si>
  <si>
    <t xml:space="preserve"> Scaun directoarial 5400-negru </t>
  </si>
  <si>
    <t xml:space="preserve">Prestige Art&amp; Design </t>
  </si>
  <si>
    <t>Jaluzele  verticale</t>
  </si>
  <si>
    <t>Corsar Online</t>
  </si>
  <si>
    <t>Cafetiera Philips</t>
  </si>
  <si>
    <t>Top Seven</t>
  </si>
  <si>
    <t xml:space="preserve">Placute de identificare -4 buc </t>
  </si>
  <si>
    <t>Ministerul Finantelor Publice</t>
  </si>
  <si>
    <t>Cote parti energie electrica , consum decembrie 2016</t>
  </si>
  <si>
    <t>Cote parti salarii muncitori parti comune punct termic , perioada decembrie 2016</t>
  </si>
  <si>
    <t xml:space="preserve">Synotech Global Services Romania </t>
  </si>
  <si>
    <t>Servicii intretinere , mentenanta, reparatii aparate de aer conditionat din camera serverelor,  perioada decembrie 2016</t>
  </si>
  <si>
    <t xml:space="preserve">Acrion Prodex </t>
  </si>
  <si>
    <t xml:space="preserve">Servicii spalat auto(interior +exterior), decembrie 2016  </t>
  </si>
  <si>
    <t xml:space="preserve">Clean Prest Activ </t>
  </si>
  <si>
    <t>Servicii de intretinere si curatenie la sediul Mj, decembrie 2016</t>
  </si>
  <si>
    <t>Dm Sistem Telecom</t>
  </si>
  <si>
    <t>Servicii de intretinere si reparatii retele de interior,  aparate telefonice,  periodice curatenie la sediul Mj, decembrie 2016</t>
  </si>
  <si>
    <t xml:space="preserve"> Agentia Nationala de Presa Agerpres</t>
  </si>
  <si>
    <t>Servicii de monitorizare, presa scrisa , audio, video, perioada decembrie 2016</t>
  </si>
  <si>
    <t xml:space="preserve">Penitenciarul Bucuresti Jilava </t>
  </si>
  <si>
    <t>Munca prestata de persoane lipsite de libertate , servicii transport , perioada decembrie 2016</t>
  </si>
  <si>
    <t>Prosoft</t>
  </si>
  <si>
    <t>Servicii de protectie antivirus cu instalarea produselor antivirus, decembrie 2016</t>
  </si>
  <si>
    <t>Administratia Patrimoniului Protocolului de Stat</t>
  </si>
  <si>
    <t xml:space="preserve">Chirie , amorizari dotari, pentru imobilul din Str.Drobeta nr.4-10, apartament 14, sector 2, perioada decembrie 2016 </t>
  </si>
  <si>
    <t>Intretinere pentru imobilul din  Strada Drobeta nr.4-10, apartament 14, sector 2, perioada decembrie 2016</t>
  </si>
  <si>
    <t>Energie electrica pentru imobilul din Strada Drobeta nr.4-10, apartament 14, sector 2, perioada decembrie 2017</t>
  </si>
  <si>
    <t>Intretinere pentru imobilul din Bulevardul Unirii nr.68, ap.9, sector 3  , perioada decembrie 2016</t>
  </si>
  <si>
    <t>Intretinere  pentru imobilul din Bulevardul Unirii nr.68, ap.9, sector 3  , perioada octombrie- noiembrie 2016</t>
  </si>
  <si>
    <t xml:space="preserve">Energie electrica  pentru imobilul din Bulevardul Unirii nr.68, ap.9, sector 3  , perioada octombrie 2016 </t>
  </si>
  <si>
    <t>Taxa municipala noiembrie 2016</t>
  </si>
  <si>
    <t>Consum apa rece , perioada noiembrie 2016</t>
  </si>
  <si>
    <t xml:space="preserve">C.N.Aeroporturi Bucuresti </t>
  </si>
  <si>
    <t>Servicii protocol -oficial perioada decembrie 2016</t>
  </si>
  <si>
    <t>Cote parti energie termica , consum decembrie 2016</t>
  </si>
  <si>
    <t xml:space="preserve">Alimentare cont  deplasari externe </t>
  </si>
  <si>
    <t>Servicii prezentare, prelucrare si distribuire acte de procedura , perioada 15-31.12.2016</t>
  </si>
  <si>
    <t>Incolor Art</t>
  </si>
  <si>
    <t xml:space="preserve">Traduceri autorizate, limba engleza </t>
  </si>
  <si>
    <t xml:space="preserve">Contera Media </t>
  </si>
  <si>
    <t>Professional Lanquage Solutions</t>
  </si>
  <si>
    <t>Traduceri autorizate, limba rusa</t>
  </si>
  <si>
    <t>Super Optimus</t>
  </si>
  <si>
    <t>Traduceri autorizate, limba engleza</t>
  </si>
  <si>
    <t xml:space="preserve">Cioranu Mioara </t>
  </si>
  <si>
    <t xml:space="preserve">Traduceri autorizate, limba italiana +franceza </t>
  </si>
  <si>
    <t>Iosif Ion Mihail</t>
  </si>
  <si>
    <t xml:space="preserve">Traduceri autorizate, limba daneza </t>
  </si>
  <si>
    <t xml:space="preserve">Pasache Gabriela Liliana </t>
  </si>
  <si>
    <t xml:space="preserve">Traduceri autorizate, limba  portugheza </t>
  </si>
  <si>
    <t xml:space="preserve">Pircalab Adriana </t>
  </si>
  <si>
    <t xml:space="preserve">Traduceri autorizate, limba  germana </t>
  </si>
  <si>
    <t>Popp Maria Rodica</t>
  </si>
  <si>
    <t>Traduceri autorizate, limba  sarba</t>
  </si>
  <si>
    <t>Toth Cristian Peter</t>
  </si>
  <si>
    <t>Traduceri autorizate, limba  engleza</t>
  </si>
  <si>
    <t>Bacali Radu Calin</t>
  </si>
  <si>
    <t xml:space="preserve">Wanis Bassam </t>
  </si>
  <si>
    <t>Traduceri autorizate, limba  araba</t>
  </si>
  <si>
    <t xml:space="preserve">Ianculescu Helliana Milda </t>
  </si>
  <si>
    <t xml:space="preserve">Traduceri autorizate, limba  slovaca </t>
  </si>
  <si>
    <t xml:space="preserve">Voinea Nicoleta </t>
  </si>
  <si>
    <t xml:space="preserve">Traduceri autorizate, limba  suedeza </t>
  </si>
  <si>
    <t xml:space="preserve">Cristian Apolonia Georgeta </t>
  </si>
  <si>
    <t>Traduceri autorizate, limba  maghiara</t>
  </si>
  <si>
    <t>Cheltuieli medicale -conf.art.175, alin.4, din codul muncii , art.7alin.6 din legea nr.319/2006, art.7 si art.8 alin 1, HG 355/2007</t>
  </si>
  <si>
    <t xml:space="preserve">Total </t>
  </si>
  <si>
    <t xml:space="preserve"> Restituire finantare nationala neutilizata in an 2016 in cadrul proiectului  ,,Solutii integrate pentru violenta in familie"  programul ,,Violenta domestica si violenta bazata pe deosebirea de sex"</t>
  </si>
  <si>
    <t>Restituire finantare nationala neutilizata in an 2016 in cadrul proiectului  ,,Nu violentei domestice" , programul  RO 20 ,,Violenta domestica si violenta bazata pe deosebirea de sex"</t>
  </si>
  <si>
    <t>perioada: 01-31.01.2017</t>
  </si>
  <si>
    <t>Restit finantare nationala neutilizata an 2016 in cadrul proiectului,,Infiintarea unui centru terapeutic pentru femei in cadrul Penitenciarului Gherla", in cadrul Programului RO 23-Servicii corectionale inclusiv sanctiuni non privative de libertate</t>
  </si>
  <si>
    <t>SURSA D  ,,PROIECTE CU FINANTARE DIN FONDURI EXTERNE NERAMBURSABILE (FEN) "</t>
  </si>
  <si>
    <t xml:space="preserve"> SURSA A ,,PROIECTE CU FINANTARE DIN FONDURI EXTERNE NERAMBURSABILE (FEN)"</t>
  </si>
  <si>
    <t>10.01.01</t>
  </si>
  <si>
    <t>PLATA SALARII, VIRAT RETINERI  SALARIATI LA BUG ASIG SOCIALE SI BUG.DE STAT</t>
  </si>
  <si>
    <t>10.01.02</t>
  </si>
  <si>
    <t>VIRAT RETINERI  DIN SALARII - POPRIRI, PENSII FACULTATIVE, COTIZATII</t>
  </si>
  <si>
    <t>10.01.03</t>
  </si>
  <si>
    <t>10.01.04</t>
  </si>
  <si>
    <t>10.01.05</t>
  </si>
  <si>
    <t>ALIMENTARE CONT VALUTA SALARIU</t>
  </si>
  <si>
    <t>PLATA AVANSURI CO</t>
  </si>
  <si>
    <t>SUBTOTAL 10.01.01</t>
  </si>
  <si>
    <t>SUBTOTAL10.01.05</t>
  </si>
  <si>
    <t>10.01.06</t>
  </si>
  <si>
    <t>SUBTOTAL 10.01.06</t>
  </si>
  <si>
    <t>10.01.13</t>
  </si>
  <si>
    <t xml:space="preserve">ALIMENTARE CONT VALUTA DEPLASARI EXTERNE </t>
  </si>
  <si>
    <t xml:space="preserve">DIURNA DEPLASARE INTERNA </t>
  </si>
  <si>
    <t>SUBTOTAL 10.01.13</t>
  </si>
  <si>
    <t>10.01.14</t>
  </si>
  <si>
    <t xml:space="preserve"> INDEMNIZATIE DETASARE </t>
  </si>
  <si>
    <t>SUBTOTAL 10.01.14</t>
  </si>
  <si>
    <t>10.01.15</t>
  </si>
  <si>
    <t xml:space="preserve"> DECONT TRANSPORT </t>
  </si>
  <si>
    <t>SUBTOTAL 10.01.15</t>
  </si>
  <si>
    <t>10.01.16.</t>
  </si>
  <si>
    <t>DECONT CHIRII</t>
  </si>
  <si>
    <t>SUBTOTAL 10.01.16</t>
  </si>
  <si>
    <t>10.01.30.</t>
  </si>
  <si>
    <t xml:space="preserve">ALIMENTARE CONT VALUTA INDEMNIZATIE </t>
  </si>
  <si>
    <t xml:space="preserve">DECONTURI TRANSPORT </t>
  </si>
  <si>
    <t>PLATA COMISIE EXAMEN , VIRAT RETINERI  SALARIATI LA BUG ASIG SOCIALE SI BUG.DE STAT</t>
  </si>
  <si>
    <t>SUBTOTAL 10.01.30</t>
  </si>
  <si>
    <t>TOTAL ART. 10.01</t>
  </si>
  <si>
    <t>10.02.02</t>
  </si>
  <si>
    <t xml:space="preserve">NORMA HRANA </t>
  </si>
  <si>
    <t>SUBTOTAL 10.02.02</t>
  </si>
  <si>
    <t>10.02.03</t>
  </si>
  <si>
    <t xml:space="preserve"> ECHIPAMENT F.P.S.S.</t>
  </si>
  <si>
    <t>SUBTOTAL 10.02.03</t>
  </si>
  <si>
    <t>10.02.30</t>
  </si>
  <si>
    <t xml:space="preserve">DECONTURI MEDICAMENTE </t>
  </si>
  <si>
    <t>SUBTOTAL 10.02.30</t>
  </si>
  <si>
    <t>TOTAL ART. 10.02</t>
  </si>
  <si>
    <t>10.03.01.</t>
  </si>
  <si>
    <t xml:space="preserve">CONTRIBUTII DE ASIGURARI SOCIALE DE STAT- CAS </t>
  </si>
  <si>
    <t>SUBTOTAL 10.03.01</t>
  </si>
  <si>
    <t>10.03.02.</t>
  </si>
  <si>
    <t xml:space="preserve">CONTRIBUTII DE ASIGURARI DE SOMAJ </t>
  </si>
  <si>
    <t>SUBTOTAL 10.03.02</t>
  </si>
  <si>
    <t>10.03.03.</t>
  </si>
  <si>
    <t xml:space="preserve">CONTRIBUTII DE ASIGURARI SOCIALE DE SANATATE </t>
  </si>
  <si>
    <t>SUBTOTAL 10.03.03</t>
  </si>
  <si>
    <t>10.03.04.</t>
  </si>
  <si>
    <t xml:space="preserve"> CONTRIBUTII DE ASIGURARI PT. ACCIDENTE DE MUNCA SI BOLI PROFESIONALE </t>
  </si>
  <si>
    <t>SUBTOTAL 10.03.04</t>
  </si>
  <si>
    <t>10.03.06.</t>
  </si>
  <si>
    <t xml:space="preserve"> CONTRIBUTII  ANGAJATOR - CONTRIBUTII PENTRU CONCEDII SI INDEMNIZATII</t>
  </si>
  <si>
    <t>SUBTOTAL 10.03.06</t>
  </si>
  <si>
    <t>TOTAL  ART. 10.03</t>
  </si>
  <si>
    <t>TOTAL TITLUL 10</t>
  </si>
  <si>
    <t>MINISTERUL JUSTIŢIEI</t>
  </si>
  <si>
    <t>DIRECŢIA DE IMPLEMENTARE A PROIECTELOR FINANŢATE DIN ÎMPRUMUTURI EXTERNE</t>
  </si>
  <si>
    <t>SITUAŢIE PRIVIND CHELTUIELILE EFECTUATE DIN FONDURI PUBLICE
IN PERIOADA 01.01.2017 - 31.01.2017</t>
  </si>
  <si>
    <t>Nr. crt.</t>
  </si>
  <si>
    <t>Numar act
OP / FV</t>
  </si>
  <si>
    <t>Titlu</t>
  </si>
  <si>
    <t>Descriere</t>
  </si>
  <si>
    <t>1-2</t>
  </si>
  <si>
    <t>61.01</t>
  </si>
  <si>
    <t>contributii salarii decembrie 2016</t>
  </si>
  <si>
    <t>3-14</t>
  </si>
  <si>
    <t>salarii decembrie 2016</t>
  </si>
  <si>
    <t>15</t>
  </si>
  <si>
    <t>Decont chirie luna decembrie 2016</t>
  </si>
  <si>
    <t>16</t>
  </si>
  <si>
    <t>17</t>
  </si>
  <si>
    <t>Decont transport decembrie 2016 conf Legii 567/2004</t>
  </si>
  <si>
    <t>18</t>
  </si>
  <si>
    <t>Achizitie combustibil pentru autoturismele DIPFIE - decembrie 2016</t>
  </si>
  <si>
    <t>19</t>
  </si>
  <si>
    <t>Decont transport 1 calatorie dus-intors (personal asimilat magistratilor)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</si>
</sst>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R_O_N_-;\-* #,##0.00\ _R_O_N_-;_-* &quot;-&quot;??\ _R_O_N_-;_-@_-"/>
  </numFmts>
  <fonts count="25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Trebuchet MS"/>
      <family val="2"/>
    </font>
    <font>
      <b/>
      <sz val="11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18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4" fontId="2" fillId="0" borderId="0" xfId="0" applyNumberFormat="1" applyFont="1"/>
    <xf numFmtId="0" fontId="1" fillId="0" borderId="0" xfId="0" applyFont="1" applyBorder="1" applyAlignment="1">
      <alignment horizontal="centerContinuous"/>
    </xf>
    <xf numFmtId="4" fontId="1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wrapText="1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8" fillId="0" borderId="0" xfId="0" applyFont="1"/>
    <xf numFmtId="0" fontId="8" fillId="0" borderId="0" xfId="0" applyFont="1" applyBorder="1" applyAlignment="1">
      <alignment horizontal="centerContinuous" vertical="justify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9" fillId="0" borderId="0" xfId="0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1" fillId="2" borderId="2" xfId="0" applyFont="1" applyFill="1" applyBorder="1" applyAlignment="1">
      <alignment horizontal="centerContinuous"/>
    </xf>
    <xf numFmtId="0" fontId="11" fillId="2" borderId="3" xfId="0" applyFont="1" applyFill="1" applyBorder="1" applyAlignment="1">
      <alignment horizontal="centerContinuous"/>
    </xf>
    <xf numFmtId="0" fontId="11" fillId="2" borderId="4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2" fillId="0" borderId="0" xfId="0" applyFont="1"/>
    <xf numFmtId="4" fontId="2" fillId="0" borderId="1" xfId="0" applyNumberFormat="1" applyFont="1" applyBorder="1"/>
    <xf numFmtId="0" fontId="2" fillId="0" borderId="0" xfId="0" applyFont="1" applyAlignment="1">
      <alignment horizontal="left"/>
    </xf>
    <xf numFmtId="4" fontId="1" fillId="2" borderId="1" xfId="0" applyNumberFormat="1" applyFont="1" applyFill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4" fontId="1" fillId="0" borderId="1" xfId="0" applyNumberFormat="1" applyFont="1" applyBorder="1"/>
    <xf numFmtId="4" fontId="1" fillId="0" borderId="0" xfId="0" applyNumberFormat="1" applyFont="1"/>
    <xf numFmtId="4" fontId="9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4" fontId="13" fillId="0" borderId="7" xfId="0" applyNumberFormat="1" applyFont="1" applyBorder="1"/>
    <xf numFmtId="0" fontId="8" fillId="0" borderId="10" xfId="0" applyFont="1" applyBorder="1" applyAlignment="1">
      <alignment horizontal="left" wrapText="1"/>
    </xf>
    <xf numFmtId="4" fontId="14" fillId="0" borderId="11" xfId="0" applyNumberFormat="1" applyFont="1" applyBorder="1"/>
    <xf numFmtId="0" fontId="15" fillId="0" borderId="0" xfId="0" applyFont="1"/>
    <xf numFmtId="3" fontId="2" fillId="0" borderId="1" xfId="0" applyNumberFormat="1" applyFont="1" applyBorder="1"/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14" fontId="2" fillId="0" borderId="8" xfId="0" applyNumberFormat="1" applyFont="1" applyBorder="1"/>
    <xf numFmtId="3" fontId="2" fillId="0" borderId="8" xfId="0" applyNumberFormat="1" applyFont="1" applyBorder="1"/>
    <xf numFmtId="0" fontId="2" fillId="0" borderId="12" xfId="0" applyFont="1" applyBorder="1" applyAlignment="1">
      <alignment horizontal="left" wrapText="1"/>
    </xf>
    <xf numFmtId="4" fontId="2" fillId="0" borderId="8" xfId="0" applyNumberFormat="1" applyFont="1" applyBorder="1" applyAlignment="1">
      <alignment horizontal="left" wrapText="1"/>
    </xf>
    <xf numFmtId="4" fontId="2" fillId="0" borderId="8" xfId="0" applyNumberFormat="1" applyFont="1" applyBorder="1"/>
    <xf numFmtId="0" fontId="16" fillId="0" borderId="0" xfId="0" applyFont="1"/>
    <xf numFmtId="0" fontId="17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Border="1"/>
    <xf numFmtId="14" fontId="1" fillId="0" borderId="1" xfId="0" applyNumberFormat="1" applyFont="1" applyBorder="1"/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14" fontId="2" fillId="0" borderId="1" xfId="0" applyNumberFormat="1" applyFont="1" applyFill="1" applyBorder="1"/>
    <xf numFmtId="0" fontId="2" fillId="0" borderId="1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4" fontId="9" fillId="0" borderId="1" xfId="0" applyNumberFormat="1" applyFont="1" applyBorder="1"/>
    <xf numFmtId="0" fontId="1" fillId="0" borderId="1" xfId="0" applyFont="1" applyFill="1" applyBorder="1" applyAlignment="1">
      <alignment wrapText="1"/>
    </xf>
    <xf numFmtId="14" fontId="2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43" fontId="20" fillId="0" borderId="0" xfId="3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43" fontId="20" fillId="0" borderId="0" xfId="3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vertical="center"/>
    </xf>
    <xf numFmtId="4" fontId="21" fillId="0" borderId="1" xfId="3" applyNumberFormat="1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top" wrapText="1"/>
    </xf>
    <xf numFmtId="4" fontId="23" fillId="3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workbookViewId="0">
      <selection activeCell="N12" sqref="N12"/>
    </sheetView>
  </sheetViews>
  <sheetFormatPr defaultRowHeight="16.5"/>
  <cols>
    <col min="1" max="1" width="12.5703125" style="2" customWidth="1"/>
    <col min="2" max="2" width="7.7109375" style="2" customWidth="1"/>
    <col min="3" max="3" width="11.7109375" style="2" customWidth="1"/>
    <col min="4" max="4" width="15.5703125" style="2" bestFit="1" customWidth="1"/>
    <col min="5" max="5" width="46.85546875" style="2" customWidth="1"/>
    <col min="6" max="16384" width="9.140625" style="2"/>
  </cols>
  <sheetData>
    <row r="1" spans="1:5">
      <c r="A1" s="18" t="s">
        <v>0</v>
      </c>
      <c r="B1" s="18"/>
      <c r="C1" s="18"/>
      <c r="D1" s="19"/>
      <c r="E1" s="45"/>
    </row>
    <row r="2" spans="1:5">
      <c r="A2" s="23" t="s">
        <v>25</v>
      </c>
      <c r="B2" s="23"/>
      <c r="C2" s="23"/>
      <c r="D2" s="46"/>
      <c r="E2" s="47"/>
    </row>
    <row r="3" spans="1:5">
      <c r="A3" s="23" t="s">
        <v>26</v>
      </c>
      <c r="B3" s="23"/>
      <c r="C3" s="23"/>
      <c r="D3" s="46"/>
      <c r="E3" s="47"/>
    </row>
    <row r="4" spans="1:5">
      <c r="A4" s="15" t="s">
        <v>185</v>
      </c>
      <c r="B4" s="15"/>
      <c r="C4" s="15"/>
      <c r="D4" s="16"/>
      <c r="E4" s="17"/>
    </row>
    <row r="5" spans="1:5">
      <c r="A5" s="18"/>
      <c r="B5" s="18"/>
      <c r="C5" s="18"/>
      <c r="D5" s="19"/>
      <c r="E5" s="20"/>
    </row>
    <row r="6" spans="1:5" ht="33">
      <c r="A6" s="82" t="s">
        <v>4</v>
      </c>
      <c r="B6" s="82" t="s">
        <v>2</v>
      </c>
      <c r="C6" s="82" t="s">
        <v>3</v>
      </c>
      <c r="D6" s="83" t="s">
        <v>5</v>
      </c>
      <c r="E6" s="82" t="s">
        <v>6</v>
      </c>
    </row>
    <row r="7" spans="1:5" ht="33">
      <c r="A7" s="84" t="s">
        <v>189</v>
      </c>
      <c r="B7" s="31">
        <v>1000</v>
      </c>
      <c r="C7" s="32">
        <v>42744</v>
      </c>
      <c r="D7" s="42">
        <v>1625921</v>
      </c>
      <c r="E7" s="85" t="s">
        <v>190</v>
      </c>
    </row>
    <row r="8" spans="1:5" ht="33">
      <c r="A8" s="84" t="s">
        <v>191</v>
      </c>
      <c r="B8" s="31">
        <v>21</v>
      </c>
      <c r="C8" s="32">
        <v>42744</v>
      </c>
      <c r="D8" s="42">
        <v>5047</v>
      </c>
      <c r="E8" s="85" t="s">
        <v>192</v>
      </c>
    </row>
    <row r="9" spans="1:5" ht="33">
      <c r="A9" s="84" t="s">
        <v>193</v>
      </c>
      <c r="B9" s="31">
        <v>54</v>
      </c>
      <c r="C9" s="32">
        <v>42744</v>
      </c>
      <c r="D9" s="42">
        <v>195840</v>
      </c>
      <c r="E9" s="85" t="s">
        <v>192</v>
      </c>
    </row>
    <row r="10" spans="1:5" ht="33">
      <c r="A10" s="84" t="s">
        <v>194</v>
      </c>
      <c r="B10" s="31">
        <v>54</v>
      </c>
      <c r="C10" s="32">
        <v>42744</v>
      </c>
      <c r="D10" s="42">
        <v>112766</v>
      </c>
      <c r="E10" s="85" t="s">
        <v>192</v>
      </c>
    </row>
    <row r="11" spans="1:5" ht="33">
      <c r="A11" s="84" t="s">
        <v>195</v>
      </c>
      <c r="B11" s="31">
        <v>54</v>
      </c>
      <c r="C11" s="32">
        <v>42744</v>
      </c>
      <c r="D11" s="42">
        <v>9394</v>
      </c>
      <c r="E11" s="85" t="s">
        <v>192</v>
      </c>
    </row>
    <row r="12" spans="1:5" ht="33">
      <c r="A12" s="84" t="s">
        <v>189</v>
      </c>
      <c r="B12" s="31">
        <v>54</v>
      </c>
      <c r="C12" s="32">
        <v>42744</v>
      </c>
      <c r="D12" s="42">
        <v>277570</v>
      </c>
      <c r="E12" s="85" t="s">
        <v>192</v>
      </c>
    </row>
    <row r="13" spans="1:5" ht="33">
      <c r="A13" s="84" t="s">
        <v>189</v>
      </c>
      <c r="B13" s="31">
        <v>12</v>
      </c>
      <c r="C13" s="32">
        <v>42744</v>
      </c>
      <c r="D13" s="42">
        <v>808</v>
      </c>
      <c r="E13" s="85" t="s">
        <v>192</v>
      </c>
    </row>
    <row r="14" spans="1:5" ht="33">
      <c r="A14" s="84" t="s">
        <v>189</v>
      </c>
      <c r="B14" s="31">
        <v>104</v>
      </c>
      <c r="C14" s="32">
        <v>42744</v>
      </c>
      <c r="D14" s="42">
        <v>465</v>
      </c>
      <c r="E14" s="85" t="s">
        <v>192</v>
      </c>
    </row>
    <row r="15" spans="1:5" ht="33">
      <c r="A15" s="84" t="s">
        <v>189</v>
      </c>
      <c r="B15" s="31">
        <v>10</v>
      </c>
      <c r="C15" s="32">
        <v>42744</v>
      </c>
      <c r="D15" s="42">
        <v>2309</v>
      </c>
      <c r="E15" s="85" t="s">
        <v>192</v>
      </c>
    </row>
    <row r="16" spans="1:5">
      <c r="A16" s="84" t="s">
        <v>189</v>
      </c>
      <c r="B16" s="31">
        <v>34</v>
      </c>
      <c r="C16" s="32">
        <v>42744</v>
      </c>
      <c r="D16" s="42">
        <v>12580</v>
      </c>
      <c r="E16" s="85" t="s">
        <v>196</v>
      </c>
    </row>
    <row r="17" spans="1:5" ht="33">
      <c r="A17" s="84" t="s">
        <v>189</v>
      </c>
      <c r="B17" s="31">
        <v>1</v>
      </c>
      <c r="C17" s="32">
        <v>42745</v>
      </c>
      <c r="D17" s="42">
        <v>905</v>
      </c>
      <c r="E17" s="85" t="s">
        <v>190</v>
      </c>
    </row>
    <row r="18" spans="1:5" ht="33">
      <c r="A18" s="84" t="s">
        <v>189</v>
      </c>
      <c r="B18" s="31">
        <v>2</v>
      </c>
      <c r="C18" s="32">
        <v>42745</v>
      </c>
      <c r="D18" s="42">
        <v>1026</v>
      </c>
      <c r="E18" s="85" t="s">
        <v>190</v>
      </c>
    </row>
    <row r="19" spans="1:5" ht="33">
      <c r="A19" s="84" t="s">
        <v>189</v>
      </c>
      <c r="B19" s="31">
        <v>3</v>
      </c>
      <c r="C19" s="32">
        <v>42745</v>
      </c>
      <c r="D19" s="42">
        <v>249</v>
      </c>
      <c r="E19" s="85" t="s">
        <v>190</v>
      </c>
    </row>
    <row r="20" spans="1:5" ht="33">
      <c r="A20" s="84" t="s">
        <v>189</v>
      </c>
      <c r="B20" s="31">
        <v>4</v>
      </c>
      <c r="C20" s="32">
        <v>42745</v>
      </c>
      <c r="D20" s="42">
        <v>4305</v>
      </c>
      <c r="E20" s="85" t="s">
        <v>190</v>
      </c>
    </row>
    <row r="21" spans="1:5" ht="33">
      <c r="A21" s="84" t="s">
        <v>189</v>
      </c>
      <c r="B21" s="31">
        <v>5</v>
      </c>
      <c r="C21" s="32">
        <v>42745</v>
      </c>
      <c r="D21" s="42">
        <v>1024</v>
      </c>
      <c r="E21" s="85" t="s">
        <v>190</v>
      </c>
    </row>
    <row r="22" spans="1:5" ht="33">
      <c r="A22" s="84" t="s">
        <v>189</v>
      </c>
      <c r="B22" s="31">
        <v>6</v>
      </c>
      <c r="C22" s="32">
        <v>42745</v>
      </c>
      <c r="D22" s="42">
        <v>1024</v>
      </c>
      <c r="E22" s="85" t="s">
        <v>190</v>
      </c>
    </row>
    <row r="23" spans="1:5" ht="33">
      <c r="A23" s="84" t="s">
        <v>189</v>
      </c>
      <c r="B23" s="31">
        <v>7</v>
      </c>
      <c r="C23" s="32">
        <v>42745</v>
      </c>
      <c r="D23" s="42">
        <v>1163</v>
      </c>
      <c r="E23" s="85" t="s">
        <v>190</v>
      </c>
    </row>
    <row r="24" spans="1:5" ht="33">
      <c r="A24" s="84" t="s">
        <v>189</v>
      </c>
      <c r="B24" s="31">
        <v>8</v>
      </c>
      <c r="C24" s="32">
        <v>42745</v>
      </c>
      <c r="D24" s="42">
        <v>1163</v>
      </c>
      <c r="E24" s="85" t="s">
        <v>190</v>
      </c>
    </row>
    <row r="25" spans="1:5" ht="33">
      <c r="A25" s="84" t="s">
        <v>189</v>
      </c>
      <c r="B25" s="31">
        <v>9</v>
      </c>
      <c r="C25" s="32">
        <v>42745</v>
      </c>
      <c r="D25" s="42">
        <v>1163</v>
      </c>
      <c r="E25" s="86" t="s">
        <v>190</v>
      </c>
    </row>
    <row r="26" spans="1:5" ht="33">
      <c r="A26" s="87" t="s">
        <v>189</v>
      </c>
      <c r="B26" s="31">
        <v>10</v>
      </c>
      <c r="C26" s="32">
        <v>42745</v>
      </c>
      <c r="D26" s="42">
        <v>1163</v>
      </c>
      <c r="E26" s="86" t="s">
        <v>190</v>
      </c>
    </row>
    <row r="27" spans="1:5" ht="33">
      <c r="A27" s="84" t="s">
        <v>189</v>
      </c>
      <c r="B27" s="31">
        <v>11</v>
      </c>
      <c r="C27" s="32">
        <v>42745</v>
      </c>
      <c r="D27" s="42">
        <v>1688</v>
      </c>
      <c r="E27" s="86" t="s">
        <v>190</v>
      </c>
    </row>
    <row r="28" spans="1:5" ht="33">
      <c r="A28" s="84" t="s">
        <v>189</v>
      </c>
      <c r="B28" s="31">
        <v>12</v>
      </c>
      <c r="C28" s="32">
        <v>42745</v>
      </c>
      <c r="D28" s="42">
        <v>1560</v>
      </c>
      <c r="E28" s="86" t="s">
        <v>190</v>
      </c>
    </row>
    <row r="29" spans="1:5" ht="33">
      <c r="A29" s="84" t="s">
        <v>189</v>
      </c>
      <c r="B29" s="31">
        <v>13</v>
      </c>
      <c r="C29" s="32">
        <v>42745</v>
      </c>
      <c r="D29" s="42">
        <v>1560</v>
      </c>
      <c r="E29" s="86" t="s">
        <v>190</v>
      </c>
    </row>
    <row r="30" spans="1:5" ht="33">
      <c r="A30" s="84" t="s">
        <v>189</v>
      </c>
      <c r="B30" s="31">
        <v>14</v>
      </c>
      <c r="C30" s="32">
        <v>42745</v>
      </c>
      <c r="D30" s="42">
        <v>1560</v>
      </c>
      <c r="E30" s="86" t="s">
        <v>190</v>
      </c>
    </row>
    <row r="31" spans="1:5" ht="33">
      <c r="A31" s="84" t="s">
        <v>189</v>
      </c>
      <c r="B31" s="31">
        <v>15</v>
      </c>
      <c r="C31" s="32">
        <v>42745</v>
      </c>
      <c r="D31" s="42">
        <v>1372</v>
      </c>
      <c r="E31" s="86" t="s">
        <v>190</v>
      </c>
    </row>
    <row r="32" spans="1:5" ht="33">
      <c r="A32" s="84" t="s">
        <v>189</v>
      </c>
      <c r="B32" s="31">
        <v>16</v>
      </c>
      <c r="C32" s="32">
        <v>42745</v>
      </c>
      <c r="D32" s="42">
        <v>1023</v>
      </c>
      <c r="E32" s="85" t="s">
        <v>190</v>
      </c>
    </row>
    <row r="33" spans="1:5" ht="33">
      <c r="A33" s="84" t="s">
        <v>189</v>
      </c>
      <c r="B33" s="31">
        <v>17</v>
      </c>
      <c r="C33" s="32">
        <v>42745</v>
      </c>
      <c r="D33" s="42">
        <v>1675</v>
      </c>
      <c r="E33" s="88" t="s">
        <v>190</v>
      </c>
    </row>
    <row r="34" spans="1:5">
      <c r="A34" s="84" t="s">
        <v>189</v>
      </c>
      <c r="B34" s="31">
        <v>1396</v>
      </c>
      <c r="C34" s="32">
        <v>42745</v>
      </c>
      <c r="D34" s="42">
        <v>4000</v>
      </c>
      <c r="E34" s="88" t="s">
        <v>197</v>
      </c>
    </row>
    <row r="35" spans="1:5">
      <c r="A35" s="84" t="s">
        <v>189</v>
      </c>
      <c r="B35" s="31">
        <v>112</v>
      </c>
      <c r="C35" s="32">
        <v>42746</v>
      </c>
      <c r="D35" s="42">
        <v>3773</v>
      </c>
      <c r="E35" s="88" t="s">
        <v>196</v>
      </c>
    </row>
    <row r="36" spans="1:5">
      <c r="A36" s="84" t="s">
        <v>189</v>
      </c>
      <c r="B36" s="31">
        <v>171</v>
      </c>
      <c r="C36" s="32">
        <v>42753</v>
      </c>
      <c r="D36" s="42">
        <v>100</v>
      </c>
      <c r="E36" s="88" t="s">
        <v>196</v>
      </c>
    </row>
    <row r="37" spans="1:5">
      <c r="A37" s="89" t="s">
        <v>198</v>
      </c>
      <c r="B37" s="89"/>
      <c r="C37" s="89"/>
      <c r="D37" s="90">
        <f>SUM(D7:D36)</f>
        <v>2274196</v>
      </c>
      <c r="E37" s="39"/>
    </row>
    <row r="38" spans="1:5" ht="33">
      <c r="A38" s="84" t="s">
        <v>195</v>
      </c>
      <c r="B38" s="31">
        <v>1000</v>
      </c>
      <c r="C38" s="32">
        <v>42744</v>
      </c>
      <c r="D38" s="42">
        <v>163011</v>
      </c>
      <c r="E38" s="85" t="s">
        <v>190</v>
      </c>
    </row>
    <row r="39" spans="1:5" ht="33">
      <c r="A39" s="84" t="s">
        <v>195</v>
      </c>
      <c r="B39" s="31">
        <v>53</v>
      </c>
      <c r="C39" s="32">
        <v>42744</v>
      </c>
      <c r="D39" s="42">
        <v>35760</v>
      </c>
      <c r="E39" s="85" t="s">
        <v>190</v>
      </c>
    </row>
    <row r="40" spans="1:5" ht="33">
      <c r="A40" s="84" t="s">
        <v>195</v>
      </c>
      <c r="B40" s="31">
        <v>53</v>
      </c>
      <c r="C40" s="32">
        <v>42744</v>
      </c>
      <c r="D40" s="42">
        <v>20591</v>
      </c>
      <c r="E40" s="85" t="s">
        <v>190</v>
      </c>
    </row>
    <row r="41" spans="1:5" ht="33">
      <c r="A41" s="84" t="s">
        <v>195</v>
      </c>
      <c r="B41" s="31">
        <v>53</v>
      </c>
      <c r="C41" s="32">
        <v>42744</v>
      </c>
      <c r="D41" s="42">
        <v>1715</v>
      </c>
      <c r="E41" s="85" t="s">
        <v>190</v>
      </c>
    </row>
    <row r="42" spans="1:5" ht="33">
      <c r="A42" s="84" t="s">
        <v>195</v>
      </c>
      <c r="B42" s="31">
        <v>53</v>
      </c>
      <c r="C42" s="32">
        <v>42744</v>
      </c>
      <c r="D42" s="42">
        <v>50683</v>
      </c>
      <c r="E42" s="85" t="s">
        <v>190</v>
      </c>
    </row>
    <row r="43" spans="1:5" ht="33">
      <c r="A43" s="84" t="s">
        <v>195</v>
      </c>
      <c r="B43" s="31">
        <v>1</v>
      </c>
      <c r="C43" s="32">
        <v>42745</v>
      </c>
      <c r="D43" s="42">
        <v>48</v>
      </c>
      <c r="E43" s="85" t="s">
        <v>190</v>
      </c>
    </row>
    <row r="44" spans="1:5" ht="33">
      <c r="A44" s="84" t="s">
        <v>195</v>
      </c>
      <c r="B44" s="31">
        <v>2</v>
      </c>
      <c r="C44" s="32">
        <v>42745</v>
      </c>
      <c r="D44" s="42">
        <v>183</v>
      </c>
      <c r="E44" s="85" t="s">
        <v>190</v>
      </c>
    </row>
    <row r="45" spans="1:5" ht="33">
      <c r="A45" s="84" t="s">
        <v>195</v>
      </c>
      <c r="B45" s="31">
        <v>3</v>
      </c>
      <c r="C45" s="32">
        <v>42745</v>
      </c>
      <c r="D45" s="42">
        <v>18</v>
      </c>
      <c r="E45" s="85" t="s">
        <v>190</v>
      </c>
    </row>
    <row r="46" spans="1:5" ht="33">
      <c r="A46" s="84" t="s">
        <v>195</v>
      </c>
      <c r="B46" s="31">
        <v>4</v>
      </c>
      <c r="C46" s="32">
        <v>42745</v>
      </c>
      <c r="D46" s="42">
        <v>380</v>
      </c>
      <c r="E46" s="85" t="s">
        <v>190</v>
      </c>
    </row>
    <row r="47" spans="1:5" ht="33">
      <c r="A47" s="84" t="s">
        <v>195</v>
      </c>
      <c r="B47" s="31">
        <v>5</v>
      </c>
      <c r="C47" s="32">
        <v>42745</v>
      </c>
      <c r="D47" s="42">
        <v>146</v>
      </c>
      <c r="E47" s="85" t="s">
        <v>190</v>
      </c>
    </row>
    <row r="48" spans="1:5" ht="33">
      <c r="A48" s="84" t="s">
        <v>195</v>
      </c>
      <c r="B48" s="31">
        <v>6</v>
      </c>
      <c r="C48" s="32">
        <v>42745</v>
      </c>
      <c r="D48" s="42">
        <v>146</v>
      </c>
      <c r="E48" s="85" t="s">
        <v>190</v>
      </c>
    </row>
    <row r="49" spans="1:5" ht="33">
      <c r="A49" s="84" t="s">
        <v>195</v>
      </c>
      <c r="B49" s="31">
        <v>7</v>
      </c>
      <c r="C49" s="32">
        <v>42745</v>
      </c>
      <c r="D49" s="42">
        <v>152</v>
      </c>
      <c r="E49" s="85" t="s">
        <v>190</v>
      </c>
    </row>
    <row r="50" spans="1:5" ht="33">
      <c r="A50" s="84" t="s">
        <v>195</v>
      </c>
      <c r="B50" s="31">
        <v>8</v>
      </c>
      <c r="C50" s="32">
        <v>42745</v>
      </c>
      <c r="D50" s="42">
        <v>152</v>
      </c>
      <c r="E50" s="85" t="s">
        <v>190</v>
      </c>
    </row>
    <row r="51" spans="1:5" ht="33">
      <c r="A51" s="84" t="s">
        <v>195</v>
      </c>
      <c r="B51" s="31">
        <v>9</v>
      </c>
      <c r="C51" s="32">
        <v>42745</v>
      </c>
      <c r="D51" s="42">
        <v>152</v>
      </c>
      <c r="E51" s="85" t="s">
        <v>190</v>
      </c>
    </row>
    <row r="52" spans="1:5" ht="33">
      <c r="A52" s="84" t="s">
        <v>195</v>
      </c>
      <c r="B52" s="31">
        <v>10</v>
      </c>
      <c r="C52" s="32">
        <v>42745</v>
      </c>
      <c r="D52" s="42">
        <v>152</v>
      </c>
      <c r="E52" s="85" t="s">
        <v>190</v>
      </c>
    </row>
    <row r="53" spans="1:5" ht="33">
      <c r="A53" s="84" t="s">
        <v>195</v>
      </c>
      <c r="B53" s="31">
        <v>11</v>
      </c>
      <c r="C53" s="32">
        <v>42745</v>
      </c>
      <c r="D53" s="42">
        <v>128</v>
      </c>
      <c r="E53" s="85" t="s">
        <v>190</v>
      </c>
    </row>
    <row r="54" spans="1:5" ht="33">
      <c r="A54" s="84" t="s">
        <v>195</v>
      </c>
      <c r="B54" s="31">
        <v>12</v>
      </c>
      <c r="C54" s="32">
        <v>42745</v>
      </c>
      <c r="D54" s="42">
        <v>125</v>
      </c>
      <c r="E54" s="85" t="s">
        <v>190</v>
      </c>
    </row>
    <row r="55" spans="1:5" ht="33">
      <c r="A55" s="84" t="s">
        <v>195</v>
      </c>
      <c r="B55" s="31">
        <v>13</v>
      </c>
      <c r="C55" s="32">
        <v>42745</v>
      </c>
      <c r="D55" s="42">
        <v>125</v>
      </c>
      <c r="E55" s="85" t="s">
        <v>190</v>
      </c>
    </row>
    <row r="56" spans="1:5" ht="33">
      <c r="A56" s="84" t="s">
        <v>195</v>
      </c>
      <c r="B56" s="31">
        <v>14</v>
      </c>
      <c r="C56" s="32">
        <v>42745</v>
      </c>
      <c r="D56" s="42">
        <v>125</v>
      </c>
      <c r="E56" s="85" t="s">
        <v>190</v>
      </c>
    </row>
    <row r="57" spans="1:5" ht="33">
      <c r="A57" s="84" t="s">
        <v>195</v>
      </c>
      <c r="B57" s="31">
        <v>15</v>
      </c>
      <c r="C57" s="32">
        <v>42745</v>
      </c>
      <c r="D57" s="42">
        <v>99</v>
      </c>
      <c r="E57" s="85" t="s">
        <v>190</v>
      </c>
    </row>
    <row r="58" spans="1:5" ht="33">
      <c r="A58" s="84" t="s">
        <v>195</v>
      </c>
      <c r="B58" s="31">
        <v>16</v>
      </c>
      <c r="C58" s="32">
        <v>42745</v>
      </c>
      <c r="D58" s="42">
        <v>36</v>
      </c>
      <c r="E58" s="85" t="s">
        <v>190</v>
      </c>
    </row>
    <row r="59" spans="1:5">
      <c r="A59" s="89" t="s">
        <v>199</v>
      </c>
      <c r="B59" s="89"/>
      <c r="C59" s="89"/>
      <c r="D59" s="90">
        <f>SUM(D38:D58)</f>
        <v>273927</v>
      </c>
      <c r="E59" s="39"/>
    </row>
    <row r="60" spans="1:5" ht="33">
      <c r="A60" s="84" t="s">
        <v>200</v>
      </c>
      <c r="B60" s="31">
        <v>1000</v>
      </c>
      <c r="C60" s="32">
        <v>42744</v>
      </c>
      <c r="D60" s="42">
        <v>178851</v>
      </c>
      <c r="E60" s="85" t="s">
        <v>190</v>
      </c>
    </row>
    <row r="61" spans="1:5" ht="33">
      <c r="A61" s="84" t="s">
        <v>200</v>
      </c>
      <c r="B61" s="91">
        <v>52</v>
      </c>
      <c r="C61" s="92">
        <v>42744</v>
      </c>
      <c r="D61" s="93">
        <v>43264</v>
      </c>
      <c r="E61" s="85" t="s">
        <v>190</v>
      </c>
    </row>
    <row r="62" spans="1:5" ht="33">
      <c r="A62" s="84" t="s">
        <v>200</v>
      </c>
      <c r="B62" s="91">
        <v>52</v>
      </c>
      <c r="C62" s="92">
        <v>42744</v>
      </c>
      <c r="D62" s="93">
        <v>24912</v>
      </c>
      <c r="E62" s="85" t="s">
        <v>190</v>
      </c>
    </row>
    <row r="63" spans="1:5" ht="33">
      <c r="A63" s="84" t="s">
        <v>200</v>
      </c>
      <c r="B63" s="91">
        <v>52</v>
      </c>
      <c r="C63" s="92">
        <v>42744</v>
      </c>
      <c r="D63" s="93">
        <v>2075</v>
      </c>
      <c r="E63" s="85" t="s">
        <v>190</v>
      </c>
    </row>
    <row r="64" spans="1:5" ht="33">
      <c r="A64" s="84" t="s">
        <v>200</v>
      </c>
      <c r="B64" s="91">
        <v>52</v>
      </c>
      <c r="C64" s="92">
        <v>42744</v>
      </c>
      <c r="D64" s="93">
        <v>61319</v>
      </c>
      <c r="E64" s="85" t="s">
        <v>190</v>
      </c>
    </row>
    <row r="65" spans="1:5" ht="33">
      <c r="A65" s="84" t="s">
        <v>200</v>
      </c>
      <c r="B65" s="31">
        <v>5</v>
      </c>
      <c r="C65" s="32">
        <v>42745</v>
      </c>
      <c r="D65" s="42">
        <v>165</v>
      </c>
      <c r="E65" s="85" t="s">
        <v>190</v>
      </c>
    </row>
    <row r="66" spans="1:5" ht="33">
      <c r="A66" s="84" t="s">
        <v>200</v>
      </c>
      <c r="B66" s="31">
        <v>6</v>
      </c>
      <c r="C66" s="32">
        <v>42745</v>
      </c>
      <c r="D66" s="42">
        <v>165</v>
      </c>
      <c r="E66" s="85" t="s">
        <v>190</v>
      </c>
    </row>
    <row r="67" spans="1:5" ht="33">
      <c r="A67" s="84" t="s">
        <v>200</v>
      </c>
      <c r="B67" s="31">
        <v>7</v>
      </c>
      <c r="C67" s="32">
        <v>42745</v>
      </c>
      <c r="D67" s="42">
        <v>175</v>
      </c>
      <c r="E67" s="85" t="s">
        <v>190</v>
      </c>
    </row>
    <row r="68" spans="1:5" ht="33">
      <c r="A68" s="84" t="s">
        <v>200</v>
      </c>
      <c r="B68" s="31">
        <v>8</v>
      </c>
      <c r="C68" s="32">
        <v>42745</v>
      </c>
      <c r="D68" s="42">
        <v>175</v>
      </c>
      <c r="E68" s="85" t="s">
        <v>190</v>
      </c>
    </row>
    <row r="69" spans="1:5" ht="33">
      <c r="A69" s="84" t="s">
        <v>200</v>
      </c>
      <c r="B69" s="31">
        <v>9</v>
      </c>
      <c r="C69" s="32">
        <v>42745</v>
      </c>
      <c r="D69" s="42">
        <v>175</v>
      </c>
      <c r="E69" s="85" t="s">
        <v>190</v>
      </c>
    </row>
    <row r="70" spans="1:5" ht="33">
      <c r="A70" s="84" t="s">
        <v>200</v>
      </c>
      <c r="B70" s="31">
        <v>10</v>
      </c>
      <c r="C70" s="32">
        <v>42745</v>
      </c>
      <c r="D70" s="42">
        <v>175</v>
      </c>
      <c r="E70" s="85" t="s">
        <v>190</v>
      </c>
    </row>
    <row r="71" spans="1:5">
      <c r="A71" s="89" t="s">
        <v>201</v>
      </c>
      <c r="B71" s="89"/>
      <c r="C71" s="89"/>
      <c r="D71" s="90">
        <f>SUM(D60:D70)</f>
        <v>311451</v>
      </c>
      <c r="E71" s="39"/>
    </row>
    <row r="72" spans="1:5" ht="33">
      <c r="A72" s="84" t="s">
        <v>202</v>
      </c>
      <c r="B72" s="31">
        <v>2</v>
      </c>
      <c r="C72" s="32">
        <v>42745</v>
      </c>
      <c r="D72" s="42">
        <v>20000</v>
      </c>
      <c r="E72" s="39" t="s">
        <v>203</v>
      </c>
    </row>
    <row r="73" spans="1:5" ht="33">
      <c r="A73" s="84" t="s">
        <v>202</v>
      </c>
      <c r="B73" s="31">
        <v>156</v>
      </c>
      <c r="C73" s="32">
        <v>42747</v>
      </c>
      <c r="D73" s="42">
        <v>10000</v>
      </c>
      <c r="E73" s="39" t="s">
        <v>203</v>
      </c>
    </row>
    <row r="74" spans="1:5">
      <c r="A74" s="84" t="s">
        <v>202</v>
      </c>
      <c r="B74" s="91">
        <v>10</v>
      </c>
      <c r="C74" s="92">
        <v>42748</v>
      </c>
      <c r="D74" s="93">
        <v>170</v>
      </c>
      <c r="E74" s="39" t="s">
        <v>204</v>
      </c>
    </row>
    <row r="75" spans="1:5">
      <c r="A75" s="84" t="s">
        <v>202</v>
      </c>
      <c r="B75" s="91">
        <v>159</v>
      </c>
      <c r="C75" s="92">
        <v>42748</v>
      </c>
      <c r="D75" s="93">
        <v>170</v>
      </c>
      <c r="E75" s="39" t="s">
        <v>204</v>
      </c>
    </row>
    <row r="76" spans="1:5">
      <c r="A76" s="89" t="s">
        <v>205</v>
      </c>
      <c r="B76" s="89"/>
      <c r="C76" s="89"/>
      <c r="D76" s="90">
        <f>SUM(D72:D75)</f>
        <v>30340</v>
      </c>
      <c r="E76" s="39"/>
    </row>
    <row r="77" spans="1:5">
      <c r="A77" s="84" t="s">
        <v>206</v>
      </c>
      <c r="B77" s="91">
        <v>155</v>
      </c>
      <c r="C77" s="92">
        <v>42747</v>
      </c>
      <c r="D77" s="93">
        <v>7706.6</v>
      </c>
      <c r="E77" s="39" t="s">
        <v>207</v>
      </c>
    </row>
    <row r="78" spans="1:5">
      <c r="A78" s="84" t="s">
        <v>206</v>
      </c>
      <c r="B78" s="91">
        <v>178</v>
      </c>
      <c r="C78" s="92">
        <v>42754</v>
      </c>
      <c r="D78" s="93">
        <v>2486</v>
      </c>
      <c r="E78" s="39" t="s">
        <v>207</v>
      </c>
    </row>
    <row r="79" spans="1:5">
      <c r="A79" s="89" t="s">
        <v>208</v>
      </c>
      <c r="B79" s="89"/>
      <c r="C79" s="89"/>
      <c r="D79" s="90">
        <f>SUM(D77:D78)</f>
        <v>10192.6</v>
      </c>
      <c r="E79" s="39"/>
    </row>
    <row r="80" spans="1:5">
      <c r="A80" s="84" t="s">
        <v>209</v>
      </c>
      <c r="B80" s="31">
        <v>168</v>
      </c>
      <c r="C80" s="32">
        <v>42753</v>
      </c>
      <c r="D80" s="42">
        <v>539.79999999999995</v>
      </c>
      <c r="E80" s="39" t="s">
        <v>210</v>
      </c>
    </row>
    <row r="81" spans="1:5">
      <c r="A81" s="84" t="s">
        <v>209</v>
      </c>
      <c r="B81" s="31">
        <v>168</v>
      </c>
      <c r="C81" s="32">
        <v>42753</v>
      </c>
      <c r="D81" s="42">
        <v>458.96</v>
      </c>
      <c r="E81" s="39" t="s">
        <v>210</v>
      </c>
    </row>
    <row r="82" spans="1:5">
      <c r="A82" s="89" t="s">
        <v>211</v>
      </c>
      <c r="B82" s="89"/>
      <c r="C82" s="89"/>
      <c r="D82" s="90">
        <f>SUM(D80:D81)</f>
        <v>998.76</v>
      </c>
      <c r="E82" s="94"/>
    </row>
    <row r="83" spans="1:5">
      <c r="A83" s="87" t="s">
        <v>212</v>
      </c>
      <c r="B83" s="31">
        <v>160</v>
      </c>
      <c r="C83" s="32">
        <v>42748</v>
      </c>
      <c r="D83" s="42">
        <v>2571.81</v>
      </c>
      <c r="E83" s="85" t="s">
        <v>213</v>
      </c>
    </row>
    <row r="84" spans="1:5">
      <c r="A84" s="87" t="s">
        <v>212</v>
      </c>
      <c r="B84" s="31">
        <v>161</v>
      </c>
      <c r="C84" s="32">
        <v>42748</v>
      </c>
      <c r="D84" s="42">
        <v>2597.84</v>
      </c>
      <c r="E84" s="85" t="s">
        <v>213</v>
      </c>
    </row>
    <row r="85" spans="1:5">
      <c r="A85" s="87" t="s">
        <v>212</v>
      </c>
      <c r="B85" s="31">
        <v>185</v>
      </c>
      <c r="C85" s="32">
        <v>42762</v>
      </c>
      <c r="D85" s="42">
        <v>1705.56</v>
      </c>
      <c r="E85" s="85" t="s">
        <v>213</v>
      </c>
    </row>
    <row r="86" spans="1:5">
      <c r="A86" s="89" t="s">
        <v>214</v>
      </c>
      <c r="B86" s="89"/>
      <c r="C86" s="89"/>
      <c r="D86" s="90">
        <f>SUM(D83:D85)</f>
        <v>6875.2099999999991</v>
      </c>
      <c r="E86" s="39"/>
    </row>
    <row r="87" spans="1:5" ht="33">
      <c r="A87" s="87" t="s">
        <v>215</v>
      </c>
      <c r="B87" s="31">
        <v>27</v>
      </c>
      <c r="C87" s="32">
        <v>42744</v>
      </c>
      <c r="D87" s="42">
        <v>40880</v>
      </c>
      <c r="E87" s="85" t="s">
        <v>190</v>
      </c>
    </row>
    <row r="88" spans="1:5">
      <c r="A88" s="87" t="s">
        <v>215</v>
      </c>
      <c r="B88" s="31">
        <v>113</v>
      </c>
      <c r="C88" s="32">
        <v>42745</v>
      </c>
      <c r="D88" s="42">
        <v>6193</v>
      </c>
      <c r="E88" s="85" t="s">
        <v>216</v>
      </c>
    </row>
    <row r="89" spans="1:5">
      <c r="A89" s="87" t="s">
        <v>215</v>
      </c>
      <c r="B89" s="31">
        <v>146</v>
      </c>
      <c r="C89" s="32">
        <v>42747</v>
      </c>
      <c r="D89" s="42">
        <v>16872</v>
      </c>
      <c r="E89" s="39" t="s">
        <v>217</v>
      </c>
    </row>
    <row r="90" spans="1:5">
      <c r="A90" s="87" t="s">
        <v>215</v>
      </c>
      <c r="B90" s="31">
        <v>147</v>
      </c>
      <c r="C90" s="32">
        <v>42747</v>
      </c>
      <c r="D90" s="42">
        <v>2912</v>
      </c>
      <c r="E90" s="39" t="s">
        <v>217</v>
      </c>
    </row>
    <row r="91" spans="1:5">
      <c r="A91" s="87" t="s">
        <v>215</v>
      </c>
      <c r="B91" s="31">
        <v>148</v>
      </c>
      <c r="C91" s="32">
        <v>42747</v>
      </c>
      <c r="D91" s="42">
        <v>3625</v>
      </c>
      <c r="E91" s="39" t="s">
        <v>217</v>
      </c>
    </row>
    <row r="92" spans="1:5">
      <c r="A92" s="87" t="s">
        <v>215</v>
      </c>
      <c r="B92" s="31">
        <v>149</v>
      </c>
      <c r="C92" s="32">
        <v>42747</v>
      </c>
      <c r="D92" s="42">
        <v>771</v>
      </c>
      <c r="E92" s="39" t="s">
        <v>217</v>
      </c>
    </row>
    <row r="93" spans="1:5">
      <c r="A93" s="87" t="s">
        <v>215</v>
      </c>
      <c r="B93" s="31">
        <v>150</v>
      </c>
      <c r="C93" s="32">
        <v>42747</v>
      </c>
      <c r="D93" s="42">
        <v>6988</v>
      </c>
      <c r="E93" s="39" t="s">
        <v>217</v>
      </c>
    </row>
    <row r="94" spans="1:5">
      <c r="A94" s="87" t="s">
        <v>215</v>
      </c>
      <c r="B94" s="31">
        <v>151</v>
      </c>
      <c r="C94" s="32">
        <v>42747</v>
      </c>
      <c r="D94" s="42">
        <v>4849</v>
      </c>
      <c r="E94" s="39" t="s">
        <v>217</v>
      </c>
    </row>
    <row r="95" spans="1:5">
      <c r="A95" s="87" t="s">
        <v>215</v>
      </c>
      <c r="B95" s="31">
        <v>152</v>
      </c>
      <c r="C95" s="32">
        <v>42747</v>
      </c>
      <c r="D95" s="42">
        <v>4278</v>
      </c>
      <c r="E95" s="39" t="s">
        <v>217</v>
      </c>
    </row>
    <row r="96" spans="1:5">
      <c r="A96" s="87" t="s">
        <v>215</v>
      </c>
      <c r="B96" s="31">
        <v>153</v>
      </c>
      <c r="C96" s="32">
        <v>42747</v>
      </c>
      <c r="D96" s="42">
        <v>7416</v>
      </c>
      <c r="E96" s="39" t="s">
        <v>217</v>
      </c>
    </row>
    <row r="97" spans="1:5">
      <c r="A97" s="87" t="s">
        <v>215</v>
      </c>
      <c r="B97" s="31">
        <v>167</v>
      </c>
      <c r="C97" s="32">
        <v>42753</v>
      </c>
      <c r="D97" s="42">
        <v>477.41</v>
      </c>
      <c r="E97" s="39" t="s">
        <v>217</v>
      </c>
    </row>
    <row r="98" spans="1:5">
      <c r="A98" s="87" t="s">
        <v>215</v>
      </c>
      <c r="B98" s="31">
        <v>169</v>
      </c>
      <c r="C98" s="32">
        <v>42753</v>
      </c>
      <c r="D98" s="42">
        <v>245.03</v>
      </c>
      <c r="E98" s="39" t="s">
        <v>217</v>
      </c>
    </row>
    <row r="99" spans="1:5">
      <c r="A99" s="87" t="s">
        <v>215</v>
      </c>
      <c r="B99" s="31">
        <v>172</v>
      </c>
      <c r="C99" s="32">
        <v>42753</v>
      </c>
      <c r="D99" s="42">
        <v>100</v>
      </c>
      <c r="E99" s="85" t="s">
        <v>216</v>
      </c>
    </row>
    <row r="100" spans="1:5">
      <c r="A100" s="87" t="s">
        <v>215</v>
      </c>
      <c r="B100" s="31">
        <v>166</v>
      </c>
      <c r="C100" s="32">
        <v>42755</v>
      </c>
      <c r="D100" s="42">
        <v>466.4</v>
      </c>
      <c r="E100" s="39" t="s">
        <v>217</v>
      </c>
    </row>
    <row r="101" spans="1:5">
      <c r="A101" s="87" t="s">
        <v>215</v>
      </c>
      <c r="B101" s="31">
        <v>166</v>
      </c>
      <c r="C101" s="32">
        <v>42755</v>
      </c>
      <c r="D101" s="42">
        <v>287.64</v>
      </c>
      <c r="E101" s="39" t="s">
        <v>217</v>
      </c>
    </row>
    <row r="102" spans="1:5" ht="18.75" customHeight="1">
      <c r="A102" s="87" t="s">
        <v>215</v>
      </c>
      <c r="B102" s="31">
        <v>166</v>
      </c>
      <c r="C102" s="32">
        <v>42755</v>
      </c>
      <c r="D102" s="42">
        <v>4622.53</v>
      </c>
      <c r="E102" s="39" t="s">
        <v>217</v>
      </c>
    </row>
    <row r="103" spans="1:5">
      <c r="A103" s="87" t="s">
        <v>215</v>
      </c>
      <c r="B103" s="31">
        <v>41</v>
      </c>
      <c r="C103" s="32">
        <v>42762</v>
      </c>
      <c r="D103" s="42">
        <v>213.41</v>
      </c>
      <c r="E103" s="39" t="s">
        <v>217</v>
      </c>
    </row>
    <row r="104" spans="1:5" ht="49.5">
      <c r="A104" s="87" t="s">
        <v>215</v>
      </c>
      <c r="B104" s="31">
        <v>193</v>
      </c>
      <c r="C104" s="32">
        <v>42765</v>
      </c>
      <c r="D104" s="42">
        <v>7</v>
      </c>
      <c r="E104" s="85" t="s">
        <v>218</v>
      </c>
    </row>
    <row r="105" spans="1:5" ht="49.5">
      <c r="A105" s="87" t="s">
        <v>215</v>
      </c>
      <c r="B105" s="31">
        <v>193</v>
      </c>
      <c r="C105" s="32">
        <v>42765</v>
      </c>
      <c r="D105" s="42">
        <v>4</v>
      </c>
      <c r="E105" s="85" t="s">
        <v>218</v>
      </c>
    </row>
    <row r="106" spans="1:5" ht="49.5">
      <c r="A106" s="87" t="s">
        <v>215</v>
      </c>
      <c r="B106" s="31">
        <v>193</v>
      </c>
      <c r="C106" s="32">
        <v>42765</v>
      </c>
      <c r="D106" s="42">
        <v>8</v>
      </c>
      <c r="E106" s="85" t="s">
        <v>218</v>
      </c>
    </row>
    <row r="107" spans="1:5" ht="49.5">
      <c r="A107" s="87" t="s">
        <v>215</v>
      </c>
      <c r="B107" s="31">
        <v>196</v>
      </c>
      <c r="C107" s="32">
        <v>42765</v>
      </c>
      <c r="D107" s="42">
        <v>24</v>
      </c>
      <c r="E107" s="85" t="s">
        <v>218</v>
      </c>
    </row>
    <row r="108" spans="1:5" ht="49.5">
      <c r="A108" s="87" t="s">
        <v>215</v>
      </c>
      <c r="B108" s="31">
        <v>197</v>
      </c>
      <c r="C108" s="32">
        <v>42765</v>
      </c>
      <c r="D108" s="42">
        <v>24</v>
      </c>
      <c r="E108" s="85" t="s">
        <v>218</v>
      </c>
    </row>
    <row r="109" spans="1:5">
      <c r="A109" s="89" t="s">
        <v>219</v>
      </c>
      <c r="B109" s="89"/>
      <c r="C109" s="89"/>
      <c r="D109" s="90">
        <f>SUM(D87:D108)</f>
        <v>101263.42</v>
      </c>
      <c r="E109" s="94"/>
    </row>
    <row r="110" spans="1:5">
      <c r="A110" s="89" t="s">
        <v>220</v>
      </c>
      <c r="B110" s="89"/>
      <c r="C110" s="89"/>
      <c r="D110" s="90">
        <f>+D37+D59+D71+D76+D79+D82+D86+D109</f>
        <v>3009243.9899999998</v>
      </c>
      <c r="E110" s="39"/>
    </row>
    <row r="111" spans="1:5">
      <c r="A111" s="84" t="s">
        <v>221</v>
      </c>
      <c r="B111" s="31">
        <v>23</v>
      </c>
      <c r="C111" s="32">
        <v>42744</v>
      </c>
      <c r="D111" s="42">
        <v>43858</v>
      </c>
      <c r="E111" s="39" t="s">
        <v>222</v>
      </c>
    </row>
    <row r="112" spans="1:5">
      <c r="A112" s="84" t="s">
        <v>221</v>
      </c>
      <c r="B112" s="31">
        <v>46</v>
      </c>
      <c r="C112" s="32">
        <v>42744</v>
      </c>
      <c r="D112" s="42">
        <v>992</v>
      </c>
      <c r="E112" s="39" t="s">
        <v>222</v>
      </c>
    </row>
    <row r="113" spans="1:5">
      <c r="A113" s="84" t="s">
        <v>221</v>
      </c>
      <c r="B113" s="31">
        <v>47</v>
      </c>
      <c r="C113" s="32">
        <v>42744</v>
      </c>
      <c r="D113" s="42">
        <v>992</v>
      </c>
      <c r="E113" s="39" t="s">
        <v>222</v>
      </c>
    </row>
    <row r="114" spans="1:5">
      <c r="A114" s="84" t="s">
        <v>221</v>
      </c>
      <c r="B114" s="31">
        <v>76</v>
      </c>
      <c r="C114" s="32">
        <v>42744</v>
      </c>
      <c r="D114" s="42">
        <v>2976</v>
      </c>
      <c r="E114" s="39" t="s">
        <v>222</v>
      </c>
    </row>
    <row r="115" spans="1:5">
      <c r="A115" s="84" t="s">
        <v>221</v>
      </c>
      <c r="B115" s="31">
        <v>77</v>
      </c>
      <c r="C115" s="32">
        <v>42744</v>
      </c>
      <c r="D115" s="42">
        <v>992</v>
      </c>
      <c r="E115" s="39" t="s">
        <v>222</v>
      </c>
    </row>
    <row r="116" spans="1:5">
      <c r="A116" s="89" t="s">
        <v>223</v>
      </c>
      <c r="B116" s="89"/>
      <c r="C116" s="89"/>
      <c r="D116" s="90">
        <f>SUM(D111:D115)</f>
        <v>49810</v>
      </c>
      <c r="E116" s="94"/>
    </row>
    <row r="117" spans="1:5">
      <c r="A117" s="84" t="s">
        <v>224</v>
      </c>
      <c r="B117" s="31">
        <v>90</v>
      </c>
      <c r="C117" s="32">
        <v>42744</v>
      </c>
      <c r="D117" s="42">
        <v>161</v>
      </c>
      <c r="E117" s="39" t="s">
        <v>225</v>
      </c>
    </row>
    <row r="118" spans="1:5">
      <c r="A118" s="84" t="s">
        <v>224</v>
      </c>
      <c r="B118" s="31">
        <v>91</v>
      </c>
      <c r="C118" s="32">
        <v>42744</v>
      </c>
      <c r="D118" s="42">
        <v>161</v>
      </c>
      <c r="E118" s="39" t="s">
        <v>225</v>
      </c>
    </row>
    <row r="119" spans="1:5">
      <c r="A119" s="84" t="s">
        <v>224</v>
      </c>
      <c r="B119" s="31">
        <v>92</v>
      </c>
      <c r="C119" s="32">
        <v>42744</v>
      </c>
      <c r="D119" s="42">
        <v>487</v>
      </c>
      <c r="E119" s="39" t="s">
        <v>225</v>
      </c>
    </row>
    <row r="120" spans="1:5">
      <c r="A120" s="84" t="s">
        <v>224</v>
      </c>
      <c r="B120" s="31">
        <v>93</v>
      </c>
      <c r="C120" s="32">
        <v>42744</v>
      </c>
      <c r="D120" s="42">
        <v>6981</v>
      </c>
      <c r="E120" s="39" t="s">
        <v>225</v>
      </c>
    </row>
    <row r="121" spans="1:5">
      <c r="A121" s="89" t="s">
        <v>226</v>
      </c>
      <c r="B121" s="89"/>
      <c r="C121" s="89"/>
      <c r="D121" s="90">
        <f>SUM(D117:D120)</f>
        <v>7790</v>
      </c>
      <c r="E121" s="39"/>
    </row>
    <row r="122" spans="1:5" hidden="1">
      <c r="A122" s="84" t="s">
        <v>227</v>
      </c>
      <c r="B122" s="31"/>
      <c r="C122" s="32"/>
      <c r="D122" s="42"/>
      <c r="E122" s="39" t="s">
        <v>228</v>
      </c>
    </row>
    <row r="123" spans="1:5" hidden="1">
      <c r="A123" s="84" t="s">
        <v>227</v>
      </c>
      <c r="B123" s="31"/>
      <c r="C123" s="32"/>
      <c r="D123" s="42"/>
      <c r="E123" s="39" t="s">
        <v>228</v>
      </c>
    </row>
    <row r="124" spans="1:5" hidden="1">
      <c r="A124" s="84" t="s">
        <v>227</v>
      </c>
      <c r="B124" s="31"/>
      <c r="C124" s="32"/>
      <c r="D124" s="42"/>
      <c r="E124" s="39" t="s">
        <v>228</v>
      </c>
    </row>
    <row r="125" spans="1:5" hidden="1">
      <c r="A125" s="84" t="s">
        <v>227</v>
      </c>
      <c r="B125" s="31"/>
      <c r="C125" s="32"/>
      <c r="D125" s="42"/>
      <c r="E125" s="39" t="s">
        <v>228</v>
      </c>
    </row>
    <row r="126" spans="1:5" hidden="1">
      <c r="A126" s="84" t="s">
        <v>227</v>
      </c>
      <c r="B126" s="31"/>
      <c r="C126" s="32"/>
      <c r="D126" s="42"/>
      <c r="E126" s="39" t="s">
        <v>228</v>
      </c>
    </row>
    <row r="127" spans="1:5" hidden="1">
      <c r="A127" s="84" t="s">
        <v>227</v>
      </c>
      <c r="B127" s="31"/>
      <c r="C127" s="32"/>
      <c r="D127" s="42"/>
      <c r="E127" s="39" t="s">
        <v>228</v>
      </c>
    </row>
    <row r="128" spans="1:5" hidden="1">
      <c r="A128" s="84" t="s">
        <v>227</v>
      </c>
      <c r="B128" s="31"/>
      <c r="C128" s="32"/>
      <c r="D128" s="42"/>
      <c r="E128" s="39" t="s">
        <v>228</v>
      </c>
    </row>
    <row r="129" spans="1:5" hidden="1">
      <c r="A129" s="84" t="s">
        <v>227</v>
      </c>
      <c r="B129" s="31"/>
      <c r="C129" s="32"/>
      <c r="D129" s="42"/>
      <c r="E129" s="39" t="s">
        <v>228</v>
      </c>
    </row>
    <row r="130" spans="1:5" hidden="1">
      <c r="A130" s="84" t="s">
        <v>227</v>
      </c>
      <c r="B130" s="31"/>
      <c r="C130" s="32"/>
      <c r="D130" s="42"/>
      <c r="E130" s="39" t="s">
        <v>228</v>
      </c>
    </row>
    <row r="131" spans="1:5" hidden="1">
      <c r="A131" s="84" t="s">
        <v>227</v>
      </c>
      <c r="B131" s="31"/>
      <c r="C131" s="32"/>
      <c r="D131" s="42"/>
      <c r="E131" s="39" t="s">
        <v>228</v>
      </c>
    </row>
    <row r="132" spans="1:5" hidden="1">
      <c r="A132" s="84" t="s">
        <v>227</v>
      </c>
      <c r="B132" s="31"/>
      <c r="C132" s="32"/>
      <c r="D132" s="42"/>
      <c r="E132" s="39" t="s">
        <v>228</v>
      </c>
    </row>
    <row r="133" spans="1:5" hidden="1">
      <c r="A133" s="84" t="s">
        <v>227</v>
      </c>
      <c r="B133" s="31"/>
      <c r="C133" s="32"/>
      <c r="D133" s="42"/>
      <c r="E133" s="39" t="s">
        <v>228</v>
      </c>
    </row>
    <row r="134" spans="1:5" hidden="1">
      <c r="A134" s="84" t="s">
        <v>227</v>
      </c>
      <c r="B134" s="31"/>
      <c r="C134" s="32"/>
      <c r="D134" s="42"/>
      <c r="E134" s="39" t="s">
        <v>228</v>
      </c>
    </row>
    <row r="135" spans="1:5" hidden="1">
      <c r="A135" s="84" t="s">
        <v>227</v>
      </c>
      <c r="B135" s="31"/>
      <c r="C135" s="32"/>
      <c r="D135" s="42"/>
      <c r="E135" s="39" t="s">
        <v>228</v>
      </c>
    </row>
    <row r="136" spans="1:5" hidden="1">
      <c r="A136" s="84" t="s">
        <v>227</v>
      </c>
      <c r="B136" s="31"/>
      <c r="C136" s="32"/>
      <c r="D136" s="42"/>
      <c r="E136" s="39" t="s">
        <v>228</v>
      </c>
    </row>
    <row r="137" spans="1:5" hidden="1">
      <c r="A137" s="84" t="s">
        <v>227</v>
      </c>
      <c r="B137" s="31"/>
      <c r="C137" s="32"/>
      <c r="D137" s="42"/>
      <c r="E137" s="39" t="s">
        <v>228</v>
      </c>
    </row>
    <row r="138" spans="1:5" hidden="1">
      <c r="A138" s="84" t="s">
        <v>227</v>
      </c>
      <c r="B138" s="31"/>
      <c r="C138" s="32"/>
      <c r="D138" s="42"/>
      <c r="E138" s="39" t="s">
        <v>228</v>
      </c>
    </row>
    <row r="139" spans="1:5" hidden="1">
      <c r="A139" s="84" t="s">
        <v>227</v>
      </c>
      <c r="B139" s="31"/>
      <c r="C139" s="32"/>
      <c r="D139" s="42"/>
      <c r="E139" s="39" t="s">
        <v>228</v>
      </c>
    </row>
    <row r="140" spans="1:5" hidden="1">
      <c r="A140" s="84" t="s">
        <v>227</v>
      </c>
      <c r="B140" s="31"/>
      <c r="C140" s="32"/>
      <c r="D140" s="42"/>
      <c r="E140" s="39" t="s">
        <v>228</v>
      </c>
    </row>
    <row r="141" spans="1:5" hidden="1">
      <c r="A141" s="84" t="s">
        <v>227</v>
      </c>
      <c r="B141" s="31"/>
      <c r="C141" s="32"/>
      <c r="D141" s="42"/>
      <c r="E141" s="39" t="s">
        <v>228</v>
      </c>
    </row>
    <row r="142" spans="1:5" hidden="1">
      <c r="A142" s="84" t="s">
        <v>227</v>
      </c>
      <c r="B142" s="31"/>
      <c r="C142" s="32"/>
      <c r="D142" s="42"/>
      <c r="E142" s="39" t="s">
        <v>228</v>
      </c>
    </row>
    <row r="143" spans="1:5" hidden="1">
      <c r="A143" s="84" t="s">
        <v>227</v>
      </c>
      <c r="B143" s="31"/>
      <c r="C143" s="32"/>
      <c r="D143" s="42"/>
      <c r="E143" s="39" t="s">
        <v>228</v>
      </c>
    </row>
    <row r="144" spans="1:5" hidden="1">
      <c r="A144" s="84" t="s">
        <v>227</v>
      </c>
      <c r="B144" s="31"/>
      <c r="C144" s="32"/>
      <c r="D144" s="42"/>
      <c r="E144" s="39" t="s">
        <v>228</v>
      </c>
    </row>
    <row r="145" spans="1:5" hidden="1">
      <c r="A145" s="84" t="s">
        <v>227</v>
      </c>
      <c r="B145" s="31"/>
      <c r="C145" s="32"/>
      <c r="D145" s="42"/>
      <c r="E145" s="39" t="s">
        <v>228</v>
      </c>
    </row>
    <row r="146" spans="1:5" hidden="1">
      <c r="A146" s="84" t="s">
        <v>227</v>
      </c>
      <c r="B146" s="31"/>
      <c r="C146" s="32"/>
      <c r="D146" s="42"/>
      <c r="E146" s="39" t="s">
        <v>228</v>
      </c>
    </row>
    <row r="147" spans="1:5" hidden="1">
      <c r="A147" s="84" t="s">
        <v>227</v>
      </c>
      <c r="B147" s="31"/>
      <c r="C147" s="32"/>
      <c r="D147" s="42"/>
      <c r="E147" s="39" t="s">
        <v>228</v>
      </c>
    </row>
    <row r="148" spans="1:5" hidden="1">
      <c r="A148" s="84" t="s">
        <v>227</v>
      </c>
      <c r="B148" s="31"/>
      <c r="C148" s="32"/>
      <c r="D148" s="42"/>
      <c r="E148" s="39" t="s">
        <v>228</v>
      </c>
    </row>
    <row r="149" spans="1:5" hidden="1">
      <c r="A149" s="84" t="s">
        <v>227</v>
      </c>
      <c r="B149" s="31"/>
      <c r="C149" s="32"/>
      <c r="D149" s="42"/>
      <c r="E149" s="39" t="s">
        <v>228</v>
      </c>
    </row>
    <row r="150" spans="1:5" hidden="1">
      <c r="A150" s="89" t="s">
        <v>229</v>
      </c>
      <c r="B150" s="89"/>
      <c r="C150" s="89"/>
      <c r="D150" s="90">
        <f>SUM(D122:D149)</f>
        <v>0</v>
      </c>
      <c r="E150" s="94"/>
    </row>
    <row r="151" spans="1:5">
      <c r="A151" s="89" t="s">
        <v>230</v>
      </c>
      <c r="B151" s="89"/>
      <c r="C151" s="89"/>
      <c r="D151" s="90">
        <f>+D150+D121+D116</f>
        <v>57600</v>
      </c>
      <c r="E151" s="39"/>
    </row>
    <row r="152" spans="1:5" ht="33">
      <c r="A152" s="84" t="s">
        <v>231</v>
      </c>
      <c r="B152" s="31">
        <v>11</v>
      </c>
      <c r="C152" s="32">
        <v>42744</v>
      </c>
      <c r="D152" s="42">
        <v>987</v>
      </c>
      <c r="E152" s="39" t="s">
        <v>232</v>
      </c>
    </row>
    <row r="153" spans="1:5" ht="33">
      <c r="A153" s="84" t="s">
        <v>231</v>
      </c>
      <c r="B153" s="31">
        <v>68</v>
      </c>
      <c r="C153" s="32">
        <v>42744</v>
      </c>
      <c r="D153" s="42">
        <v>416377</v>
      </c>
      <c r="E153" s="39" t="s">
        <v>232</v>
      </c>
    </row>
    <row r="154" spans="1:5" ht="33">
      <c r="A154" s="84" t="s">
        <v>231</v>
      </c>
      <c r="B154" s="31">
        <v>194</v>
      </c>
      <c r="C154" s="32">
        <v>42765</v>
      </c>
      <c r="D154" s="42">
        <v>11</v>
      </c>
      <c r="E154" s="39" t="s">
        <v>232</v>
      </c>
    </row>
    <row r="155" spans="1:5">
      <c r="A155" s="89" t="s">
        <v>233</v>
      </c>
      <c r="B155" s="89"/>
      <c r="C155" s="89"/>
      <c r="D155" s="90">
        <f>SUM(D152:D154)</f>
        <v>417375</v>
      </c>
      <c r="E155" s="94"/>
    </row>
    <row r="156" spans="1:5">
      <c r="A156" s="87" t="s">
        <v>234</v>
      </c>
      <c r="B156" s="2">
        <v>66</v>
      </c>
      <c r="C156" s="95">
        <v>42744</v>
      </c>
      <c r="D156" s="14">
        <v>13191</v>
      </c>
      <c r="E156" s="39" t="s">
        <v>235</v>
      </c>
    </row>
    <row r="157" spans="1:5">
      <c r="A157" s="89" t="s">
        <v>236</v>
      </c>
      <c r="B157" s="89"/>
      <c r="C157" s="89"/>
      <c r="D157" s="90">
        <f>SUM(D156:D156)</f>
        <v>13191</v>
      </c>
      <c r="E157" s="94"/>
    </row>
    <row r="158" spans="1:5" ht="33">
      <c r="A158" s="84" t="s">
        <v>237</v>
      </c>
      <c r="B158" s="31">
        <v>65</v>
      </c>
      <c r="C158" s="32">
        <v>42744</v>
      </c>
      <c r="D158" s="42">
        <v>150509</v>
      </c>
      <c r="E158" s="39" t="s">
        <v>238</v>
      </c>
    </row>
    <row r="159" spans="1:5" ht="33">
      <c r="A159" s="84" t="s">
        <v>237</v>
      </c>
      <c r="B159" s="31">
        <v>195</v>
      </c>
      <c r="C159" s="32">
        <v>42765</v>
      </c>
      <c r="D159" s="42">
        <v>3</v>
      </c>
      <c r="E159" s="39" t="s">
        <v>238</v>
      </c>
    </row>
    <row r="160" spans="1:5">
      <c r="A160" s="89" t="s">
        <v>239</v>
      </c>
      <c r="B160" s="89"/>
      <c r="C160" s="89"/>
      <c r="D160" s="90">
        <f>SUM(D158:D159)</f>
        <v>150512</v>
      </c>
      <c r="E160" s="94"/>
    </row>
    <row r="161" spans="1:5" ht="33">
      <c r="A161" s="84" t="s">
        <v>240</v>
      </c>
      <c r="B161" s="91">
        <v>64</v>
      </c>
      <c r="C161" s="92">
        <v>42744</v>
      </c>
      <c r="D161" s="93">
        <v>4194</v>
      </c>
      <c r="E161" s="39" t="s">
        <v>241</v>
      </c>
    </row>
    <row r="162" spans="1:5">
      <c r="A162" s="89" t="s">
        <v>242</v>
      </c>
      <c r="B162" s="89"/>
      <c r="C162" s="89"/>
      <c r="D162" s="90">
        <f>SUM(D161:D161)</f>
        <v>4194</v>
      </c>
      <c r="E162" s="39"/>
    </row>
    <row r="163" spans="1:5" ht="33">
      <c r="A163" s="84" t="s">
        <v>243</v>
      </c>
      <c r="B163" s="31">
        <v>24</v>
      </c>
      <c r="C163" s="32">
        <v>42744</v>
      </c>
      <c r="D163" s="42">
        <v>47362</v>
      </c>
      <c r="E163" s="39" t="s">
        <v>244</v>
      </c>
    </row>
    <row r="164" spans="1:5">
      <c r="A164" s="89" t="s">
        <v>245</v>
      </c>
      <c r="B164" s="89"/>
      <c r="C164" s="89"/>
      <c r="D164" s="90">
        <f>SUM(D163:D163)</f>
        <v>47362</v>
      </c>
      <c r="E164" s="94"/>
    </row>
    <row r="165" spans="1:5">
      <c r="A165" s="89" t="s">
        <v>246</v>
      </c>
      <c r="B165" s="89"/>
      <c r="C165" s="89"/>
      <c r="D165" s="90">
        <f>+D164+D162+D160+D157+D155</f>
        <v>632634</v>
      </c>
      <c r="E165" s="94"/>
    </row>
    <row r="166" spans="1:5">
      <c r="A166" s="89" t="s">
        <v>247</v>
      </c>
      <c r="B166" s="89"/>
      <c r="C166" s="89"/>
      <c r="D166" s="90">
        <f>D110+D151+D165</f>
        <v>3699477.9899999998</v>
      </c>
      <c r="E166" s="94"/>
    </row>
    <row r="167" spans="1:5">
      <c r="A167" s="96"/>
      <c r="B167" s="96"/>
      <c r="C167" s="96"/>
      <c r="D167" s="19"/>
      <c r="E167" s="97"/>
    </row>
    <row r="168" spans="1:5">
      <c r="D168" s="98"/>
      <c r="E168" s="99"/>
    </row>
    <row r="169" spans="1:5">
      <c r="D169" s="98"/>
      <c r="E169" s="99"/>
    </row>
    <row r="170" spans="1:5">
      <c r="D170" s="98"/>
      <c r="E170" s="99"/>
    </row>
    <row r="171" spans="1:5">
      <c r="D171" s="98"/>
      <c r="E171" s="99"/>
    </row>
    <row r="172" spans="1:5">
      <c r="D172" s="98"/>
      <c r="E172" s="99"/>
    </row>
    <row r="173" spans="1:5">
      <c r="D173" s="98"/>
      <c r="E173" s="99"/>
    </row>
    <row r="174" spans="1:5">
      <c r="D174" s="98"/>
      <c r="E174" s="99"/>
    </row>
    <row r="175" spans="1:5">
      <c r="D175" s="98"/>
      <c r="E175" s="99"/>
    </row>
    <row r="176" spans="1:5">
      <c r="D176" s="98"/>
      <c r="E176" s="99"/>
    </row>
    <row r="177" spans="4:5">
      <c r="D177" s="98"/>
      <c r="E177" s="99"/>
    </row>
    <row r="178" spans="4:5">
      <c r="D178" s="98"/>
      <c r="E178" s="99"/>
    </row>
    <row r="179" spans="4:5">
      <c r="D179" s="98"/>
      <c r="E179" s="99"/>
    </row>
    <row r="180" spans="4:5">
      <c r="D180" s="98"/>
      <c r="E180" s="99"/>
    </row>
    <row r="181" spans="4:5">
      <c r="D181" s="98"/>
      <c r="E181" s="99"/>
    </row>
    <row r="182" spans="4:5">
      <c r="D182" s="98"/>
      <c r="E182" s="99"/>
    </row>
    <row r="183" spans="4:5">
      <c r="D183" s="98"/>
      <c r="E183" s="99"/>
    </row>
    <row r="184" spans="4:5">
      <c r="D184" s="98"/>
      <c r="E184" s="99"/>
    </row>
    <row r="185" spans="4:5">
      <c r="D185" s="98"/>
      <c r="E185" s="99"/>
    </row>
    <row r="186" spans="4:5">
      <c r="D186" s="98"/>
      <c r="E186" s="99"/>
    </row>
    <row r="187" spans="4:5">
      <c r="D187" s="98"/>
      <c r="E187" s="99"/>
    </row>
    <row r="188" spans="4:5">
      <c r="D188" s="98"/>
      <c r="E188" s="99"/>
    </row>
    <row r="189" spans="4:5">
      <c r="D189" s="98"/>
      <c r="E189" s="99"/>
    </row>
    <row r="190" spans="4:5">
      <c r="D190" s="98"/>
      <c r="E190" s="99"/>
    </row>
    <row r="191" spans="4:5">
      <c r="D191" s="98"/>
      <c r="E191" s="99"/>
    </row>
    <row r="192" spans="4:5">
      <c r="D192" s="98"/>
      <c r="E192" s="99"/>
    </row>
    <row r="193" spans="4:5">
      <c r="D193" s="98"/>
      <c r="E193" s="99"/>
    </row>
    <row r="194" spans="4:5">
      <c r="D194" s="98"/>
      <c r="E194" s="99"/>
    </row>
    <row r="195" spans="4:5">
      <c r="D195" s="98"/>
      <c r="E195" s="99"/>
    </row>
    <row r="196" spans="4:5">
      <c r="D196" s="98"/>
      <c r="E196" s="99"/>
    </row>
    <row r="197" spans="4:5">
      <c r="D197" s="98"/>
      <c r="E197" s="99"/>
    </row>
    <row r="198" spans="4:5">
      <c r="D198" s="98"/>
      <c r="E198" s="99"/>
    </row>
    <row r="199" spans="4:5">
      <c r="D199" s="98"/>
      <c r="E199" s="99"/>
    </row>
    <row r="200" spans="4:5">
      <c r="D200" s="98"/>
      <c r="E200" s="99"/>
    </row>
  </sheetData>
  <sortState ref="B115:E123">
    <sortCondition ref="C115:C123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I60" sqref="I60"/>
    </sheetView>
  </sheetViews>
  <sheetFormatPr defaultRowHeight="15"/>
  <cols>
    <col min="1" max="1" width="9.140625" style="8"/>
    <col min="2" max="2" width="25.85546875" style="8" customWidth="1"/>
    <col min="3" max="3" width="18.85546875" style="8" customWidth="1"/>
    <col min="4" max="4" width="27.85546875" style="10" customWidth="1"/>
    <col min="5" max="5" width="37" style="10" customWidth="1"/>
    <col min="6" max="6" width="16.85546875" style="8" customWidth="1"/>
    <col min="7" max="256" width="9.140625" style="8"/>
    <col min="257" max="257" width="12.140625" style="8" customWidth="1"/>
    <col min="258" max="258" width="18.85546875" style="8" customWidth="1"/>
    <col min="259" max="259" width="27.85546875" style="8" customWidth="1"/>
    <col min="260" max="260" width="37" style="8" customWidth="1"/>
    <col min="261" max="261" width="16.85546875" style="8" customWidth="1"/>
    <col min="262" max="262" width="111.28515625" style="8" customWidth="1"/>
    <col min="263" max="512" width="9.140625" style="8"/>
    <col min="513" max="513" width="12.140625" style="8" customWidth="1"/>
    <col min="514" max="514" width="18.85546875" style="8" customWidth="1"/>
    <col min="515" max="515" width="27.85546875" style="8" customWidth="1"/>
    <col min="516" max="516" width="37" style="8" customWidth="1"/>
    <col min="517" max="517" width="16.85546875" style="8" customWidth="1"/>
    <col min="518" max="518" width="111.28515625" style="8" customWidth="1"/>
    <col min="519" max="768" width="9.140625" style="8"/>
    <col min="769" max="769" width="12.140625" style="8" customWidth="1"/>
    <col min="770" max="770" width="18.85546875" style="8" customWidth="1"/>
    <col min="771" max="771" width="27.85546875" style="8" customWidth="1"/>
    <col min="772" max="772" width="37" style="8" customWidth="1"/>
    <col min="773" max="773" width="16.85546875" style="8" customWidth="1"/>
    <col min="774" max="774" width="111.28515625" style="8" customWidth="1"/>
    <col min="775" max="1024" width="9.140625" style="8"/>
    <col min="1025" max="1025" width="12.140625" style="8" customWidth="1"/>
    <col min="1026" max="1026" width="18.85546875" style="8" customWidth="1"/>
    <col min="1027" max="1027" width="27.85546875" style="8" customWidth="1"/>
    <col min="1028" max="1028" width="37" style="8" customWidth="1"/>
    <col min="1029" max="1029" width="16.85546875" style="8" customWidth="1"/>
    <col min="1030" max="1030" width="111.28515625" style="8" customWidth="1"/>
    <col min="1031" max="1280" width="9.140625" style="8"/>
    <col min="1281" max="1281" width="12.140625" style="8" customWidth="1"/>
    <col min="1282" max="1282" width="18.85546875" style="8" customWidth="1"/>
    <col min="1283" max="1283" width="27.85546875" style="8" customWidth="1"/>
    <col min="1284" max="1284" width="37" style="8" customWidth="1"/>
    <col min="1285" max="1285" width="16.85546875" style="8" customWidth="1"/>
    <col min="1286" max="1286" width="111.28515625" style="8" customWidth="1"/>
    <col min="1287" max="1536" width="9.140625" style="8"/>
    <col min="1537" max="1537" width="12.140625" style="8" customWidth="1"/>
    <col min="1538" max="1538" width="18.85546875" style="8" customWidth="1"/>
    <col min="1539" max="1539" width="27.85546875" style="8" customWidth="1"/>
    <col min="1540" max="1540" width="37" style="8" customWidth="1"/>
    <col min="1541" max="1541" width="16.85546875" style="8" customWidth="1"/>
    <col min="1542" max="1542" width="111.28515625" style="8" customWidth="1"/>
    <col min="1543" max="1792" width="9.140625" style="8"/>
    <col min="1793" max="1793" width="12.140625" style="8" customWidth="1"/>
    <col min="1794" max="1794" width="18.85546875" style="8" customWidth="1"/>
    <col min="1795" max="1795" width="27.85546875" style="8" customWidth="1"/>
    <col min="1796" max="1796" width="37" style="8" customWidth="1"/>
    <col min="1797" max="1797" width="16.85546875" style="8" customWidth="1"/>
    <col min="1798" max="1798" width="111.28515625" style="8" customWidth="1"/>
    <col min="1799" max="2048" width="9.140625" style="8"/>
    <col min="2049" max="2049" width="12.140625" style="8" customWidth="1"/>
    <col min="2050" max="2050" width="18.85546875" style="8" customWidth="1"/>
    <col min="2051" max="2051" width="27.85546875" style="8" customWidth="1"/>
    <col min="2052" max="2052" width="37" style="8" customWidth="1"/>
    <col min="2053" max="2053" width="16.85546875" style="8" customWidth="1"/>
    <col min="2054" max="2054" width="111.28515625" style="8" customWidth="1"/>
    <col min="2055" max="2304" width="9.140625" style="8"/>
    <col min="2305" max="2305" width="12.140625" style="8" customWidth="1"/>
    <col min="2306" max="2306" width="18.85546875" style="8" customWidth="1"/>
    <col min="2307" max="2307" width="27.85546875" style="8" customWidth="1"/>
    <col min="2308" max="2308" width="37" style="8" customWidth="1"/>
    <col min="2309" max="2309" width="16.85546875" style="8" customWidth="1"/>
    <col min="2310" max="2310" width="111.28515625" style="8" customWidth="1"/>
    <col min="2311" max="2560" width="9.140625" style="8"/>
    <col min="2561" max="2561" width="12.140625" style="8" customWidth="1"/>
    <col min="2562" max="2562" width="18.85546875" style="8" customWidth="1"/>
    <col min="2563" max="2563" width="27.85546875" style="8" customWidth="1"/>
    <col min="2564" max="2564" width="37" style="8" customWidth="1"/>
    <col min="2565" max="2565" width="16.85546875" style="8" customWidth="1"/>
    <col min="2566" max="2566" width="111.28515625" style="8" customWidth="1"/>
    <col min="2567" max="2816" width="9.140625" style="8"/>
    <col min="2817" max="2817" width="12.140625" style="8" customWidth="1"/>
    <col min="2818" max="2818" width="18.85546875" style="8" customWidth="1"/>
    <col min="2819" max="2819" width="27.85546875" style="8" customWidth="1"/>
    <col min="2820" max="2820" width="37" style="8" customWidth="1"/>
    <col min="2821" max="2821" width="16.85546875" style="8" customWidth="1"/>
    <col min="2822" max="2822" width="111.28515625" style="8" customWidth="1"/>
    <col min="2823" max="3072" width="9.140625" style="8"/>
    <col min="3073" max="3073" width="12.140625" style="8" customWidth="1"/>
    <col min="3074" max="3074" width="18.85546875" style="8" customWidth="1"/>
    <col min="3075" max="3075" width="27.85546875" style="8" customWidth="1"/>
    <col min="3076" max="3076" width="37" style="8" customWidth="1"/>
    <col min="3077" max="3077" width="16.85546875" style="8" customWidth="1"/>
    <col min="3078" max="3078" width="111.28515625" style="8" customWidth="1"/>
    <col min="3079" max="3328" width="9.140625" style="8"/>
    <col min="3329" max="3329" width="12.140625" style="8" customWidth="1"/>
    <col min="3330" max="3330" width="18.85546875" style="8" customWidth="1"/>
    <col min="3331" max="3331" width="27.85546875" style="8" customWidth="1"/>
    <col min="3332" max="3332" width="37" style="8" customWidth="1"/>
    <col min="3333" max="3333" width="16.85546875" style="8" customWidth="1"/>
    <col min="3334" max="3334" width="111.28515625" style="8" customWidth="1"/>
    <col min="3335" max="3584" width="9.140625" style="8"/>
    <col min="3585" max="3585" width="12.140625" style="8" customWidth="1"/>
    <col min="3586" max="3586" width="18.85546875" style="8" customWidth="1"/>
    <col min="3587" max="3587" width="27.85546875" style="8" customWidth="1"/>
    <col min="3588" max="3588" width="37" style="8" customWidth="1"/>
    <col min="3589" max="3589" width="16.85546875" style="8" customWidth="1"/>
    <col min="3590" max="3590" width="111.28515625" style="8" customWidth="1"/>
    <col min="3591" max="3840" width="9.140625" style="8"/>
    <col min="3841" max="3841" width="12.140625" style="8" customWidth="1"/>
    <col min="3842" max="3842" width="18.85546875" style="8" customWidth="1"/>
    <col min="3843" max="3843" width="27.85546875" style="8" customWidth="1"/>
    <col min="3844" max="3844" width="37" style="8" customWidth="1"/>
    <col min="3845" max="3845" width="16.85546875" style="8" customWidth="1"/>
    <col min="3846" max="3846" width="111.28515625" style="8" customWidth="1"/>
    <col min="3847" max="4096" width="9.140625" style="8"/>
    <col min="4097" max="4097" width="12.140625" style="8" customWidth="1"/>
    <col min="4098" max="4098" width="18.85546875" style="8" customWidth="1"/>
    <col min="4099" max="4099" width="27.85546875" style="8" customWidth="1"/>
    <col min="4100" max="4100" width="37" style="8" customWidth="1"/>
    <col min="4101" max="4101" width="16.85546875" style="8" customWidth="1"/>
    <col min="4102" max="4102" width="111.28515625" style="8" customWidth="1"/>
    <col min="4103" max="4352" width="9.140625" style="8"/>
    <col min="4353" max="4353" width="12.140625" style="8" customWidth="1"/>
    <col min="4354" max="4354" width="18.85546875" style="8" customWidth="1"/>
    <col min="4355" max="4355" width="27.85546875" style="8" customWidth="1"/>
    <col min="4356" max="4356" width="37" style="8" customWidth="1"/>
    <col min="4357" max="4357" width="16.85546875" style="8" customWidth="1"/>
    <col min="4358" max="4358" width="111.28515625" style="8" customWidth="1"/>
    <col min="4359" max="4608" width="9.140625" style="8"/>
    <col min="4609" max="4609" width="12.140625" style="8" customWidth="1"/>
    <col min="4610" max="4610" width="18.85546875" style="8" customWidth="1"/>
    <col min="4611" max="4611" width="27.85546875" style="8" customWidth="1"/>
    <col min="4612" max="4612" width="37" style="8" customWidth="1"/>
    <col min="4613" max="4613" width="16.85546875" style="8" customWidth="1"/>
    <col min="4614" max="4614" width="111.28515625" style="8" customWidth="1"/>
    <col min="4615" max="4864" width="9.140625" style="8"/>
    <col min="4865" max="4865" width="12.140625" style="8" customWidth="1"/>
    <col min="4866" max="4866" width="18.85546875" style="8" customWidth="1"/>
    <col min="4867" max="4867" width="27.85546875" style="8" customWidth="1"/>
    <col min="4868" max="4868" width="37" style="8" customWidth="1"/>
    <col min="4869" max="4869" width="16.85546875" style="8" customWidth="1"/>
    <col min="4870" max="4870" width="111.28515625" style="8" customWidth="1"/>
    <col min="4871" max="5120" width="9.140625" style="8"/>
    <col min="5121" max="5121" width="12.140625" style="8" customWidth="1"/>
    <col min="5122" max="5122" width="18.85546875" style="8" customWidth="1"/>
    <col min="5123" max="5123" width="27.85546875" style="8" customWidth="1"/>
    <col min="5124" max="5124" width="37" style="8" customWidth="1"/>
    <col min="5125" max="5125" width="16.85546875" style="8" customWidth="1"/>
    <col min="5126" max="5126" width="111.28515625" style="8" customWidth="1"/>
    <col min="5127" max="5376" width="9.140625" style="8"/>
    <col min="5377" max="5377" width="12.140625" style="8" customWidth="1"/>
    <col min="5378" max="5378" width="18.85546875" style="8" customWidth="1"/>
    <col min="5379" max="5379" width="27.85546875" style="8" customWidth="1"/>
    <col min="5380" max="5380" width="37" style="8" customWidth="1"/>
    <col min="5381" max="5381" width="16.85546875" style="8" customWidth="1"/>
    <col min="5382" max="5382" width="111.28515625" style="8" customWidth="1"/>
    <col min="5383" max="5632" width="9.140625" style="8"/>
    <col min="5633" max="5633" width="12.140625" style="8" customWidth="1"/>
    <col min="5634" max="5634" width="18.85546875" style="8" customWidth="1"/>
    <col min="5635" max="5635" width="27.85546875" style="8" customWidth="1"/>
    <col min="5636" max="5636" width="37" style="8" customWidth="1"/>
    <col min="5637" max="5637" width="16.85546875" style="8" customWidth="1"/>
    <col min="5638" max="5638" width="111.28515625" style="8" customWidth="1"/>
    <col min="5639" max="5888" width="9.140625" style="8"/>
    <col min="5889" max="5889" width="12.140625" style="8" customWidth="1"/>
    <col min="5890" max="5890" width="18.85546875" style="8" customWidth="1"/>
    <col min="5891" max="5891" width="27.85546875" style="8" customWidth="1"/>
    <col min="5892" max="5892" width="37" style="8" customWidth="1"/>
    <col min="5893" max="5893" width="16.85546875" style="8" customWidth="1"/>
    <col min="5894" max="5894" width="111.28515625" style="8" customWidth="1"/>
    <col min="5895" max="6144" width="9.140625" style="8"/>
    <col min="6145" max="6145" width="12.140625" style="8" customWidth="1"/>
    <col min="6146" max="6146" width="18.85546875" style="8" customWidth="1"/>
    <col min="6147" max="6147" width="27.85546875" style="8" customWidth="1"/>
    <col min="6148" max="6148" width="37" style="8" customWidth="1"/>
    <col min="6149" max="6149" width="16.85546875" style="8" customWidth="1"/>
    <col min="6150" max="6150" width="111.28515625" style="8" customWidth="1"/>
    <col min="6151" max="6400" width="9.140625" style="8"/>
    <col min="6401" max="6401" width="12.140625" style="8" customWidth="1"/>
    <col min="6402" max="6402" width="18.85546875" style="8" customWidth="1"/>
    <col min="6403" max="6403" width="27.85546875" style="8" customWidth="1"/>
    <col min="6404" max="6404" width="37" style="8" customWidth="1"/>
    <col min="6405" max="6405" width="16.85546875" style="8" customWidth="1"/>
    <col min="6406" max="6406" width="111.28515625" style="8" customWidth="1"/>
    <col min="6407" max="6656" width="9.140625" style="8"/>
    <col min="6657" max="6657" width="12.140625" style="8" customWidth="1"/>
    <col min="6658" max="6658" width="18.85546875" style="8" customWidth="1"/>
    <col min="6659" max="6659" width="27.85546875" style="8" customWidth="1"/>
    <col min="6660" max="6660" width="37" style="8" customWidth="1"/>
    <col min="6661" max="6661" width="16.85546875" style="8" customWidth="1"/>
    <col min="6662" max="6662" width="111.28515625" style="8" customWidth="1"/>
    <col min="6663" max="6912" width="9.140625" style="8"/>
    <col min="6913" max="6913" width="12.140625" style="8" customWidth="1"/>
    <col min="6914" max="6914" width="18.85546875" style="8" customWidth="1"/>
    <col min="6915" max="6915" width="27.85546875" style="8" customWidth="1"/>
    <col min="6916" max="6916" width="37" style="8" customWidth="1"/>
    <col min="6917" max="6917" width="16.85546875" style="8" customWidth="1"/>
    <col min="6918" max="6918" width="111.28515625" style="8" customWidth="1"/>
    <col min="6919" max="7168" width="9.140625" style="8"/>
    <col min="7169" max="7169" width="12.140625" style="8" customWidth="1"/>
    <col min="7170" max="7170" width="18.85546875" style="8" customWidth="1"/>
    <col min="7171" max="7171" width="27.85546875" style="8" customWidth="1"/>
    <col min="7172" max="7172" width="37" style="8" customWidth="1"/>
    <col min="7173" max="7173" width="16.85546875" style="8" customWidth="1"/>
    <col min="7174" max="7174" width="111.28515625" style="8" customWidth="1"/>
    <col min="7175" max="7424" width="9.140625" style="8"/>
    <col min="7425" max="7425" width="12.140625" style="8" customWidth="1"/>
    <col min="7426" max="7426" width="18.85546875" style="8" customWidth="1"/>
    <col min="7427" max="7427" width="27.85546875" style="8" customWidth="1"/>
    <col min="7428" max="7428" width="37" style="8" customWidth="1"/>
    <col min="7429" max="7429" width="16.85546875" style="8" customWidth="1"/>
    <col min="7430" max="7430" width="111.28515625" style="8" customWidth="1"/>
    <col min="7431" max="7680" width="9.140625" style="8"/>
    <col min="7681" max="7681" width="12.140625" style="8" customWidth="1"/>
    <col min="7682" max="7682" width="18.85546875" style="8" customWidth="1"/>
    <col min="7683" max="7683" width="27.85546875" style="8" customWidth="1"/>
    <col min="7684" max="7684" width="37" style="8" customWidth="1"/>
    <col min="7685" max="7685" width="16.85546875" style="8" customWidth="1"/>
    <col min="7686" max="7686" width="111.28515625" style="8" customWidth="1"/>
    <col min="7687" max="7936" width="9.140625" style="8"/>
    <col min="7937" max="7937" width="12.140625" style="8" customWidth="1"/>
    <col min="7938" max="7938" width="18.85546875" style="8" customWidth="1"/>
    <col min="7939" max="7939" width="27.85546875" style="8" customWidth="1"/>
    <col min="7940" max="7940" width="37" style="8" customWidth="1"/>
    <col min="7941" max="7941" width="16.85546875" style="8" customWidth="1"/>
    <col min="7942" max="7942" width="111.28515625" style="8" customWidth="1"/>
    <col min="7943" max="8192" width="9.140625" style="8"/>
    <col min="8193" max="8193" width="12.140625" style="8" customWidth="1"/>
    <col min="8194" max="8194" width="18.85546875" style="8" customWidth="1"/>
    <col min="8195" max="8195" width="27.85546875" style="8" customWidth="1"/>
    <col min="8196" max="8196" width="37" style="8" customWidth="1"/>
    <col min="8197" max="8197" width="16.85546875" style="8" customWidth="1"/>
    <col min="8198" max="8198" width="111.28515625" style="8" customWidth="1"/>
    <col min="8199" max="8448" width="9.140625" style="8"/>
    <col min="8449" max="8449" width="12.140625" style="8" customWidth="1"/>
    <col min="8450" max="8450" width="18.85546875" style="8" customWidth="1"/>
    <col min="8451" max="8451" width="27.85546875" style="8" customWidth="1"/>
    <col min="8452" max="8452" width="37" style="8" customWidth="1"/>
    <col min="8453" max="8453" width="16.85546875" style="8" customWidth="1"/>
    <col min="8454" max="8454" width="111.28515625" style="8" customWidth="1"/>
    <col min="8455" max="8704" width="9.140625" style="8"/>
    <col min="8705" max="8705" width="12.140625" style="8" customWidth="1"/>
    <col min="8706" max="8706" width="18.85546875" style="8" customWidth="1"/>
    <col min="8707" max="8707" width="27.85546875" style="8" customWidth="1"/>
    <col min="8708" max="8708" width="37" style="8" customWidth="1"/>
    <col min="8709" max="8709" width="16.85546875" style="8" customWidth="1"/>
    <col min="8710" max="8710" width="111.28515625" style="8" customWidth="1"/>
    <col min="8711" max="8960" width="9.140625" style="8"/>
    <col min="8961" max="8961" width="12.140625" style="8" customWidth="1"/>
    <col min="8962" max="8962" width="18.85546875" style="8" customWidth="1"/>
    <col min="8963" max="8963" width="27.85546875" style="8" customWidth="1"/>
    <col min="8964" max="8964" width="37" style="8" customWidth="1"/>
    <col min="8965" max="8965" width="16.85546875" style="8" customWidth="1"/>
    <col min="8966" max="8966" width="111.28515625" style="8" customWidth="1"/>
    <col min="8967" max="9216" width="9.140625" style="8"/>
    <col min="9217" max="9217" width="12.140625" style="8" customWidth="1"/>
    <col min="9218" max="9218" width="18.85546875" style="8" customWidth="1"/>
    <col min="9219" max="9219" width="27.85546875" style="8" customWidth="1"/>
    <col min="9220" max="9220" width="37" style="8" customWidth="1"/>
    <col min="9221" max="9221" width="16.85546875" style="8" customWidth="1"/>
    <col min="9222" max="9222" width="111.28515625" style="8" customWidth="1"/>
    <col min="9223" max="9472" width="9.140625" style="8"/>
    <col min="9473" max="9473" width="12.140625" style="8" customWidth="1"/>
    <col min="9474" max="9474" width="18.85546875" style="8" customWidth="1"/>
    <col min="9475" max="9475" width="27.85546875" style="8" customWidth="1"/>
    <col min="9476" max="9476" width="37" style="8" customWidth="1"/>
    <col min="9477" max="9477" width="16.85546875" style="8" customWidth="1"/>
    <col min="9478" max="9478" width="111.28515625" style="8" customWidth="1"/>
    <col min="9479" max="9728" width="9.140625" style="8"/>
    <col min="9729" max="9729" width="12.140625" style="8" customWidth="1"/>
    <col min="9730" max="9730" width="18.85546875" style="8" customWidth="1"/>
    <col min="9731" max="9731" width="27.85546875" style="8" customWidth="1"/>
    <col min="9732" max="9732" width="37" style="8" customWidth="1"/>
    <col min="9733" max="9733" width="16.85546875" style="8" customWidth="1"/>
    <col min="9734" max="9734" width="111.28515625" style="8" customWidth="1"/>
    <col min="9735" max="9984" width="9.140625" style="8"/>
    <col min="9985" max="9985" width="12.140625" style="8" customWidth="1"/>
    <col min="9986" max="9986" width="18.85546875" style="8" customWidth="1"/>
    <col min="9987" max="9987" width="27.85546875" style="8" customWidth="1"/>
    <col min="9988" max="9988" width="37" style="8" customWidth="1"/>
    <col min="9989" max="9989" width="16.85546875" style="8" customWidth="1"/>
    <col min="9990" max="9990" width="111.28515625" style="8" customWidth="1"/>
    <col min="9991" max="10240" width="9.140625" style="8"/>
    <col min="10241" max="10241" width="12.140625" style="8" customWidth="1"/>
    <col min="10242" max="10242" width="18.85546875" style="8" customWidth="1"/>
    <col min="10243" max="10243" width="27.85546875" style="8" customWidth="1"/>
    <col min="10244" max="10244" width="37" style="8" customWidth="1"/>
    <col min="10245" max="10245" width="16.85546875" style="8" customWidth="1"/>
    <col min="10246" max="10246" width="111.28515625" style="8" customWidth="1"/>
    <col min="10247" max="10496" width="9.140625" style="8"/>
    <col min="10497" max="10497" width="12.140625" style="8" customWidth="1"/>
    <col min="10498" max="10498" width="18.85546875" style="8" customWidth="1"/>
    <col min="10499" max="10499" width="27.85546875" style="8" customWidth="1"/>
    <col min="10500" max="10500" width="37" style="8" customWidth="1"/>
    <col min="10501" max="10501" width="16.85546875" style="8" customWidth="1"/>
    <col min="10502" max="10502" width="111.28515625" style="8" customWidth="1"/>
    <col min="10503" max="10752" width="9.140625" style="8"/>
    <col min="10753" max="10753" width="12.140625" style="8" customWidth="1"/>
    <col min="10754" max="10754" width="18.85546875" style="8" customWidth="1"/>
    <col min="10755" max="10755" width="27.85546875" style="8" customWidth="1"/>
    <col min="10756" max="10756" width="37" style="8" customWidth="1"/>
    <col min="10757" max="10757" width="16.85546875" style="8" customWidth="1"/>
    <col min="10758" max="10758" width="111.28515625" style="8" customWidth="1"/>
    <col min="10759" max="11008" width="9.140625" style="8"/>
    <col min="11009" max="11009" width="12.140625" style="8" customWidth="1"/>
    <col min="11010" max="11010" width="18.85546875" style="8" customWidth="1"/>
    <col min="11011" max="11011" width="27.85546875" style="8" customWidth="1"/>
    <col min="11012" max="11012" width="37" style="8" customWidth="1"/>
    <col min="11013" max="11013" width="16.85546875" style="8" customWidth="1"/>
    <col min="11014" max="11014" width="111.28515625" style="8" customWidth="1"/>
    <col min="11015" max="11264" width="9.140625" style="8"/>
    <col min="11265" max="11265" width="12.140625" style="8" customWidth="1"/>
    <col min="11266" max="11266" width="18.85546875" style="8" customWidth="1"/>
    <col min="11267" max="11267" width="27.85546875" style="8" customWidth="1"/>
    <col min="11268" max="11268" width="37" style="8" customWidth="1"/>
    <col min="11269" max="11269" width="16.85546875" style="8" customWidth="1"/>
    <col min="11270" max="11270" width="111.28515625" style="8" customWidth="1"/>
    <col min="11271" max="11520" width="9.140625" style="8"/>
    <col min="11521" max="11521" width="12.140625" style="8" customWidth="1"/>
    <col min="11522" max="11522" width="18.85546875" style="8" customWidth="1"/>
    <col min="11523" max="11523" width="27.85546875" style="8" customWidth="1"/>
    <col min="11524" max="11524" width="37" style="8" customWidth="1"/>
    <col min="11525" max="11525" width="16.85546875" style="8" customWidth="1"/>
    <col min="11526" max="11526" width="111.28515625" style="8" customWidth="1"/>
    <col min="11527" max="11776" width="9.140625" style="8"/>
    <col min="11777" max="11777" width="12.140625" style="8" customWidth="1"/>
    <col min="11778" max="11778" width="18.85546875" style="8" customWidth="1"/>
    <col min="11779" max="11779" width="27.85546875" style="8" customWidth="1"/>
    <col min="11780" max="11780" width="37" style="8" customWidth="1"/>
    <col min="11781" max="11781" width="16.85546875" style="8" customWidth="1"/>
    <col min="11782" max="11782" width="111.28515625" style="8" customWidth="1"/>
    <col min="11783" max="12032" width="9.140625" style="8"/>
    <col min="12033" max="12033" width="12.140625" style="8" customWidth="1"/>
    <col min="12034" max="12034" width="18.85546875" style="8" customWidth="1"/>
    <col min="12035" max="12035" width="27.85546875" style="8" customWidth="1"/>
    <col min="12036" max="12036" width="37" style="8" customWidth="1"/>
    <col min="12037" max="12037" width="16.85546875" style="8" customWidth="1"/>
    <col min="12038" max="12038" width="111.28515625" style="8" customWidth="1"/>
    <col min="12039" max="12288" width="9.140625" style="8"/>
    <col min="12289" max="12289" width="12.140625" style="8" customWidth="1"/>
    <col min="12290" max="12290" width="18.85546875" style="8" customWidth="1"/>
    <col min="12291" max="12291" width="27.85546875" style="8" customWidth="1"/>
    <col min="12292" max="12292" width="37" style="8" customWidth="1"/>
    <col min="12293" max="12293" width="16.85546875" style="8" customWidth="1"/>
    <col min="12294" max="12294" width="111.28515625" style="8" customWidth="1"/>
    <col min="12295" max="12544" width="9.140625" style="8"/>
    <col min="12545" max="12545" width="12.140625" style="8" customWidth="1"/>
    <col min="12546" max="12546" width="18.85546875" style="8" customWidth="1"/>
    <col min="12547" max="12547" width="27.85546875" style="8" customWidth="1"/>
    <col min="12548" max="12548" width="37" style="8" customWidth="1"/>
    <col min="12549" max="12549" width="16.85546875" style="8" customWidth="1"/>
    <col min="12550" max="12550" width="111.28515625" style="8" customWidth="1"/>
    <col min="12551" max="12800" width="9.140625" style="8"/>
    <col min="12801" max="12801" width="12.140625" style="8" customWidth="1"/>
    <col min="12802" max="12802" width="18.85546875" style="8" customWidth="1"/>
    <col min="12803" max="12803" width="27.85546875" style="8" customWidth="1"/>
    <col min="12804" max="12804" width="37" style="8" customWidth="1"/>
    <col min="12805" max="12805" width="16.85546875" style="8" customWidth="1"/>
    <col min="12806" max="12806" width="111.28515625" style="8" customWidth="1"/>
    <col min="12807" max="13056" width="9.140625" style="8"/>
    <col min="13057" max="13057" width="12.140625" style="8" customWidth="1"/>
    <col min="13058" max="13058" width="18.85546875" style="8" customWidth="1"/>
    <col min="13059" max="13059" width="27.85546875" style="8" customWidth="1"/>
    <col min="13060" max="13060" width="37" style="8" customWidth="1"/>
    <col min="13061" max="13061" width="16.85546875" style="8" customWidth="1"/>
    <col min="13062" max="13062" width="111.28515625" style="8" customWidth="1"/>
    <col min="13063" max="13312" width="9.140625" style="8"/>
    <col min="13313" max="13313" width="12.140625" style="8" customWidth="1"/>
    <col min="13314" max="13314" width="18.85546875" style="8" customWidth="1"/>
    <col min="13315" max="13315" width="27.85546875" style="8" customWidth="1"/>
    <col min="13316" max="13316" width="37" style="8" customWidth="1"/>
    <col min="13317" max="13317" width="16.85546875" style="8" customWidth="1"/>
    <col min="13318" max="13318" width="111.28515625" style="8" customWidth="1"/>
    <col min="13319" max="13568" width="9.140625" style="8"/>
    <col min="13569" max="13569" width="12.140625" style="8" customWidth="1"/>
    <col min="13570" max="13570" width="18.85546875" style="8" customWidth="1"/>
    <col min="13571" max="13571" width="27.85546875" style="8" customWidth="1"/>
    <col min="13572" max="13572" width="37" style="8" customWidth="1"/>
    <col min="13573" max="13573" width="16.85546875" style="8" customWidth="1"/>
    <col min="13574" max="13574" width="111.28515625" style="8" customWidth="1"/>
    <col min="13575" max="13824" width="9.140625" style="8"/>
    <col min="13825" max="13825" width="12.140625" style="8" customWidth="1"/>
    <col min="13826" max="13826" width="18.85546875" style="8" customWidth="1"/>
    <col min="13827" max="13827" width="27.85546875" style="8" customWidth="1"/>
    <col min="13828" max="13828" width="37" style="8" customWidth="1"/>
    <col min="13829" max="13829" width="16.85546875" style="8" customWidth="1"/>
    <col min="13830" max="13830" width="111.28515625" style="8" customWidth="1"/>
    <col min="13831" max="14080" width="9.140625" style="8"/>
    <col min="14081" max="14081" width="12.140625" style="8" customWidth="1"/>
    <col min="14082" max="14082" width="18.85546875" style="8" customWidth="1"/>
    <col min="14083" max="14083" width="27.85546875" style="8" customWidth="1"/>
    <col min="14084" max="14084" width="37" style="8" customWidth="1"/>
    <col min="14085" max="14085" width="16.85546875" style="8" customWidth="1"/>
    <col min="14086" max="14086" width="111.28515625" style="8" customWidth="1"/>
    <col min="14087" max="14336" width="9.140625" style="8"/>
    <col min="14337" max="14337" width="12.140625" style="8" customWidth="1"/>
    <col min="14338" max="14338" width="18.85546875" style="8" customWidth="1"/>
    <col min="14339" max="14339" width="27.85546875" style="8" customWidth="1"/>
    <col min="14340" max="14340" width="37" style="8" customWidth="1"/>
    <col min="14341" max="14341" width="16.85546875" style="8" customWidth="1"/>
    <col min="14342" max="14342" width="111.28515625" style="8" customWidth="1"/>
    <col min="14343" max="14592" width="9.140625" style="8"/>
    <col min="14593" max="14593" width="12.140625" style="8" customWidth="1"/>
    <col min="14594" max="14594" width="18.85546875" style="8" customWidth="1"/>
    <col min="14595" max="14595" width="27.85546875" style="8" customWidth="1"/>
    <col min="14596" max="14596" width="37" style="8" customWidth="1"/>
    <col min="14597" max="14597" width="16.85546875" style="8" customWidth="1"/>
    <col min="14598" max="14598" width="111.28515625" style="8" customWidth="1"/>
    <col min="14599" max="14848" width="9.140625" style="8"/>
    <col min="14849" max="14849" width="12.140625" style="8" customWidth="1"/>
    <col min="14850" max="14850" width="18.85546875" style="8" customWidth="1"/>
    <col min="14851" max="14851" width="27.85546875" style="8" customWidth="1"/>
    <col min="14852" max="14852" width="37" style="8" customWidth="1"/>
    <col min="14853" max="14853" width="16.85546875" style="8" customWidth="1"/>
    <col min="14854" max="14854" width="111.28515625" style="8" customWidth="1"/>
    <col min="14855" max="15104" width="9.140625" style="8"/>
    <col min="15105" max="15105" width="12.140625" style="8" customWidth="1"/>
    <col min="15106" max="15106" width="18.85546875" style="8" customWidth="1"/>
    <col min="15107" max="15107" width="27.85546875" style="8" customWidth="1"/>
    <col min="15108" max="15108" width="37" style="8" customWidth="1"/>
    <col min="15109" max="15109" width="16.85546875" style="8" customWidth="1"/>
    <col min="15110" max="15110" width="111.28515625" style="8" customWidth="1"/>
    <col min="15111" max="15360" width="9.140625" style="8"/>
    <col min="15361" max="15361" width="12.140625" style="8" customWidth="1"/>
    <col min="15362" max="15362" width="18.85546875" style="8" customWidth="1"/>
    <col min="15363" max="15363" width="27.85546875" style="8" customWidth="1"/>
    <col min="15364" max="15364" width="37" style="8" customWidth="1"/>
    <col min="15365" max="15365" width="16.85546875" style="8" customWidth="1"/>
    <col min="15366" max="15366" width="111.28515625" style="8" customWidth="1"/>
    <col min="15367" max="15616" width="9.140625" style="8"/>
    <col min="15617" max="15617" width="12.140625" style="8" customWidth="1"/>
    <col min="15618" max="15618" width="18.85546875" style="8" customWidth="1"/>
    <col min="15619" max="15619" width="27.85546875" style="8" customWidth="1"/>
    <col min="15620" max="15620" width="37" style="8" customWidth="1"/>
    <col min="15621" max="15621" width="16.85546875" style="8" customWidth="1"/>
    <col min="15622" max="15622" width="111.28515625" style="8" customWidth="1"/>
    <col min="15623" max="15872" width="9.140625" style="8"/>
    <col min="15873" max="15873" width="12.140625" style="8" customWidth="1"/>
    <col min="15874" max="15874" width="18.85546875" style="8" customWidth="1"/>
    <col min="15875" max="15875" width="27.85546875" style="8" customWidth="1"/>
    <col min="15876" max="15876" width="37" style="8" customWidth="1"/>
    <col min="15877" max="15877" width="16.85546875" style="8" customWidth="1"/>
    <col min="15878" max="15878" width="111.28515625" style="8" customWidth="1"/>
    <col min="15879" max="16128" width="9.140625" style="8"/>
    <col min="16129" max="16129" width="12.140625" style="8" customWidth="1"/>
    <col min="16130" max="16130" width="18.85546875" style="8" customWidth="1"/>
    <col min="16131" max="16131" width="27.85546875" style="8" customWidth="1"/>
    <col min="16132" max="16132" width="37" style="8" customWidth="1"/>
    <col min="16133" max="16133" width="16.85546875" style="8" customWidth="1"/>
    <col min="16134" max="16134" width="111.28515625" style="8" customWidth="1"/>
    <col min="16135" max="16384" width="9.140625" style="8"/>
  </cols>
  <sheetData>
    <row r="1" spans="1:6" ht="12.75" customHeight="1">
      <c r="A1" s="5"/>
      <c r="B1" s="5"/>
      <c r="C1" s="5"/>
      <c r="D1" s="6"/>
      <c r="E1" s="7"/>
      <c r="F1" s="4"/>
    </row>
    <row r="2" spans="1:6" ht="16.5">
      <c r="A2" s="119" t="s">
        <v>15</v>
      </c>
      <c r="B2" s="119"/>
      <c r="C2" s="119"/>
      <c r="D2" s="119"/>
      <c r="E2" s="9"/>
      <c r="F2" s="9"/>
    </row>
    <row r="3" spans="1:6" ht="16.5">
      <c r="A3" s="119" t="s">
        <v>16</v>
      </c>
      <c r="B3" s="119"/>
      <c r="C3" s="119"/>
      <c r="D3" s="119"/>
      <c r="E3" s="9"/>
      <c r="F3" s="9"/>
    </row>
    <row r="4" spans="1:6" ht="16.5">
      <c r="A4" s="119" t="s">
        <v>27</v>
      </c>
      <c r="B4" s="119"/>
      <c r="C4" s="119"/>
      <c r="D4" s="119"/>
      <c r="E4" s="9"/>
      <c r="F4" s="9"/>
    </row>
    <row r="5" spans="1:6">
      <c r="A5" s="76"/>
      <c r="B5" s="76"/>
      <c r="C5" s="76"/>
      <c r="D5" s="21" t="s">
        <v>36</v>
      </c>
      <c r="E5" s="21"/>
      <c r="F5" s="77"/>
    </row>
    <row r="6" spans="1:6" ht="15.75" thickBot="1">
      <c r="A6" s="22"/>
      <c r="B6" s="22"/>
      <c r="C6" s="22"/>
      <c r="D6" s="21"/>
      <c r="E6" s="78"/>
      <c r="F6" s="79"/>
    </row>
    <row r="7" spans="1:6" ht="49.5">
      <c r="A7" s="56" t="s">
        <v>28</v>
      </c>
      <c r="B7" s="57" t="s">
        <v>29</v>
      </c>
      <c r="C7" s="58" t="s">
        <v>30</v>
      </c>
      <c r="D7" s="59" t="s">
        <v>17</v>
      </c>
      <c r="E7" s="60" t="s">
        <v>31</v>
      </c>
      <c r="F7" s="61" t="s">
        <v>24</v>
      </c>
    </row>
    <row r="8" spans="1:6" ht="33">
      <c r="A8" s="31">
        <v>1</v>
      </c>
      <c r="B8" s="32">
        <v>42744</v>
      </c>
      <c r="C8" s="65">
        <v>115</v>
      </c>
      <c r="D8" s="66" t="s">
        <v>93</v>
      </c>
      <c r="E8" s="67" t="s">
        <v>94</v>
      </c>
      <c r="F8" s="42">
        <v>10000</v>
      </c>
    </row>
    <row r="9" spans="1:6" ht="33">
      <c r="A9" s="31">
        <f>1+A8</f>
        <v>2</v>
      </c>
      <c r="B9" s="32">
        <v>42744</v>
      </c>
      <c r="C9" s="65">
        <v>116</v>
      </c>
      <c r="D9" s="66" t="s">
        <v>93</v>
      </c>
      <c r="E9" s="67" t="s">
        <v>95</v>
      </c>
      <c r="F9" s="42">
        <v>3000</v>
      </c>
    </row>
    <row r="10" spans="1:6" ht="16.5">
      <c r="A10" s="31">
        <f t="shared" ref="A10:A72" si="0">1+A9</f>
        <v>3</v>
      </c>
      <c r="B10" s="32">
        <v>42746</v>
      </c>
      <c r="C10" s="65">
        <v>4</v>
      </c>
      <c r="D10" s="66" t="s">
        <v>96</v>
      </c>
      <c r="E10" s="68" t="s">
        <v>97</v>
      </c>
      <c r="F10" s="42">
        <v>500</v>
      </c>
    </row>
    <row r="11" spans="1:6" ht="33">
      <c r="A11" s="31">
        <f t="shared" si="0"/>
        <v>4</v>
      </c>
      <c r="B11" s="32">
        <v>42748</v>
      </c>
      <c r="C11" s="65">
        <v>11</v>
      </c>
      <c r="D11" s="66" t="s">
        <v>96</v>
      </c>
      <c r="E11" s="68" t="s">
        <v>98</v>
      </c>
      <c r="F11" s="42">
        <v>1420</v>
      </c>
    </row>
    <row r="12" spans="1:6" ht="33">
      <c r="A12" s="31">
        <f t="shared" si="0"/>
        <v>5</v>
      </c>
      <c r="B12" s="32">
        <v>42748</v>
      </c>
      <c r="C12" s="65">
        <v>158</v>
      </c>
      <c r="D12" s="66" t="s">
        <v>96</v>
      </c>
      <c r="E12" s="68" t="s">
        <v>98</v>
      </c>
      <c r="F12" s="42">
        <v>1420</v>
      </c>
    </row>
    <row r="13" spans="1:6" ht="16.5">
      <c r="A13" s="31">
        <f t="shared" si="0"/>
        <v>6</v>
      </c>
      <c r="B13" s="32">
        <v>42752</v>
      </c>
      <c r="C13" s="65">
        <v>20</v>
      </c>
      <c r="D13" s="66" t="s">
        <v>96</v>
      </c>
      <c r="E13" s="68" t="s">
        <v>97</v>
      </c>
      <c r="F13" s="42">
        <v>212</v>
      </c>
    </row>
    <row r="14" spans="1:6" ht="16.5">
      <c r="A14" s="31">
        <f t="shared" si="0"/>
        <v>7</v>
      </c>
      <c r="B14" s="32">
        <v>42755</v>
      </c>
      <c r="C14" s="65">
        <v>21</v>
      </c>
      <c r="D14" s="66" t="s">
        <v>96</v>
      </c>
      <c r="E14" s="68" t="s">
        <v>97</v>
      </c>
      <c r="F14" s="42">
        <v>290</v>
      </c>
    </row>
    <row r="15" spans="1:6" ht="33">
      <c r="A15" s="31">
        <f t="shared" si="0"/>
        <v>8</v>
      </c>
      <c r="B15" s="32">
        <v>42755</v>
      </c>
      <c r="C15" s="65">
        <v>173</v>
      </c>
      <c r="D15" s="66" t="s">
        <v>93</v>
      </c>
      <c r="E15" s="67" t="s">
        <v>95</v>
      </c>
      <c r="F15" s="42">
        <v>2000</v>
      </c>
    </row>
    <row r="16" spans="1:6" ht="33">
      <c r="A16" s="31">
        <f t="shared" si="0"/>
        <v>9</v>
      </c>
      <c r="B16" s="32">
        <v>42755</v>
      </c>
      <c r="C16" s="65">
        <v>174</v>
      </c>
      <c r="D16" s="66" t="s">
        <v>99</v>
      </c>
      <c r="E16" s="68" t="s">
        <v>100</v>
      </c>
      <c r="F16" s="42">
        <v>4907</v>
      </c>
    </row>
    <row r="17" spans="1:6" ht="33">
      <c r="A17" s="31">
        <f t="shared" si="0"/>
        <v>10</v>
      </c>
      <c r="B17" s="32">
        <v>42765</v>
      </c>
      <c r="C17" s="65">
        <v>42</v>
      </c>
      <c r="D17" s="66" t="s">
        <v>96</v>
      </c>
      <c r="E17" s="68" t="s">
        <v>101</v>
      </c>
      <c r="F17" s="42">
        <v>1816.11</v>
      </c>
    </row>
    <row r="18" spans="1:6" ht="16.5">
      <c r="A18" s="31">
        <f t="shared" si="0"/>
        <v>11</v>
      </c>
      <c r="B18" s="32">
        <v>42765</v>
      </c>
      <c r="C18" s="65">
        <v>43</v>
      </c>
      <c r="D18" s="66" t="s">
        <v>96</v>
      </c>
      <c r="E18" s="68" t="s">
        <v>97</v>
      </c>
      <c r="F18" s="42">
        <v>125</v>
      </c>
    </row>
    <row r="19" spans="1:6" ht="49.5">
      <c r="A19" s="31">
        <f t="shared" si="0"/>
        <v>12</v>
      </c>
      <c r="B19" s="32">
        <v>42765</v>
      </c>
      <c r="C19" s="65">
        <v>199</v>
      </c>
      <c r="D19" s="66" t="s">
        <v>102</v>
      </c>
      <c r="E19" s="68" t="s">
        <v>103</v>
      </c>
      <c r="F19" s="42">
        <v>514.51</v>
      </c>
    </row>
    <row r="20" spans="1:6" ht="49.5">
      <c r="A20" s="31">
        <f t="shared" si="0"/>
        <v>13</v>
      </c>
      <c r="B20" s="32">
        <v>42765</v>
      </c>
      <c r="C20" s="65">
        <v>200</v>
      </c>
      <c r="D20" s="66" t="s">
        <v>104</v>
      </c>
      <c r="E20" s="68" t="s">
        <v>105</v>
      </c>
      <c r="F20" s="42">
        <v>6504.14</v>
      </c>
    </row>
    <row r="21" spans="1:6" ht="49.5">
      <c r="A21" s="31">
        <f t="shared" si="0"/>
        <v>14</v>
      </c>
      <c r="B21" s="32">
        <v>42765</v>
      </c>
      <c r="C21" s="65">
        <v>201</v>
      </c>
      <c r="D21" s="66" t="s">
        <v>106</v>
      </c>
      <c r="E21" s="68" t="s">
        <v>107</v>
      </c>
      <c r="F21" s="42">
        <v>12274.9</v>
      </c>
    </row>
    <row r="22" spans="1:6" ht="33">
      <c r="A22" s="31">
        <f t="shared" si="0"/>
        <v>15</v>
      </c>
      <c r="B22" s="32">
        <v>42765</v>
      </c>
      <c r="C22" s="65">
        <v>202</v>
      </c>
      <c r="D22" s="69" t="s">
        <v>108</v>
      </c>
      <c r="E22" s="68" t="s">
        <v>109</v>
      </c>
      <c r="F22" s="42">
        <v>53.74</v>
      </c>
    </row>
    <row r="23" spans="1:6" ht="33">
      <c r="A23" s="31">
        <f t="shared" si="0"/>
        <v>16</v>
      </c>
      <c r="B23" s="32">
        <v>42765</v>
      </c>
      <c r="C23" s="65">
        <v>203</v>
      </c>
      <c r="D23" s="66" t="s">
        <v>110</v>
      </c>
      <c r="E23" s="68" t="s">
        <v>111</v>
      </c>
      <c r="F23" s="42">
        <v>9699.5300000000007</v>
      </c>
    </row>
    <row r="24" spans="1:6" ht="33">
      <c r="A24" s="31">
        <f t="shared" si="0"/>
        <v>17</v>
      </c>
      <c r="B24" s="32">
        <v>42765</v>
      </c>
      <c r="C24" s="65">
        <v>204</v>
      </c>
      <c r="D24" s="66" t="s">
        <v>112</v>
      </c>
      <c r="E24" s="68" t="s">
        <v>113</v>
      </c>
      <c r="F24" s="42">
        <v>554.70000000000005</v>
      </c>
    </row>
    <row r="25" spans="1:6" ht="16.5">
      <c r="A25" s="31">
        <f t="shared" si="0"/>
        <v>18</v>
      </c>
      <c r="B25" s="32">
        <v>42765</v>
      </c>
      <c r="C25" s="65">
        <v>205</v>
      </c>
      <c r="D25" s="66" t="s">
        <v>114</v>
      </c>
      <c r="E25" s="68" t="s">
        <v>115</v>
      </c>
      <c r="F25" s="42">
        <v>480.76</v>
      </c>
    </row>
    <row r="26" spans="1:6" ht="16.5">
      <c r="A26" s="31">
        <f t="shared" si="0"/>
        <v>19</v>
      </c>
      <c r="B26" s="32">
        <v>42765</v>
      </c>
      <c r="C26" s="65">
        <v>206</v>
      </c>
      <c r="D26" s="66" t="s">
        <v>116</v>
      </c>
      <c r="E26" s="68" t="s">
        <v>117</v>
      </c>
      <c r="F26" s="42">
        <v>341.63</v>
      </c>
    </row>
    <row r="27" spans="1:6" ht="16.5">
      <c r="A27" s="31">
        <f t="shared" si="0"/>
        <v>20</v>
      </c>
      <c r="B27" s="32">
        <v>42765</v>
      </c>
      <c r="C27" s="65">
        <v>207</v>
      </c>
      <c r="D27" s="66" t="s">
        <v>118</v>
      </c>
      <c r="E27" s="68" t="s">
        <v>119</v>
      </c>
      <c r="F27" s="42">
        <v>219</v>
      </c>
    </row>
    <row r="28" spans="1:6" ht="16.5">
      <c r="A28" s="31">
        <f t="shared" si="0"/>
        <v>21</v>
      </c>
      <c r="B28" s="32">
        <v>42765</v>
      </c>
      <c r="C28" s="65">
        <v>208</v>
      </c>
      <c r="D28" s="66" t="s">
        <v>120</v>
      </c>
      <c r="E28" s="68" t="s">
        <v>121</v>
      </c>
      <c r="F28" s="42">
        <v>447.44</v>
      </c>
    </row>
    <row r="29" spans="1:6" ht="33">
      <c r="A29" s="31">
        <f t="shared" si="0"/>
        <v>22</v>
      </c>
      <c r="B29" s="32">
        <v>42765</v>
      </c>
      <c r="C29" s="65">
        <v>209</v>
      </c>
      <c r="D29" s="66" t="s">
        <v>122</v>
      </c>
      <c r="E29" s="68" t="s">
        <v>123</v>
      </c>
      <c r="F29" s="42">
        <v>25345.56</v>
      </c>
    </row>
    <row r="30" spans="1:6" ht="49.5">
      <c r="A30" s="31">
        <f t="shared" si="0"/>
        <v>23</v>
      </c>
      <c r="B30" s="32">
        <v>42765</v>
      </c>
      <c r="C30" s="65">
        <v>210</v>
      </c>
      <c r="D30" s="66" t="s">
        <v>122</v>
      </c>
      <c r="E30" s="68" t="s">
        <v>124</v>
      </c>
      <c r="F30" s="42">
        <v>5061.7</v>
      </c>
    </row>
    <row r="31" spans="1:6" ht="66">
      <c r="A31" s="31">
        <f t="shared" si="0"/>
        <v>24</v>
      </c>
      <c r="B31" s="32">
        <v>42765</v>
      </c>
      <c r="C31" s="65">
        <v>211</v>
      </c>
      <c r="D31" s="66" t="s">
        <v>125</v>
      </c>
      <c r="E31" s="68" t="s">
        <v>126</v>
      </c>
      <c r="F31" s="42">
        <v>3000</v>
      </c>
    </row>
    <row r="32" spans="1:6" ht="33">
      <c r="A32" s="31">
        <f t="shared" si="0"/>
        <v>25</v>
      </c>
      <c r="B32" s="32">
        <v>42765</v>
      </c>
      <c r="C32" s="65">
        <v>212</v>
      </c>
      <c r="D32" s="66" t="s">
        <v>127</v>
      </c>
      <c r="E32" s="68" t="s">
        <v>128</v>
      </c>
      <c r="F32" s="42">
        <v>1160</v>
      </c>
    </row>
    <row r="33" spans="1:6" ht="33">
      <c r="A33" s="31">
        <f t="shared" si="0"/>
        <v>26</v>
      </c>
      <c r="B33" s="32">
        <v>42765</v>
      </c>
      <c r="C33" s="65">
        <v>213</v>
      </c>
      <c r="D33" s="66" t="s">
        <v>129</v>
      </c>
      <c r="E33" s="68" t="s">
        <v>130</v>
      </c>
      <c r="F33" s="42">
        <v>19287</v>
      </c>
    </row>
    <row r="34" spans="1:6" ht="66">
      <c r="A34" s="31">
        <f t="shared" si="0"/>
        <v>27</v>
      </c>
      <c r="B34" s="32">
        <v>42765</v>
      </c>
      <c r="C34" s="65">
        <v>214</v>
      </c>
      <c r="D34" s="66" t="s">
        <v>131</v>
      </c>
      <c r="E34" s="68" t="s">
        <v>132</v>
      </c>
      <c r="F34" s="42">
        <v>3300</v>
      </c>
    </row>
    <row r="35" spans="1:6" ht="49.5">
      <c r="A35" s="31">
        <f t="shared" si="0"/>
        <v>28</v>
      </c>
      <c r="B35" s="32">
        <v>42765</v>
      </c>
      <c r="C35" s="65">
        <v>215</v>
      </c>
      <c r="D35" s="66" t="s">
        <v>133</v>
      </c>
      <c r="E35" s="68" t="s">
        <v>134</v>
      </c>
      <c r="F35" s="42">
        <v>2261</v>
      </c>
    </row>
    <row r="36" spans="1:6" ht="49.5">
      <c r="A36" s="31">
        <f t="shared" si="0"/>
        <v>29</v>
      </c>
      <c r="B36" s="32">
        <v>42765</v>
      </c>
      <c r="C36" s="65">
        <v>216</v>
      </c>
      <c r="D36" s="66" t="s">
        <v>135</v>
      </c>
      <c r="E36" s="68" t="s">
        <v>136</v>
      </c>
      <c r="F36" s="42">
        <v>2762.86</v>
      </c>
    </row>
    <row r="37" spans="1:6" ht="49.5">
      <c r="A37" s="31">
        <f t="shared" si="0"/>
        <v>30</v>
      </c>
      <c r="B37" s="32">
        <v>42765</v>
      </c>
      <c r="C37" s="65">
        <v>217</v>
      </c>
      <c r="D37" s="66" t="s">
        <v>137</v>
      </c>
      <c r="E37" s="68" t="s">
        <v>138</v>
      </c>
      <c r="F37" s="42">
        <v>9705.02</v>
      </c>
    </row>
    <row r="38" spans="1:6" ht="66">
      <c r="A38" s="31">
        <f t="shared" si="0"/>
        <v>31</v>
      </c>
      <c r="B38" s="32">
        <v>42765</v>
      </c>
      <c r="C38" s="65">
        <v>218</v>
      </c>
      <c r="D38" s="66" t="s">
        <v>139</v>
      </c>
      <c r="E38" s="68" t="s">
        <v>140</v>
      </c>
      <c r="F38" s="42">
        <v>2075.79</v>
      </c>
    </row>
    <row r="39" spans="1:6" ht="66">
      <c r="A39" s="31">
        <f t="shared" si="0"/>
        <v>32</v>
      </c>
      <c r="B39" s="32">
        <v>42765</v>
      </c>
      <c r="C39" s="65">
        <v>219</v>
      </c>
      <c r="D39" s="66" t="s">
        <v>139</v>
      </c>
      <c r="E39" s="68" t="s">
        <v>141</v>
      </c>
      <c r="F39" s="42">
        <v>883.49</v>
      </c>
    </row>
    <row r="40" spans="1:6" ht="66">
      <c r="A40" s="31">
        <f t="shared" si="0"/>
        <v>33</v>
      </c>
      <c r="B40" s="32">
        <v>42765</v>
      </c>
      <c r="C40" s="65">
        <v>220</v>
      </c>
      <c r="D40" s="66" t="s">
        <v>139</v>
      </c>
      <c r="E40" s="68" t="s">
        <v>142</v>
      </c>
      <c r="F40" s="42">
        <v>72.47</v>
      </c>
    </row>
    <row r="41" spans="1:6" ht="49.5">
      <c r="A41" s="31">
        <f t="shared" si="0"/>
        <v>34</v>
      </c>
      <c r="B41" s="32">
        <v>42765</v>
      </c>
      <c r="C41" s="65">
        <v>221</v>
      </c>
      <c r="D41" s="66" t="s">
        <v>139</v>
      </c>
      <c r="E41" s="68" t="s">
        <v>143</v>
      </c>
      <c r="F41" s="42">
        <v>991.15</v>
      </c>
    </row>
    <row r="42" spans="1:6" ht="66">
      <c r="A42" s="31">
        <f t="shared" si="0"/>
        <v>35</v>
      </c>
      <c r="B42" s="32">
        <v>42765</v>
      </c>
      <c r="C42" s="65">
        <v>222</v>
      </c>
      <c r="D42" s="66" t="s">
        <v>139</v>
      </c>
      <c r="E42" s="68" t="s">
        <v>144</v>
      </c>
      <c r="F42" s="42">
        <v>701.35</v>
      </c>
    </row>
    <row r="43" spans="1:6" ht="49.5">
      <c r="A43" s="31">
        <f t="shared" si="0"/>
        <v>36</v>
      </c>
      <c r="B43" s="32">
        <v>42765</v>
      </c>
      <c r="C43" s="65">
        <v>223</v>
      </c>
      <c r="D43" s="66" t="s">
        <v>139</v>
      </c>
      <c r="E43" s="68" t="s">
        <v>145</v>
      </c>
      <c r="F43" s="42">
        <v>31.7</v>
      </c>
    </row>
    <row r="44" spans="1:6" ht="33">
      <c r="A44" s="31">
        <f t="shared" si="0"/>
        <v>37</v>
      </c>
      <c r="B44" s="32">
        <v>42765</v>
      </c>
      <c r="C44" s="65">
        <v>224</v>
      </c>
      <c r="D44" s="66" t="s">
        <v>122</v>
      </c>
      <c r="E44" s="68" t="s">
        <v>146</v>
      </c>
      <c r="F44" s="42">
        <v>23.36</v>
      </c>
    </row>
    <row r="45" spans="1:6" ht="33">
      <c r="A45" s="31">
        <f t="shared" si="0"/>
        <v>38</v>
      </c>
      <c r="B45" s="32">
        <v>42765</v>
      </c>
      <c r="C45" s="65">
        <v>225</v>
      </c>
      <c r="D45" s="66" t="s">
        <v>122</v>
      </c>
      <c r="E45" s="68" t="s">
        <v>147</v>
      </c>
      <c r="F45" s="42">
        <v>2276.35</v>
      </c>
    </row>
    <row r="46" spans="1:6" ht="33">
      <c r="A46" s="31">
        <f t="shared" si="0"/>
        <v>39</v>
      </c>
      <c r="B46" s="32">
        <v>42765</v>
      </c>
      <c r="C46" s="65">
        <v>226</v>
      </c>
      <c r="D46" s="66" t="s">
        <v>148</v>
      </c>
      <c r="E46" s="68" t="s">
        <v>149</v>
      </c>
      <c r="F46" s="42">
        <v>879</v>
      </c>
    </row>
    <row r="47" spans="1:6" ht="16.5">
      <c r="A47" s="31">
        <f t="shared" si="0"/>
        <v>40</v>
      </c>
      <c r="B47" s="32">
        <v>42766</v>
      </c>
      <c r="C47" s="65">
        <v>46</v>
      </c>
      <c r="D47" s="66" t="s">
        <v>96</v>
      </c>
      <c r="E47" s="68" t="s">
        <v>97</v>
      </c>
      <c r="F47" s="42">
        <v>157.5</v>
      </c>
    </row>
    <row r="48" spans="1:6" ht="33">
      <c r="A48" s="31">
        <f t="shared" si="0"/>
        <v>41</v>
      </c>
      <c r="B48" s="32">
        <v>42766</v>
      </c>
      <c r="C48" s="65">
        <v>50</v>
      </c>
      <c r="D48" s="66" t="s">
        <v>96</v>
      </c>
      <c r="E48" s="68" t="s">
        <v>101</v>
      </c>
      <c r="F48" s="42">
        <v>345.06</v>
      </c>
    </row>
    <row r="49" spans="1:6" ht="33">
      <c r="A49" s="31">
        <f t="shared" si="0"/>
        <v>42</v>
      </c>
      <c r="B49" s="32">
        <v>42766</v>
      </c>
      <c r="C49" s="65">
        <v>227</v>
      </c>
      <c r="D49" s="70" t="s">
        <v>122</v>
      </c>
      <c r="E49" s="68" t="s">
        <v>150</v>
      </c>
      <c r="F49" s="42">
        <v>48470.09</v>
      </c>
    </row>
    <row r="50" spans="1:6" ht="16.5">
      <c r="A50" s="31">
        <f t="shared" si="0"/>
        <v>43</v>
      </c>
      <c r="B50" s="32">
        <v>42766</v>
      </c>
      <c r="C50" s="65">
        <v>228</v>
      </c>
      <c r="D50" s="66" t="s">
        <v>93</v>
      </c>
      <c r="E50" s="67" t="s">
        <v>151</v>
      </c>
      <c r="F50" s="42">
        <v>5000</v>
      </c>
    </row>
    <row r="51" spans="1:6" ht="49.5">
      <c r="A51" s="31">
        <f t="shared" si="0"/>
        <v>44</v>
      </c>
      <c r="B51" s="32">
        <v>42766</v>
      </c>
      <c r="C51" s="65">
        <v>229</v>
      </c>
      <c r="D51" s="70" t="s">
        <v>106</v>
      </c>
      <c r="E51" s="68" t="s">
        <v>152</v>
      </c>
      <c r="F51" s="42">
        <v>1343408.88</v>
      </c>
    </row>
    <row r="52" spans="1:6" ht="16.5">
      <c r="A52" s="31">
        <f t="shared" si="0"/>
        <v>45</v>
      </c>
      <c r="B52" s="32">
        <v>42766</v>
      </c>
      <c r="C52" s="65">
        <v>231</v>
      </c>
      <c r="D52" s="66" t="s">
        <v>153</v>
      </c>
      <c r="E52" s="68" t="s">
        <v>154</v>
      </c>
      <c r="F52" s="42">
        <v>1694.78</v>
      </c>
    </row>
    <row r="53" spans="1:6" ht="16.5">
      <c r="A53" s="31">
        <f t="shared" si="0"/>
        <v>46</v>
      </c>
      <c r="B53" s="32">
        <v>42766</v>
      </c>
      <c r="C53" s="65">
        <v>232</v>
      </c>
      <c r="D53" s="66" t="s">
        <v>155</v>
      </c>
      <c r="E53" s="68" t="s">
        <v>154</v>
      </c>
      <c r="F53" s="42">
        <v>2657.95</v>
      </c>
    </row>
    <row r="54" spans="1:6" ht="33">
      <c r="A54" s="31">
        <f t="shared" si="0"/>
        <v>47</v>
      </c>
      <c r="B54" s="32">
        <v>42766</v>
      </c>
      <c r="C54" s="65">
        <v>233</v>
      </c>
      <c r="D54" s="66" t="s">
        <v>156</v>
      </c>
      <c r="E54" s="68" t="s">
        <v>157</v>
      </c>
      <c r="F54" s="42">
        <v>906.12</v>
      </c>
    </row>
    <row r="55" spans="1:6" ht="16.5">
      <c r="A55" s="31">
        <f t="shared" si="0"/>
        <v>48</v>
      </c>
      <c r="B55" s="32">
        <v>42766</v>
      </c>
      <c r="C55" s="65">
        <v>234</v>
      </c>
      <c r="D55" s="66" t="s">
        <v>158</v>
      </c>
      <c r="E55" s="68" t="s">
        <v>159</v>
      </c>
      <c r="F55" s="42">
        <v>318.82</v>
      </c>
    </row>
    <row r="56" spans="1:6" ht="33">
      <c r="A56" s="31">
        <f t="shared" si="0"/>
        <v>49</v>
      </c>
      <c r="B56" s="32">
        <v>42766</v>
      </c>
      <c r="C56" s="65">
        <v>236</v>
      </c>
      <c r="D56" s="66" t="s">
        <v>160</v>
      </c>
      <c r="E56" s="68" t="s">
        <v>161</v>
      </c>
      <c r="F56" s="42">
        <v>1560.54</v>
      </c>
    </row>
    <row r="57" spans="1:6" ht="16.5">
      <c r="A57" s="31">
        <f t="shared" si="0"/>
        <v>50</v>
      </c>
      <c r="B57" s="32">
        <v>42766</v>
      </c>
      <c r="C57" s="65">
        <v>237</v>
      </c>
      <c r="D57" s="66" t="s">
        <v>162</v>
      </c>
      <c r="E57" s="68" t="s">
        <v>163</v>
      </c>
      <c r="F57" s="42">
        <v>125.85</v>
      </c>
    </row>
    <row r="58" spans="1:6" ht="33">
      <c r="A58" s="31">
        <f t="shared" si="0"/>
        <v>51</v>
      </c>
      <c r="B58" s="32">
        <v>42766</v>
      </c>
      <c r="C58" s="65">
        <v>238</v>
      </c>
      <c r="D58" s="66" t="s">
        <v>164</v>
      </c>
      <c r="E58" s="68" t="s">
        <v>165</v>
      </c>
      <c r="F58" s="42">
        <v>50.34</v>
      </c>
    </row>
    <row r="59" spans="1:6" ht="33">
      <c r="A59" s="31">
        <f t="shared" si="0"/>
        <v>52</v>
      </c>
      <c r="B59" s="32">
        <v>42766</v>
      </c>
      <c r="C59" s="65">
        <v>239</v>
      </c>
      <c r="D59" s="66" t="s">
        <v>166</v>
      </c>
      <c r="E59" s="68" t="s">
        <v>167</v>
      </c>
      <c r="F59" s="42">
        <v>1250.1099999999999</v>
      </c>
    </row>
    <row r="60" spans="1:6" ht="16.5">
      <c r="A60" s="31">
        <f t="shared" si="0"/>
        <v>53</v>
      </c>
      <c r="B60" s="32">
        <v>42766</v>
      </c>
      <c r="C60" s="65">
        <v>240</v>
      </c>
      <c r="D60" s="66" t="s">
        <v>168</v>
      </c>
      <c r="E60" s="68" t="s">
        <v>169</v>
      </c>
      <c r="F60" s="42">
        <v>176.19</v>
      </c>
    </row>
    <row r="61" spans="1:6" ht="16.5">
      <c r="A61" s="31">
        <f t="shared" si="0"/>
        <v>54</v>
      </c>
      <c r="B61" s="32">
        <v>42766</v>
      </c>
      <c r="C61" s="65">
        <v>241</v>
      </c>
      <c r="D61" s="66" t="s">
        <v>170</v>
      </c>
      <c r="E61" s="68" t="s">
        <v>171</v>
      </c>
      <c r="F61" s="42">
        <v>2726.75</v>
      </c>
    </row>
    <row r="62" spans="1:6" ht="16.5">
      <c r="A62" s="31">
        <f t="shared" si="0"/>
        <v>55</v>
      </c>
      <c r="B62" s="32">
        <v>42766</v>
      </c>
      <c r="C62" s="65">
        <v>242</v>
      </c>
      <c r="D62" s="66" t="s">
        <v>172</v>
      </c>
      <c r="E62" s="68" t="s">
        <v>171</v>
      </c>
      <c r="F62" s="42">
        <v>604.08000000000004</v>
      </c>
    </row>
    <row r="63" spans="1:6" ht="16.5">
      <c r="A63" s="31">
        <f t="shared" si="0"/>
        <v>56</v>
      </c>
      <c r="B63" s="32">
        <v>42766</v>
      </c>
      <c r="C63" s="65">
        <v>243</v>
      </c>
      <c r="D63" s="66" t="s">
        <v>173</v>
      </c>
      <c r="E63" s="68" t="s">
        <v>174</v>
      </c>
      <c r="F63" s="42">
        <v>339.79</v>
      </c>
    </row>
    <row r="64" spans="1:6" ht="16.5">
      <c r="A64" s="31">
        <f t="shared" si="0"/>
        <v>57</v>
      </c>
      <c r="B64" s="32">
        <v>42766</v>
      </c>
      <c r="C64" s="65">
        <v>244</v>
      </c>
      <c r="D64" s="66" t="s">
        <v>175</v>
      </c>
      <c r="E64" s="68" t="s">
        <v>176</v>
      </c>
      <c r="F64" s="42">
        <v>176.19</v>
      </c>
    </row>
    <row r="65" spans="1:6" ht="33">
      <c r="A65" s="31">
        <f t="shared" si="0"/>
        <v>58</v>
      </c>
      <c r="B65" s="32">
        <v>42766</v>
      </c>
      <c r="C65" s="65">
        <v>245</v>
      </c>
      <c r="D65" s="66" t="s">
        <v>177</v>
      </c>
      <c r="E65" s="68" t="s">
        <v>178</v>
      </c>
      <c r="F65" s="42">
        <v>100.68</v>
      </c>
    </row>
    <row r="66" spans="1:6" ht="33">
      <c r="A66" s="31">
        <f t="shared" si="0"/>
        <v>59</v>
      </c>
      <c r="B66" s="32">
        <v>42766</v>
      </c>
      <c r="C66" s="65">
        <v>246</v>
      </c>
      <c r="D66" s="66" t="s">
        <v>179</v>
      </c>
      <c r="E66" s="68" t="s">
        <v>180</v>
      </c>
      <c r="F66" s="42">
        <v>1736.73</v>
      </c>
    </row>
    <row r="67" spans="1:6" ht="66">
      <c r="A67" s="31">
        <f t="shared" si="0"/>
        <v>60</v>
      </c>
      <c r="B67" s="32">
        <v>42766</v>
      </c>
      <c r="C67" s="65">
        <v>252</v>
      </c>
      <c r="D67" s="66" t="s">
        <v>96</v>
      </c>
      <c r="E67" s="68" t="s">
        <v>181</v>
      </c>
      <c r="F67" s="42">
        <v>388</v>
      </c>
    </row>
    <row r="68" spans="1:6" ht="66">
      <c r="A68" s="31">
        <f t="shared" si="0"/>
        <v>61</v>
      </c>
      <c r="B68" s="32">
        <v>42766</v>
      </c>
      <c r="C68" s="65">
        <v>253</v>
      </c>
      <c r="D68" s="66" t="s">
        <v>96</v>
      </c>
      <c r="E68" s="68" t="s">
        <v>181</v>
      </c>
      <c r="F68" s="42">
        <v>388</v>
      </c>
    </row>
    <row r="69" spans="1:6" ht="66">
      <c r="A69" s="31">
        <f t="shared" si="0"/>
        <v>62</v>
      </c>
      <c r="B69" s="32">
        <v>42766</v>
      </c>
      <c r="C69" s="65">
        <v>254</v>
      </c>
      <c r="D69" s="66" t="s">
        <v>96</v>
      </c>
      <c r="E69" s="68" t="s">
        <v>181</v>
      </c>
      <c r="F69" s="42">
        <v>388</v>
      </c>
    </row>
    <row r="70" spans="1:6" ht="66">
      <c r="A70" s="31">
        <f t="shared" si="0"/>
        <v>63</v>
      </c>
      <c r="B70" s="32">
        <v>42766</v>
      </c>
      <c r="C70" s="65">
        <v>255</v>
      </c>
      <c r="D70" s="66" t="s">
        <v>96</v>
      </c>
      <c r="E70" s="68" t="s">
        <v>181</v>
      </c>
      <c r="F70" s="42">
        <v>388</v>
      </c>
    </row>
    <row r="71" spans="1:6" ht="66">
      <c r="A71" s="31">
        <f t="shared" si="0"/>
        <v>64</v>
      </c>
      <c r="B71" s="32">
        <v>42766</v>
      </c>
      <c r="C71" s="65">
        <v>256</v>
      </c>
      <c r="D71" s="66" t="s">
        <v>96</v>
      </c>
      <c r="E71" s="68" t="s">
        <v>181</v>
      </c>
      <c r="F71" s="42">
        <v>388</v>
      </c>
    </row>
    <row r="72" spans="1:6" ht="66.75" thickBot="1">
      <c r="A72" s="31">
        <f t="shared" si="0"/>
        <v>65</v>
      </c>
      <c r="B72" s="71">
        <v>42766</v>
      </c>
      <c r="C72" s="72">
        <v>257</v>
      </c>
      <c r="D72" s="73" t="s">
        <v>96</v>
      </c>
      <c r="E72" s="74" t="s">
        <v>181</v>
      </c>
      <c r="F72" s="75">
        <v>388</v>
      </c>
    </row>
    <row r="73" spans="1:6" s="64" customFormat="1" ht="15.75" thickBot="1">
      <c r="A73" s="120" t="s">
        <v>182</v>
      </c>
      <c r="B73" s="121"/>
      <c r="C73" s="121"/>
      <c r="D73" s="121"/>
      <c r="E73" s="62"/>
      <c r="F73" s="63">
        <f>SUM(F8:F72)</f>
        <v>1550732.7100000002</v>
      </c>
    </row>
  </sheetData>
  <mergeCells count="4">
    <mergeCell ref="A2:D2"/>
    <mergeCell ref="A3:D3"/>
    <mergeCell ref="A4:D4"/>
    <mergeCell ref="A73:D7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21" sqref="K21"/>
    </sheetView>
  </sheetViews>
  <sheetFormatPr defaultRowHeight="16.5"/>
  <cols>
    <col min="1" max="2" width="9.140625" style="2"/>
    <col min="3" max="3" width="11.7109375" style="2" customWidth="1"/>
    <col min="4" max="4" width="10.140625" style="2" customWidth="1"/>
    <col min="5" max="5" width="17" style="2" customWidth="1"/>
    <col min="6" max="6" width="18.5703125" style="2" customWidth="1"/>
    <col min="7" max="7" width="74.42578125" style="2" customWidth="1"/>
    <col min="8" max="8" width="9.140625" style="2"/>
    <col min="9" max="9" width="11.85546875" style="2" bestFit="1" customWidth="1"/>
    <col min="10" max="258" width="9.140625" style="2"/>
    <col min="259" max="259" width="11.7109375" style="2" customWidth="1"/>
    <col min="260" max="260" width="10.140625" style="2" customWidth="1"/>
    <col min="261" max="261" width="9.140625" style="2"/>
    <col min="262" max="262" width="14.5703125" style="2" customWidth="1"/>
    <col min="263" max="263" width="73.140625" style="2" customWidth="1"/>
    <col min="264" max="514" width="9.140625" style="2"/>
    <col min="515" max="515" width="11.7109375" style="2" customWidth="1"/>
    <col min="516" max="516" width="10.140625" style="2" customWidth="1"/>
    <col min="517" max="517" width="9.140625" style="2"/>
    <col min="518" max="518" width="14.5703125" style="2" customWidth="1"/>
    <col min="519" max="519" width="73.140625" style="2" customWidth="1"/>
    <col min="520" max="770" width="9.140625" style="2"/>
    <col min="771" max="771" width="11.7109375" style="2" customWidth="1"/>
    <col min="772" max="772" width="10.140625" style="2" customWidth="1"/>
    <col min="773" max="773" width="9.140625" style="2"/>
    <col min="774" max="774" width="14.5703125" style="2" customWidth="1"/>
    <col min="775" max="775" width="73.140625" style="2" customWidth="1"/>
    <col min="776" max="1026" width="9.140625" style="2"/>
    <col min="1027" max="1027" width="11.7109375" style="2" customWidth="1"/>
    <col min="1028" max="1028" width="10.140625" style="2" customWidth="1"/>
    <col min="1029" max="1029" width="9.140625" style="2"/>
    <col min="1030" max="1030" width="14.5703125" style="2" customWidth="1"/>
    <col min="1031" max="1031" width="73.140625" style="2" customWidth="1"/>
    <col min="1032" max="1282" width="9.140625" style="2"/>
    <col min="1283" max="1283" width="11.7109375" style="2" customWidth="1"/>
    <col min="1284" max="1284" width="10.140625" style="2" customWidth="1"/>
    <col min="1285" max="1285" width="9.140625" style="2"/>
    <col min="1286" max="1286" width="14.5703125" style="2" customWidth="1"/>
    <col min="1287" max="1287" width="73.140625" style="2" customWidth="1"/>
    <col min="1288" max="1538" width="9.140625" style="2"/>
    <col min="1539" max="1539" width="11.7109375" style="2" customWidth="1"/>
    <col min="1540" max="1540" width="10.140625" style="2" customWidth="1"/>
    <col min="1541" max="1541" width="9.140625" style="2"/>
    <col min="1542" max="1542" width="14.5703125" style="2" customWidth="1"/>
    <col min="1543" max="1543" width="73.140625" style="2" customWidth="1"/>
    <col min="1544" max="1794" width="9.140625" style="2"/>
    <col min="1795" max="1795" width="11.7109375" style="2" customWidth="1"/>
    <col min="1796" max="1796" width="10.140625" style="2" customWidth="1"/>
    <col min="1797" max="1797" width="9.140625" style="2"/>
    <col min="1798" max="1798" width="14.5703125" style="2" customWidth="1"/>
    <col min="1799" max="1799" width="73.140625" style="2" customWidth="1"/>
    <col min="1800" max="2050" width="9.140625" style="2"/>
    <col min="2051" max="2051" width="11.7109375" style="2" customWidth="1"/>
    <col min="2052" max="2052" width="10.140625" style="2" customWidth="1"/>
    <col min="2053" max="2053" width="9.140625" style="2"/>
    <col min="2054" max="2054" width="14.5703125" style="2" customWidth="1"/>
    <col min="2055" max="2055" width="73.140625" style="2" customWidth="1"/>
    <col min="2056" max="2306" width="9.140625" style="2"/>
    <col min="2307" max="2307" width="11.7109375" style="2" customWidth="1"/>
    <col min="2308" max="2308" width="10.140625" style="2" customWidth="1"/>
    <col min="2309" max="2309" width="9.140625" style="2"/>
    <col min="2310" max="2310" width="14.5703125" style="2" customWidth="1"/>
    <col min="2311" max="2311" width="73.140625" style="2" customWidth="1"/>
    <col min="2312" max="2562" width="9.140625" style="2"/>
    <col min="2563" max="2563" width="11.7109375" style="2" customWidth="1"/>
    <col min="2564" max="2564" width="10.140625" style="2" customWidth="1"/>
    <col min="2565" max="2565" width="9.140625" style="2"/>
    <col min="2566" max="2566" width="14.5703125" style="2" customWidth="1"/>
    <col min="2567" max="2567" width="73.140625" style="2" customWidth="1"/>
    <col min="2568" max="2818" width="9.140625" style="2"/>
    <col min="2819" max="2819" width="11.7109375" style="2" customWidth="1"/>
    <col min="2820" max="2820" width="10.140625" style="2" customWidth="1"/>
    <col min="2821" max="2821" width="9.140625" style="2"/>
    <col min="2822" max="2822" width="14.5703125" style="2" customWidth="1"/>
    <col min="2823" max="2823" width="73.140625" style="2" customWidth="1"/>
    <col min="2824" max="3074" width="9.140625" style="2"/>
    <col min="3075" max="3075" width="11.7109375" style="2" customWidth="1"/>
    <col min="3076" max="3076" width="10.140625" style="2" customWidth="1"/>
    <col min="3077" max="3077" width="9.140625" style="2"/>
    <col min="3078" max="3078" width="14.5703125" style="2" customWidth="1"/>
    <col min="3079" max="3079" width="73.140625" style="2" customWidth="1"/>
    <col min="3080" max="3330" width="9.140625" style="2"/>
    <col min="3331" max="3331" width="11.7109375" style="2" customWidth="1"/>
    <col min="3332" max="3332" width="10.140625" style="2" customWidth="1"/>
    <col min="3333" max="3333" width="9.140625" style="2"/>
    <col min="3334" max="3334" width="14.5703125" style="2" customWidth="1"/>
    <col min="3335" max="3335" width="73.140625" style="2" customWidth="1"/>
    <col min="3336" max="3586" width="9.140625" style="2"/>
    <col min="3587" max="3587" width="11.7109375" style="2" customWidth="1"/>
    <col min="3588" max="3588" width="10.140625" style="2" customWidth="1"/>
    <col min="3589" max="3589" width="9.140625" style="2"/>
    <col min="3590" max="3590" width="14.5703125" style="2" customWidth="1"/>
    <col min="3591" max="3591" width="73.140625" style="2" customWidth="1"/>
    <col min="3592" max="3842" width="9.140625" style="2"/>
    <col min="3843" max="3843" width="11.7109375" style="2" customWidth="1"/>
    <col min="3844" max="3844" width="10.140625" style="2" customWidth="1"/>
    <col min="3845" max="3845" width="9.140625" style="2"/>
    <col min="3846" max="3846" width="14.5703125" style="2" customWidth="1"/>
    <col min="3847" max="3847" width="73.140625" style="2" customWidth="1"/>
    <col min="3848" max="4098" width="9.140625" style="2"/>
    <col min="4099" max="4099" width="11.7109375" style="2" customWidth="1"/>
    <col min="4100" max="4100" width="10.140625" style="2" customWidth="1"/>
    <col min="4101" max="4101" width="9.140625" style="2"/>
    <col min="4102" max="4102" width="14.5703125" style="2" customWidth="1"/>
    <col min="4103" max="4103" width="73.140625" style="2" customWidth="1"/>
    <col min="4104" max="4354" width="9.140625" style="2"/>
    <col min="4355" max="4355" width="11.7109375" style="2" customWidth="1"/>
    <col min="4356" max="4356" width="10.140625" style="2" customWidth="1"/>
    <col min="4357" max="4357" width="9.140625" style="2"/>
    <col min="4358" max="4358" width="14.5703125" style="2" customWidth="1"/>
    <col min="4359" max="4359" width="73.140625" style="2" customWidth="1"/>
    <col min="4360" max="4610" width="9.140625" style="2"/>
    <col min="4611" max="4611" width="11.7109375" style="2" customWidth="1"/>
    <col min="4612" max="4612" width="10.140625" style="2" customWidth="1"/>
    <col min="4613" max="4613" width="9.140625" style="2"/>
    <col min="4614" max="4614" width="14.5703125" style="2" customWidth="1"/>
    <col min="4615" max="4615" width="73.140625" style="2" customWidth="1"/>
    <col min="4616" max="4866" width="9.140625" style="2"/>
    <col min="4867" max="4867" width="11.7109375" style="2" customWidth="1"/>
    <col min="4868" max="4868" width="10.140625" style="2" customWidth="1"/>
    <col min="4869" max="4869" width="9.140625" style="2"/>
    <col min="4870" max="4870" width="14.5703125" style="2" customWidth="1"/>
    <col min="4871" max="4871" width="73.140625" style="2" customWidth="1"/>
    <col min="4872" max="5122" width="9.140625" style="2"/>
    <col min="5123" max="5123" width="11.7109375" style="2" customWidth="1"/>
    <col min="5124" max="5124" width="10.140625" style="2" customWidth="1"/>
    <col min="5125" max="5125" width="9.140625" style="2"/>
    <col min="5126" max="5126" width="14.5703125" style="2" customWidth="1"/>
    <col min="5127" max="5127" width="73.140625" style="2" customWidth="1"/>
    <col min="5128" max="5378" width="9.140625" style="2"/>
    <col min="5379" max="5379" width="11.7109375" style="2" customWidth="1"/>
    <col min="5380" max="5380" width="10.140625" style="2" customWidth="1"/>
    <col min="5381" max="5381" width="9.140625" style="2"/>
    <col min="5382" max="5382" width="14.5703125" style="2" customWidth="1"/>
    <col min="5383" max="5383" width="73.140625" style="2" customWidth="1"/>
    <col min="5384" max="5634" width="9.140625" style="2"/>
    <col min="5635" max="5635" width="11.7109375" style="2" customWidth="1"/>
    <col min="5636" max="5636" width="10.140625" style="2" customWidth="1"/>
    <col min="5637" max="5637" width="9.140625" style="2"/>
    <col min="5638" max="5638" width="14.5703125" style="2" customWidth="1"/>
    <col min="5639" max="5639" width="73.140625" style="2" customWidth="1"/>
    <col min="5640" max="5890" width="9.140625" style="2"/>
    <col min="5891" max="5891" width="11.7109375" style="2" customWidth="1"/>
    <col min="5892" max="5892" width="10.140625" style="2" customWidth="1"/>
    <col min="5893" max="5893" width="9.140625" style="2"/>
    <col min="5894" max="5894" width="14.5703125" style="2" customWidth="1"/>
    <col min="5895" max="5895" width="73.140625" style="2" customWidth="1"/>
    <col min="5896" max="6146" width="9.140625" style="2"/>
    <col min="6147" max="6147" width="11.7109375" style="2" customWidth="1"/>
    <col min="6148" max="6148" width="10.140625" style="2" customWidth="1"/>
    <col min="6149" max="6149" width="9.140625" style="2"/>
    <col min="6150" max="6150" width="14.5703125" style="2" customWidth="1"/>
    <col min="6151" max="6151" width="73.140625" style="2" customWidth="1"/>
    <col min="6152" max="6402" width="9.140625" style="2"/>
    <col min="6403" max="6403" width="11.7109375" style="2" customWidth="1"/>
    <col min="6404" max="6404" width="10.140625" style="2" customWidth="1"/>
    <col min="6405" max="6405" width="9.140625" style="2"/>
    <col min="6406" max="6406" width="14.5703125" style="2" customWidth="1"/>
    <col min="6407" max="6407" width="73.140625" style="2" customWidth="1"/>
    <col min="6408" max="6658" width="9.140625" style="2"/>
    <col min="6659" max="6659" width="11.7109375" style="2" customWidth="1"/>
    <col min="6660" max="6660" width="10.140625" style="2" customWidth="1"/>
    <col min="6661" max="6661" width="9.140625" style="2"/>
    <col min="6662" max="6662" width="14.5703125" style="2" customWidth="1"/>
    <col min="6663" max="6663" width="73.140625" style="2" customWidth="1"/>
    <col min="6664" max="6914" width="9.140625" style="2"/>
    <col min="6915" max="6915" width="11.7109375" style="2" customWidth="1"/>
    <col min="6916" max="6916" width="10.140625" style="2" customWidth="1"/>
    <col min="6917" max="6917" width="9.140625" style="2"/>
    <col min="6918" max="6918" width="14.5703125" style="2" customWidth="1"/>
    <col min="6919" max="6919" width="73.140625" style="2" customWidth="1"/>
    <col min="6920" max="7170" width="9.140625" style="2"/>
    <col min="7171" max="7171" width="11.7109375" style="2" customWidth="1"/>
    <col min="7172" max="7172" width="10.140625" style="2" customWidth="1"/>
    <col min="7173" max="7173" width="9.140625" style="2"/>
    <col min="7174" max="7174" width="14.5703125" style="2" customWidth="1"/>
    <col min="7175" max="7175" width="73.140625" style="2" customWidth="1"/>
    <col min="7176" max="7426" width="9.140625" style="2"/>
    <col min="7427" max="7427" width="11.7109375" style="2" customWidth="1"/>
    <col min="7428" max="7428" width="10.140625" style="2" customWidth="1"/>
    <col min="7429" max="7429" width="9.140625" style="2"/>
    <col min="7430" max="7430" width="14.5703125" style="2" customWidth="1"/>
    <col min="7431" max="7431" width="73.140625" style="2" customWidth="1"/>
    <col min="7432" max="7682" width="9.140625" style="2"/>
    <col min="7683" max="7683" width="11.7109375" style="2" customWidth="1"/>
    <col min="7684" max="7684" width="10.140625" style="2" customWidth="1"/>
    <col min="7685" max="7685" width="9.140625" style="2"/>
    <col min="7686" max="7686" width="14.5703125" style="2" customWidth="1"/>
    <col min="7687" max="7687" width="73.140625" style="2" customWidth="1"/>
    <col min="7688" max="7938" width="9.140625" style="2"/>
    <col min="7939" max="7939" width="11.7109375" style="2" customWidth="1"/>
    <col min="7940" max="7940" width="10.140625" style="2" customWidth="1"/>
    <col min="7941" max="7941" width="9.140625" style="2"/>
    <col min="7942" max="7942" width="14.5703125" style="2" customWidth="1"/>
    <col min="7943" max="7943" width="73.140625" style="2" customWidth="1"/>
    <col min="7944" max="8194" width="9.140625" style="2"/>
    <col min="8195" max="8195" width="11.7109375" style="2" customWidth="1"/>
    <col min="8196" max="8196" width="10.140625" style="2" customWidth="1"/>
    <col min="8197" max="8197" width="9.140625" style="2"/>
    <col min="8198" max="8198" width="14.5703125" style="2" customWidth="1"/>
    <col min="8199" max="8199" width="73.140625" style="2" customWidth="1"/>
    <col min="8200" max="8450" width="9.140625" style="2"/>
    <col min="8451" max="8451" width="11.7109375" style="2" customWidth="1"/>
    <col min="8452" max="8452" width="10.140625" style="2" customWidth="1"/>
    <col min="8453" max="8453" width="9.140625" style="2"/>
    <col min="8454" max="8454" width="14.5703125" style="2" customWidth="1"/>
    <col min="8455" max="8455" width="73.140625" style="2" customWidth="1"/>
    <col min="8456" max="8706" width="9.140625" style="2"/>
    <col min="8707" max="8707" width="11.7109375" style="2" customWidth="1"/>
    <col min="8708" max="8708" width="10.140625" style="2" customWidth="1"/>
    <col min="8709" max="8709" width="9.140625" style="2"/>
    <col min="8710" max="8710" width="14.5703125" style="2" customWidth="1"/>
    <col min="8711" max="8711" width="73.140625" style="2" customWidth="1"/>
    <col min="8712" max="8962" width="9.140625" style="2"/>
    <col min="8963" max="8963" width="11.7109375" style="2" customWidth="1"/>
    <col min="8964" max="8964" width="10.140625" style="2" customWidth="1"/>
    <col min="8965" max="8965" width="9.140625" style="2"/>
    <col min="8966" max="8966" width="14.5703125" style="2" customWidth="1"/>
    <col min="8967" max="8967" width="73.140625" style="2" customWidth="1"/>
    <col min="8968" max="9218" width="9.140625" style="2"/>
    <col min="9219" max="9219" width="11.7109375" style="2" customWidth="1"/>
    <col min="9220" max="9220" width="10.140625" style="2" customWidth="1"/>
    <col min="9221" max="9221" width="9.140625" style="2"/>
    <col min="9222" max="9222" width="14.5703125" style="2" customWidth="1"/>
    <col min="9223" max="9223" width="73.140625" style="2" customWidth="1"/>
    <col min="9224" max="9474" width="9.140625" style="2"/>
    <col min="9475" max="9475" width="11.7109375" style="2" customWidth="1"/>
    <col min="9476" max="9476" width="10.140625" style="2" customWidth="1"/>
    <col min="9477" max="9477" width="9.140625" style="2"/>
    <col min="9478" max="9478" width="14.5703125" style="2" customWidth="1"/>
    <col min="9479" max="9479" width="73.140625" style="2" customWidth="1"/>
    <col min="9480" max="9730" width="9.140625" style="2"/>
    <col min="9731" max="9731" width="11.7109375" style="2" customWidth="1"/>
    <col min="9732" max="9732" width="10.140625" style="2" customWidth="1"/>
    <col min="9733" max="9733" width="9.140625" style="2"/>
    <col min="9734" max="9734" width="14.5703125" style="2" customWidth="1"/>
    <col min="9735" max="9735" width="73.140625" style="2" customWidth="1"/>
    <col min="9736" max="9986" width="9.140625" style="2"/>
    <col min="9987" max="9987" width="11.7109375" style="2" customWidth="1"/>
    <col min="9988" max="9988" width="10.140625" style="2" customWidth="1"/>
    <col min="9989" max="9989" width="9.140625" style="2"/>
    <col min="9990" max="9990" width="14.5703125" style="2" customWidth="1"/>
    <col min="9991" max="9991" width="73.140625" style="2" customWidth="1"/>
    <col min="9992" max="10242" width="9.140625" style="2"/>
    <col min="10243" max="10243" width="11.7109375" style="2" customWidth="1"/>
    <col min="10244" max="10244" width="10.140625" style="2" customWidth="1"/>
    <col min="10245" max="10245" width="9.140625" style="2"/>
    <col min="10246" max="10246" width="14.5703125" style="2" customWidth="1"/>
    <col min="10247" max="10247" width="73.140625" style="2" customWidth="1"/>
    <col min="10248" max="10498" width="9.140625" style="2"/>
    <col min="10499" max="10499" width="11.7109375" style="2" customWidth="1"/>
    <col min="10500" max="10500" width="10.140625" style="2" customWidth="1"/>
    <col min="10501" max="10501" width="9.140625" style="2"/>
    <col min="10502" max="10502" width="14.5703125" style="2" customWidth="1"/>
    <col min="10503" max="10503" width="73.140625" style="2" customWidth="1"/>
    <col min="10504" max="10754" width="9.140625" style="2"/>
    <col min="10755" max="10755" width="11.7109375" style="2" customWidth="1"/>
    <col min="10756" max="10756" width="10.140625" style="2" customWidth="1"/>
    <col min="10757" max="10757" width="9.140625" style="2"/>
    <col min="10758" max="10758" width="14.5703125" style="2" customWidth="1"/>
    <col min="10759" max="10759" width="73.140625" style="2" customWidth="1"/>
    <col min="10760" max="11010" width="9.140625" style="2"/>
    <col min="11011" max="11011" width="11.7109375" style="2" customWidth="1"/>
    <col min="11012" max="11012" width="10.140625" style="2" customWidth="1"/>
    <col min="11013" max="11013" width="9.140625" style="2"/>
    <col min="11014" max="11014" width="14.5703125" style="2" customWidth="1"/>
    <col min="11015" max="11015" width="73.140625" style="2" customWidth="1"/>
    <col min="11016" max="11266" width="9.140625" style="2"/>
    <col min="11267" max="11267" width="11.7109375" style="2" customWidth="1"/>
    <col min="11268" max="11268" width="10.140625" style="2" customWidth="1"/>
    <col min="11269" max="11269" width="9.140625" style="2"/>
    <col min="11270" max="11270" width="14.5703125" style="2" customWidth="1"/>
    <col min="11271" max="11271" width="73.140625" style="2" customWidth="1"/>
    <col min="11272" max="11522" width="9.140625" style="2"/>
    <col min="11523" max="11523" width="11.7109375" style="2" customWidth="1"/>
    <col min="11524" max="11524" width="10.140625" style="2" customWidth="1"/>
    <col min="11525" max="11525" width="9.140625" style="2"/>
    <col min="11526" max="11526" width="14.5703125" style="2" customWidth="1"/>
    <col min="11527" max="11527" width="73.140625" style="2" customWidth="1"/>
    <col min="11528" max="11778" width="9.140625" style="2"/>
    <col min="11779" max="11779" width="11.7109375" style="2" customWidth="1"/>
    <col min="11780" max="11780" width="10.140625" style="2" customWidth="1"/>
    <col min="11781" max="11781" width="9.140625" style="2"/>
    <col min="11782" max="11782" width="14.5703125" style="2" customWidth="1"/>
    <col min="11783" max="11783" width="73.140625" style="2" customWidth="1"/>
    <col min="11784" max="12034" width="9.140625" style="2"/>
    <col min="12035" max="12035" width="11.7109375" style="2" customWidth="1"/>
    <col min="12036" max="12036" width="10.140625" style="2" customWidth="1"/>
    <col min="12037" max="12037" width="9.140625" style="2"/>
    <col min="12038" max="12038" width="14.5703125" style="2" customWidth="1"/>
    <col min="12039" max="12039" width="73.140625" style="2" customWidth="1"/>
    <col min="12040" max="12290" width="9.140625" style="2"/>
    <col min="12291" max="12291" width="11.7109375" style="2" customWidth="1"/>
    <col min="12292" max="12292" width="10.140625" style="2" customWidth="1"/>
    <col min="12293" max="12293" width="9.140625" style="2"/>
    <col min="12294" max="12294" width="14.5703125" style="2" customWidth="1"/>
    <col min="12295" max="12295" width="73.140625" style="2" customWidth="1"/>
    <col min="12296" max="12546" width="9.140625" style="2"/>
    <col min="12547" max="12547" width="11.7109375" style="2" customWidth="1"/>
    <col min="12548" max="12548" width="10.140625" style="2" customWidth="1"/>
    <col min="12549" max="12549" width="9.140625" style="2"/>
    <col min="12550" max="12550" width="14.5703125" style="2" customWidth="1"/>
    <col min="12551" max="12551" width="73.140625" style="2" customWidth="1"/>
    <col min="12552" max="12802" width="9.140625" style="2"/>
    <col min="12803" max="12803" width="11.7109375" style="2" customWidth="1"/>
    <col min="12804" max="12804" width="10.140625" style="2" customWidth="1"/>
    <col min="12805" max="12805" width="9.140625" style="2"/>
    <col min="12806" max="12806" width="14.5703125" style="2" customWidth="1"/>
    <col min="12807" max="12807" width="73.140625" style="2" customWidth="1"/>
    <col min="12808" max="13058" width="9.140625" style="2"/>
    <col min="13059" max="13059" width="11.7109375" style="2" customWidth="1"/>
    <col min="13060" max="13060" width="10.140625" style="2" customWidth="1"/>
    <col min="13061" max="13061" width="9.140625" style="2"/>
    <col min="13062" max="13062" width="14.5703125" style="2" customWidth="1"/>
    <col min="13063" max="13063" width="73.140625" style="2" customWidth="1"/>
    <col min="13064" max="13314" width="9.140625" style="2"/>
    <col min="13315" max="13315" width="11.7109375" style="2" customWidth="1"/>
    <col min="13316" max="13316" width="10.140625" style="2" customWidth="1"/>
    <col min="13317" max="13317" width="9.140625" style="2"/>
    <col min="13318" max="13318" width="14.5703125" style="2" customWidth="1"/>
    <col min="13319" max="13319" width="73.140625" style="2" customWidth="1"/>
    <col min="13320" max="13570" width="9.140625" style="2"/>
    <col min="13571" max="13571" width="11.7109375" style="2" customWidth="1"/>
    <col min="13572" max="13572" width="10.140625" style="2" customWidth="1"/>
    <col min="13573" max="13573" width="9.140625" style="2"/>
    <col min="13574" max="13574" width="14.5703125" style="2" customWidth="1"/>
    <col min="13575" max="13575" width="73.140625" style="2" customWidth="1"/>
    <col min="13576" max="13826" width="9.140625" style="2"/>
    <col min="13827" max="13827" width="11.7109375" style="2" customWidth="1"/>
    <col min="13828" max="13828" width="10.140625" style="2" customWidth="1"/>
    <col min="13829" max="13829" width="9.140625" style="2"/>
    <col min="13830" max="13830" width="14.5703125" style="2" customWidth="1"/>
    <col min="13831" max="13831" width="73.140625" style="2" customWidth="1"/>
    <col min="13832" max="14082" width="9.140625" style="2"/>
    <col min="14083" max="14083" width="11.7109375" style="2" customWidth="1"/>
    <col min="14084" max="14084" width="10.140625" style="2" customWidth="1"/>
    <col min="14085" max="14085" width="9.140625" style="2"/>
    <col min="14086" max="14086" width="14.5703125" style="2" customWidth="1"/>
    <col min="14087" max="14087" width="73.140625" style="2" customWidth="1"/>
    <col min="14088" max="14338" width="9.140625" style="2"/>
    <col min="14339" max="14339" width="11.7109375" style="2" customWidth="1"/>
    <col min="14340" max="14340" width="10.140625" style="2" customWidth="1"/>
    <col min="14341" max="14341" width="9.140625" style="2"/>
    <col min="14342" max="14342" width="14.5703125" style="2" customWidth="1"/>
    <col min="14343" max="14343" width="73.140625" style="2" customWidth="1"/>
    <col min="14344" max="14594" width="9.140625" style="2"/>
    <col min="14595" max="14595" width="11.7109375" style="2" customWidth="1"/>
    <col min="14596" max="14596" width="10.140625" style="2" customWidth="1"/>
    <col min="14597" max="14597" width="9.140625" style="2"/>
    <col min="14598" max="14598" width="14.5703125" style="2" customWidth="1"/>
    <col min="14599" max="14599" width="73.140625" style="2" customWidth="1"/>
    <col min="14600" max="14850" width="9.140625" style="2"/>
    <col min="14851" max="14851" width="11.7109375" style="2" customWidth="1"/>
    <col min="14852" max="14852" width="10.140625" style="2" customWidth="1"/>
    <col min="14853" max="14853" width="9.140625" style="2"/>
    <col min="14854" max="14854" width="14.5703125" style="2" customWidth="1"/>
    <col min="14855" max="14855" width="73.140625" style="2" customWidth="1"/>
    <col min="14856" max="15106" width="9.140625" style="2"/>
    <col min="15107" max="15107" width="11.7109375" style="2" customWidth="1"/>
    <col min="15108" max="15108" width="10.140625" style="2" customWidth="1"/>
    <col min="15109" max="15109" width="9.140625" style="2"/>
    <col min="15110" max="15110" width="14.5703125" style="2" customWidth="1"/>
    <col min="15111" max="15111" width="73.140625" style="2" customWidth="1"/>
    <col min="15112" max="15362" width="9.140625" style="2"/>
    <col min="15363" max="15363" width="11.7109375" style="2" customWidth="1"/>
    <col min="15364" max="15364" width="10.140625" style="2" customWidth="1"/>
    <col min="15365" max="15365" width="9.140625" style="2"/>
    <col min="15366" max="15366" width="14.5703125" style="2" customWidth="1"/>
    <col min="15367" max="15367" width="73.140625" style="2" customWidth="1"/>
    <col min="15368" max="15618" width="9.140625" style="2"/>
    <col min="15619" max="15619" width="11.7109375" style="2" customWidth="1"/>
    <col min="15620" max="15620" width="10.140625" style="2" customWidth="1"/>
    <col min="15621" max="15621" width="9.140625" style="2"/>
    <col min="15622" max="15622" width="14.5703125" style="2" customWidth="1"/>
    <col min="15623" max="15623" width="73.140625" style="2" customWidth="1"/>
    <col min="15624" max="15874" width="9.140625" style="2"/>
    <col min="15875" max="15875" width="11.7109375" style="2" customWidth="1"/>
    <col min="15876" max="15876" width="10.140625" style="2" customWidth="1"/>
    <col min="15877" max="15877" width="9.140625" style="2"/>
    <col min="15878" max="15878" width="14.5703125" style="2" customWidth="1"/>
    <col min="15879" max="15879" width="73.140625" style="2" customWidth="1"/>
    <col min="15880" max="16130" width="9.140625" style="2"/>
    <col min="16131" max="16131" width="11.7109375" style="2" customWidth="1"/>
    <col min="16132" max="16132" width="10.140625" style="2" customWidth="1"/>
    <col min="16133" max="16133" width="9.140625" style="2"/>
    <col min="16134" max="16134" width="14.5703125" style="2" customWidth="1"/>
    <col min="16135" max="16135" width="73.140625" style="2" customWidth="1"/>
    <col min="16136" max="16384" width="9.140625" style="2"/>
  </cols>
  <sheetData>
    <row r="1" spans="1:7">
      <c r="A1" s="18" t="s">
        <v>0</v>
      </c>
      <c r="B1" s="18"/>
      <c r="C1" s="18"/>
      <c r="D1" s="18"/>
      <c r="E1" s="28"/>
      <c r="F1" s="27"/>
      <c r="G1" s="28"/>
    </row>
    <row r="2" spans="1:7">
      <c r="A2" s="34"/>
      <c r="B2" s="34"/>
      <c r="C2" s="34"/>
      <c r="D2" s="34"/>
      <c r="E2" s="34"/>
      <c r="F2" s="34"/>
      <c r="G2" s="25"/>
    </row>
    <row r="3" spans="1:7">
      <c r="A3" s="34"/>
      <c r="B3" s="34"/>
      <c r="C3" s="34"/>
      <c r="D3" s="34"/>
      <c r="E3" s="34"/>
      <c r="F3" s="34"/>
      <c r="G3" s="24"/>
    </row>
    <row r="4" spans="1:7">
      <c r="A4" s="34"/>
      <c r="B4" s="34"/>
      <c r="C4" s="34"/>
      <c r="D4" s="34"/>
      <c r="E4" s="34"/>
      <c r="F4" s="34"/>
      <c r="G4" s="34"/>
    </row>
    <row r="5" spans="1:7">
      <c r="A5" s="1" t="s">
        <v>37</v>
      </c>
      <c r="B5" s="1"/>
      <c r="C5" s="1"/>
      <c r="D5" s="1"/>
      <c r="E5" s="1"/>
      <c r="F5" s="1"/>
      <c r="G5" s="1"/>
    </row>
    <row r="6" spans="1:7">
      <c r="A6" s="122" t="s">
        <v>1</v>
      </c>
      <c r="B6" s="122" t="s">
        <v>2</v>
      </c>
      <c r="C6" s="122" t="s">
        <v>3</v>
      </c>
      <c r="D6" s="123" t="s">
        <v>4</v>
      </c>
      <c r="E6" s="123"/>
      <c r="F6" s="124" t="s">
        <v>5</v>
      </c>
      <c r="G6" s="122" t="s">
        <v>6</v>
      </c>
    </row>
    <row r="7" spans="1:7">
      <c r="A7" s="122"/>
      <c r="B7" s="122"/>
      <c r="C7" s="122"/>
      <c r="D7" s="35" t="s">
        <v>7</v>
      </c>
      <c r="E7" s="35" t="s">
        <v>8</v>
      </c>
      <c r="F7" s="124"/>
      <c r="G7" s="122"/>
    </row>
    <row r="8" spans="1:7" ht="33">
      <c r="A8" s="31">
        <v>1</v>
      </c>
      <c r="B8" s="31">
        <v>4</v>
      </c>
      <c r="C8" s="32">
        <v>42740</v>
      </c>
      <c r="D8" s="31" t="s">
        <v>9</v>
      </c>
      <c r="E8" s="31" t="s">
        <v>10</v>
      </c>
      <c r="F8" s="42">
        <v>580000</v>
      </c>
      <c r="G8" s="24" t="s">
        <v>43</v>
      </c>
    </row>
    <row r="9" spans="1:7" ht="50.25" customHeight="1">
      <c r="A9" s="31">
        <f t="shared" ref="A9:A16" si="0">1+A8</f>
        <v>2</v>
      </c>
      <c r="B9" s="31">
        <v>3</v>
      </c>
      <c r="C9" s="32">
        <v>42740</v>
      </c>
      <c r="D9" s="31" t="s">
        <v>11</v>
      </c>
      <c r="E9" s="31" t="s">
        <v>10</v>
      </c>
      <c r="F9" s="42">
        <v>69060410</v>
      </c>
      <c r="G9" s="24" t="s">
        <v>38</v>
      </c>
    </row>
    <row r="10" spans="1:7" ht="82.5">
      <c r="A10" s="31">
        <f t="shared" si="0"/>
        <v>3</v>
      </c>
      <c r="B10" s="31">
        <v>5</v>
      </c>
      <c r="C10" s="32">
        <v>42740</v>
      </c>
      <c r="D10" s="31" t="s">
        <v>12</v>
      </c>
      <c r="E10" s="31" t="s">
        <v>10</v>
      </c>
      <c r="F10" s="42">
        <v>276500</v>
      </c>
      <c r="G10" s="25" t="s">
        <v>41</v>
      </c>
    </row>
    <row r="11" spans="1:7" ht="30" customHeight="1">
      <c r="A11" s="31">
        <f t="shared" si="0"/>
        <v>4</v>
      </c>
      <c r="B11" s="31">
        <v>7</v>
      </c>
      <c r="C11" s="32">
        <v>42744</v>
      </c>
      <c r="D11" s="31" t="s">
        <v>12</v>
      </c>
      <c r="E11" s="31" t="s">
        <v>33</v>
      </c>
      <c r="F11" s="42">
        <v>210</v>
      </c>
      <c r="G11" s="25" t="s">
        <v>34</v>
      </c>
    </row>
    <row r="12" spans="1:7" ht="49.5">
      <c r="A12" s="31">
        <f t="shared" si="0"/>
        <v>5</v>
      </c>
      <c r="B12" s="31">
        <v>6</v>
      </c>
      <c r="C12" s="32">
        <v>42744</v>
      </c>
      <c r="D12" s="31" t="s">
        <v>12</v>
      </c>
      <c r="E12" s="31" t="s">
        <v>13</v>
      </c>
      <c r="F12" s="42">
        <v>1771</v>
      </c>
      <c r="G12" s="24" t="s">
        <v>42</v>
      </c>
    </row>
    <row r="13" spans="1:7" ht="49.5">
      <c r="A13" s="31">
        <f t="shared" si="0"/>
        <v>6</v>
      </c>
      <c r="B13" s="31">
        <v>8</v>
      </c>
      <c r="C13" s="32">
        <v>42744</v>
      </c>
      <c r="D13" s="31" t="s">
        <v>12</v>
      </c>
      <c r="E13" s="31" t="s">
        <v>13</v>
      </c>
      <c r="F13" s="42">
        <v>2057</v>
      </c>
      <c r="G13" s="24" t="s">
        <v>42</v>
      </c>
    </row>
    <row r="14" spans="1:7" ht="49.5">
      <c r="A14" s="31">
        <f t="shared" si="0"/>
        <v>7</v>
      </c>
      <c r="B14" s="31">
        <v>9</v>
      </c>
      <c r="C14" s="32">
        <v>42744</v>
      </c>
      <c r="D14" s="31" t="s">
        <v>12</v>
      </c>
      <c r="E14" s="31" t="s">
        <v>13</v>
      </c>
      <c r="F14" s="42">
        <v>531</v>
      </c>
      <c r="G14" s="24" t="s">
        <v>14</v>
      </c>
    </row>
    <row r="15" spans="1:7">
      <c r="A15" s="31">
        <f t="shared" si="0"/>
        <v>8</v>
      </c>
      <c r="B15" s="31">
        <v>170</v>
      </c>
      <c r="C15" s="32">
        <v>42753</v>
      </c>
      <c r="D15" s="31" t="s">
        <v>11</v>
      </c>
      <c r="E15" s="31" t="s">
        <v>10</v>
      </c>
      <c r="F15" s="42">
        <v>651</v>
      </c>
      <c r="G15" s="25" t="s">
        <v>39</v>
      </c>
    </row>
    <row r="16" spans="1:7">
      <c r="A16" s="31">
        <f t="shared" si="0"/>
        <v>9</v>
      </c>
      <c r="B16" s="31">
        <v>183</v>
      </c>
      <c r="C16" s="32">
        <v>42761</v>
      </c>
      <c r="D16" s="31" t="s">
        <v>11</v>
      </c>
      <c r="E16" s="31" t="s">
        <v>10</v>
      </c>
      <c r="F16" s="42">
        <v>10052400</v>
      </c>
      <c r="G16" s="24" t="s">
        <v>40</v>
      </c>
    </row>
    <row r="17" spans="1:7" s="3" customFormat="1">
      <c r="A17" s="31"/>
      <c r="B17" s="36"/>
      <c r="C17" s="37"/>
      <c r="D17" s="37" t="s">
        <v>32</v>
      </c>
      <c r="E17" s="38"/>
      <c r="F17" s="44">
        <f>SUM(F8:F16)</f>
        <v>79974530</v>
      </c>
      <c r="G17" s="33"/>
    </row>
    <row r="20" spans="1:7">
      <c r="E20" s="14"/>
    </row>
    <row r="21" spans="1:7">
      <c r="E21" s="14"/>
    </row>
    <row r="22" spans="1:7">
      <c r="E22" s="14"/>
    </row>
    <row r="23" spans="1:7">
      <c r="E23" s="14"/>
    </row>
    <row r="24" spans="1:7">
      <c r="E24" s="14"/>
    </row>
  </sheetData>
  <sortState ref="A8:G16">
    <sortCondition ref="C8:C16"/>
  </sortState>
  <mergeCells count="6">
    <mergeCell ref="G6:G7"/>
    <mergeCell ref="A6:A7"/>
    <mergeCell ref="B6:B7"/>
    <mergeCell ref="C6:C7"/>
    <mergeCell ref="D6:E6"/>
    <mergeCell ref="F6:F7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31" workbookViewId="0">
      <selection activeCell="G36" sqref="G36"/>
    </sheetView>
  </sheetViews>
  <sheetFormatPr defaultRowHeight="16.5"/>
  <cols>
    <col min="1" max="1" width="11" style="4" customWidth="1"/>
    <col min="2" max="2" width="12.28515625" style="4" customWidth="1"/>
    <col min="3" max="3" width="82.5703125" style="4" customWidth="1"/>
    <col min="4" max="4" width="40.5703125" style="4" customWidth="1"/>
    <col min="5" max="5" width="20.28515625" style="4" customWidth="1"/>
    <col min="6" max="6" width="11.42578125" style="4" customWidth="1"/>
    <col min="7" max="16384" width="9.140625" style="4"/>
  </cols>
  <sheetData>
    <row r="1" spans="1:10" s="11" customFormat="1">
      <c r="A1" s="29" t="s">
        <v>18</v>
      </c>
      <c r="B1" s="29"/>
      <c r="C1" s="29"/>
      <c r="D1" s="30"/>
      <c r="E1" s="30"/>
      <c r="F1" s="30"/>
      <c r="G1" s="30"/>
    </row>
    <row r="2" spans="1:10" s="3" customFormat="1">
      <c r="A2" s="29" t="s">
        <v>19</v>
      </c>
      <c r="B2" s="29"/>
      <c r="C2" s="29"/>
      <c r="D2" s="30"/>
      <c r="E2" s="30"/>
      <c r="F2" s="30"/>
      <c r="G2" s="30"/>
    </row>
    <row r="3" spans="1:10" s="11" customFormat="1">
      <c r="A3" s="29" t="s">
        <v>188</v>
      </c>
      <c r="B3" s="29"/>
      <c r="C3" s="29"/>
      <c r="D3" s="30"/>
      <c r="E3" s="30"/>
      <c r="F3" s="30"/>
      <c r="G3" s="30"/>
    </row>
    <row r="4" spans="1:10">
      <c r="A4" s="80"/>
      <c r="B4" s="80"/>
      <c r="C4" s="80"/>
      <c r="D4" s="26"/>
      <c r="E4" s="26"/>
      <c r="F4" s="26"/>
      <c r="G4" s="26"/>
      <c r="H4" s="13"/>
      <c r="I4" s="13"/>
      <c r="J4" s="12"/>
    </row>
    <row r="5" spans="1:10">
      <c r="A5" s="26"/>
      <c r="B5" s="26"/>
      <c r="C5" s="30" t="s">
        <v>44</v>
      </c>
      <c r="E5" s="26"/>
      <c r="F5" s="26"/>
      <c r="G5" s="26"/>
    </row>
    <row r="6" spans="1:10">
      <c r="A6" s="26"/>
      <c r="B6" s="26"/>
      <c r="C6" s="26"/>
      <c r="D6" s="26"/>
      <c r="E6" s="26"/>
      <c r="F6" s="26"/>
      <c r="G6" s="26"/>
    </row>
    <row r="7" spans="1:10">
      <c r="A7" s="39" t="s">
        <v>21</v>
      </c>
      <c r="B7" s="53" t="s">
        <v>20</v>
      </c>
      <c r="C7" s="53" t="s">
        <v>22</v>
      </c>
      <c r="D7" s="54" t="s">
        <v>23</v>
      </c>
      <c r="E7" s="53" t="s">
        <v>24</v>
      </c>
    </row>
    <row r="8" spans="1:10" ht="49.5">
      <c r="A8" s="31">
        <v>117</v>
      </c>
      <c r="B8" s="32">
        <v>42745</v>
      </c>
      <c r="C8" s="24" t="s">
        <v>45</v>
      </c>
      <c r="D8" s="24" t="s">
        <v>35</v>
      </c>
      <c r="E8" s="42">
        <v>66092.39</v>
      </c>
    </row>
    <row r="9" spans="1:10" ht="66">
      <c r="A9" s="31">
        <v>118</v>
      </c>
      <c r="B9" s="32">
        <v>42745</v>
      </c>
      <c r="C9" s="24" t="s">
        <v>46</v>
      </c>
      <c r="D9" s="24" t="s">
        <v>47</v>
      </c>
      <c r="E9" s="42">
        <v>76610.09</v>
      </c>
    </row>
    <row r="10" spans="1:10" ht="66">
      <c r="A10" s="31">
        <v>119</v>
      </c>
      <c r="B10" s="32">
        <v>42745</v>
      </c>
      <c r="C10" s="24" t="s">
        <v>48</v>
      </c>
      <c r="D10" s="24" t="s">
        <v>49</v>
      </c>
      <c r="E10" s="42">
        <v>2210.0300000000002</v>
      </c>
    </row>
    <row r="11" spans="1:10" ht="66">
      <c r="A11" s="31">
        <v>120</v>
      </c>
      <c r="B11" s="32">
        <v>42745</v>
      </c>
      <c r="C11" s="24" t="s">
        <v>50</v>
      </c>
      <c r="D11" s="24" t="s">
        <v>51</v>
      </c>
      <c r="E11" s="42">
        <v>55357.31</v>
      </c>
    </row>
    <row r="12" spans="1:10" ht="49.5">
      <c r="A12" s="31">
        <v>121</v>
      </c>
      <c r="B12" s="32">
        <v>42745</v>
      </c>
      <c r="C12" s="24" t="s">
        <v>52</v>
      </c>
      <c r="D12" s="24" t="s">
        <v>53</v>
      </c>
      <c r="E12" s="42">
        <v>160933.51</v>
      </c>
    </row>
    <row r="13" spans="1:10" ht="49.5">
      <c r="A13" s="31">
        <v>122</v>
      </c>
      <c r="B13" s="32">
        <v>42745</v>
      </c>
      <c r="C13" s="24" t="s">
        <v>183</v>
      </c>
      <c r="D13" s="24" t="s">
        <v>54</v>
      </c>
      <c r="E13" s="42">
        <v>8880.74</v>
      </c>
    </row>
    <row r="14" spans="1:10" ht="49.5">
      <c r="A14" s="31">
        <v>123</v>
      </c>
      <c r="B14" s="32">
        <v>42745</v>
      </c>
      <c r="C14" s="24" t="s">
        <v>55</v>
      </c>
      <c r="D14" s="24" t="s">
        <v>56</v>
      </c>
      <c r="E14" s="42">
        <v>12428.14</v>
      </c>
    </row>
    <row r="15" spans="1:10" ht="49.5">
      <c r="A15" s="31">
        <v>124</v>
      </c>
      <c r="B15" s="32">
        <v>42745</v>
      </c>
      <c r="C15" s="24" t="s">
        <v>57</v>
      </c>
      <c r="D15" s="24" t="s">
        <v>58</v>
      </c>
      <c r="E15" s="42">
        <v>51192.75</v>
      </c>
    </row>
    <row r="16" spans="1:10" ht="49.5">
      <c r="A16" s="31">
        <v>125</v>
      </c>
      <c r="B16" s="32">
        <v>42745</v>
      </c>
      <c r="C16" s="24" t="s">
        <v>59</v>
      </c>
      <c r="D16" s="24" t="s">
        <v>60</v>
      </c>
      <c r="E16" s="42">
        <v>574.29</v>
      </c>
    </row>
    <row r="17" spans="1:5" ht="49.5">
      <c r="A17" s="31">
        <v>127</v>
      </c>
      <c r="B17" s="32">
        <v>42745</v>
      </c>
      <c r="C17" s="24" t="s">
        <v>184</v>
      </c>
      <c r="D17" s="24" t="s">
        <v>61</v>
      </c>
      <c r="E17" s="42">
        <v>55649.33</v>
      </c>
    </row>
    <row r="18" spans="1:5" ht="49.5">
      <c r="A18" s="31">
        <v>128</v>
      </c>
      <c r="B18" s="32">
        <v>42745</v>
      </c>
      <c r="C18" s="24" t="s">
        <v>62</v>
      </c>
      <c r="D18" s="24" t="s">
        <v>63</v>
      </c>
      <c r="E18" s="42">
        <v>7359.1</v>
      </c>
    </row>
    <row r="19" spans="1:5" ht="49.5">
      <c r="A19" s="31">
        <v>129</v>
      </c>
      <c r="B19" s="32">
        <v>42745</v>
      </c>
      <c r="C19" s="24" t="s">
        <v>64</v>
      </c>
      <c r="D19" s="24" t="s">
        <v>65</v>
      </c>
      <c r="E19" s="42">
        <v>76158.91</v>
      </c>
    </row>
    <row r="20" spans="1:5" ht="66">
      <c r="A20" s="31">
        <v>130</v>
      </c>
      <c r="B20" s="32">
        <v>42745</v>
      </c>
      <c r="C20" s="24" t="s">
        <v>66</v>
      </c>
      <c r="D20" s="24" t="s">
        <v>67</v>
      </c>
      <c r="E20" s="42">
        <v>179052.17</v>
      </c>
    </row>
    <row r="21" spans="1:5" ht="99">
      <c r="A21" s="31">
        <v>131</v>
      </c>
      <c r="B21" s="32">
        <v>42745</v>
      </c>
      <c r="C21" s="24" t="s">
        <v>68</v>
      </c>
      <c r="D21" s="24" t="s">
        <v>69</v>
      </c>
      <c r="E21" s="42">
        <v>22920.04</v>
      </c>
    </row>
    <row r="22" spans="1:5" ht="66">
      <c r="A22" s="31">
        <v>132</v>
      </c>
      <c r="B22" s="32">
        <v>42745</v>
      </c>
      <c r="C22" s="24" t="s">
        <v>70</v>
      </c>
      <c r="D22" s="24" t="s">
        <v>71</v>
      </c>
      <c r="E22" s="42">
        <v>39831.72</v>
      </c>
    </row>
    <row r="23" spans="1:5" ht="49.5">
      <c r="A23" s="31">
        <v>133</v>
      </c>
      <c r="B23" s="32">
        <v>42745</v>
      </c>
      <c r="C23" s="24" t="s">
        <v>72</v>
      </c>
      <c r="D23" s="24" t="s">
        <v>73</v>
      </c>
      <c r="E23" s="42">
        <v>84678.95</v>
      </c>
    </row>
    <row r="24" spans="1:5" ht="82.5">
      <c r="A24" s="31">
        <v>134</v>
      </c>
      <c r="B24" s="32">
        <v>42745</v>
      </c>
      <c r="C24" s="24" t="s">
        <v>74</v>
      </c>
      <c r="D24" s="24" t="s">
        <v>75</v>
      </c>
      <c r="E24" s="42">
        <v>276196.15999999997</v>
      </c>
    </row>
    <row r="25" spans="1:5" ht="49.5">
      <c r="A25" s="31">
        <v>135</v>
      </c>
      <c r="B25" s="32">
        <v>42745</v>
      </c>
      <c r="C25" s="24" t="s">
        <v>76</v>
      </c>
      <c r="D25" s="24" t="s">
        <v>77</v>
      </c>
      <c r="E25" s="42">
        <v>651128.28</v>
      </c>
    </row>
    <row r="26" spans="1:5" ht="49.5">
      <c r="A26" s="31">
        <v>136</v>
      </c>
      <c r="B26" s="32">
        <v>42745</v>
      </c>
      <c r="C26" s="24" t="s">
        <v>78</v>
      </c>
      <c r="D26" s="24" t="s">
        <v>65</v>
      </c>
      <c r="E26" s="42">
        <v>221.4</v>
      </c>
    </row>
    <row r="27" spans="1:5" ht="49.5">
      <c r="A27" s="31">
        <v>136</v>
      </c>
      <c r="B27" s="32">
        <v>42745</v>
      </c>
      <c r="C27" s="24" t="s">
        <v>79</v>
      </c>
      <c r="D27" s="24" t="s">
        <v>65</v>
      </c>
      <c r="E27" s="42">
        <v>97536.14</v>
      </c>
    </row>
    <row r="28" spans="1:5" ht="49.5">
      <c r="A28" s="31">
        <v>137</v>
      </c>
      <c r="B28" s="32">
        <v>42745</v>
      </c>
      <c r="C28" s="24" t="s">
        <v>80</v>
      </c>
      <c r="D28" s="24" t="s">
        <v>65</v>
      </c>
      <c r="E28" s="42">
        <v>1113778.8700000001</v>
      </c>
    </row>
    <row r="29" spans="1:5" ht="66">
      <c r="A29" s="31">
        <v>138</v>
      </c>
      <c r="B29" s="32">
        <v>42745</v>
      </c>
      <c r="C29" s="24" t="s">
        <v>81</v>
      </c>
      <c r="D29" s="24" t="s">
        <v>82</v>
      </c>
      <c r="E29" s="42">
        <v>3194.39</v>
      </c>
    </row>
    <row r="30" spans="1:5" ht="49.5">
      <c r="A30" s="31">
        <v>139</v>
      </c>
      <c r="B30" s="32">
        <v>42745</v>
      </c>
      <c r="C30" s="24" t="s">
        <v>83</v>
      </c>
      <c r="D30" s="24" t="s">
        <v>82</v>
      </c>
      <c r="E30" s="42">
        <v>8093.27</v>
      </c>
    </row>
    <row r="31" spans="1:5" ht="49.5">
      <c r="A31" s="31">
        <v>140</v>
      </c>
      <c r="B31" s="32">
        <v>42745</v>
      </c>
      <c r="C31" s="24" t="s">
        <v>84</v>
      </c>
      <c r="D31" s="24" t="s">
        <v>82</v>
      </c>
      <c r="E31" s="42">
        <v>14547.49</v>
      </c>
    </row>
    <row r="32" spans="1:5" ht="49.5">
      <c r="A32" s="31">
        <v>141</v>
      </c>
      <c r="B32" s="32">
        <v>42745</v>
      </c>
      <c r="C32" s="24" t="s">
        <v>85</v>
      </c>
      <c r="D32" s="24" t="s">
        <v>82</v>
      </c>
      <c r="E32" s="42">
        <v>21176.69</v>
      </c>
    </row>
    <row r="33" spans="1:5" ht="66">
      <c r="A33" s="31">
        <v>142</v>
      </c>
      <c r="B33" s="32">
        <v>42745</v>
      </c>
      <c r="C33" s="24" t="s">
        <v>86</v>
      </c>
      <c r="D33" s="24" t="s">
        <v>82</v>
      </c>
      <c r="E33" s="42">
        <v>79416.960000000006</v>
      </c>
    </row>
    <row r="34" spans="1:5" ht="49.5">
      <c r="A34" s="31">
        <v>143</v>
      </c>
      <c r="B34" s="32">
        <v>42745</v>
      </c>
      <c r="C34" s="24" t="s">
        <v>87</v>
      </c>
      <c r="D34" s="24" t="s">
        <v>82</v>
      </c>
      <c r="E34" s="42">
        <v>140258.25</v>
      </c>
    </row>
    <row r="35" spans="1:5" ht="49.5">
      <c r="A35" s="31">
        <v>144</v>
      </c>
      <c r="B35" s="32">
        <v>42745</v>
      </c>
      <c r="C35" s="24" t="s">
        <v>88</v>
      </c>
      <c r="D35" s="24" t="s">
        <v>82</v>
      </c>
      <c r="E35" s="42">
        <v>14660.79</v>
      </c>
    </row>
    <row r="36" spans="1:5" ht="66">
      <c r="A36" s="31">
        <v>145</v>
      </c>
      <c r="B36" s="32">
        <v>42745</v>
      </c>
      <c r="C36" s="24" t="s">
        <v>186</v>
      </c>
      <c r="D36" s="24" t="s">
        <v>89</v>
      </c>
      <c r="E36" s="42">
        <v>24890.080000000002</v>
      </c>
    </row>
    <row r="37" spans="1:5">
      <c r="A37" s="31"/>
      <c r="B37" s="32"/>
      <c r="C37" s="81" t="s">
        <v>32</v>
      </c>
      <c r="D37" s="24"/>
      <c r="E37" s="50">
        <f>SUM(E8:E36)</f>
        <v>3345028.24</v>
      </c>
    </row>
  </sheetData>
  <sortState ref="A8:E29">
    <sortCondition ref="B8:B29"/>
  </sortState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3" sqref="A3:E3"/>
    </sheetView>
  </sheetViews>
  <sheetFormatPr defaultRowHeight="16.5"/>
  <cols>
    <col min="1" max="1" width="11.42578125" style="2" customWidth="1"/>
    <col min="2" max="2" width="12" style="2" customWidth="1"/>
    <col min="3" max="3" width="59.5703125" style="2" customWidth="1"/>
    <col min="4" max="4" width="33.5703125" style="2" customWidth="1"/>
    <col min="5" max="5" width="19.28515625" style="2" customWidth="1"/>
    <col min="6" max="6" width="15.28515625" style="14" customWidth="1"/>
    <col min="7" max="257" width="9.140625" style="2"/>
    <col min="258" max="258" width="14" style="2" customWidth="1"/>
    <col min="259" max="259" width="9.140625" style="2"/>
    <col min="260" max="260" width="81.85546875" style="2" customWidth="1"/>
    <col min="261" max="261" width="32" style="2" customWidth="1"/>
    <col min="262" max="262" width="15.28515625" style="2" customWidth="1"/>
    <col min="263" max="513" width="9.140625" style="2"/>
    <col min="514" max="514" width="14" style="2" customWidth="1"/>
    <col min="515" max="515" width="9.140625" style="2"/>
    <col min="516" max="516" width="81.85546875" style="2" customWidth="1"/>
    <col min="517" max="517" width="32" style="2" customWidth="1"/>
    <col min="518" max="518" width="15.28515625" style="2" customWidth="1"/>
    <col min="519" max="769" width="9.140625" style="2"/>
    <col min="770" max="770" width="14" style="2" customWidth="1"/>
    <col min="771" max="771" width="9.140625" style="2"/>
    <col min="772" max="772" width="81.85546875" style="2" customWidth="1"/>
    <col min="773" max="773" width="32" style="2" customWidth="1"/>
    <col min="774" max="774" width="15.28515625" style="2" customWidth="1"/>
    <col min="775" max="1025" width="9.140625" style="2"/>
    <col min="1026" max="1026" width="14" style="2" customWidth="1"/>
    <col min="1027" max="1027" width="9.140625" style="2"/>
    <col min="1028" max="1028" width="81.85546875" style="2" customWidth="1"/>
    <col min="1029" max="1029" width="32" style="2" customWidth="1"/>
    <col min="1030" max="1030" width="15.28515625" style="2" customWidth="1"/>
    <col min="1031" max="1281" width="9.140625" style="2"/>
    <col min="1282" max="1282" width="14" style="2" customWidth="1"/>
    <col min="1283" max="1283" width="9.140625" style="2"/>
    <col min="1284" max="1284" width="81.85546875" style="2" customWidth="1"/>
    <col min="1285" max="1285" width="32" style="2" customWidth="1"/>
    <col min="1286" max="1286" width="15.28515625" style="2" customWidth="1"/>
    <col min="1287" max="1537" width="9.140625" style="2"/>
    <col min="1538" max="1538" width="14" style="2" customWidth="1"/>
    <col min="1539" max="1539" width="9.140625" style="2"/>
    <col min="1540" max="1540" width="81.85546875" style="2" customWidth="1"/>
    <col min="1541" max="1541" width="32" style="2" customWidth="1"/>
    <col min="1542" max="1542" width="15.28515625" style="2" customWidth="1"/>
    <col min="1543" max="1793" width="9.140625" style="2"/>
    <col min="1794" max="1794" width="14" style="2" customWidth="1"/>
    <col min="1795" max="1795" width="9.140625" style="2"/>
    <col min="1796" max="1796" width="81.85546875" style="2" customWidth="1"/>
    <col min="1797" max="1797" width="32" style="2" customWidth="1"/>
    <col min="1798" max="1798" width="15.28515625" style="2" customWidth="1"/>
    <col min="1799" max="2049" width="9.140625" style="2"/>
    <col min="2050" max="2050" width="14" style="2" customWidth="1"/>
    <col min="2051" max="2051" width="9.140625" style="2"/>
    <col min="2052" max="2052" width="81.85546875" style="2" customWidth="1"/>
    <col min="2053" max="2053" width="32" style="2" customWidth="1"/>
    <col min="2054" max="2054" width="15.28515625" style="2" customWidth="1"/>
    <col min="2055" max="2305" width="9.140625" style="2"/>
    <col min="2306" max="2306" width="14" style="2" customWidth="1"/>
    <col min="2307" max="2307" width="9.140625" style="2"/>
    <col min="2308" max="2308" width="81.85546875" style="2" customWidth="1"/>
    <col min="2309" max="2309" width="32" style="2" customWidth="1"/>
    <col min="2310" max="2310" width="15.28515625" style="2" customWidth="1"/>
    <col min="2311" max="2561" width="9.140625" style="2"/>
    <col min="2562" max="2562" width="14" style="2" customWidth="1"/>
    <col min="2563" max="2563" width="9.140625" style="2"/>
    <col min="2564" max="2564" width="81.85546875" style="2" customWidth="1"/>
    <col min="2565" max="2565" width="32" style="2" customWidth="1"/>
    <col min="2566" max="2566" width="15.28515625" style="2" customWidth="1"/>
    <col min="2567" max="2817" width="9.140625" style="2"/>
    <col min="2818" max="2818" width="14" style="2" customWidth="1"/>
    <col min="2819" max="2819" width="9.140625" style="2"/>
    <col min="2820" max="2820" width="81.85546875" style="2" customWidth="1"/>
    <col min="2821" max="2821" width="32" style="2" customWidth="1"/>
    <col min="2822" max="2822" width="15.28515625" style="2" customWidth="1"/>
    <col min="2823" max="3073" width="9.140625" style="2"/>
    <col min="3074" max="3074" width="14" style="2" customWidth="1"/>
    <col min="3075" max="3075" width="9.140625" style="2"/>
    <col min="3076" max="3076" width="81.85546875" style="2" customWidth="1"/>
    <col min="3077" max="3077" width="32" style="2" customWidth="1"/>
    <col min="3078" max="3078" width="15.28515625" style="2" customWidth="1"/>
    <col min="3079" max="3329" width="9.140625" style="2"/>
    <col min="3330" max="3330" width="14" style="2" customWidth="1"/>
    <col min="3331" max="3331" width="9.140625" style="2"/>
    <col min="3332" max="3332" width="81.85546875" style="2" customWidth="1"/>
    <col min="3333" max="3333" width="32" style="2" customWidth="1"/>
    <col min="3334" max="3334" width="15.28515625" style="2" customWidth="1"/>
    <col min="3335" max="3585" width="9.140625" style="2"/>
    <col min="3586" max="3586" width="14" style="2" customWidth="1"/>
    <col min="3587" max="3587" width="9.140625" style="2"/>
    <col min="3588" max="3588" width="81.85546875" style="2" customWidth="1"/>
    <col min="3589" max="3589" width="32" style="2" customWidth="1"/>
    <col min="3590" max="3590" width="15.28515625" style="2" customWidth="1"/>
    <col min="3591" max="3841" width="9.140625" style="2"/>
    <col min="3842" max="3842" width="14" style="2" customWidth="1"/>
    <col min="3843" max="3843" width="9.140625" style="2"/>
    <col min="3844" max="3844" width="81.85546875" style="2" customWidth="1"/>
    <col min="3845" max="3845" width="32" style="2" customWidth="1"/>
    <col min="3846" max="3846" width="15.28515625" style="2" customWidth="1"/>
    <col min="3847" max="4097" width="9.140625" style="2"/>
    <col min="4098" max="4098" width="14" style="2" customWidth="1"/>
    <col min="4099" max="4099" width="9.140625" style="2"/>
    <col min="4100" max="4100" width="81.85546875" style="2" customWidth="1"/>
    <col min="4101" max="4101" width="32" style="2" customWidth="1"/>
    <col min="4102" max="4102" width="15.28515625" style="2" customWidth="1"/>
    <col min="4103" max="4353" width="9.140625" style="2"/>
    <col min="4354" max="4354" width="14" style="2" customWidth="1"/>
    <col min="4355" max="4355" width="9.140625" style="2"/>
    <col min="4356" max="4356" width="81.85546875" style="2" customWidth="1"/>
    <col min="4357" max="4357" width="32" style="2" customWidth="1"/>
    <col min="4358" max="4358" width="15.28515625" style="2" customWidth="1"/>
    <col min="4359" max="4609" width="9.140625" style="2"/>
    <col min="4610" max="4610" width="14" style="2" customWidth="1"/>
    <col min="4611" max="4611" width="9.140625" style="2"/>
    <col min="4612" max="4612" width="81.85546875" style="2" customWidth="1"/>
    <col min="4613" max="4613" width="32" style="2" customWidth="1"/>
    <col min="4614" max="4614" width="15.28515625" style="2" customWidth="1"/>
    <col min="4615" max="4865" width="9.140625" style="2"/>
    <col min="4866" max="4866" width="14" style="2" customWidth="1"/>
    <col min="4867" max="4867" width="9.140625" style="2"/>
    <col min="4868" max="4868" width="81.85546875" style="2" customWidth="1"/>
    <col min="4869" max="4869" width="32" style="2" customWidth="1"/>
    <col min="4870" max="4870" width="15.28515625" style="2" customWidth="1"/>
    <col min="4871" max="5121" width="9.140625" style="2"/>
    <col min="5122" max="5122" width="14" style="2" customWidth="1"/>
    <col min="5123" max="5123" width="9.140625" style="2"/>
    <col min="5124" max="5124" width="81.85546875" style="2" customWidth="1"/>
    <col min="5125" max="5125" width="32" style="2" customWidth="1"/>
    <col min="5126" max="5126" width="15.28515625" style="2" customWidth="1"/>
    <col min="5127" max="5377" width="9.140625" style="2"/>
    <col min="5378" max="5378" width="14" style="2" customWidth="1"/>
    <col min="5379" max="5379" width="9.140625" style="2"/>
    <col min="5380" max="5380" width="81.85546875" style="2" customWidth="1"/>
    <col min="5381" max="5381" width="32" style="2" customWidth="1"/>
    <col min="5382" max="5382" width="15.28515625" style="2" customWidth="1"/>
    <col min="5383" max="5633" width="9.140625" style="2"/>
    <col min="5634" max="5634" width="14" style="2" customWidth="1"/>
    <col min="5635" max="5635" width="9.140625" style="2"/>
    <col min="5636" max="5636" width="81.85546875" style="2" customWidth="1"/>
    <col min="5637" max="5637" width="32" style="2" customWidth="1"/>
    <col min="5638" max="5638" width="15.28515625" style="2" customWidth="1"/>
    <col min="5639" max="5889" width="9.140625" style="2"/>
    <col min="5890" max="5890" width="14" style="2" customWidth="1"/>
    <col min="5891" max="5891" width="9.140625" style="2"/>
    <col min="5892" max="5892" width="81.85546875" style="2" customWidth="1"/>
    <col min="5893" max="5893" width="32" style="2" customWidth="1"/>
    <col min="5894" max="5894" width="15.28515625" style="2" customWidth="1"/>
    <col min="5895" max="6145" width="9.140625" style="2"/>
    <col min="6146" max="6146" width="14" style="2" customWidth="1"/>
    <col min="6147" max="6147" width="9.140625" style="2"/>
    <col min="6148" max="6148" width="81.85546875" style="2" customWidth="1"/>
    <col min="6149" max="6149" width="32" style="2" customWidth="1"/>
    <col min="6150" max="6150" width="15.28515625" style="2" customWidth="1"/>
    <col min="6151" max="6401" width="9.140625" style="2"/>
    <col min="6402" max="6402" width="14" style="2" customWidth="1"/>
    <col min="6403" max="6403" width="9.140625" style="2"/>
    <col min="6404" max="6404" width="81.85546875" style="2" customWidth="1"/>
    <col min="6405" max="6405" width="32" style="2" customWidth="1"/>
    <col min="6406" max="6406" width="15.28515625" style="2" customWidth="1"/>
    <col min="6407" max="6657" width="9.140625" style="2"/>
    <col min="6658" max="6658" width="14" style="2" customWidth="1"/>
    <col min="6659" max="6659" width="9.140625" style="2"/>
    <col min="6660" max="6660" width="81.85546875" style="2" customWidth="1"/>
    <col min="6661" max="6661" width="32" style="2" customWidth="1"/>
    <col min="6662" max="6662" width="15.28515625" style="2" customWidth="1"/>
    <col min="6663" max="6913" width="9.140625" style="2"/>
    <col min="6914" max="6914" width="14" style="2" customWidth="1"/>
    <col min="6915" max="6915" width="9.140625" style="2"/>
    <col min="6916" max="6916" width="81.85546875" style="2" customWidth="1"/>
    <col min="6917" max="6917" width="32" style="2" customWidth="1"/>
    <col min="6918" max="6918" width="15.28515625" style="2" customWidth="1"/>
    <col min="6919" max="7169" width="9.140625" style="2"/>
    <col min="7170" max="7170" width="14" style="2" customWidth="1"/>
    <col min="7171" max="7171" width="9.140625" style="2"/>
    <col min="7172" max="7172" width="81.85546875" style="2" customWidth="1"/>
    <col min="7173" max="7173" width="32" style="2" customWidth="1"/>
    <col min="7174" max="7174" width="15.28515625" style="2" customWidth="1"/>
    <col min="7175" max="7425" width="9.140625" style="2"/>
    <col min="7426" max="7426" width="14" style="2" customWidth="1"/>
    <col min="7427" max="7427" width="9.140625" style="2"/>
    <col min="7428" max="7428" width="81.85546875" style="2" customWidth="1"/>
    <col min="7429" max="7429" width="32" style="2" customWidth="1"/>
    <col min="7430" max="7430" width="15.28515625" style="2" customWidth="1"/>
    <col min="7431" max="7681" width="9.140625" style="2"/>
    <col min="7682" max="7682" width="14" style="2" customWidth="1"/>
    <col min="7683" max="7683" width="9.140625" style="2"/>
    <col min="7684" max="7684" width="81.85546875" style="2" customWidth="1"/>
    <col min="7685" max="7685" width="32" style="2" customWidth="1"/>
    <col min="7686" max="7686" width="15.28515625" style="2" customWidth="1"/>
    <col min="7687" max="7937" width="9.140625" style="2"/>
    <col min="7938" max="7938" width="14" style="2" customWidth="1"/>
    <col min="7939" max="7939" width="9.140625" style="2"/>
    <col min="7940" max="7940" width="81.85546875" style="2" customWidth="1"/>
    <col min="7941" max="7941" width="32" style="2" customWidth="1"/>
    <col min="7942" max="7942" width="15.28515625" style="2" customWidth="1"/>
    <col min="7943" max="8193" width="9.140625" style="2"/>
    <col min="8194" max="8194" width="14" style="2" customWidth="1"/>
    <col min="8195" max="8195" width="9.140625" style="2"/>
    <col min="8196" max="8196" width="81.85546875" style="2" customWidth="1"/>
    <col min="8197" max="8197" width="32" style="2" customWidth="1"/>
    <col min="8198" max="8198" width="15.28515625" style="2" customWidth="1"/>
    <col min="8199" max="8449" width="9.140625" style="2"/>
    <col min="8450" max="8450" width="14" style="2" customWidth="1"/>
    <col min="8451" max="8451" width="9.140625" style="2"/>
    <col min="8452" max="8452" width="81.85546875" style="2" customWidth="1"/>
    <col min="8453" max="8453" width="32" style="2" customWidth="1"/>
    <col min="8454" max="8454" width="15.28515625" style="2" customWidth="1"/>
    <col min="8455" max="8705" width="9.140625" style="2"/>
    <col min="8706" max="8706" width="14" style="2" customWidth="1"/>
    <col min="8707" max="8707" width="9.140625" style="2"/>
    <col min="8708" max="8708" width="81.85546875" style="2" customWidth="1"/>
    <col min="8709" max="8709" width="32" style="2" customWidth="1"/>
    <col min="8710" max="8710" width="15.28515625" style="2" customWidth="1"/>
    <col min="8711" max="8961" width="9.140625" style="2"/>
    <col min="8962" max="8962" width="14" style="2" customWidth="1"/>
    <col min="8963" max="8963" width="9.140625" style="2"/>
    <col min="8964" max="8964" width="81.85546875" style="2" customWidth="1"/>
    <col min="8965" max="8965" width="32" style="2" customWidth="1"/>
    <col min="8966" max="8966" width="15.28515625" style="2" customWidth="1"/>
    <col min="8967" max="9217" width="9.140625" style="2"/>
    <col min="9218" max="9218" width="14" style="2" customWidth="1"/>
    <col min="9219" max="9219" width="9.140625" style="2"/>
    <col min="9220" max="9220" width="81.85546875" style="2" customWidth="1"/>
    <col min="9221" max="9221" width="32" style="2" customWidth="1"/>
    <col min="9222" max="9222" width="15.28515625" style="2" customWidth="1"/>
    <col min="9223" max="9473" width="9.140625" style="2"/>
    <col min="9474" max="9474" width="14" style="2" customWidth="1"/>
    <col min="9475" max="9475" width="9.140625" style="2"/>
    <col min="9476" max="9476" width="81.85546875" style="2" customWidth="1"/>
    <col min="9477" max="9477" width="32" style="2" customWidth="1"/>
    <col min="9478" max="9478" width="15.28515625" style="2" customWidth="1"/>
    <col min="9479" max="9729" width="9.140625" style="2"/>
    <col min="9730" max="9730" width="14" style="2" customWidth="1"/>
    <col min="9731" max="9731" width="9.140625" style="2"/>
    <col min="9732" max="9732" width="81.85546875" style="2" customWidth="1"/>
    <col min="9733" max="9733" width="32" style="2" customWidth="1"/>
    <col min="9734" max="9734" width="15.28515625" style="2" customWidth="1"/>
    <col min="9735" max="9985" width="9.140625" style="2"/>
    <col min="9986" max="9986" width="14" style="2" customWidth="1"/>
    <col min="9987" max="9987" width="9.140625" style="2"/>
    <col min="9988" max="9988" width="81.85546875" style="2" customWidth="1"/>
    <col min="9989" max="9989" width="32" style="2" customWidth="1"/>
    <col min="9990" max="9990" width="15.28515625" style="2" customWidth="1"/>
    <col min="9991" max="10241" width="9.140625" style="2"/>
    <col min="10242" max="10242" width="14" style="2" customWidth="1"/>
    <col min="10243" max="10243" width="9.140625" style="2"/>
    <col min="10244" max="10244" width="81.85546875" style="2" customWidth="1"/>
    <col min="10245" max="10245" width="32" style="2" customWidth="1"/>
    <col min="10246" max="10246" width="15.28515625" style="2" customWidth="1"/>
    <col min="10247" max="10497" width="9.140625" style="2"/>
    <col min="10498" max="10498" width="14" style="2" customWidth="1"/>
    <col min="10499" max="10499" width="9.140625" style="2"/>
    <col min="10500" max="10500" width="81.85546875" style="2" customWidth="1"/>
    <col min="10501" max="10501" width="32" style="2" customWidth="1"/>
    <col min="10502" max="10502" width="15.28515625" style="2" customWidth="1"/>
    <col min="10503" max="10753" width="9.140625" style="2"/>
    <col min="10754" max="10754" width="14" style="2" customWidth="1"/>
    <col min="10755" max="10755" width="9.140625" style="2"/>
    <col min="10756" max="10756" width="81.85546875" style="2" customWidth="1"/>
    <col min="10757" max="10757" width="32" style="2" customWidth="1"/>
    <col min="10758" max="10758" width="15.28515625" style="2" customWidth="1"/>
    <col min="10759" max="11009" width="9.140625" style="2"/>
    <col min="11010" max="11010" width="14" style="2" customWidth="1"/>
    <col min="11011" max="11011" width="9.140625" style="2"/>
    <col min="11012" max="11012" width="81.85546875" style="2" customWidth="1"/>
    <col min="11013" max="11013" width="32" style="2" customWidth="1"/>
    <col min="11014" max="11014" width="15.28515625" style="2" customWidth="1"/>
    <col min="11015" max="11265" width="9.140625" style="2"/>
    <col min="11266" max="11266" width="14" style="2" customWidth="1"/>
    <col min="11267" max="11267" width="9.140625" style="2"/>
    <col min="11268" max="11268" width="81.85546875" style="2" customWidth="1"/>
    <col min="11269" max="11269" width="32" style="2" customWidth="1"/>
    <col min="11270" max="11270" width="15.28515625" style="2" customWidth="1"/>
    <col min="11271" max="11521" width="9.140625" style="2"/>
    <col min="11522" max="11522" width="14" style="2" customWidth="1"/>
    <col min="11523" max="11523" width="9.140625" style="2"/>
    <col min="11524" max="11524" width="81.85546875" style="2" customWidth="1"/>
    <col min="11525" max="11525" width="32" style="2" customWidth="1"/>
    <col min="11526" max="11526" width="15.28515625" style="2" customWidth="1"/>
    <col min="11527" max="11777" width="9.140625" style="2"/>
    <col min="11778" max="11778" width="14" style="2" customWidth="1"/>
    <col min="11779" max="11779" width="9.140625" style="2"/>
    <col min="11780" max="11780" width="81.85546875" style="2" customWidth="1"/>
    <col min="11781" max="11781" width="32" style="2" customWidth="1"/>
    <col min="11782" max="11782" width="15.28515625" style="2" customWidth="1"/>
    <col min="11783" max="12033" width="9.140625" style="2"/>
    <col min="12034" max="12034" width="14" style="2" customWidth="1"/>
    <col min="12035" max="12035" width="9.140625" style="2"/>
    <col min="12036" max="12036" width="81.85546875" style="2" customWidth="1"/>
    <col min="12037" max="12037" width="32" style="2" customWidth="1"/>
    <col min="12038" max="12038" width="15.28515625" style="2" customWidth="1"/>
    <col min="12039" max="12289" width="9.140625" style="2"/>
    <col min="12290" max="12290" width="14" style="2" customWidth="1"/>
    <col min="12291" max="12291" width="9.140625" style="2"/>
    <col min="12292" max="12292" width="81.85546875" style="2" customWidth="1"/>
    <col min="12293" max="12293" width="32" style="2" customWidth="1"/>
    <col min="12294" max="12294" width="15.28515625" style="2" customWidth="1"/>
    <col min="12295" max="12545" width="9.140625" style="2"/>
    <col min="12546" max="12546" width="14" style="2" customWidth="1"/>
    <col min="12547" max="12547" width="9.140625" style="2"/>
    <col min="12548" max="12548" width="81.85546875" style="2" customWidth="1"/>
    <col min="12549" max="12549" width="32" style="2" customWidth="1"/>
    <col min="12550" max="12550" width="15.28515625" style="2" customWidth="1"/>
    <col min="12551" max="12801" width="9.140625" style="2"/>
    <col min="12802" max="12802" width="14" style="2" customWidth="1"/>
    <col min="12803" max="12803" width="9.140625" style="2"/>
    <col min="12804" max="12804" width="81.85546875" style="2" customWidth="1"/>
    <col min="12805" max="12805" width="32" style="2" customWidth="1"/>
    <col min="12806" max="12806" width="15.28515625" style="2" customWidth="1"/>
    <col min="12807" max="13057" width="9.140625" style="2"/>
    <col min="13058" max="13058" width="14" style="2" customWidth="1"/>
    <col min="13059" max="13059" width="9.140625" style="2"/>
    <col min="13060" max="13060" width="81.85546875" style="2" customWidth="1"/>
    <col min="13061" max="13061" width="32" style="2" customWidth="1"/>
    <col min="13062" max="13062" width="15.28515625" style="2" customWidth="1"/>
    <col min="13063" max="13313" width="9.140625" style="2"/>
    <col min="13314" max="13314" width="14" style="2" customWidth="1"/>
    <col min="13315" max="13315" width="9.140625" style="2"/>
    <col min="13316" max="13316" width="81.85546875" style="2" customWidth="1"/>
    <col min="13317" max="13317" width="32" style="2" customWidth="1"/>
    <col min="13318" max="13318" width="15.28515625" style="2" customWidth="1"/>
    <col min="13319" max="13569" width="9.140625" style="2"/>
    <col min="13570" max="13570" width="14" style="2" customWidth="1"/>
    <col min="13571" max="13571" width="9.140625" style="2"/>
    <col min="13572" max="13572" width="81.85546875" style="2" customWidth="1"/>
    <col min="13573" max="13573" width="32" style="2" customWidth="1"/>
    <col min="13574" max="13574" width="15.28515625" style="2" customWidth="1"/>
    <col min="13575" max="13825" width="9.140625" style="2"/>
    <col min="13826" max="13826" width="14" style="2" customWidth="1"/>
    <col min="13827" max="13827" width="9.140625" style="2"/>
    <col min="13828" max="13828" width="81.85546875" style="2" customWidth="1"/>
    <col min="13829" max="13829" width="32" style="2" customWidth="1"/>
    <col min="13830" max="13830" width="15.28515625" style="2" customWidth="1"/>
    <col min="13831" max="14081" width="9.140625" style="2"/>
    <col min="14082" max="14082" width="14" style="2" customWidth="1"/>
    <col min="14083" max="14083" width="9.140625" style="2"/>
    <col min="14084" max="14084" width="81.85546875" style="2" customWidth="1"/>
    <col min="14085" max="14085" width="32" style="2" customWidth="1"/>
    <col min="14086" max="14086" width="15.28515625" style="2" customWidth="1"/>
    <col min="14087" max="14337" width="9.140625" style="2"/>
    <col min="14338" max="14338" width="14" style="2" customWidth="1"/>
    <col min="14339" max="14339" width="9.140625" style="2"/>
    <col min="14340" max="14340" width="81.85546875" style="2" customWidth="1"/>
    <col min="14341" max="14341" width="32" style="2" customWidth="1"/>
    <col min="14342" max="14342" width="15.28515625" style="2" customWidth="1"/>
    <col min="14343" max="14593" width="9.140625" style="2"/>
    <col min="14594" max="14594" width="14" style="2" customWidth="1"/>
    <col min="14595" max="14595" width="9.140625" style="2"/>
    <col min="14596" max="14596" width="81.85546875" style="2" customWidth="1"/>
    <col min="14597" max="14597" width="32" style="2" customWidth="1"/>
    <col min="14598" max="14598" width="15.28515625" style="2" customWidth="1"/>
    <col min="14599" max="14849" width="9.140625" style="2"/>
    <col min="14850" max="14850" width="14" style="2" customWidth="1"/>
    <col min="14851" max="14851" width="9.140625" style="2"/>
    <col min="14852" max="14852" width="81.85546875" style="2" customWidth="1"/>
    <col min="14853" max="14853" width="32" style="2" customWidth="1"/>
    <col min="14854" max="14854" width="15.28515625" style="2" customWidth="1"/>
    <col min="14855" max="15105" width="9.140625" style="2"/>
    <col min="15106" max="15106" width="14" style="2" customWidth="1"/>
    <col min="15107" max="15107" width="9.140625" style="2"/>
    <col min="15108" max="15108" width="81.85546875" style="2" customWidth="1"/>
    <col min="15109" max="15109" width="32" style="2" customWidth="1"/>
    <col min="15110" max="15110" width="15.28515625" style="2" customWidth="1"/>
    <col min="15111" max="15361" width="9.140625" style="2"/>
    <col min="15362" max="15362" width="14" style="2" customWidth="1"/>
    <col min="15363" max="15363" width="9.140625" style="2"/>
    <col min="15364" max="15364" width="81.85546875" style="2" customWidth="1"/>
    <col min="15365" max="15365" width="32" style="2" customWidth="1"/>
    <col min="15366" max="15366" width="15.28515625" style="2" customWidth="1"/>
    <col min="15367" max="15617" width="9.140625" style="2"/>
    <col min="15618" max="15618" width="14" style="2" customWidth="1"/>
    <col min="15619" max="15619" width="9.140625" style="2"/>
    <col min="15620" max="15620" width="81.85546875" style="2" customWidth="1"/>
    <col min="15621" max="15621" width="32" style="2" customWidth="1"/>
    <col min="15622" max="15622" width="15.28515625" style="2" customWidth="1"/>
    <col min="15623" max="15873" width="9.140625" style="2"/>
    <col min="15874" max="15874" width="14" style="2" customWidth="1"/>
    <col min="15875" max="15875" width="9.140625" style="2"/>
    <col min="15876" max="15876" width="81.85546875" style="2" customWidth="1"/>
    <col min="15877" max="15877" width="32" style="2" customWidth="1"/>
    <col min="15878" max="15878" width="15.28515625" style="2" customWidth="1"/>
    <col min="15879" max="16129" width="9.140625" style="2"/>
    <col min="16130" max="16130" width="14" style="2" customWidth="1"/>
    <col min="16131" max="16131" width="9.140625" style="2"/>
    <col min="16132" max="16132" width="81.85546875" style="2" customWidth="1"/>
    <col min="16133" max="16133" width="32" style="2" customWidth="1"/>
    <col min="16134" max="16134" width="15.28515625" style="2" customWidth="1"/>
    <col min="16135" max="16384" width="9.140625" style="2"/>
  </cols>
  <sheetData>
    <row r="1" spans="1:6">
      <c r="A1" s="125" t="s">
        <v>18</v>
      </c>
      <c r="B1" s="125"/>
      <c r="C1" s="125"/>
      <c r="D1" s="28"/>
      <c r="E1" s="43"/>
    </row>
    <row r="2" spans="1:6">
      <c r="A2" s="125" t="s">
        <v>19</v>
      </c>
      <c r="B2" s="125"/>
      <c r="C2" s="125"/>
      <c r="D2" s="28"/>
      <c r="E2" s="43"/>
    </row>
    <row r="3" spans="1:6">
      <c r="A3" s="125" t="s">
        <v>187</v>
      </c>
      <c r="B3" s="125"/>
      <c r="C3" s="125"/>
      <c r="D3" s="125"/>
      <c r="E3" s="125"/>
    </row>
    <row r="4" spans="1:6">
      <c r="C4" s="3"/>
    </row>
    <row r="5" spans="1:6">
      <c r="C5" s="3" t="s">
        <v>90</v>
      </c>
    </row>
    <row r="8" spans="1:6" s="41" customFormat="1">
      <c r="A8" s="40" t="s">
        <v>21</v>
      </c>
      <c r="B8" s="40" t="s">
        <v>20</v>
      </c>
      <c r="C8" s="40" t="s">
        <v>22</v>
      </c>
      <c r="D8" s="40" t="s">
        <v>23</v>
      </c>
      <c r="E8" s="40" t="s">
        <v>24</v>
      </c>
    </row>
    <row r="9" spans="1:6" ht="49.5">
      <c r="A9" s="48">
        <v>1801</v>
      </c>
      <c r="B9" s="49">
        <v>42753</v>
      </c>
      <c r="C9" s="25" t="s">
        <v>92</v>
      </c>
      <c r="D9" s="55" t="s">
        <v>91</v>
      </c>
      <c r="E9" s="52">
        <v>18.149999999999999</v>
      </c>
    </row>
    <row r="10" spans="1:6" s="3" customFormat="1">
      <c r="A10" s="33"/>
      <c r="B10" s="33"/>
      <c r="C10" s="33" t="s">
        <v>32</v>
      </c>
      <c r="D10" s="33"/>
      <c r="E10" s="50">
        <f>SUM(E9:E9)</f>
        <v>18.149999999999999</v>
      </c>
      <c r="F10" s="51"/>
    </row>
  </sheetData>
  <sortState ref="A9:E107">
    <sortCondition ref="B9:B107"/>
  </sortState>
  <mergeCells count="3">
    <mergeCell ref="A1:C1"/>
    <mergeCell ref="A2:C2"/>
    <mergeCell ref="A3:E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25" sqref="G25"/>
    </sheetView>
  </sheetViews>
  <sheetFormatPr defaultRowHeight="15"/>
  <cols>
    <col min="3" max="3" width="13.140625" customWidth="1"/>
    <col min="6" max="6" width="12.7109375" customWidth="1"/>
    <col min="7" max="7" width="32.28515625" customWidth="1"/>
  </cols>
  <sheetData>
    <row r="1" spans="1:7">
      <c r="A1" s="100" t="s">
        <v>248</v>
      </c>
      <c r="B1" s="101"/>
      <c r="C1" s="102"/>
      <c r="D1" s="102"/>
      <c r="E1" s="103"/>
      <c r="F1" s="104"/>
      <c r="G1" s="104"/>
    </row>
    <row r="2" spans="1:7">
      <c r="A2" s="105" t="s">
        <v>249</v>
      </c>
      <c r="B2" s="101"/>
      <c r="C2" s="102"/>
      <c r="D2" s="102"/>
      <c r="E2" s="103"/>
      <c r="F2" s="104"/>
      <c r="G2" s="104"/>
    </row>
    <row r="3" spans="1:7">
      <c r="A3" s="102"/>
      <c r="B3" s="101"/>
      <c r="C3" s="102"/>
      <c r="D3" s="102"/>
      <c r="E3" s="103"/>
      <c r="F3" s="104"/>
      <c r="G3" s="104"/>
    </row>
    <row r="4" spans="1:7">
      <c r="A4" s="102"/>
      <c r="B4" s="101"/>
      <c r="C4" s="102"/>
      <c r="D4" s="102"/>
      <c r="E4" s="103"/>
      <c r="F4" s="104"/>
      <c r="G4" s="104"/>
    </row>
    <row r="5" spans="1:7" ht="33" customHeight="1">
      <c r="A5" s="126" t="s">
        <v>250</v>
      </c>
      <c r="B5" s="127"/>
      <c r="C5" s="127"/>
      <c r="D5" s="127"/>
      <c r="E5" s="127"/>
      <c r="F5" s="127"/>
      <c r="G5" s="127"/>
    </row>
    <row r="6" spans="1:7">
      <c r="A6" s="102"/>
      <c r="B6" s="101"/>
      <c r="C6" s="102"/>
      <c r="D6" s="102"/>
      <c r="E6" s="103"/>
      <c r="F6" s="104"/>
      <c r="G6" s="104"/>
    </row>
    <row r="7" spans="1:7">
      <c r="A7" s="106"/>
      <c r="B7" s="107"/>
      <c r="C7" s="106"/>
      <c r="D7" s="106"/>
      <c r="E7" s="108"/>
      <c r="F7" s="109"/>
      <c r="G7" s="109"/>
    </row>
    <row r="8" spans="1:7" ht="24.95" customHeight="1">
      <c r="A8" s="110" t="s">
        <v>251</v>
      </c>
      <c r="B8" s="110" t="s">
        <v>252</v>
      </c>
      <c r="C8" s="110" t="s">
        <v>3</v>
      </c>
      <c r="D8" s="110" t="s">
        <v>7</v>
      </c>
      <c r="E8" s="110" t="s">
        <v>253</v>
      </c>
      <c r="F8" s="111" t="s">
        <v>5</v>
      </c>
      <c r="G8" s="110" t="s">
        <v>254</v>
      </c>
    </row>
    <row r="9" spans="1:7" ht="24.95" customHeight="1">
      <c r="A9" s="112">
        <v>1</v>
      </c>
      <c r="B9" s="113" t="s">
        <v>255</v>
      </c>
      <c r="C9" s="114">
        <v>42744</v>
      </c>
      <c r="D9" s="112" t="s">
        <v>256</v>
      </c>
      <c r="E9" s="112">
        <v>65</v>
      </c>
      <c r="F9" s="115">
        <v>76067</v>
      </c>
      <c r="G9" s="116" t="s">
        <v>257</v>
      </c>
    </row>
    <row r="10" spans="1:7" ht="24.95" customHeight="1">
      <c r="A10" s="112">
        <v>2</v>
      </c>
      <c r="B10" s="113" t="s">
        <v>258</v>
      </c>
      <c r="C10" s="114">
        <v>42744</v>
      </c>
      <c r="D10" s="112" t="s">
        <v>256</v>
      </c>
      <c r="E10" s="112">
        <v>65</v>
      </c>
      <c r="F10" s="115">
        <v>103652</v>
      </c>
      <c r="G10" s="116" t="s">
        <v>259</v>
      </c>
    </row>
    <row r="11" spans="1:7" ht="24.95" customHeight="1">
      <c r="A11" s="112">
        <v>3</v>
      </c>
      <c r="B11" s="113" t="s">
        <v>260</v>
      </c>
      <c r="C11" s="114">
        <v>42745</v>
      </c>
      <c r="D11" s="112" t="s">
        <v>256</v>
      </c>
      <c r="E11" s="112">
        <v>65</v>
      </c>
      <c r="F11" s="115">
        <v>2350.69</v>
      </c>
      <c r="G11" s="116" t="s">
        <v>261</v>
      </c>
    </row>
    <row r="12" spans="1:7" ht="24.95" customHeight="1">
      <c r="A12" s="112">
        <v>4</v>
      </c>
      <c r="B12" s="113" t="s">
        <v>262</v>
      </c>
      <c r="C12" s="114">
        <v>42745</v>
      </c>
      <c r="D12" s="112" t="s">
        <v>256</v>
      </c>
      <c r="E12" s="112">
        <v>65</v>
      </c>
      <c r="F12" s="115">
        <v>2394.16</v>
      </c>
      <c r="G12" s="116" t="s">
        <v>261</v>
      </c>
    </row>
    <row r="13" spans="1:7" ht="24.95" customHeight="1">
      <c r="A13" s="112">
        <v>5</v>
      </c>
      <c r="B13" s="113" t="s">
        <v>263</v>
      </c>
      <c r="C13" s="114">
        <v>42745</v>
      </c>
      <c r="D13" s="112" t="s">
        <v>256</v>
      </c>
      <c r="E13" s="112">
        <v>65</v>
      </c>
      <c r="F13" s="115">
        <v>1080.3</v>
      </c>
      <c r="G13" s="116" t="s">
        <v>264</v>
      </c>
    </row>
    <row r="14" spans="1:7" ht="24.95" customHeight="1">
      <c r="A14" s="112">
        <v>6</v>
      </c>
      <c r="B14" s="113" t="s">
        <v>265</v>
      </c>
      <c r="C14" s="114">
        <v>42382</v>
      </c>
      <c r="D14" s="112" t="s">
        <v>256</v>
      </c>
      <c r="E14" s="112">
        <v>65</v>
      </c>
      <c r="F14" s="115">
        <v>922.85</v>
      </c>
      <c r="G14" s="116" t="s">
        <v>266</v>
      </c>
    </row>
    <row r="15" spans="1:7" ht="24.95" customHeight="1">
      <c r="A15" s="112">
        <v>7</v>
      </c>
      <c r="B15" s="113" t="s">
        <v>267</v>
      </c>
      <c r="C15" s="114">
        <v>42387</v>
      </c>
      <c r="D15" s="112" t="s">
        <v>256</v>
      </c>
      <c r="E15" s="112">
        <v>65</v>
      </c>
      <c r="F15" s="115">
        <v>431.73</v>
      </c>
      <c r="G15" s="116" t="s">
        <v>268</v>
      </c>
    </row>
    <row r="16" spans="1:7" ht="24.95" customHeight="1">
      <c r="A16" s="112"/>
      <c r="B16" s="113"/>
      <c r="C16" s="114"/>
      <c r="D16" s="112"/>
      <c r="E16" s="112"/>
      <c r="F16" s="115"/>
      <c r="G16" s="117"/>
    </row>
    <row r="17" spans="1:7" ht="24.95" customHeight="1">
      <c r="A17" s="128" t="s">
        <v>32</v>
      </c>
      <c r="B17" s="129"/>
      <c r="C17" s="129"/>
      <c r="D17" s="129"/>
      <c r="E17" s="130"/>
      <c r="F17" s="118">
        <f>SUM(F9:F16)</f>
        <v>186898.73</v>
      </c>
      <c r="G17" s="116"/>
    </row>
  </sheetData>
  <mergeCells count="2">
    <mergeCell ref="A5:G5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personal</vt:lpstr>
      <vt:lpstr>materiale</vt:lpstr>
      <vt:lpstr>transferuri </vt:lpstr>
      <vt:lpstr>proiecte cap. 61.01</vt:lpstr>
      <vt:lpstr>proiecte cap. 61.08</vt:lpstr>
      <vt:lpstr>dipfie ianuarie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2017-05-17T10:32:36Z</dcterms:modified>
</cp:coreProperties>
</file>