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7" firstSheet="1" activeTab="7"/>
  </bookViews>
  <sheets>
    <sheet name="personal" sheetId="2" r:id="rId1"/>
    <sheet name="materiale cap 61.01" sheetId="3" r:id="rId2"/>
    <sheet name="materiale cap 54.01" sheetId="15" r:id="rId3"/>
    <sheet name="venituri proprii" sheetId="17" r:id="rId4"/>
    <sheet name="transferuri " sheetId="5" r:id="rId5"/>
    <sheet name="proiecte cap. 61.01" sheetId="6" r:id="rId6"/>
    <sheet name="proiecte cap. 61.08" sheetId="7" r:id="rId7"/>
    <sheet name="dipfie" sheetId="18" r:id="rId8"/>
  </sheets>
  <definedNames>
    <definedName name="_xlnm._FilterDatabase" localSheetId="4" hidden="1">'transferuri '!$A$7:$I$20</definedName>
  </definedNames>
  <calcPr calcId="152511"/>
</workbook>
</file>

<file path=xl/calcChain.xml><?xml version="1.0" encoding="utf-8"?>
<calcChain xmlns="http://schemas.openxmlformats.org/spreadsheetml/2006/main">
  <c r="F32" i="18" l="1"/>
  <c r="F37" i="18" s="1"/>
  <c r="F19" i="18"/>
  <c r="D81" i="2" l="1"/>
  <c r="D94" i="2" l="1"/>
  <c r="D26" i="2"/>
  <c r="D143" i="2" l="1"/>
  <c r="D141" i="2"/>
  <c r="D139" i="2"/>
  <c r="D137" i="2"/>
  <c r="D135" i="2"/>
  <c r="D131" i="2"/>
  <c r="D102" i="2"/>
  <c r="D96" i="2"/>
  <c r="D93" i="2"/>
  <c r="D67" i="2"/>
  <c r="D63" i="2"/>
  <c r="D60" i="2"/>
  <c r="D43" i="2"/>
  <c r="D37" i="2"/>
  <c r="D132" i="2" l="1"/>
  <c r="D144" i="2"/>
  <c r="D145" i="2" l="1"/>
  <c r="F12" i="17"/>
  <c r="A18" i="5" l="1"/>
  <c r="A19" i="5"/>
  <c r="E60" i="7"/>
  <c r="E19" i="6" l="1"/>
  <c r="F101" i="3" l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8" i="3"/>
  <c r="F20" i="5" l="1"/>
  <c r="F9" i="15" l="1"/>
  <c r="A9" i="5" l="1"/>
  <c r="A10" i="5" s="1"/>
  <c r="A11" i="5" s="1"/>
  <c r="A12" i="5" s="1"/>
  <c r="A13" i="5" s="1"/>
  <c r="A14" i="5" s="1"/>
  <c r="A15" i="5" s="1"/>
  <c r="A16" i="5" s="1"/>
  <c r="A17" i="5" s="1"/>
</calcChain>
</file>

<file path=xl/sharedStrings.xml><?xml version="1.0" encoding="utf-8"?>
<sst xmlns="http://schemas.openxmlformats.org/spreadsheetml/2006/main" count="762" uniqueCount="358">
  <si>
    <t xml:space="preserve">MINISTERUL JUSTITIEI - Aparat propriu </t>
  </si>
  <si>
    <t>Nr.crt.</t>
  </si>
  <si>
    <t>Nr. act</t>
  </si>
  <si>
    <t>Data document</t>
  </si>
  <si>
    <t>Clasificatie bugetara</t>
  </si>
  <si>
    <t>Suma</t>
  </si>
  <si>
    <t>Detaliere</t>
  </si>
  <si>
    <t>Capitol</t>
  </si>
  <si>
    <t>Alineat</t>
  </si>
  <si>
    <t>61.01.06</t>
  </si>
  <si>
    <t>51.01.01</t>
  </si>
  <si>
    <t xml:space="preserve"> TRANSFERURI   INEC- ACHITARE DREPTURI SALARIALE </t>
  </si>
  <si>
    <t>61.01.07</t>
  </si>
  <si>
    <t>68.01.06</t>
  </si>
  <si>
    <t>57.02.01</t>
  </si>
  <si>
    <t>68.01.50</t>
  </si>
  <si>
    <t xml:space="preserve">MINISTERUL JUSTITEI - Aparat propriu </t>
  </si>
  <si>
    <t>CAPITOLUL 61.01- Ordine publica si siguranta nationala</t>
  </si>
  <si>
    <t>FURNIZOR/BENEFICIAR</t>
  </si>
  <si>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</si>
  <si>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</si>
  <si>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</si>
  <si>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</si>
  <si>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</si>
  <si>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</si>
  <si>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Capitolul 61.01- Ordine publica si siguranta nationala</t>
  </si>
  <si>
    <t>TITLUL 10 CHELTUIELI DE PERSONAL</t>
  </si>
  <si>
    <t>TITLUL 20 BUNURI SI SERVICII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</si>
  <si>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</si>
  <si>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</si>
  <si>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</si>
  <si>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</si>
  <si>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>Total</t>
  </si>
  <si>
    <t xml:space="preserve">Suma </t>
  </si>
  <si>
    <t>TOTAL</t>
  </si>
  <si>
    <t>51.01.26</t>
  </si>
  <si>
    <t xml:space="preserve"> DECONTARI CU PERSONALUL-CREDITE BUGETARE  PLATA STAT INDEMNIZATIE CRESTERE COPIL PÂNÃ LA ÎMPLINIREA VÂRSTEI DE 2 ANI PENTRU FPSS APARAT PROPRIU MJ </t>
  </si>
  <si>
    <t xml:space="preserve">BUGETUL ASIG SOC DE STAT SI FONDURILOR SPECIALE-  ACHITARE CASS AFERENT INDEMNIZATIE  PERSOANE AFLATE IN CONCEDIUL PT. CRESTEREA COPILULUI </t>
  </si>
  <si>
    <t xml:space="preserve">Penitenciarul Bucuresti Jilava </t>
  </si>
  <si>
    <t>Serviciul de Telecomunicatii Speciale</t>
  </si>
  <si>
    <t xml:space="preserve"> TRANSFERURI   ANP- CHELTUIELI DE PERSONAL, TRANSFERURI CURENTE, ACTIUNI DE SANATATE</t>
  </si>
  <si>
    <t xml:space="preserve"> DECONTARI CU PERSONALUL-CREDITE BUGETARE  PLATA STAT STIMULENT INSERTIE PÂNÃ LA ÎMPLINIREA VÂRSTEI DE 3 ANI PENTRU FPSS APARAT PROPRIU MJ </t>
  </si>
  <si>
    <t>Reprezentant MJ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</si>
  <si>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</si>
  <si>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</si>
  <si>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Vodafone</t>
  </si>
  <si>
    <t xml:space="preserve">Administratia Patrimoniului Protocolului de Stat </t>
  </si>
  <si>
    <t>CAPITOLUL 54.01.50- Alte servicii publice generale</t>
  </si>
  <si>
    <t>TRANSFERURI ANP-  ASISTENTA SOCIALA-AJUTOARE SOCIALE IN NUMERAR PT. PLATA CONTRIV DE SANATATE PT PERS AFLATE IN CONCEDIU DE CRESTERE COPIL, ACHITARE STIMULENT PERSOANE AFLATE IN CONCEDIUL PT. CRESTEREA COPILULUI</t>
  </si>
  <si>
    <t>10.01.01</t>
  </si>
  <si>
    <t>PLATA SALARII, VIRAT RETINERI  SALARIATI LA BUG ASIG SOCIALE SI BUG.DE STAT</t>
  </si>
  <si>
    <t>VIRAT RETINERI  DIN SALARII - POPRIRI, PENSII FACULTATIVE, COTIZATII</t>
  </si>
  <si>
    <t>ALIMENTARE CONT VALUTA SALARIU</t>
  </si>
  <si>
    <t>SUBTOTAL 10.01.01</t>
  </si>
  <si>
    <t>10.01.05</t>
  </si>
  <si>
    <t>SUBTOTAL10.01.05</t>
  </si>
  <si>
    <t>10.01.06</t>
  </si>
  <si>
    <t>SUBTOTAL 10.01.06</t>
  </si>
  <si>
    <t>10.01.13</t>
  </si>
  <si>
    <t xml:space="preserve">DIURNA DEPLASARE INTERNA </t>
  </si>
  <si>
    <t xml:space="preserve">ALIMENTARE CONT VALUTA DEPLASARI EXTERNE </t>
  </si>
  <si>
    <t>SUBTOTAL 10.01.13</t>
  </si>
  <si>
    <t>10.01.14</t>
  </si>
  <si>
    <t xml:space="preserve"> INDEMNIZATIE DETASARE </t>
  </si>
  <si>
    <t>SUBTOTAL 10.01.14</t>
  </si>
  <si>
    <t>10.01.15</t>
  </si>
  <si>
    <t xml:space="preserve"> DECONT TRANSPORT </t>
  </si>
  <si>
    <t>SUBTOTAL 10.01.15</t>
  </si>
  <si>
    <t>10.01.16.</t>
  </si>
  <si>
    <t>ALIMENTARE CONT VALUTA CHIRIE</t>
  </si>
  <si>
    <t>DECONT CHIRII</t>
  </si>
  <si>
    <t>SUBTOTAL 10.01.16</t>
  </si>
  <si>
    <t>10.01.30.</t>
  </si>
  <si>
    <t xml:space="preserve">DECONTURI TRANSPORT </t>
  </si>
  <si>
    <t>SUBTOTAL 10.01.30</t>
  </si>
  <si>
    <t>TOTAL ART. 10.01</t>
  </si>
  <si>
    <t>10.02.02</t>
  </si>
  <si>
    <t xml:space="preserve">NORMA HRANA </t>
  </si>
  <si>
    <t>SUBTOTAL 10.02.02</t>
  </si>
  <si>
    <t>10.02.03</t>
  </si>
  <si>
    <t xml:space="preserve"> ECHIPAMENT F.P.S.S.</t>
  </si>
  <si>
    <t>SUBTOTAL 10.02.03</t>
  </si>
  <si>
    <t>10.02.30</t>
  </si>
  <si>
    <t xml:space="preserve">DECONTURI MEDICAMENTE </t>
  </si>
  <si>
    <t>SUBTOTAL 10.02.30</t>
  </si>
  <si>
    <t>TOTAL ART. 10.02</t>
  </si>
  <si>
    <t>10.03.01.</t>
  </si>
  <si>
    <t xml:space="preserve">CONTRIBUTII DE ASIGURARI SOCIALE DE STAT- CAS </t>
  </si>
  <si>
    <t>SUBTOTAL 10.03.01</t>
  </si>
  <si>
    <t>10.03.02.</t>
  </si>
  <si>
    <t xml:space="preserve">CONTRIBUTII DE ASIGURARI DE SOMAJ </t>
  </si>
  <si>
    <t>SUBTOTAL 10.03.02</t>
  </si>
  <si>
    <t>10.03.03.</t>
  </si>
  <si>
    <t xml:space="preserve">CONTRIBUTII DE ASIGURARI SOCIALE DE SANATATE </t>
  </si>
  <si>
    <t>SUBTOTAL 10.03.03</t>
  </si>
  <si>
    <t>10.03.04.</t>
  </si>
  <si>
    <t xml:space="preserve"> CONTRIBUTII DE ASIGURARI PT. ACCIDENTE DE MUNCA SI BOLI PROFESIONALE </t>
  </si>
  <si>
    <t>SUBTOTAL 10.03.04</t>
  </si>
  <si>
    <t>10.03.06.</t>
  </si>
  <si>
    <t xml:space="preserve"> CONTRIBUTII  ANGAJATOR - CONTRIBUTII PENTRU CONCEDII SI INDEMNIZATII</t>
  </si>
  <si>
    <t>SUBTOTAL 10.03.06</t>
  </si>
  <si>
    <t>TOTAL  ART. 10.03</t>
  </si>
  <si>
    <t>TOTAL TITLUL 10</t>
  </si>
  <si>
    <t>PLATA AVANSURI CO</t>
  </si>
  <si>
    <t>Rosal Grup</t>
  </si>
  <si>
    <t xml:space="preserve">DHL International Romania </t>
  </si>
  <si>
    <t>RCS&amp;RDS</t>
  </si>
  <si>
    <t>TRANSFERURI ANP, TITLUL VI-  TRANSFERURI INTRE UNITATI ALE ADMINISTRATIEI PUBLICE- PT PLATA CONTRIBUTII DE SANATATE PT PERS CARE EXEC PEDEPSE PRIVATIVE DE LIBERTATE</t>
  </si>
  <si>
    <t>TRANSFERURI ANP, TITLUL VI-  TRANSFERURI INTRE UNITATI ALE ADMINISTRATIEI PUBLICE- PT PLATA TITLUL II BUNURI SI SERVICII ACTIUNI  DE SANATATE , ACTIVE NEFINANCIARE</t>
  </si>
  <si>
    <t>TRANSFERURI ANP, TITLUL VI- TRANSFERURI INTRE UNITATI ALE ADMINISTRATIEI PUBLICE - PT PLATA AJUT SOC IN NATURA , ACHITARE CHELT DE TRANSP IN CAZUL INTERNARII IN SPITALE, TRANSPORT, CENTRE DE REFACERE A CAPACITATII DE EFORT, ACHITAREA RECHIZITELOR , MATERIALELOR DIDACTICE PENTRU PROCESUL DE INVATAMANT , ASISTENTA PSIHOLOGICA SI SOCIALA PENTRU PERSOANELE PRIVATE DE LIBERTATE DIN UNITATILE SISTEMULUI PENITENCIAR</t>
  </si>
  <si>
    <t>Danco Pro</t>
  </si>
  <si>
    <t>Ministerul Finantelor Publice</t>
  </si>
  <si>
    <t xml:space="preserve">Midocar </t>
  </si>
  <si>
    <t xml:space="preserve">Monitorul Oficial </t>
  </si>
  <si>
    <t>Indaco Systems</t>
  </si>
  <si>
    <t>Rompetrol Downstream</t>
  </si>
  <si>
    <t>Sygler Ascensor</t>
  </si>
  <si>
    <t xml:space="preserve">Bugetul de Stat </t>
  </si>
  <si>
    <t>Certising</t>
  </si>
  <si>
    <t>Clean Prest Activ</t>
  </si>
  <si>
    <t xml:space="preserve">Imprimeria Nationala </t>
  </si>
  <si>
    <t>Institutul National al Magistraturii</t>
  </si>
  <si>
    <t>68.01.08</t>
  </si>
  <si>
    <t>MINISTERUL JUSTITIEI</t>
  </si>
  <si>
    <t>perioada: 01-30.09.2017</t>
  </si>
  <si>
    <t>Perioada 01.09-30.09.2017</t>
  </si>
  <si>
    <t>Mape de birou</t>
  </si>
  <si>
    <t xml:space="preserve">Decont chirie locuinta  persoanal cu functie demnitate publica, perioada august 2017  </t>
  </si>
  <si>
    <t xml:space="preserve">Energie termica, gaze  naturale, apa,  perioada 13.06-11-07.2017, locuinta personal cu functie demnitate publica </t>
  </si>
  <si>
    <t>Furnizare on line produs informatic autentic -monitor , partea I,II, IV, VI, perioada iulie 2017</t>
  </si>
  <si>
    <t>Servicii reparatie auto</t>
  </si>
  <si>
    <t>Siegfried Grup</t>
  </si>
  <si>
    <t>Materiale reparatii interioare, zugravire</t>
  </si>
  <si>
    <t xml:space="preserve">Dedeman </t>
  </si>
  <si>
    <t>Materiale lucrari de amenajare subsol</t>
  </si>
  <si>
    <t>Aparat de stropit garden  10L</t>
  </si>
  <si>
    <t>Ministerul Justitiei</t>
  </si>
  <si>
    <t>Alimentare cont valuta deplasari externe-decont transport gratuit aferent concediului de odihna 2017</t>
  </si>
  <si>
    <t xml:space="preserve">Alimentare cont valuta deplasari externe-magistrat de legatura Franta, august 2017 </t>
  </si>
  <si>
    <t>Avans servicii postale expediere colet documente-septembrie 2017</t>
  </si>
  <si>
    <t xml:space="preserve">S.N.P.L. Dej </t>
  </si>
  <si>
    <t>Cheltuieli de judecata in dosarul 2636/117/2016-decizia civila 1444/2017, pronuntata de Curtea de Apel Cluj</t>
  </si>
  <si>
    <t>4 buc legitimatii</t>
  </si>
  <si>
    <t>Tribunalul Bucuresti</t>
  </si>
  <si>
    <t xml:space="preserve">Cheltuieli judiciare catre Bugetul de stat, dosar nr.46826/3/2016 </t>
  </si>
  <si>
    <t>Avans protocol , septembrie 2017</t>
  </si>
  <si>
    <t xml:space="preserve">C.N.Posta Romana </t>
  </si>
  <si>
    <t>Servicii trimiteri corespondenta 31.07-15.08.2017</t>
  </si>
  <si>
    <t>DHL International</t>
  </si>
  <si>
    <t>Servicii curierat rapid 18.08.2017</t>
  </si>
  <si>
    <t xml:space="preserve">Cote parti taxa municipala pentru apa uzata, perioada iulie 2017 </t>
  </si>
  <si>
    <t xml:space="preserve">Cote parti apa rece,  perioada iulie 2017 </t>
  </si>
  <si>
    <t>Top Seven</t>
  </si>
  <si>
    <t>Reviste de specialitate juridica romanesti, diferenta decembrie 2016</t>
  </si>
  <si>
    <t xml:space="preserve">Decont chirie locuinta  persoana cu demnitate publica, perioada august 2017  </t>
  </si>
  <si>
    <t xml:space="preserve">Bilet de avion deplasare Bruxelles, perioada 03-06.09.2017 </t>
  </si>
  <si>
    <t>4%Contributie pentru persoane cu handicap, perioada august 2017</t>
  </si>
  <si>
    <t xml:space="preserve">Avans protocol, septembrie 2017 </t>
  </si>
  <si>
    <t xml:space="preserve">Avans cazare deplasare interna, septembrie 2017 </t>
  </si>
  <si>
    <t xml:space="preserve">Avans cazare deplasare interna , septembrie 2017 </t>
  </si>
  <si>
    <t xml:space="preserve">Bilete de avion deplasare Viena, perioada 05-08.09.2017 </t>
  </si>
  <si>
    <t xml:space="preserve">Decont publicare în Monitorul Oficial P IV tabel nominal cu expertii criminalisti autorizati </t>
  </si>
  <si>
    <t xml:space="preserve">Avans cazare si transport deplasare interna, perioada 12-13.09.2017 </t>
  </si>
  <si>
    <t>Telekom Romania Communications</t>
  </si>
  <si>
    <t>Servicii tel verde, perioada august 2017</t>
  </si>
  <si>
    <t xml:space="preserve">Servicii convorbiri telefonie fixa, perioada august 2017 </t>
  </si>
  <si>
    <t xml:space="preserve">Selado Com </t>
  </si>
  <si>
    <t xml:space="preserve">Mape coresponenta </t>
  </si>
  <si>
    <t>Selgros</t>
  </si>
  <si>
    <t xml:space="preserve">Materiale de curatenie </t>
  </si>
  <si>
    <t>Cote parti energie termica, consum perioada august 2017</t>
  </si>
  <si>
    <t>Servicii de colectare a deseurilor+inchirieri containere, perioada august 2017</t>
  </si>
  <si>
    <t xml:space="preserve">Servicii telefonie fixa, perioada august 2017 </t>
  </si>
  <si>
    <t>Abonament receptor pentru pachet coplet de programe TV , perioada septembrie 2017</t>
  </si>
  <si>
    <t>Fibat Energy</t>
  </si>
  <si>
    <t xml:space="preserve">Acumulatori  pentru sistem de protectie tip UPS Riello 34 buc </t>
  </si>
  <si>
    <t xml:space="preserve">Servicii intretinere  2 buc ascensoare -duplex , perioada august 2017 </t>
  </si>
  <si>
    <t>DM Sistem Telecom</t>
  </si>
  <si>
    <t>Servicii intretinere, reparatii retea de interior si aparate telefonice,  perioada august 2017</t>
  </si>
  <si>
    <t xml:space="preserve">Achizitionat 1 certificat digital pentru semnatura electrica </t>
  </si>
  <si>
    <t>Servicii curatenie si întretinere la sediul Ministerul Justitiei, perioada august 2017</t>
  </si>
  <si>
    <t xml:space="preserve">Synotech Global Service  </t>
  </si>
  <si>
    <t>Servicii intretinere, mentenanta, reparatii aparate de aer conditionat, din camera serverelor, perioada iulie 2017</t>
  </si>
  <si>
    <t>Autocurat Flote Auto</t>
  </si>
  <si>
    <t>Servicii spalare 19 autoturisme interior -exterior,  august 2017</t>
  </si>
  <si>
    <t>Alimentare carburant pe baza de carduri, perioada august 2017</t>
  </si>
  <si>
    <t>RIK</t>
  </si>
  <si>
    <t>Coli A4 cu antet 1000 buc</t>
  </si>
  <si>
    <t xml:space="preserve">Servicii telefonie mobila, perioada 27.07-26.08.2017 </t>
  </si>
  <si>
    <t xml:space="preserve">Avans cazare deplasare interna, perioada septembrie 2017 </t>
  </si>
  <si>
    <t xml:space="preserve">Cote parti enegie electrica, consum perioada august 2017 </t>
  </si>
  <si>
    <t xml:space="preserve">Cote parti enegie electrica si gaze , consum perioada iulie 2017 </t>
  </si>
  <si>
    <t>Cote parti apa rece, consum perioada iulie 2017</t>
  </si>
  <si>
    <t>Cote parti servicii reparatii si intretinere ascensoare si centrala telefonica, perioada iulie 2017</t>
  </si>
  <si>
    <t>Cote parti salarii muncitori parti comune -punct termic, perioada august 2017</t>
  </si>
  <si>
    <t xml:space="preserve">Cote parti salubritate, consum perioada iulie 2017 </t>
  </si>
  <si>
    <t>Servicii bucla locala, perioada august 2017</t>
  </si>
  <si>
    <t>Servicii trimiteri corespondenta 27.07-31.08.2017</t>
  </si>
  <si>
    <t xml:space="preserve">Chirie, amortizari, dotari  locuinta personal cu functie de demnitate publica, perioada august 2017 </t>
  </si>
  <si>
    <t>Prosoft++</t>
  </si>
  <si>
    <t>Servicii de protectie anivirus cu instalarea produselor la instante si Ministerul Justitiei, perioada august 2017</t>
  </si>
  <si>
    <t>Servicii abonament  program informatic Legea 5 , luna august 2017</t>
  </si>
  <si>
    <t>Zainea Com Serv</t>
  </si>
  <si>
    <t>Servicii asistenta tehnica software pentru ZBUGET/C/S+PERSONAL  C/S, perioada august 2017</t>
  </si>
  <si>
    <t>Divizia de Securitate Eurogrup Rangers</t>
  </si>
  <si>
    <t xml:space="preserve">Servicii paza pentru terenul din Sos.Stefanesti nr.102, conf.contract 10/21654/30.05.2017, perioada august 2017   </t>
  </si>
  <si>
    <t>Service Auto Serus</t>
  </si>
  <si>
    <t>Servicii revizie auto, septembrie 2017</t>
  </si>
  <si>
    <t>Fast Brokers -Broker de Asigurare-Reasigurare</t>
  </si>
  <si>
    <t>Servicii asigurari de tip RCA pentru 1 autovehicul -Wolkswagen Tuareg,   perioada 02.10.2017-01.10.2018</t>
  </si>
  <si>
    <t>Silvarom</t>
  </si>
  <si>
    <t xml:space="preserve">Dulap cu usa pentru frigider </t>
  </si>
  <si>
    <t>Servicii curierat rapid 28-31.08.2017</t>
  </si>
  <si>
    <t xml:space="preserve">Matcom Construct </t>
  </si>
  <si>
    <t>Cornier 20x20x3</t>
  </si>
  <si>
    <t>Romstal Impex</t>
  </si>
  <si>
    <t xml:space="preserve">Materiale pentru  amenajare, reparatii interioare si zugravire    </t>
  </si>
  <si>
    <t xml:space="preserve">Praktiker Romania </t>
  </si>
  <si>
    <t xml:space="preserve">Usa tip Anatolia </t>
  </si>
  <si>
    <t xml:space="preserve">Fx Auto Media </t>
  </si>
  <si>
    <t>Montat folie siguranta pentru auto</t>
  </si>
  <si>
    <t>Smart Trading Prest</t>
  </si>
  <si>
    <t xml:space="preserve">Fisete 60 buc  </t>
  </si>
  <si>
    <t xml:space="preserve">Sof Service </t>
  </si>
  <si>
    <t xml:space="preserve">Aparat de îndosariat cu inele de plastic  </t>
  </si>
  <si>
    <t>Agentia Nationala de Presa ,,Agerpres''</t>
  </si>
  <si>
    <t>Servicii monitorizare presa scrisa audio+ video, perioada  august 2017</t>
  </si>
  <si>
    <t xml:space="preserve">Bilete de avion deplasare Bruxelles , perioada 21-22.09.2017 </t>
  </si>
  <si>
    <t>Manpres Distribution</t>
  </si>
  <si>
    <t>Reviste de specialitate juridica romanesti, perioada august 2017</t>
  </si>
  <si>
    <t xml:space="preserve">Popp Maria Rodica </t>
  </si>
  <si>
    <t>Traduceri autorizate, perioada septembrie 2017</t>
  </si>
  <si>
    <t xml:space="preserve">Drafta Elena </t>
  </si>
  <si>
    <t>Furnizare on line produs informatic autentic -monitor , partea I,II, IV, VI, perioada august 2017</t>
  </si>
  <si>
    <t xml:space="preserve">DHL International </t>
  </si>
  <si>
    <t>Servicii curierat rapid, perioada 21.09.2017</t>
  </si>
  <si>
    <t xml:space="preserve">Total </t>
  </si>
  <si>
    <t>Decont protocol pentru sedinte, septembrie 2017</t>
  </si>
  <si>
    <t xml:space="preserve">Munca prestata de persoane private de libertate si servicii transport, perioada  august 2017 </t>
  </si>
  <si>
    <t>Perioada 01-30.09.2017</t>
  </si>
  <si>
    <t>CN Posta Romana</t>
  </si>
  <si>
    <t>Servicii prezentare, prelucrare, distribuire acte de procedura, perioada august 2017</t>
  </si>
  <si>
    <t>TITLUL 56 ,,PROIECTE CU FINANTARE DIN FONDURI EXTERNE NERAMBURSABILE (FEN) POSTADERARE"</t>
  </si>
  <si>
    <t>cval rambursare finantare nationala per. 01.06.2016-30.04.2017 pentru implementarea proiectului ,,Împreuna pentru schimbare - Un pumn strans nu poate da mana cu cineva " programul RO 20 ,,Violenta domestica si violenta bazata pe deosebirea de sex"</t>
  </si>
  <si>
    <t>AEPADO</t>
  </si>
  <si>
    <t>perioada 01-30.09.2017</t>
  </si>
  <si>
    <t>CAPITOLUL 61.08 ,,ORDINE PUBLICA SI SIGURANTA NATIONALA"</t>
  </si>
  <si>
    <t>contributii aferente drepturilor salariale, perioada august 2017 , PROGRAM RO 20- VIOLENTA DOMESTICA SI VIOLENTA BAZATA PE DEOSEBIRE DE SEX-COTA 15%</t>
  </si>
  <si>
    <t>BUGET ASIGURARI SOCIALE SI FONDURI SPECIALE</t>
  </si>
  <si>
    <t>cval impozit aferent drepturilor salariale, perioada august  2017, PROGRAM RO 20 VIOLENTA DOMESTICA SI VIOLENTA BAZATA PE DEOSEBIRE DE SEX-COTA 15%</t>
  </si>
  <si>
    <t>BUGET DE STAT</t>
  </si>
  <si>
    <t>alimentare cont banca comerciala pentru plata drepturi salariale perioada august 2017, PROGRAM RO 20 VIOLENTA DOMESTICA SI VIOLENTA BAZATA PE DEOSEBIRE DE SEX-COTA 15%</t>
  </si>
  <si>
    <t>BANCA COMERCIALA</t>
  </si>
  <si>
    <t>REPREZENTANT MINISTERUL JUSTITIEI</t>
  </si>
  <si>
    <t>contributii aferente drepturilor salariale perioada august 2017 , PROGRAM RO 20 VIOLENTA DOMESTICA SI VIOLENTA BAZATA PE DEOSEBIRE DE SEX-COTA 15%</t>
  </si>
  <si>
    <t>cval impozit aferent drepturilor salariale perioada august  2017 , PROGRAM RO 20 VIOLENTA DOMESTICA SI VIOLENTA BAZATA PE DEOSEBIRE DE SEX-COTA 85%</t>
  </si>
  <si>
    <t>alimentare cont banca comerciala pentru plata drepturi salariale perioada august 2017, PROGRAM RO 20 VIOLENTA DOMESTICA SI VIOLENTA BAZATA PE DEOSEBIRE DE SEX-COTA 85%</t>
  </si>
  <si>
    <t>BANCA COMERICALĂ ROMÂNĂ</t>
  </si>
  <si>
    <t>contributii aferente drepturilor salariale, perioada august  2017 , PROGRAM RO 20 VIOLENTA DOMESTICA SI VIOLENTA BAZATA PE DEOSEBIRE DE SEX-COTA 85%</t>
  </si>
  <si>
    <t>contributii aferente drepturilor salariale perioada august 2017, PROGRAM RO 20 VIOLENTA DOMESTICA SI VIOLENTA BAZATA PE DEOSEBIRE DE SEX-COTA 85%</t>
  </si>
  <si>
    <t>contributii aferente drepturilor salariale perioada august 2017, PROGRAM RO 23-SERVICII CORECTIONALE, INCLUSIV SANCTIUNI NON-PRIVATIVE DE LIBERTATE-COTA 15%</t>
  </si>
  <si>
    <t>impozit aferent drepturilor salariale perioada august 2017 , PROGRAM RO 23-SERVICII CORECTIONALE, INCLUSIV SANCTIUNI NON-PRIVATIVE DE LIBERTATE-COTA 15%</t>
  </si>
  <si>
    <t>alimentare cont banca comerciala pentru plata drepturi salariale, perioada august 2017, PROGRAM RO 23-SERVICII CORECTIONALE, INCLUSIV SANCTIUNI NON-PRIVATIVE DE LIBERTATE-COTA 15%</t>
  </si>
  <si>
    <t>contributii aferente drepturilor salariale, perioada august 2017, PROGRAM RO 23-SERVICII CORECTIONALE, INCLUSIV SANCTIUNI NON-PRIVATIVE DE LIBERTATE-COTA 85%</t>
  </si>
  <si>
    <t>impozit aferent drepturilor salariale perioada august 2017 ,PROGRAM RO 23-SERVICII CORECTIONALE, INCLUSIV SANCTIUNI NON-PRIVATIVE DE LIBERTATE-COTA 85%</t>
  </si>
  <si>
    <t>alimentare cont banca comerciala pentru plata drepturi salariale, perioada august 2017, PROGRAM RO 23-SERVICII CORECTIONALE, INCLUSIV SANCTIUNI NON-PRIVATIVE DE LIBERTATE-COTA 85%</t>
  </si>
  <si>
    <t>contributii aferente drepturilor salariale, perioada august 2017, PROGRAM RO 23-SERVICII CORECTIONALE, INCLUSIV SANCTIUNI NON-PRIVATIVE DE LIBERTATE-COTA 15%</t>
  </si>
  <si>
    <t>contravaloare contributii aferente drepturilor salariale, perioada  august 2017, Programul  RO24-INTARIREA CAPACITATII JUDICIARE SI COOPERARE-COTA 15%</t>
  </si>
  <si>
    <t>contravaloare impozit aferent drepturilor salariale, perioada august 2017,  Programul  RO24-INTARIREA CAPACITATII JUDICIARE SI COOPERARE-COTA 15%</t>
  </si>
  <si>
    <t>contravaloare alimentare cont banca comerciala pentru plata drepturi salariale, perioada august 2017, Programul  RO24-INTARIREA CAPACITATII JUDICIARE SI COOPERARE-COTA 15%</t>
  </si>
  <si>
    <t>contravaloare contributii aferente drepturilor salariale, perioada august 2017, Programul  RO24-INTARIREA CAPACITATII JUDICIARE SI COOPERARE-COTA 15%</t>
  </si>
  <si>
    <t>contravaloare contributii aferente drepturilor salariale, perioada august 2017, Programul  RO24-INTARIREA CAPACITATII JUDICIARE SI COOPERARE-COTA 85%</t>
  </si>
  <si>
    <t>contravaloare impozit aferent drepturilor salariale, perioada august 2017,  Programul  RO24-INTARIREA CAPACITATII JUDICIARE SI COOPERARE-COTA 85%</t>
  </si>
  <si>
    <t>contravaloare alimentare cont banca comerciala pentru plata drepturi salariale, perioada august 2017, Programul  RO24-INTARIREA CAPACITATII JUDICIARE SI COOPERARE-COTA 85%</t>
  </si>
  <si>
    <t>cval rambursare finantare externa nerambursabila per. 01.06.2017-30.04.2017 pentru implementarea proiectului ,,Împreuna pentru schimbare - Un pumn strans nu poate da mana cu cineva " programul RO 20 ,,Violenta domestica si violenta bazata pe deosebirea de sex"</t>
  </si>
  <si>
    <t xml:space="preserve">cval achizitie bilete avion si asigurari medicale pentru deplasare Oslo, perioada 29.08-01.09.2017, PROGRAM RO20-Violenta domestica si violenta bazata pe deosebirea de sex -15% </t>
  </si>
  <si>
    <t>TRAVEL TIME</t>
  </si>
  <si>
    <t xml:space="preserve">cval achizitie bilete avion si asigurari medicale pentru deplasare Oslo, perioada 29.08-01.09.2017, PROGRAM RO20-Violenta domestica si violenta bazata pe deosebirea de sex -85% </t>
  </si>
  <si>
    <t>cval recuperare cheltuieli eligibile aferente amortizarii pentru per. august 2017, PROGRAM RO 23-SERVICII CORECTIONALE, INCLUSIV SANCTIUNI NON - PRIVATE DE LIBERTATE, COTA 15%</t>
  </si>
  <si>
    <t xml:space="preserve">MINISTERUL JUSTITIEI </t>
  </si>
  <si>
    <t xml:space="preserve"> cval recuperare cheltuieli eligibile aferente amortizarii pentru per. august 2017, PROGRAM RO 23-SERVICII CORECTIONALE, INCLUSIV SANCTIUNI NON - PRIVATE DE LIBERTATE, COTA 85%</t>
  </si>
  <si>
    <t>cval recuperare cheltuieli eligibile aferente amortizarii pentru per. august 2017, PROGRAM RO 20 VIOLENTA DOMESTICA SI VIOLENTA BAZATA PE DEOSEBIRE DE SEX, COTA 15%</t>
  </si>
  <si>
    <t xml:space="preserve"> cval recuperare cheltuieli eligibile aferente amortizarii pentru per. august 2017, PROGRAM RO 20 VIOLENTA DOMESTICA SI VIOLENTA BAZATA PE DEOSEBIRE DE SEX, COTA 85%</t>
  </si>
  <si>
    <t>cval recuperare cheltuieli eligibile aferente amortizarii pentru per. august 2017, Programul  RO24-INTARIREA CAPACITATII JUDICIARE SI COOPERARE, COTA 15%</t>
  </si>
  <si>
    <t xml:space="preserve"> cval recuperare cheltuieli eligibile aferente amortizarii pentru per. august 2017, Programul  RO24-INTARIREA CAPACITATII JUDICIARE SI COOPERARE, COTA 85%</t>
  </si>
  <si>
    <t>cval alimentare cont banca comercială pentru  plata cota de 15%  aferenta rambursarii cheltuielilor efectuate de partenerul extern, Programul  RO24-INTARIREA CAPACITATII JUDICIARE SI COOPERARE</t>
  </si>
  <si>
    <t>cval alimentare cont banca comercială pentru  plata cota de 85%  aferenta rambursarii cheltuielilor efectuate de partenerul extern, Programul  RO24-INTARIREA CAPACITATII JUDICIARE SI COOPERARE</t>
  </si>
  <si>
    <t>ALIMENTARE CONT BCR, PROIECT ,,Instruirea judecatorilor in domeniul respectarii drepturilor cetatenilor din Uniunea Europeanã pe parcusul procedurilor penale", 20% cofin_x0001_</t>
  </si>
  <si>
    <t>ALIMENTARE CONT BCR, 80% FEN -(SURSA A )-  PROIECT,,Instruirea judecatorilor in domeniul respectarii drepturilor cetatenilor din Uniunea Europeanã pe parcusul procedurilor penale", 80% cofin_x0001_</t>
  </si>
  <si>
    <t>ALIMENTARE CONT BCR, 80% FEN -(SURSA A )-  PROIECT,,Instruirea judecatorilor in domeniul respectarii drepturilor cetatenilor din Uniunea Europeanã pe parcusul procedurilor penale", 80% cofin</t>
  </si>
  <si>
    <t>ALIMENTARE CONT BCR, 80% FEN -(SURSA A )-  PROIECT ,,Instruirea judecatorilor in domeniul respectarii drepturilor cetatenilor din Uniunea Europeanã pe parcusul procedurilor penale", 80% cofin</t>
  </si>
  <si>
    <t xml:space="preserve"> CONTERA MEDIA </t>
  </si>
  <si>
    <t>PLATA 80% (sursa a) FF 325 SI 326/15.09.2017  COFIN. SERVICII INTERPRETARIAT ZAGREB, CROATIA, PER. 06-08.09.2017 , PR.,,Instruirea judecatorilor in domeniul respectarii drepturilor cetatenilor din Uniunea Europeanã pe pe parcusul procedurilor penale"</t>
  </si>
  <si>
    <t>PLATA TVA- FF 325 SI 326/15.09.2017  COFIN. SERVICII INTERPRETARIAT ZAGREB, CROATIA, PER. 06-08.09.2017, PROIECT,,Instruirea judecatorilor in domeniul respectarii drepturilor cetatenilor din Uniunea Europeanã pe parcusul procedurilor penale"</t>
  </si>
  <si>
    <t xml:space="preserve">Plata virament Centralizator deconturi chelt.deplasare-FEN-uri (PLATA CV 80% PREFIN. DECONTURI TRANSPORT GERMANIA,PER. 12-14.07.2017 , PROIECT ,,Instruirea judecat. in dom. respectarii drepturilor cetatenilor din U.E. pe parcusul procedurilor penale _x000D_
</t>
  </si>
  <si>
    <t>PLATA CV 20% COFIN. DECONTURI TRANSPORT GERMANIA,PER. 12-14.07.2017 , PROIECT ,,Instruirea judecat. in dom. respectarii drepturilor cetatenilor din U.E. pe parcusul procedurilor penale"</t>
  </si>
  <si>
    <t>ALIMENTARE CONT BCR, TVA - PROIECT ,,Instruirea judecatorilor in domeniul respectarii drepturilor cetatenilor din Uniunea Europeanã pe parcusul procedurilor penale"</t>
  </si>
  <si>
    <t>PLATA CV TVA DECONTURI TRANSPORT GERMANIA,PER. 12-14.07.2017, PROIECT ,,Instruirea judecat. in dom. respectarii drepturilor cetatenilor din U.E. pe parcusul procedurilor penale"</t>
  </si>
  <si>
    <t>PLATA 20%  FF 325 SI 326/15.09.2017  COFIN. SERVICII INTERPRETARIAT ZAGREB, CROATIA, PER. 06-08.09.2017, PROIECT ,,Instruirea judecatorilor in domeniul respectarii drepturilor cetatenilor din Uniunea Europeanã pe parcusul procedurilor penale"</t>
  </si>
  <si>
    <t>Colaboratori MJ</t>
  </si>
  <si>
    <t>cval avans 80%  PER DIEM  pentru 18 persoane, deplasare Croatia in per. 06-08.09.2017, Proiect.,,Instruirea judecatorilor in domeniul respectarii drepturilor cetatenilor din Uniunea Europeanã pe parcusul procedurilor penale"</t>
  </si>
  <si>
    <t>BANCA COMERCIALA ROMANA</t>
  </si>
  <si>
    <t>cvaloare comision pt plata externa partener, Proiect Seminar European "Cooperarea dintre Statele Membre ale Uniunii Europene in vederea solutionarii cauzelor civile referitoare la deplasarea sau retinerea ilicita a unui copil"</t>
  </si>
  <si>
    <t>cvaloare comision pt plata ext partener, Proiect Seminar European "Cooperarea dintre Statele Membre ale Uniunii Europene in vederea solutionarii cauzelor civile referitoare la deplasarea sau retinerea ilicita a unui copil"</t>
  </si>
  <si>
    <t>cvaloare comision Proiect.,,Instruirea judecatorilor in domeniul respectarii drepturilor cetatenilor din Uniunea Europeanã pe parcusul procedurilor penale"</t>
  </si>
  <si>
    <t>perioada:01-30.09.2017</t>
  </si>
  <si>
    <t xml:space="preserve"> TRANSFERURI ANP, TITLUL VI-PT PLATA AJUTOARELOR DE TRECERE IN REZERVA CU OCAZIA DECESULUI FPS CF. ART 24 DIN LG. 284/2010 SI ART 43 DIN LG. 293/2014, AFERENTE LUNII AUGUST 2017</t>
  </si>
  <si>
    <t xml:space="preserve">TITLUL 20 VENITURI PROPRII </t>
  </si>
  <si>
    <t>DATA</t>
  </si>
  <si>
    <t>ORDIN DE PLATA/CEC/FOAIE DE VARSAMANT</t>
  </si>
  <si>
    <t>FACTURA</t>
  </si>
  <si>
    <t>SUMA</t>
  </si>
  <si>
    <t>PLATA DECONT MONTARE KIT DETECTIE GAZE PENTRU LOCUINTA DE SERVICIU SITUATA IN B-DUL 1 DECEMBRIE 1918</t>
  </si>
  <si>
    <t>PUBLI MIMS PRODUCTION</t>
  </si>
  <si>
    <t xml:space="preserve">PLATA CV 2 BUC. STAMPILE PENTRU CONCURS SESIUNEA IULIE-OCTOMBRIE 2017 PERSONAL ASIMILAT -TAXE DE EXAMEN </t>
  </si>
  <si>
    <t xml:space="preserve">CV 89 POLITE PAD PENTRU LOCUINTELE DE SERVICIU AFLATE IN PATRIMONIUL MJ  </t>
  </si>
  <si>
    <t xml:space="preserve">CITY INSURANCE                                     </t>
  </si>
  <si>
    <t>AVANS CHELTUIELI DE INTRETINERE PENTRU LOCUINTA DE SERVICIU SITUATA IN BUCURESTI, BLOC V53, NEREPARTIZATA, PENTRU PERIOADA DECEMBRIE 2016 - AUGUST 2017</t>
  </si>
  <si>
    <t>reprezentant MJ</t>
  </si>
  <si>
    <t xml:space="preserve">ASOCIATIA DE LOCATARI BLOC V53 SCARA 2       </t>
  </si>
  <si>
    <t xml:space="preserve">ALIMENTARE CONT VALUTA INDEMNIZATIE </t>
  </si>
  <si>
    <t>Sigma Color SRL</t>
  </si>
  <si>
    <t>MINISTERUL JUSTIŢIEI</t>
  </si>
  <si>
    <t>DIRECŢIA DE IMPLEMENTARE A PROIECTELOR FINANŢATE DIN ÎMPRUMUTURI EXTERNE</t>
  </si>
  <si>
    <t>SITUAŢIE PRIVIND CHELTUIELILE EFECTUATE DIN FONDURI PUBLICE
IN PERIOADA 01.09.2017 - 30.09.2017</t>
  </si>
  <si>
    <t xml:space="preserve">CAPITOLUL 61.01 – ORDINE PUBLICĂ ŞI SIGURANŢĂ NAŢIONALĂ </t>
  </si>
  <si>
    <t>Titlul 65 - Cheltuieli aferente programelor cu finantare rambursabila</t>
  </si>
  <si>
    <t>Nr. crt.</t>
  </si>
  <si>
    <t>Numar act
OP / FV</t>
  </si>
  <si>
    <t>Titlu</t>
  </si>
  <si>
    <t>Descriere</t>
  </si>
  <si>
    <t>240</t>
  </si>
  <si>
    <t>61.01</t>
  </si>
  <si>
    <t>Decont chirie luna august 2017</t>
  </si>
  <si>
    <t>227-228</t>
  </si>
  <si>
    <t>contributii salarii august 2017</t>
  </si>
  <si>
    <t>229-239</t>
  </si>
  <si>
    <t>salarii august 2017</t>
  </si>
  <si>
    <t>241</t>
  </si>
  <si>
    <t>246</t>
  </si>
  <si>
    <t>Plata polite asigurari RCA si CASCO pentru autoturismele DIPFIE</t>
  </si>
  <si>
    <t>250</t>
  </si>
  <si>
    <t>Plata c-val rechizite</t>
  </si>
  <si>
    <t>251</t>
  </si>
  <si>
    <t>Decont transport august 2017 conf Legii 567/2004</t>
  </si>
  <si>
    <t>Titlul 71 - Active nefinanciare</t>
  </si>
  <si>
    <t>242-243</t>
  </si>
  <si>
    <t>Plata lucrari Palatul de Justitie Prahova, iunie 2017</t>
  </si>
  <si>
    <t>Taxe Casa Construct. executie lucrari PJ Prahova - iunie 2017</t>
  </si>
  <si>
    <t>Servicii dirigentie de santier PJ Prahova si Trib Sibiu, mai 2017</t>
  </si>
  <si>
    <t>246-247</t>
  </si>
  <si>
    <t>plata lucrari Trib Prahova - 20 iunie-21 august 2017</t>
  </si>
  <si>
    <t>Taxe Casa Construct. executie lucrari Trib Prahova - 20 iunie-21 august 2017</t>
  </si>
  <si>
    <t>249</t>
  </si>
  <si>
    <t>Serv dirigentie santier Trib Prahova mai 2017</t>
  </si>
  <si>
    <t>CHELTUIELILE EFECTUATE DIN FONDURI PUBLICE IN PERIOADA 01.01.2017 - 31.08.2017</t>
  </si>
  <si>
    <t>LEI</t>
  </si>
  <si>
    <t>CHELTUIELILE TOTALE EFECTUATE DIN FONDURI PUBLICE IN PERIOADA 
01.01.2017 - 30.09.2017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</si>
</sst>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R_O_N_-;\-* #,##0.00\ _R_O_N_-;_-* &quot;-&quot;??\ _R_O_N_-;_-@_-"/>
    <numFmt numFmtId="164" formatCode="_-* #,##0.00\ &quot;lei&quot;_-;\-* #,##0.00\ &quot;lei&quot;_-;_-* &quot;-&quot;??\ &quot;lei&quot;_-;_-@_-"/>
  </numFmts>
  <fonts count="24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Trebuchet MS"/>
      <family val="2"/>
    </font>
    <font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rgb="FF000000"/>
      <name val="Trebuchet MS"/>
      <family val="2"/>
    </font>
    <font>
      <sz val="11"/>
      <name val="Calibri"/>
      <family val="2"/>
      <scheme val="minor"/>
    </font>
    <font>
      <sz val="10"/>
      <color indexed="12"/>
      <name val="Trebuchet MS"/>
      <family val="2"/>
    </font>
    <font>
      <b/>
      <u/>
      <sz val="10"/>
      <color indexed="8"/>
      <name val="Trebuchet MS"/>
      <family val="2"/>
    </font>
    <font>
      <b/>
      <sz val="10"/>
      <color indexed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Fill="1" applyAlignment="1">
      <alignment wrapText="1"/>
    </xf>
    <xf numFmtId="0" fontId="2" fillId="0" borderId="1" xfId="0" applyFont="1" applyFill="1" applyBorder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5" fillId="0" borderId="0" xfId="0" applyFont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Border="1"/>
    <xf numFmtId="4" fontId="8" fillId="0" borderId="7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4" fontId="1" fillId="2" borderId="1" xfId="0" applyNumberFormat="1" applyFont="1" applyFill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1" xfId="0" applyFont="1" applyBorder="1"/>
    <xf numFmtId="0" fontId="1" fillId="0" borderId="0" xfId="0" applyFont="1" applyBorder="1" applyAlignment="1">
      <alignment horizontal="centerContinuous" vertical="justify"/>
    </xf>
    <xf numFmtId="0" fontId="5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1" xfId="0" applyFont="1" applyBorder="1"/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/>
    <xf numFmtId="0" fontId="1" fillId="0" borderId="1" xfId="0" applyFont="1" applyFill="1" applyBorder="1" applyAlignment="1">
      <alignment horizontal="centerContinuous"/>
    </xf>
    <xf numFmtId="14" fontId="5" fillId="0" borderId="1" xfId="0" applyNumberFormat="1" applyFont="1" applyBorder="1"/>
    <xf numFmtId="14" fontId="2" fillId="0" borderId="14" xfId="0" applyNumberFormat="1" applyFont="1" applyBorder="1" applyAlignment="1">
      <alignment horizontal="left" wrapText="1"/>
    </xf>
    <xf numFmtId="4" fontId="9" fillId="0" borderId="13" xfId="0" applyNumberFormat="1" applyFont="1" applyBorder="1" applyAlignment="1">
      <alignment horizontal="right" wrapText="1"/>
    </xf>
    <xf numFmtId="0" fontId="5" fillId="0" borderId="10" xfId="0" applyFont="1" applyBorder="1"/>
    <xf numFmtId="4" fontId="8" fillId="0" borderId="12" xfId="0" applyNumberFormat="1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/>
    <xf numFmtId="0" fontId="11" fillId="0" borderId="0" xfId="0" applyFont="1" applyBorder="1" applyAlignment="1"/>
    <xf numFmtId="0" fontId="9" fillId="0" borderId="0" xfId="0" applyFont="1" applyBorder="1"/>
    <xf numFmtId="0" fontId="11" fillId="0" borderId="0" xfId="0" applyFont="1" applyBorder="1"/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" fontId="5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4" fontId="2" fillId="0" borderId="9" xfId="0" applyNumberFormat="1" applyFont="1" applyBorder="1"/>
    <xf numFmtId="0" fontId="2" fillId="0" borderId="9" xfId="0" applyFont="1" applyBorder="1"/>
    <xf numFmtId="14" fontId="2" fillId="0" borderId="9" xfId="0" applyNumberFormat="1" applyFont="1" applyBorder="1" applyAlignment="1">
      <alignment horizontal="left" wrapText="1"/>
    </xf>
    <xf numFmtId="14" fontId="2" fillId="0" borderId="16" xfId="0" applyNumberFormat="1" applyFont="1" applyBorder="1" applyAlignment="1">
      <alignment horizontal="left" wrapText="1"/>
    </xf>
    <xf numFmtId="4" fontId="9" fillId="0" borderId="9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14" fontId="2" fillId="0" borderId="2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14" fontId="2" fillId="0" borderId="9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14" fontId="9" fillId="0" borderId="2" xfId="0" applyNumberFormat="1" applyFont="1" applyBorder="1" applyAlignment="1">
      <alignment horizontal="left" wrapText="1"/>
    </xf>
    <xf numFmtId="0" fontId="2" fillId="0" borderId="15" xfId="0" applyFont="1" applyBorder="1"/>
    <xf numFmtId="0" fontId="2" fillId="0" borderId="17" xfId="0" applyFont="1" applyBorder="1"/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Fill="1"/>
    <xf numFmtId="0" fontId="13" fillId="0" borderId="0" xfId="0" applyFont="1"/>
    <xf numFmtId="14" fontId="13" fillId="0" borderId="1" xfId="0" applyNumberFormat="1" applyFont="1" applyBorder="1"/>
    <xf numFmtId="0" fontId="13" fillId="0" borderId="1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2" fillId="0" borderId="1" xfId="0" applyNumberFormat="1" applyFont="1" applyBorder="1" applyAlignment="1">
      <alignment horizontal="center"/>
    </xf>
    <xf numFmtId="0" fontId="18" fillId="0" borderId="0" xfId="0" applyFont="1"/>
    <xf numFmtId="0" fontId="15" fillId="0" borderId="0" xfId="0" applyFont="1" applyBorder="1" applyAlignment="1"/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4" fontId="9" fillId="0" borderId="1" xfId="0" applyNumberFormat="1" applyFont="1" applyBorder="1"/>
    <xf numFmtId="0" fontId="8" fillId="0" borderId="1" xfId="0" applyFont="1" applyBorder="1"/>
    <xf numFmtId="4" fontId="1" fillId="0" borderId="1" xfId="0" applyNumberFormat="1" applyFont="1" applyBorder="1" applyAlignment="1">
      <alignment horizontal="right" wrapText="1"/>
    </xf>
    <xf numFmtId="0" fontId="15" fillId="0" borderId="0" xfId="0" applyFont="1" applyBorder="1"/>
    <xf numFmtId="0" fontId="17" fillId="0" borderId="0" xfId="0" applyFont="1" applyAlignment="1">
      <alignment horizontal="centerContinuous" wrapText="1"/>
    </xf>
    <xf numFmtId="0" fontId="17" fillId="0" borderId="0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0" borderId="0" xfId="0" applyFont="1" applyFill="1"/>
    <xf numFmtId="14" fontId="2" fillId="0" borderId="0" xfId="0" applyNumberFormat="1" applyFont="1" applyFill="1"/>
    <xf numFmtId="4" fontId="2" fillId="0" borderId="0" xfId="0" applyNumberFormat="1" applyFont="1" applyFill="1"/>
    <xf numFmtId="4" fontId="2" fillId="0" borderId="1" xfId="0" applyNumberFormat="1" applyFont="1" applyFill="1" applyBorder="1"/>
    <xf numFmtId="4" fontId="0" fillId="0" borderId="1" xfId="0" applyNumberFormat="1" applyFill="1" applyBorder="1"/>
    <xf numFmtId="0" fontId="0" fillId="0" borderId="0" xfId="0" applyFill="1"/>
    <xf numFmtId="0" fontId="2" fillId="2" borderId="0" xfId="0" applyFont="1" applyFill="1"/>
    <xf numFmtId="14" fontId="2" fillId="2" borderId="0" xfId="0" applyNumberFormat="1" applyFont="1" applyFill="1"/>
    <xf numFmtId="0" fontId="0" fillId="2" borderId="0" xfId="0" applyFill="1"/>
    <xf numFmtId="0" fontId="0" fillId="0" borderId="1" xfId="0" applyBorder="1"/>
    <xf numFmtId="14" fontId="1" fillId="0" borderId="1" xfId="0" applyNumberFormat="1" applyFont="1" applyFill="1" applyBorder="1"/>
    <xf numFmtId="0" fontId="1" fillId="0" borderId="0" xfId="0" applyFont="1" applyBorder="1" applyAlignment="1"/>
    <xf numFmtId="4" fontId="1" fillId="0" borderId="0" xfId="3" applyNumberFormat="1" applyFont="1" applyAlignment="1"/>
    <xf numFmtId="0" fontId="1" fillId="3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3" borderId="1" xfId="0" applyFont="1" applyFill="1" applyBorder="1" applyAlignment="1">
      <alignment horizontal="justify" vertical="top" wrapText="1"/>
    </xf>
    <xf numFmtId="4" fontId="5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Continuous"/>
    </xf>
    <xf numFmtId="0" fontId="5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top"/>
    </xf>
    <xf numFmtId="4" fontId="5" fillId="0" borderId="0" xfId="0" applyNumberFormat="1" applyFont="1"/>
    <xf numFmtId="0" fontId="5" fillId="3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vertical="top"/>
    </xf>
    <xf numFmtId="0" fontId="19" fillId="0" borderId="0" xfId="0" applyFont="1" applyAlignment="1">
      <alignment vertical="center"/>
    </xf>
    <xf numFmtId="0" fontId="20" fillId="0" borderId="0" xfId="0" applyFont="1"/>
    <xf numFmtId="0" fontId="1" fillId="0" borderId="0" xfId="0" applyFont="1" applyBorder="1" applyAlignment="1">
      <alignment horizontal="centerContinuous"/>
    </xf>
    <xf numFmtId="0" fontId="2" fillId="0" borderId="8" xfId="0" applyFont="1" applyFill="1" applyBorder="1" applyAlignment="1">
      <alignment vertical="top" wrapText="1"/>
    </xf>
    <xf numFmtId="0" fontId="20" fillId="0" borderId="0" xfId="0" applyFont="1" applyFill="1"/>
    <xf numFmtId="0" fontId="20" fillId="0" borderId="0" xfId="0" applyFont="1" applyAlignment="1">
      <alignment wrapText="1"/>
    </xf>
    <xf numFmtId="4" fontId="1" fillId="0" borderId="0" xfId="0" applyNumberFormat="1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 wrapText="1"/>
    </xf>
    <xf numFmtId="4" fontId="13" fillId="0" borderId="1" xfId="0" applyNumberFormat="1" applyFont="1" applyBorder="1"/>
    <xf numFmtId="14" fontId="13" fillId="0" borderId="0" xfId="0" applyNumberFormat="1" applyFont="1"/>
    <xf numFmtId="4" fontId="13" fillId="0" borderId="0" xfId="0" applyNumberFormat="1" applyFont="1"/>
    <xf numFmtId="14" fontId="2" fillId="0" borderId="0" xfId="0" applyNumberFormat="1" applyFont="1" applyBorder="1"/>
    <xf numFmtId="4" fontId="2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3" fontId="21" fillId="0" borderId="0" xfId="4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3" fontId="21" fillId="0" borderId="0" xfId="4" applyFont="1" applyBorder="1" applyAlignment="1">
      <alignment vertical="center" wrapText="1"/>
    </xf>
    <xf numFmtId="0" fontId="21" fillId="0" borderId="0" xfId="0" applyFont="1"/>
    <xf numFmtId="0" fontId="23" fillId="0" borderId="0" xfId="0" applyFont="1" applyBorder="1" applyAlignment="1">
      <alignment horizontal="left" vertical="center" wrapText="1"/>
    </xf>
    <xf numFmtId="4" fontId="7" fillId="0" borderId="0" xfId="0" quotePrefix="1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</cellXfs>
  <cellStyles count="5">
    <cellStyle name="Comma" xfId="4" builtinId="3"/>
    <cellStyle name="Currency" xfId="3" builtinId="4"/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topLeftCell="A140" workbookViewId="0">
      <selection activeCell="E134" sqref="E134"/>
    </sheetView>
  </sheetViews>
  <sheetFormatPr defaultRowHeight="15"/>
  <cols>
    <col min="1" max="1" width="11.140625" style="157" customWidth="1"/>
    <col min="2" max="2" width="8.28515625" style="157" customWidth="1"/>
    <col min="3" max="3" width="12" style="157" customWidth="1"/>
    <col min="4" max="4" width="15.7109375" style="157" customWidth="1"/>
    <col min="5" max="5" width="49.28515625" style="157" customWidth="1"/>
    <col min="6" max="16384" width="9.140625" style="157"/>
  </cols>
  <sheetData>
    <row r="1" spans="1:5" ht="16.5">
      <c r="A1" s="5" t="s">
        <v>0</v>
      </c>
      <c r="B1" s="5"/>
      <c r="C1" s="5"/>
      <c r="D1" s="6"/>
      <c r="E1" s="31"/>
    </row>
    <row r="2" spans="1:5" ht="16.5">
      <c r="A2" s="9" t="s">
        <v>25</v>
      </c>
      <c r="B2" s="9"/>
      <c r="C2" s="9"/>
      <c r="D2" s="32"/>
      <c r="E2" s="33"/>
    </row>
    <row r="3" spans="1:5" ht="16.5">
      <c r="A3" s="9" t="s">
        <v>26</v>
      </c>
      <c r="B3" s="9"/>
      <c r="C3" s="9"/>
      <c r="D3" s="32"/>
      <c r="E3" s="33"/>
    </row>
    <row r="4" spans="1:5" ht="16.5">
      <c r="A4" s="158" t="s">
        <v>124</v>
      </c>
      <c r="B4" s="158"/>
      <c r="C4" s="158"/>
      <c r="D4" s="162"/>
      <c r="E4" s="163"/>
    </row>
    <row r="5" spans="1:5" ht="16.5">
      <c r="A5" s="5"/>
      <c r="B5" s="5"/>
      <c r="C5" s="5"/>
      <c r="D5" s="6"/>
      <c r="E5" s="7"/>
    </row>
    <row r="6" spans="1:5" ht="49.5">
      <c r="A6" s="44" t="s">
        <v>4</v>
      </c>
      <c r="B6" s="44" t="s">
        <v>2</v>
      </c>
      <c r="C6" s="44" t="s">
        <v>3</v>
      </c>
      <c r="D6" s="45" t="s">
        <v>5</v>
      </c>
      <c r="E6" s="44" t="s">
        <v>6</v>
      </c>
    </row>
    <row r="7" spans="1:5" ht="16.5">
      <c r="A7" s="8" t="s">
        <v>49</v>
      </c>
      <c r="B7" s="14">
        <v>2935</v>
      </c>
      <c r="C7" s="15">
        <v>42984</v>
      </c>
      <c r="D7" s="23">
        <v>2208</v>
      </c>
      <c r="E7" s="49" t="s">
        <v>103</v>
      </c>
    </row>
    <row r="8" spans="1:5" ht="16.5">
      <c r="A8" s="8" t="s">
        <v>49</v>
      </c>
      <c r="B8" s="14">
        <v>2935</v>
      </c>
      <c r="C8" s="15">
        <v>42984</v>
      </c>
      <c r="D8" s="23">
        <v>1214</v>
      </c>
      <c r="E8" s="49" t="s">
        <v>103</v>
      </c>
    </row>
    <row r="9" spans="1:5" ht="33">
      <c r="A9" s="8" t="s">
        <v>49</v>
      </c>
      <c r="B9" s="14">
        <v>9000</v>
      </c>
      <c r="C9" s="15">
        <v>42985</v>
      </c>
      <c r="D9" s="23">
        <v>1882018</v>
      </c>
      <c r="E9" s="49" t="s">
        <v>50</v>
      </c>
    </row>
    <row r="10" spans="1:5" ht="33">
      <c r="A10" s="8" t="s">
        <v>49</v>
      </c>
      <c r="B10" s="14">
        <v>2933</v>
      </c>
      <c r="C10" s="15">
        <v>42985</v>
      </c>
      <c r="D10" s="23">
        <v>2249</v>
      </c>
      <c r="E10" s="49" t="s">
        <v>51</v>
      </c>
    </row>
    <row r="11" spans="1:5" ht="33">
      <c r="A11" s="50" t="s">
        <v>49</v>
      </c>
      <c r="B11" s="14">
        <v>2934</v>
      </c>
      <c r="C11" s="15">
        <v>42985</v>
      </c>
      <c r="D11" s="23">
        <v>159</v>
      </c>
      <c r="E11" s="49" t="s">
        <v>51</v>
      </c>
    </row>
    <row r="12" spans="1:5" ht="33">
      <c r="A12" s="8" t="s">
        <v>49</v>
      </c>
      <c r="B12" s="14">
        <v>2939</v>
      </c>
      <c r="C12" s="15">
        <v>42985</v>
      </c>
      <c r="D12" s="23">
        <v>6152</v>
      </c>
      <c r="E12" s="49" t="s">
        <v>51</v>
      </c>
    </row>
    <row r="13" spans="1:5" ht="33">
      <c r="A13" s="8" t="s">
        <v>49</v>
      </c>
      <c r="B13" s="14">
        <v>2965</v>
      </c>
      <c r="C13" s="15">
        <v>42985</v>
      </c>
      <c r="D13" s="23">
        <v>319752</v>
      </c>
      <c r="E13" s="159" t="s">
        <v>51</v>
      </c>
    </row>
    <row r="14" spans="1:5" ht="33">
      <c r="A14" s="8" t="s">
        <v>49</v>
      </c>
      <c r="B14" s="14">
        <v>2965</v>
      </c>
      <c r="C14" s="15">
        <v>42985</v>
      </c>
      <c r="D14" s="23">
        <v>254141</v>
      </c>
      <c r="E14" s="49" t="s">
        <v>51</v>
      </c>
    </row>
    <row r="15" spans="1:5" ht="33">
      <c r="A15" s="8" t="s">
        <v>49</v>
      </c>
      <c r="B15" s="14">
        <v>2965</v>
      </c>
      <c r="C15" s="15">
        <v>42985</v>
      </c>
      <c r="D15" s="23">
        <v>132915</v>
      </c>
      <c r="E15" s="49" t="s">
        <v>51</v>
      </c>
    </row>
    <row r="16" spans="1:5" ht="33">
      <c r="A16" s="8" t="s">
        <v>49</v>
      </c>
      <c r="B16" s="14">
        <v>2965</v>
      </c>
      <c r="C16" s="15">
        <v>42985</v>
      </c>
      <c r="D16" s="23">
        <v>11032</v>
      </c>
      <c r="E16" s="49" t="s">
        <v>51</v>
      </c>
    </row>
    <row r="17" spans="1:5" ht="33">
      <c r="A17" s="8" t="s">
        <v>49</v>
      </c>
      <c r="B17" s="14">
        <v>2985</v>
      </c>
      <c r="C17" s="15">
        <v>42985</v>
      </c>
      <c r="D17" s="23">
        <v>465</v>
      </c>
      <c r="E17" s="49" t="s">
        <v>51</v>
      </c>
    </row>
    <row r="18" spans="1:5" ht="16.5">
      <c r="A18" s="8" t="s">
        <v>49</v>
      </c>
      <c r="B18" s="14">
        <v>2949</v>
      </c>
      <c r="C18" s="15">
        <v>42985</v>
      </c>
      <c r="D18" s="23">
        <v>16164</v>
      </c>
      <c r="E18" s="49" t="s">
        <v>52</v>
      </c>
    </row>
    <row r="19" spans="1:5" ht="33">
      <c r="A19" s="8" t="s">
        <v>49</v>
      </c>
      <c r="B19" s="14">
        <v>1</v>
      </c>
      <c r="C19" s="15">
        <v>42986</v>
      </c>
      <c r="D19" s="23">
        <v>1278</v>
      </c>
      <c r="E19" s="49" t="s">
        <v>50</v>
      </c>
    </row>
    <row r="20" spans="1:5" ht="33">
      <c r="A20" s="8" t="s">
        <v>49</v>
      </c>
      <c r="B20" s="14">
        <v>2</v>
      </c>
      <c r="C20" s="15">
        <v>42986</v>
      </c>
      <c r="D20" s="23">
        <v>5502</v>
      </c>
      <c r="E20" s="49" t="s">
        <v>50</v>
      </c>
    </row>
    <row r="21" spans="1:5" ht="33">
      <c r="A21" s="8" t="s">
        <v>49</v>
      </c>
      <c r="B21" s="14">
        <v>3</v>
      </c>
      <c r="C21" s="15">
        <v>42986</v>
      </c>
      <c r="D21" s="23">
        <v>1646</v>
      </c>
      <c r="E21" s="74" t="s">
        <v>50</v>
      </c>
    </row>
    <row r="22" spans="1:5" ht="33">
      <c r="A22" s="8" t="s">
        <v>49</v>
      </c>
      <c r="B22" s="14">
        <v>4</v>
      </c>
      <c r="C22" s="15">
        <v>42986</v>
      </c>
      <c r="D22" s="23">
        <v>1587</v>
      </c>
      <c r="E22" s="74" t="s">
        <v>50</v>
      </c>
    </row>
    <row r="23" spans="1:5" ht="33">
      <c r="A23" s="8" t="s">
        <v>49</v>
      </c>
      <c r="B23" s="58">
        <v>5</v>
      </c>
      <c r="C23" s="167">
        <v>42986</v>
      </c>
      <c r="D23" s="168">
        <v>1646</v>
      </c>
      <c r="E23" s="49" t="s">
        <v>50</v>
      </c>
    </row>
    <row r="24" spans="1:5" ht="16.5" hidden="1">
      <c r="A24" s="8" t="s">
        <v>49</v>
      </c>
      <c r="B24" s="102"/>
      <c r="C24" s="101"/>
      <c r="D24" s="164"/>
      <c r="E24" s="49" t="s">
        <v>52</v>
      </c>
    </row>
    <row r="25" spans="1:5" ht="16.5" hidden="1">
      <c r="A25" s="8" t="s">
        <v>49</v>
      </c>
      <c r="B25" s="102"/>
      <c r="C25" s="101"/>
      <c r="D25" s="164"/>
      <c r="E25" s="49" t="s">
        <v>52</v>
      </c>
    </row>
    <row r="26" spans="1:5" ht="16.5">
      <c r="A26" s="51" t="s">
        <v>53</v>
      </c>
      <c r="B26" s="51"/>
      <c r="C26" s="51"/>
      <c r="D26" s="42">
        <f>SUM(D7:D25)</f>
        <v>2640128</v>
      </c>
      <c r="E26" s="22"/>
    </row>
    <row r="27" spans="1:5" ht="33">
      <c r="A27" s="8" t="s">
        <v>54</v>
      </c>
      <c r="B27" s="14">
        <v>9000</v>
      </c>
      <c r="C27" s="15">
        <v>42985</v>
      </c>
      <c r="D27" s="23">
        <v>192209</v>
      </c>
      <c r="E27" s="49" t="s">
        <v>50</v>
      </c>
    </row>
    <row r="28" spans="1:5" ht="33">
      <c r="A28" s="8" t="s">
        <v>54</v>
      </c>
      <c r="B28" s="14">
        <v>2964</v>
      </c>
      <c r="C28" s="15">
        <v>42985</v>
      </c>
      <c r="D28" s="23">
        <v>58385</v>
      </c>
      <c r="E28" s="49" t="s">
        <v>50</v>
      </c>
    </row>
    <row r="29" spans="1:5" ht="33">
      <c r="A29" s="8" t="s">
        <v>54</v>
      </c>
      <c r="B29" s="14">
        <v>2964</v>
      </c>
      <c r="C29" s="15">
        <v>42985</v>
      </c>
      <c r="D29" s="23">
        <v>46405</v>
      </c>
      <c r="E29" s="49" t="s">
        <v>50</v>
      </c>
    </row>
    <row r="30" spans="1:5" ht="33">
      <c r="A30" s="8" t="s">
        <v>54</v>
      </c>
      <c r="B30" s="14">
        <v>2964</v>
      </c>
      <c r="C30" s="15">
        <v>42985</v>
      </c>
      <c r="D30" s="23">
        <v>24270</v>
      </c>
      <c r="E30" s="49" t="s">
        <v>50</v>
      </c>
    </row>
    <row r="31" spans="1:5" ht="33">
      <c r="A31" s="8" t="s">
        <v>54</v>
      </c>
      <c r="B31" s="14">
        <v>2964</v>
      </c>
      <c r="C31" s="15">
        <v>42985</v>
      </c>
      <c r="D31" s="23">
        <v>2014</v>
      </c>
      <c r="E31" s="49" t="s">
        <v>50</v>
      </c>
    </row>
    <row r="32" spans="1:5" ht="33">
      <c r="A32" s="8" t="s">
        <v>54</v>
      </c>
      <c r="B32" s="14">
        <v>1</v>
      </c>
      <c r="C32" s="15">
        <v>42986</v>
      </c>
      <c r="D32" s="23">
        <v>183</v>
      </c>
      <c r="E32" s="49" t="s">
        <v>50</v>
      </c>
    </row>
    <row r="33" spans="1:5" ht="33">
      <c r="A33" s="8" t="s">
        <v>54</v>
      </c>
      <c r="B33" s="14">
        <v>2</v>
      </c>
      <c r="C33" s="15">
        <v>42986</v>
      </c>
      <c r="D33" s="23">
        <v>150</v>
      </c>
      <c r="E33" s="49" t="s">
        <v>50</v>
      </c>
    </row>
    <row r="34" spans="1:5" ht="33">
      <c r="A34" s="8" t="s">
        <v>54</v>
      </c>
      <c r="B34" s="14">
        <v>3</v>
      </c>
      <c r="C34" s="15">
        <v>42986</v>
      </c>
      <c r="D34" s="23">
        <v>125</v>
      </c>
      <c r="E34" s="49" t="s">
        <v>50</v>
      </c>
    </row>
    <row r="35" spans="1:5" ht="33">
      <c r="A35" s="8" t="s">
        <v>54</v>
      </c>
      <c r="B35" s="14">
        <v>4</v>
      </c>
      <c r="C35" s="15">
        <v>42986</v>
      </c>
      <c r="D35" s="23">
        <v>125</v>
      </c>
      <c r="E35" s="49" t="s">
        <v>50</v>
      </c>
    </row>
    <row r="36" spans="1:5" ht="33">
      <c r="A36" s="8" t="s">
        <v>54</v>
      </c>
      <c r="B36" s="14">
        <v>5</v>
      </c>
      <c r="C36" s="15">
        <v>42986</v>
      </c>
      <c r="D36" s="23">
        <v>125</v>
      </c>
      <c r="E36" s="49" t="s">
        <v>50</v>
      </c>
    </row>
    <row r="37" spans="1:5" ht="16.5">
      <c r="A37" s="51" t="s">
        <v>55</v>
      </c>
      <c r="B37" s="51"/>
      <c r="C37" s="51"/>
      <c r="D37" s="42">
        <f>SUM(D27:D36)</f>
        <v>323991</v>
      </c>
      <c r="E37" s="22"/>
    </row>
    <row r="38" spans="1:5" ht="33">
      <c r="A38" s="8" t="s">
        <v>56</v>
      </c>
      <c r="B38" s="14">
        <v>2962</v>
      </c>
      <c r="C38" s="15">
        <v>42985</v>
      </c>
      <c r="D38" s="23">
        <v>242290</v>
      </c>
      <c r="E38" s="49" t="s">
        <v>50</v>
      </c>
    </row>
    <row r="39" spans="1:5" ht="33">
      <c r="A39" s="8" t="s">
        <v>56</v>
      </c>
      <c r="B39" s="14">
        <v>2963</v>
      </c>
      <c r="C39" s="15">
        <v>42985</v>
      </c>
      <c r="D39" s="23">
        <v>56143</v>
      </c>
      <c r="E39" s="49" t="s">
        <v>50</v>
      </c>
    </row>
    <row r="40" spans="1:5" ht="33">
      <c r="A40" s="8" t="s">
        <v>56</v>
      </c>
      <c r="B40" s="14">
        <v>2963</v>
      </c>
      <c r="C40" s="15">
        <v>42985</v>
      </c>
      <c r="D40" s="23">
        <v>29362</v>
      </c>
      <c r="E40" s="49" t="s">
        <v>50</v>
      </c>
    </row>
    <row r="41" spans="1:5" ht="33">
      <c r="A41" s="8" t="s">
        <v>56</v>
      </c>
      <c r="B41" s="14">
        <v>2963</v>
      </c>
      <c r="C41" s="15">
        <v>42985</v>
      </c>
      <c r="D41" s="23">
        <v>2437</v>
      </c>
      <c r="E41" s="49" t="s">
        <v>50</v>
      </c>
    </row>
    <row r="42" spans="1:5" ht="33">
      <c r="A42" s="8" t="s">
        <v>56</v>
      </c>
      <c r="B42" s="14">
        <v>2963</v>
      </c>
      <c r="C42" s="15">
        <v>42985</v>
      </c>
      <c r="D42" s="23">
        <v>70637</v>
      </c>
      <c r="E42" s="49" t="s">
        <v>50</v>
      </c>
    </row>
    <row r="43" spans="1:5" ht="16.5">
      <c r="A43" s="51" t="s">
        <v>57</v>
      </c>
      <c r="B43" s="51"/>
      <c r="C43" s="51"/>
      <c r="D43" s="42">
        <f>SUM(D38:D42)</f>
        <v>400869</v>
      </c>
      <c r="E43" s="22"/>
    </row>
    <row r="44" spans="1:5" ht="16.5">
      <c r="A44" s="8" t="s">
        <v>58</v>
      </c>
      <c r="B44" s="14">
        <v>2909</v>
      </c>
      <c r="C44" s="15">
        <v>42979</v>
      </c>
      <c r="D44" s="23">
        <v>19838.150000000001</v>
      </c>
      <c r="E44" s="22" t="s">
        <v>60</v>
      </c>
    </row>
    <row r="45" spans="1:5" ht="16.5">
      <c r="A45" s="8" t="s">
        <v>58</v>
      </c>
      <c r="B45" s="14">
        <v>804</v>
      </c>
      <c r="C45" s="15">
        <v>42992</v>
      </c>
      <c r="D45" s="23">
        <v>1812.7</v>
      </c>
      <c r="E45" s="22" t="s">
        <v>59</v>
      </c>
    </row>
    <row r="46" spans="1:5" ht="16.5">
      <c r="A46" s="8" t="s">
        <v>58</v>
      </c>
      <c r="B46" s="14">
        <v>806</v>
      </c>
      <c r="C46" s="15">
        <v>42992</v>
      </c>
      <c r="D46" s="23">
        <v>1707.3</v>
      </c>
      <c r="E46" s="22" t="s">
        <v>59</v>
      </c>
    </row>
    <row r="47" spans="1:5" ht="16.5">
      <c r="A47" s="8" t="s">
        <v>58</v>
      </c>
      <c r="B47" s="14">
        <v>809</v>
      </c>
      <c r="C47" s="15">
        <v>42992</v>
      </c>
      <c r="D47" s="23">
        <v>1812.7</v>
      </c>
      <c r="E47" s="22" t="s">
        <v>59</v>
      </c>
    </row>
    <row r="48" spans="1:5" ht="16.5">
      <c r="A48" s="8" t="s">
        <v>58</v>
      </c>
      <c r="B48" s="14">
        <v>811</v>
      </c>
      <c r="C48" s="15">
        <v>42992</v>
      </c>
      <c r="D48" s="23">
        <v>1721.5</v>
      </c>
      <c r="E48" s="22" t="s">
        <v>59</v>
      </c>
    </row>
    <row r="49" spans="1:5" ht="16.5">
      <c r="A49" s="8" t="s">
        <v>58</v>
      </c>
      <c r="B49" s="14">
        <v>812</v>
      </c>
      <c r="C49" s="15">
        <v>42992</v>
      </c>
      <c r="D49" s="23">
        <v>85</v>
      </c>
      <c r="E49" s="22" t="s">
        <v>59</v>
      </c>
    </row>
    <row r="50" spans="1:5" ht="16.5">
      <c r="A50" s="8" t="s">
        <v>58</v>
      </c>
      <c r="B50" s="14">
        <v>3041</v>
      </c>
      <c r="C50" s="15">
        <v>42993</v>
      </c>
      <c r="D50" s="23">
        <v>153</v>
      </c>
      <c r="E50" s="22" t="s">
        <v>59</v>
      </c>
    </row>
    <row r="51" spans="1:5" ht="16.5">
      <c r="A51" s="8" t="s">
        <v>58</v>
      </c>
      <c r="B51" s="14">
        <v>3097</v>
      </c>
      <c r="C51" s="15">
        <v>42999</v>
      </c>
      <c r="D51" s="23">
        <v>85</v>
      </c>
      <c r="E51" s="22" t="s">
        <v>59</v>
      </c>
    </row>
    <row r="52" spans="1:5" ht="16.5">
      <c r="A52" s="8" t="s">
        <v>58</v>
      </c>
      <c r="B52" s="14">
        <v>3098</v>
      </c>
      <c r="C52" s="15">
        <v>42999</v>
      </c>
      <c r="D52" s="23">
        <v>85</v>
      </c>
      <c r="E52" s="22" t="s">
        <v>59</v>
      </c>
    </row>
    <row r="53" spans="1:5" ht="16.5">
      <c r="A53" s="8" t="s">
        <v>58</v>
      </c>
      <c r="B53" s="14">
        <v>3099</v>
      </c>
      <c r="C53" s="15">
        <v>42999</v>
      </c>
      <c r="D53" s="23">
        <v>85</v>
      </c>
      <c r="E53" s="22" t="s">
        <v>59</v>
      </c>
    </row>
    <row r="54" spans="1:5" ht="16.5">
      <c r="A54" s="8" t="s">
        <v>58</v>
      </c>
      <c r="B54" s="14">
        <v>3106</v>
      </c>
      <c r="C54" s="15">
        <v>42999</v>
      </c>
      <c r="D54" s="23">
        <v>20000</v>
      </c>
      <c r="E54" s="22" t="s">
        <v>60</v>
      </c>
    </row>
    <row r="55" spans="1:5" ht="16.5">
      <c r="A55" s="8" t="s">
        <v>58</v>
      </c>
      <c r="B55" s="14">
        <v>3117</v>
      </c>
      <c r="C55" s="15">
        <v>43000</v>
      </c>
      <c r="D55" s="14">
        <v>13</v>
      </c>
      <c r="E55" s="22" t="s">
        <v>59</v>
      </c>
    </row>
    <row r="56" spans="1:5" ht="16.5">
      <c r="A56" s="8" t="s">
        <v>58</v>
      </c>
      <c r="B56" s="14">
        <v>3154</v>
      </c>
      <c r="C56" s="15">
        <v>43006</v>
      </c>
      <c r="D56" s="23">
        <v>153</v>
      </c>
      <c r="E56" s="22" t="s">
        <v>59</v>
      </c>
    </row>
    <row r="57" spans="1:5" ht="16.5">
      <c r="A57" s="8" t="s">
        <v>58</v>
      </c>
      <c r="B57" s="14">
        <v>3157</v>
      </c>
      <c r="C57" s="15">
        <v>43006</v>
      </c>
      <c r="D57" s="23">
        <v>51</v>
      </c>
      <c r="E57" s="22" t="s">
        <v>59</v>
      </c>
    </row>
    <row r="58" spans="1:5" ht="16.5">
      <c r="A58" s="8" t="s">
        <v>58</v>
      </c>
      <c r="B58" s="14">
        <v>3158</v>
      </c>
      <c r="C58" s="15">
        <v>43006</v>
      </c>
      <c r="D58" s="23">
        <v>688.6</v>
      </c>
      <c r="E58" s="22" t="s">
        <v>59</v>
      </c>
    </row>
    <row r="59" spans="1:5" ht="16.5">
      <c r="A59" s="8" t="s">
        <v>58</v>
      </c>
      <c r="B59" s="14">
        <v>3159</v>
      </c>
      <c r="C59" s="15">
        <v>43006</v>
      </c>
      <c r="D59" s="23">
        <v>682.92</v>
      </c>
      <c r="E59" s="22" t="s">
        <v>59</v>
      </c>
    </row>
    <row r="60" spans="1:5" ht="16.5">
      <c r="A60" s="51" t="s">
        <v>61</v>
      </c>
      <c r="B60" s="51"/>
      <c r="C60" s="51"/>
      <c r="D60" s="42">
        <f>SUM(D44:D59)</f>
        <v>48973.87</v>
      </c>
      <c r="E60" s="22"/>
    </row>
    <row r="61" spans="1:5" ht="16.5">
      <c r="A61" s="8" t="s">
        <v>62</v>
      </c>
      <c r="B61" s="102">
        <v>2918</v>
      </c>
      <c r="C61" s="101">
        <v>42982</v>
      </c>
      <c r="D61" s="164">
        <v>9767.48</v>
      </c>
      <c r="E61" s="22" t="s">
        <v>63</v>
      </c>
    </row>
    <row r="62" spans="1:5" ht="16.5">
      <c r="A62" s="8" t="s">
        <v>62</v>
      </c>
      <c r="B62" s="102">
        <v>3023</v>
      </c>
      <c r="C62" s="101">
        <v>42986</v>
      </c>
      <c r="D62" s="164">
        <v>527</v>
      </c>
      <c r="E62" s="22" t="s">
        <v>63</v>
      </c>
    </row>
    <row r="63" spans="1:5" ht="16.5">
      <c r="A63" s="51" t="s">
        <v>64</v>
      </c>
      <c r="B63" s="51"/>
      <c r="C63" s="51"/>
      <c r="D63" s="42">
        <f>SUM(D61:D62)</f>
        <v>10294.48</v>
      </c>
      <c r="E63" s="22"/>
    </row>
    <row r="64" spans="1:5" ht="16.5">
      <c r="A64" s="8" t="s">
        <v>65</v>
      </c>
      <c r="B64" s="14">
        <v>1039</v>
      </c>
      <c r="C64" s="15">
        <v>42997</v>
      </c>
      <c r="D64" s="14">
        <v>345.65</v>
      </c>
      <c r="E64" s="22" t="s">
        <v>66</v>
      </c>
    </row>
    <row r="65" spans="1:5" ht="16.5">
      <c r="A65" s="8" t="s">
        <v>65</v>
      </c>
      <c r="B65" s="14">
        <v>3053</v>
      </c>
      <c r="C65" s="15">
        <v>42997</v>
      </c>
      <c r="D65" s="14">
        <v>398.89</v>
      </c>
      <c r="E65" s="22" t="s">
        <v>66</v>
      </c>
    </row>
    <row r="66" spans="1:5" ht="16.5">
      <c r="A66" s="8" t="s">
        <v>65</v>
      </c>
      <c r="B66" s="14">
        <v>3105</v>
      </c>
      <c r="C66" s="15">
        <v>42998</v>
      </c>
      <c r="D66" s="14">
        <v>270.74</v>
      </c>
      <c r="E66" s="22" t="s">
        <v>66</v>
      </c>
    </row>
    <row r="67" spans="1:5" ht="16.5">
      <c r="A67" s="51" t="s">
        <v>67</v>
      </c>
      <c r="B67" s="51"/>
      <c r="C67" s="51"/>
      <c r="D67" s="42">
        <f>SUM(D64:D66)</f>
        <v>1015.28</v>
      </c>
      <c r="E67" s="43"/>
    </row>
    <row r="68" spans="1:5" ht="16.5">
      <c r="A68" s="50" t="s">
        <v>68</v>
      </c>
      <c r="B68" s="14">
        <v>2920</v>
      </c>
      <c r="C68" s="15">
        <v>42983</v>
      </c>
      <c r="D68" s="23">
        <v>11512</v>
      </c>
      <c r="E68" s="49" t="s">
        <v>69</v>
      </c>
    </row>
    <row r="69" spans="1:5" ht="16.5">
      <c r="A69" s="50" t="s">
        <v>68</v>
      </c>
      <c r="B69" s="14">
        <v>3027</v>
      </c>
      <c r="C69" s="15">
        <v>42990</v>
      </c>
      <c r="D69" s="23">
        <v>9958.17</v>
      </c>
      <c r="E69" s="49" t="s">
        <v>70</v>
      </c>
    </row>
    <row r="70" spans="1:5" ht="16.5">
      <c r="A70" s="50" t="s">
        <v>68</v>
      </c>
      <c r="B70" s="14">
        <v>3028</v>
      </c>
      <c r="C70" s="15">
        <v>42990</v>
      </c>
      <c r="D70" s="23">
        <v>1600</v>
      </c>
      <c r="E70" s="49" t="s">
        <v>70</v>
      </c>
    </row>
    <row r="71" spans="1:5" ht="16.5">
      <c r="A71" s="50" t="s">
        <v>68</v>
      </c>
      <c r="B71" s="14">
        <v>3029</v>
      </c>
      <c r="C71" s="15">
        <v>42990</v>
      </c>
      <c r="D71" s="23">
        <v>1500</v>
      </c>
      <c r="E71" s="49" t="s">
        <v>70</v>
      </c>
    </row>
    <row r="72" spans="1:5" ht="16.5">
      <c r="A72" s="50" t="s">
        <v>68</v>
      </c>
      <c r="B72" s="14">
        <v>3030</v>
      </c>
      <c r="C72" s="15">
        <v>42990</v>
      </c>
      <c r="D72" s="23">
        <v>62596.04</v>
      </c>
      <c r="E72" s="49" t="s">
        <v>70</v>
      </c>
    </row>
    <row r="73" spans="1:5" ht="16.5">
      <c r="A73" s="50" t="s">
        <v>68</v>
      </c>
      <c r="B73" s="14">
        <v>3031</v>
      </c>
      <c r="C73" s="15">
        <v>42990</v>
      </c>
      <c r="D73" s="23">
        <v>2289.62</v>
      </c>
      <c r="E73" s="49" t="s">
        <v>70</v>
      </c>
    </row>
    <row r="74" spans="1:5" ht="16.5">
      <c r="A74" s="50" t="s">
        <v>68</v>
      </c>
      <c r="B74" s="14">
        <v>3032</v>
      </c>
      <c r="C74" s="15">
        <v>42990</v>
      </c>
      <c r="D74" s="23">
        <v>1737.45</v>
      </c>
      <c r="E74" s="49" t="s">
        <v>70</v>
      </c>
    </row>
    <row r="75" spans="1:5" ht="16.5">
      <c r="A75" s="50" t="s">
        <v>68</v>
      </c>
      <c r="B75" s="14">
        <v>3033</v>
      </c>
      <c r="C75" s="15">
        <v>42990</v>
      </c>
      <c r="D75" s="23">
        <v>2010.01</v>
      </c>
      <c r="E75" s="49" t="s">
        <v>70</v>
      </c>
    </row>
    <row r="76" spans="1:5" ht="16.5">
      <c r="A76" s="50" t="s">
        <v>68</v>
      </c>
      <c r="B76" s="14">
        <v>3034</v>
      </c>
      <c r="C76" s="15">
        <v>42990</v>
      </c>
      <c r="D76" s="23">
        <v>2488.4</v>
      </c>
      <c r="E76" s="49" t="s">
        <v>70</v>
      </c>
    </row>
    <row r="77" spans="1:5" ht="16.5">
      <c r="A77" s="50" t="s">
        <v>68</v>
      </c>
      <c r="B77" s="14">
        <v>3035</v>
      </c>
      <c r="C77" s="15">
        <v>42990</v>
      </c>
      <c r="D77" s="23">
        <v>2480.56</v>
      </c>
      <c r="E77" s="49" t="s">
        <v>70</v>
      </c>
    </row>
    <row r="78" spans="1:5" ht="16.5">
      <c r="A78" s="50" t="s">
        <v>68</v>
      </c>
      <c r="B78" s="14">
        <v>3036</v>
      </c>
      <c r="C78" s="15">
        <v>42990</v>
      </c>
      <c r="D78" s="23">
        <v>2375.48</v>
      </c>
      <c r="E78" s="49" t="s">
        <v>70</v>
      </c>
    </row>
    <row r="79" spans="1:5" ht="16.5">
      <c r="A79" s="50" t="s">
        <v>68</v>
      </c>
      <c r="B79" s="14">
        <v>3037</v>
      </c>
      <c r="C79" s="15">
        <v>42991</v>
      </c>
      <c r="D79" s="23">
        <v>2008.27</v>
      </c>
      <c r="E79" s="49" t="s">
        <v>70</v>
      </c>
    </row>
    <row r="80" spans="1:5" ht="16.5">
      <c r="A80" s="50" t="s">
        <v>68</v>
      </c>
      <c r="B80" s="14">
        <v>3107</v>
      </c>
      <c r="C80" s="15">
        <v>42999</v>
      </c>
      <c r="D80" s="23">
        <v>170.23</v>
      </c>
      <c r="E80" s="49" t="s">
        <v>69</v>
      </c>
    </row>
    <row r="81" spans="1:5" ht="16.5">
      <c r="A81" s="51" t="s">
        <v>71</v>
      </c>
      <c r="B81" s="51"/>
      <c r="C81" s="51"/>
      <c r="D81" s="42">
        <f>SUM(D68:D80)</f>
        <v>102726.22999999997</v>
      </c>
      <c r="E81" s="22"/>
    </row>
    <row r="82" spans="1:5" ht="35.25" customHeight="1">
      <c r="A82" s="50" t="s">
        <v>72</v>
      </c>
      <c r="B82" s="14">
        <v>2946</v>
      </c>
      <c r="C82" s="15">
        <v>42985</v>
      </c>
      <c r="D82" s="23">
        <v>13698</v>
      </c>
      <c r="E82" s="49" t="s">
        <v>50</v>
      </c>
    </row>
    <row r="83" spans="1:5" ht="19.5" customHeight="1">
      <c r="A83" s="50" t="s">
        <v>72</v>
      </c>
      <c r="B83" s="14">
        <v>3016</v>
      </c>
      <c r="C83" s="15">
        <v>42986</v>
      </c>
      <c r="D83" s="23">
        <v>6261</v>
      </c>
      <c r="E83" s="49" t="s">
        <v>320</v>
      </c>
    </row>
    <row r="84" spans="1:5" ht="16.5">
      <c r="A84" s="50" t="s">
        <v>72</v>
      </c>
      <c r="B84" s="14">
        <v>3046</v>
      </c>
      <c r="C84" s="15">
        <v>42997</v>
      </c>
      <c r="D84" s="23">
        <v>11449.39</v>
      </c>
      <c r="E84" s="22" t="s">
        <v>73</v>
      </c>
    </row>
    <row r="85" spans="1:5" ht="16.5">
      <c r="A85" s="50" t="s">
        <v>72</v>
      </c>
      <c r="B85" s="14">
        <v>3047</v>
      </c>
      <c r="C85" s="15">
        <v>42997</v>
      </c>
      <c r="D85" s="23">
        <v>184.93</v>
      </c>
      <c r="E85" s="22" t="s">
        <v>73</v>
      </c>
    </row>
    <row r="86" spans="1:5" ht="16.5">
      <c r="A86" s="50" t="s">
        <v>72</v>
      </c>
      <c r="B86" s="14">
        <v>3048</v>
      </c>
      <c r="C86" s="15">
        <v>42997</v>
      </c>
      <c r="D86" s="23">
        <v>119.2</v>
      </c>
      <c r="E86" s="22" t="s">
        <v>73</v>
      </c>
    </row>
    <row r="87" spans="1:5" ht="16.5">
      <c r="A87" s="50" t="s">
        <v>72</v>
      </c>
      <c r="B87" s="14">
        <v>3049</v>
      </c>
      <c r="C87" s="15">
        <v>42997</v>
      </c>
      <c r="D87" s="23">
        <v>164.84</v>
      </c>
      <c r="E87" s="22" t="s">
        <v>73</v>
      </c>
    </row>
    <row r="88" spans="1:5" ht="16.5">
      <c r="A88" s="50" t="s">
        <v>72</v>
      </c>
      <c r="B88" s="14">
        <v>3052</v>
      </c>
      <c r="C88" s="15">
        <v>42997</v>
      </c>
      <c r="D88" s="23">
        <v>456.57</v>
      </c>
      <c r="E88" s="22" t="s">
        <v>73</v>
      </c>
    </row>
    <row r="89" spans="1:5" ht="16.5">
      <c r="A89" s="50" t="s">
        <v>72</v>
      </c>
      <c r="B89" s="14">
        <v>3056</v>
      </c>
      <c r="C89" s="15">
        <v>42997</v>
      </c>
      <c r="D89" s="23">
        <v>4653.3</v>
      </c>
      <c r="E89" s="22" t="s">
        <v>73</v>
      </c>
    </row>
    <row r="90" spans="1:5" ht="16.5">
      <c r="A90" s="50" t="s">
        <v>72</v>
      </c>
      <c r="B90" s="102">
        <v>3108</v>
      </c>
      <c r="C90" s="101">
        <v>42999</v>
      </c>
      <c r="D90" s="164">
        <v>45.07</v>
      </c>
      <c r="E90" s="49" t="s">
        <v>320</v>
      </c>
    </row>
    <row r="91" spans="1:5" ht="16.5">
      <c r="A91" s="50" t="s">
        <v>72</v>
      </c>
      <c r="B91" s="14">
        <v>847</v>
      </c>
      <c r="C91" s="15">
        <v>43007</v>
      </c>
      <c r="D91" s="23">
        <v>1027.28</v>
      </c>
      <c r="E91" s="22" t="s">
        <v>73</v>
      </c>
    </row>
    <row r="92" spans="1:5" ht="16.5">
      <c r="A92" s="50" t="s">
        <v>72</v>
      </c>
      <c r="B92" s="14">
        <v>848</v>
      </c>
      <c r="C92" s="15">
        <v>43007</v>
      </c>
      <c r="D92" s="23">
        <v>204.34</v>
      </c>
      <c r="E92" s="22" t="s">
        <v>73</v>
      </c>
    </row>
    <row r="93" spans="1:5" ht="16.5">
      <c r="A93" s="51" t="s">
        <v>74</v>
      </c>
      <c r="B93" s="51"/>
      <c r="C93" s="51"/>
      <c r="D93" s="42">
        <f>SUM(D82:D92)</f>
        <v>38263.919999999998</v>
      </c>
      <c r="E93" s="43"/>
    </row>
    <row r="94" spans="1:5" ht="16.5">
      <c r="A94" s="51" t="s">
        <v>75</v>
      </c>
      <c r="B94" s="51"/>
      <c r="C94" s="51"/>
      <c r="D94" s="42">
        <f>+D26+D37+D43+D60+D63+D67+D81+D93</f>
        <v>3566261.78</v>
      </c>
      <c r="E94" s="22"/>
    </row>
    <row r="95" spans="1:5" ht="16.5">
      <c r="A95" s="8" t="s">
        <v>76</v>
      </c>
      <c r="B95" s="102">
        <v>2983</v>
      </c>
      <c r="C95" s="101">
        <v>42985</v>
      </c>
      <c r="D95" s="164">
        <v>48664</v>
      </c>
      <c r="E95" s="22" t="s">
        <v>77</v>
      </c>
    </row>
    <row r="96" spans="1:5" ht="16.5">
      <c r="A96" s="51" t="s">
        <v>78</v>
      </c>
      <c r="B96" s="51"/>
      <c r="C96" s="51"/>
      <c r="D96" s="42">
        <f>SUM(D95:D95)</f>
        <v>48664</v>
      </c>
      <c r="E96" s="43"/>
    </row>
    <row r="97" spans="1:5" ht="16.5">
      <c r="A97" s="8" t="s">
        <v>79</v>
      </c>
      <c r="B97" s="102">
        <v>2992</v>
      </c>
      <c r="C97" s="101">
        <v>42985</v>
      </c>
      <c r="D97" s="164">
        <v>8074</v>
      </c>
      <c r="E97" s="22" t="s">
        <v>80</v>
      </c>
    </row>
    <row r="98" spans="1:5" ht="16.5" hidden="1">
      <c r="A98" s="8" t="s">
        <v>79</v>
      </c>
      <c r="B98" s="102"/>
      <c r="C98" s="101"/>
      <c r="D98" s="164"/>
      <c r="E98" s="22" t="s">
        <v>80</v>
      </c>
    </row>
    <row r="99" spans="1:5" ht="16.5" hidden="1">
      <c r="A99" s="8" t="s">
        <v>79</v>
      </c>
      <c r="B99" s="102"/>
      <c r="C99" s="101"/>
      <c r="D99" s="164"/>
      <c r="E99" s="22" t="s">
        <v>80</v>
      </c>
    </row>
    <row r="100" spans="1:5" ht="16.5" hidden="1">
      <c r="A100" s="8" t="s">
        <v>79</v>
      </c>
      <c r="B100" s="102"/>
      <c r="C100" s="101"/>
      <c r="D100" s="164"/>
      <c r="E100" s="22" t="s">
        <v>80</v>
      </c>
    </row>
    <row r="101" spans="1:5" ht="16.5" hidden="1">
      <c r="A101" s="8" t="s">
        <v>79</v>
      </c>
      <c r="B101" s="102"/>
      <c r="C101" s="101"/>
      <c r="D101" s="164"/>
      <c r="E101" s="22" t="s">
        <v>80</v>
      </c>
    </row>
    <row r="102" spans="1:5" ht="16.5">
      <c r="A102" s="51" t="s">
        <v>81</v>
      </c>
      <c r="B102" s="51"/>
      <c r="C102" s="51"/>
      <c r="D102" s="42">
        <f>SUM(D97:D101)</f>
        <v>8074</v>
      </c>
      <c r="E102" s="22"/>
    </row>
    <row r="103" spans="1:5" ht="16.5">
      <c r="A103" s="8" t="s">
        <v>82</v>
      </c>
      <c r="B103" s="102">
        <v>3043</v>
      </c>
      <c r="C103" s="101">
        <v>42993</v>
      </c>
      <c r="D103" s="164">
        <v>584.64</v>
      </c>
      <c r="E103" s="22" t="s">
        <v>83</v>
      </c>
    </row>
    <row r="104" spans="1:5" ht="16.5">
      <c r="A104" s="8" t="s">
        <v>82</v>
      </c>
      <c r="B104" s="102">
        <v>814</v>
      </c>
      <c r="C104" s="101">
        <v>42996</v>
      </c>
      <c r="D104" s="164">
        <v>2505.9499999999998</v>
      </c>
      <c r="E104" s="22" t="s">
        <v>83</v>
      </c>
    </row>
    <row r="105" spans="1:5" ht="16.5">
      <c r="A105" s="8" t="s">
        <v>82</v>
      </c>
      <c r="B105" s="102">
        <v>817</v>
      </c>
      <c r="C105" s="101">
        <v>42996</v>
      </c>
      <c r="D105" s="164">
        <v>263.39999999999998</v>
      </c>
      <c r="E105" s="22" t="s">
        <v>83</v>
      </c>
    </row>
    <row r="106" spans="1:5" ht="16.5">
      <c r="A106" s="8" t="s">
        <v>82</v>
      </c>
      <c r="B106" s="102">
        <v>818</v>
      </c>
      <c r="C106" s="101">
        <v>42996</v>
      </c>
      <c r="D106" s="164">
        <v>798.45</v>
      </c>
      <c r="E106" s="22" t="s">
        <v>83</v>
      </c>
    </row>
    <row r="107" spans="1:5" ht="16.5">
      <c r="A107" s="8" t="s">
        <v>82</v>
      </c>
      <c r="B107" s="102">
        <v>814</v>
      </c>
      <c r="C107" s="101">
        <v>42997</v>
      </c>
      <c r="D107" s="164">
        <v>1140.8900000000001</v>
      </c>
      <c r="E107" s="22" t="s">
        <v>83</v>
      </c>
    </row>
    <row r="108" spans="1:5" ht="16.5">
      <c r="A108" s="8" t="s">
        <v>82</v>
      </c>
      <c r="B108" s="102">
        <v>3045</v>
      </c>
      <c r="C108" s="101">
        <v>42997</v>
      </c>
      <c r="D108" s="164">
        <v>5523.81</v>
      </c>
      <c r="E108" s="22" t="s">
        <v>83</v>
      </c>
    </row>
    <row r="109" spans="1:5" ht="16.5">
      <c r="A109" s="8" t="s">
        <v>82</v>
      </c>
      <c r="B109" s="102">
        <v>3103</v>
      </c>
      <c r="C109" s="101">
        <v>42998</v>
      </c>
      <c r="D109" s="164">
        <v>421</v>
      </c>
      <c r="E109" s="22" t="s">
        <v>83</v>
      </c>
    </row>
    <row r="110" spans="1:5" ht="16.5" hidden="1">
      <c r="A110" s="8" t="s">
        <v>82</v>
      </c>
      <c r="B110" s="102"/>
      <c r="C110" s="101"/>
      <c r="D110" s="164"/>
      <c r="E110" s="22" t="s">
        <v>83</v>
      </c>
    </row>
    <row r="111" spans="1:5" ht="16.5" hidden="1">
      <c r="A111" s="8" t="s">
        <v>82</v>
      </c>
      <c r="B111" s="102"/>
      <c r="C111" s="101"/>
      <c r="D111" s="164"/>
      <c r="E111" s="22" t="s">
        <v>83</v>
      </c>
    </row>
    <row r="112" spans="1:5" ht="16.5" hidden="1">
      <c r="A112" s="8" t="s">
        <v>82</v>
      </c>
      <c r="B112" s="102"/>
      <c r="C112" s="101"/>
      <c r="D112" s="164"/>
      <c r="E112" s="22" t="s">
        <v>83</v>
      </c>
    </row>
    <row r="113" spans="1:5" ht="16.5" hidden="1">
      <c r="A113" s="8" t="s">
        <v>82</v>
      </c>
      <c r="B113" s="102"/>
      <c r="C113" s="101"/>
      <c r="D113" s="164"/>
      <c r="E113" s="22" t="s">
        <v>83</v>
      </c>
    </row>
    <row r="114" spans="1:5" ht="16.5" hidden="1">
      <c r="A114" s="8" t="s">
        <v>82</v>
      </c>
      <c r="B114" s="102"/>
      <c r="C114" s="101"/>
      <c r="D114" s="164"/>
      <c r="E114" s="22" t="s">
        <v>83</v>
      </c>
    </row>
    <row r="115" spans="1:5" ht="16.5" hidden="1">
      <c r="A115" s="8" t="s">
        <v>82</v>
      </c>
      <c r="B115" s="102"/>
      <c r="C115" s="101"/>
      <c r="D115" s="164"/>
      <c r="E115" s="22" t="s">
        <v>83</v>
      </c>
    </row>
    <row r="116" spans="1:5" ht="16.5" hidden="1">
      <c r="A116" s="8" t="s">
        <v>82</v>
      </c>
      <c r="B116" s="102"/>
      <c r="C116" s="101"/>
      <c r="D116" s="164"/>
      <c r="E116" s="22" t="s">
        <v>83</v>
      </c>
    </row>
    <row r="117" spans="1:5" ht="16.5" hidden="1">
      <c r="A117" s="8" t="s">
        <v>82</v>
      </c>
      <c r="B117" s="102"/>
      <c r="C117" s="101"/>
      <c r="D117" s="164"/>
      <c r="E117" s="22" t="s">
        <v>83</v>
      </c>
    </row>
    <row r="118" spans="1:5" ht="16.5" hidden="1">
      <c r="A118" s="8" t="s">
        <v>82</v>
      </c>
      <c r="B118" s="102"/>
      <c r="C118" s="101"/>
      <c r="D118" s="164"/>
      <c r="E118" s="22" t="s">
        <v>83</v>
      </c>
    </row>
    <row r="119" spans="1:5" ht="16.5" hidden="1">
      <c r="A119" s="8" t="s">
        <v>82</v>
      </c>
      <c r="B119" s="102"/>
      <c r="C119" s="101"/>
      <c r="D119" s="164"/>
      <c r="E119" s="22" t="s">
        <v>83</v>
      </c>
    </row>
    <row r="120" spans="1:5" ht="16.5" hidden="1">
      <c r="A120" s="8" t="s">
        <v>82</v>
      </c>
      <c r="B120" s="102"/>
      <c r="C120" s="101"/>
      <c r="D120" s="164"/>
      <c r="E120" s="22" t="s">
        <v>83</v>
      </c>
    </row>
    <row r="121" spans="1:5" ht="16.5" hidden="1">
      <c r="A121" s="8" t="s">
        <v>82</v>
      </c>
      <c r="B121" s="102"/>
      <c r="C121" s="101"/>
      <c r="D121" s="164"/>
      <c r="E121" s="22" t="s">
        <v>83</v>
      </c>
    </row>
    <row r="122" spans="1:5" ht="16.5" hidden="1">
      <c r="A122" s="8" t="s">
        <v>82</v>
      </c>
      <c r="B122" s="102"/>
      <c r="C122" s="101"/>
      <c r="D122" s="164"/>
      <c r="E122" s="22" t="s">
        <v>83</v>
      </c>
    </row>
    <row r="123" spans="1:5" ht="16.5" hidden="1">
      <c r="A123" s="8" t="s">
        <v>82</v>
      </c>
      <c r="B123" s="102"/>
      <c r="C123" s="101"/>
      <c r="D123" s="164"/>
      <c r="E123" s="22" t="s">
        <v>83</v>
      </c>
    </row>
    <row r="124" spans="1:5" ht="16.5" hidden="1">
      <c r="A124" s="8" t="s">
        <v>82</v>
      </c>
      <c r="B124" s="102"/>
      <c r="C124" s="101"/>
      <c r="D124" s="164"/>
      <c r="E124" s="22" t="s">
        <v>83</v>
      </c>
    </row>
    <row r="125" spans="1:5" ht="16.5" hidden="1">
      <c r="A125" s="8" t="s">
        <v>82</v>
      </c>
      <c r="B125" s="102"/>
      <c r="C125" s="101"/>
      <c r="D125" s="164"/>
      <c r="E125" s="22" t="s">
        <v>83</v>
      </c>
    </row>
    <row r="126" spans="1:5" ht="16.5" hidden="1">
      <c r="A126" s="8" t="s">
        <v>82</v>
      </c>
      <c r="B126" s="102"/>
      <c r="C126" s="101"/>
      <c r="D126" s="164"/>
      <c r="E126" s="22" t="s">
        <v>83</v>
      </c>
    </row>
    <row r="127" spans="1:5" ht="16.5" hidden="1">
      <c r="A127" s="8" t="s">
        <v>82</v>
      </c>
      <c r="B127" s="102"/>
      <c r="C127" s="101"/>
      <c r="D127" s="164"/>
      <c r="E127" s="22" t="s">
        <v>83</v>
      </c>
    </row>
    <row r="128" spans="1:5" ht="16.5" hidden="1">
      <c r="A128" s="8" t="s">
        <v>82</v>
      </c>
      <c r="B128" s="102"/>
      <c r="C128" s="101"/>
      <c r="D128" s="164"/>
      <c r="E128" s="22" t="s">
        <v>83</v>
      </c>
    </row>
    <row r="129" spans="1:5" ht="16.5" hidden="1">
      <c r="A129" s="8" t="s">
        <v>82</v>
      </c>
      <c r="B129" s="102"/>
      <c r="C129" s="101"/>
      <c r="D129" s="164"/>
      <c r="E129" s="22" t="s">
        <v>83</v>
      </c>
    </row>
    <row r="130" spans="1:5" ht="16.5" hidden="1">
      <c r="A130" s="8" t="s">
        <v>82</v>
      </c>
      <c r="B130" s="102"/>
      <c r="C130" s="101"/>
      <c r="D130" s="164"/>
      <c r="E130" s="22" t="s">
        <v>83</v>
      </c>
    </row>
    <row r="131" spans="1:5" ht="16.5">
      <c r="A131" s="51" t="s">
        <v>84</v>
      </c>
      <c r="B131" s="51"/>
      <c r="C131" s="51"/>
      <c r="D131" s="42">
        <f>SUM(D103:D130)</f>
        <v>11238.14</v>
      </c>
      <c r="E131" s="43"/>
    </row>
    <row r="132" spans="1:5" ht="16.5">
      <c r="A132" s="51" t="s">
        <v>85</v>
      </c>
      <c r="B132" s="51"/>
      <c r="C132" s="51"/>
      <c r="D132" s="42">
        <f>+D131+D102+D96</f>
        <v>67976.14</v>
      </c>
      <c r="E132" s="22"/>
    </row>
    <row r="133" spans="1:5" ht="33">
      <c r="A133" s="8" t="s">
        <v>86</v>
      </c>
      <c r="B133" s="102">
        <v>2932</v>
      </c>
      <c r="C133" s="101">
        <v>42985</v>
      </c>
      <c r="D133" s="164">
        <v>1144</v>
      </c>
      <c r="E133" s="22" t="s">
        <v>87</v>
      </c>
    </row>
    <row r="134" spans="1:5" ht="33">
      <c r="A134" s="8" t="s">
        <v>86</v>
      </c>
      <c r="B134" s="102">
        <v>2979</v>
      </c>
      <c r="C134" s="101">
        <v>42985</v>
      </c>
      <c r="D134" s="164">
        <v>491503</v>
      </c>
      <c r="E134" s="22" t="s">
        <v>87</v>
      </c>
    </row>
    <row r="135" spans="1:5" ht="16.5">
      <c r="A135" s="51" t="s">
        <v>88</v>
      </c>
      <c r="B135" s="51"/>
      <c r="C135" s="51"/>
      <c r="D135" s="42">
        <f>SUM(D133:D134)</f>
        <v>492647</v>
      </c>
      <c r="E135" s="43"/>
    </row>
    <row r="136" spans="1:5" ht="16.5">
      <c r="A136" s="50" t="s">
        <v>89</v>
      </c>
      <c r="B136" s="2">
        <v>2977</v>
      </c>
      <c r="C136" s="98">
        <v>42985</v>
      </c>
      <c r="D136" s="4">
        <v>15474</v>
      </c>
      <c r="E136" s="22" t="s">
        <v>90</v>
      </c>
    </row>
    <row r="137" spans="1:5" ht="16.5">
      <c r="A137" s="51" t="s">
        <v>91</v>
      </c>
      <c r="B137" s="51"/>
      <c r="C137" s="51"/>
      <c r="D137" s="42">
        <f>SUM(D136:D136)</f>
        <v>15474</v>
      </c>
      <c r="E137" s="43"/>
    </row>
    <row r="138" spans="1:5" ht="33">
      <c r="A138" s="8" t="s">
        <v>92</v>
      </c>
      <c r="B138" s="100">
        <v>2976</v>
      </c>
      <c r="C138" s="165">
        <v>42985</v>
      </c>
      <c r="D138" s="166">
        <v>177004</v>
      </c>
      <c r="E138" s="22" t="s">
        <v>93</v>
      </c>
    </row>
    <row r="139" spans="1:5" ht="16.5">
      <c r="A139" s="51" t="s">
        <v>94</v>
      </c>
      <c r="B139" s="51"/>
      <c r="C139" s="51"/>
      <c r="D139" s="42">
        <f>SUM(D138:D138)</f>
        <v>177004</v>
      </c>
      <c r="E139" s="43"/>
    </row>
    <row r="140" spans="1:5" ht="33">
      <c r="A140" s="8" t="s">
        <v>95</v>
      </c>
      <c r="B140" s="100">
        <v>2975</v>
      </c>
      <c r="C140" s="165">
        <v>42985</v>
      </c>
      <c r="D140" s="166">
        <v>4949</v>
      </c>
      <c r="E140" s="22" t="s">
        <v>96</v>
      </c>
    </row>
    <row r="141" spans="1:5" ht="16.5">
      <c r="A141" s="51" t="s">
        <v>97</v>
      </c>
      <c r="B141" s="51"/>
      <c r="C141" s="51"/>
      <c r="D141" s="42">
        <f>SUM(D140:D140)</f>
        <v>4949</v>
      </c>
      <c r="E141" s="22"/>
    </row>
    <row r="142" spans="1:5" ht="33">
      <c r="A142" s="8" t="s">
        <v>98</v>
      </c>
      <c r="B142" s="100">
        <v>2943</v>
      </c>
      <c r="C142" s="165">
        <v>42985</v>
      </c>
      <c r="D142" s="166">
        <v>40937</v>
      </c>
      <c r="E142" s="22" t="s">
        <v>99</v>
      </c>
    </row>
    <row r="143" spans="1:5" ht="16.5">
      <c r="A143" s="51" t="s">
        <v>100</v>
      </c>
      <c r="B143" s="51"/>
      <c r="C143" s="51"/>
      <c r="D143" s="42">
        <f>SUM(D142:D142)</f>
        <v>40937</v>
      </c>
      <c r="E143" s="43"/>
    </row>
    <row r="144" spans="1:5" ht="16.5">
      <c r="A144" s="51" t="s">
        <v>101</v>
      </c>
      <c r="B144" s="51"/>
      <c r="C144" s="51"/>
      <c r="D144" s="42">
        <f>+D143+D141+D139+D137+D135</f>
        <v>731011</v>
      </c>
      <c r="E144" s="43"/>
    </row>
    <row r="145" spans="1:5" ht="16.5">
      <c r="A145" s="51" t="s">
        <v>102</v>
      </c>
      <c r="B145" s="51"/>
      <c r="C145" s="51"/>
      <c r="D145" s="42">
        <f>D94+D132+D144</f>
        <v>4365248.92</v>
      </c>
      <c r="E145" s="43"/>
    </row>
    <row r="146" spans="1:5" ht="16.5">
      <c r="A146" s="46"/>
      <c r="B146" s="46"/>
      <c r="C146" s="46"/>
      <c r="D146" s="6"/>
      <c r="E146" s="47"/>
    </row>
    <row r="147" spans="1:5">
      <c r="D147" s="160"/>
      <c r="E147" s="161"/>
    </row>
    <row r="148" spans="1:5">
      <c r="D148" s="160"/>
      <c r="E148" s="161"/>
    </row>
    <row r="149" spans="1:5">
      <c r="D149" s="160"/>
      <c r="E149" s="161"/>
    </row>
    <row r="150" spans="1:5">
      <c r="D150" s="160"/>
      <c r="E150" s="161"/>
    </row>
    <row r="151" spans="1:5">
      <c r="D151" s="160"/>
      <c r="E151" s="161"/>
    </row>
    <row r="152" spans="1:5">
      <c r="D152" s="160"/>
      <c r="E152" s="161"/>
    </row>
    <row r="153" spans="1:5">
      <c r="D153" s="160"/>
      <c r="E153" s="161"/>
    </row>
    <row r="154" spans="1:5">
      <c r="D154" s="160"/>
      <c r="E154" s="161"/>
    </row>
    <row r="155" spans="1:5">
      <c r="D155" s="160"/>
      <c r="E155" s="161"/>
    </row>
    <row r="156" spans="1:5">
      <c r="D156" s="160"/>
      <c r="E156" s="161"/>
    </row>
    <row r="157" spans="1:5">
      <c r="D157" s="160"/>
      <c r="E157" s="161"/>
    </row>
    <row r="158" spans="1:5">
      <c r="D158" s="160"/>
      <c r="E158" s="161"/>
    </row>
    <row r="159" spans="1:5">
      <c r="D159" s="160"/>
      <c r="E159" s="161"/>
    </row>
    <row r="160" spans="1:5">
      <c r="D160" s="160"/>
      <c r="E160" s="161"/>
    </row>
    <row r="161" spans="4:5">
      <c r="D161" s="160"/>
      <c r="E161" s="161"/>
    </row>
    <row r="162" spans="4:5">
      <c r="D162" s="160"/>
      <c r="E162" s="161"/>
    </row>
    <row r="163" spans="4:5">
      <c r="D163" s="160"/>
      <c r="E163" s="161"/>
    </row>
    <row r="164" spans="4:5">
      <c r="D164" s="160"/>
      <c r="E164" s="161"/>
    </row>
    <row r="165" spans="4:5">
      <c r="D165" s="160"/>
      <c r="E165" s="161"/>
    </row>
    <row r="166" spans="4:5">
      <c r="D166" s="160"/>
      <c r="E166" s="161"/>
    </row>
    <row r="167" spans="4:5">
      <c r="D167" s="160"/>
      <c r="E167" s="161"/>
    </row>
    <row r="168" spans="4:5">
      <c r="D168" s="160"/>
      <c r="E168" s="161"/>
    </row>
    <row r="169" spans="4:5">
      <c r="D169" s="160"/>
      <c r="E169" s="161"/>
    </row>
    <row r="170" spans="4:5">
      <c r="D170" s="160"/>
      <c r="E170" s="161"/>
    </row>
    <row r="171" spans="4:5">
      <c r="D171" s="160"/>
      <c r="E171" s="161"/>
    </row>
    <row r="172" spans="4:5">
      <c r="D172" s="160"/>
      <c r="E172" s="161"/>
    </row>
    <row r="173" spans="4:5">
      <c r="D173" s="160"/>
      <c r="E173" s="161"/>
    </row>
    <row r="174" spans="4:5">
      <c r="D174" s="160"/>
      <c r="E174" s="161"/>
    </row>
    <row r="175" spans="4:5">
      <c r="D175" s="160"/>
      <c r="E175" s="161"/>
    </row>
    <row r="176" spans="4:5">
      <c r="D176" s="160"/>
      <c r="E176" s="161"/>
    </row>
    <row r="177" spans="4:5">
      <c r="D177" s="160"/>
      <c r="E177" s="161"/>
    </row>
    <row r="178" spans="4:5">
      <c r="D178" s="160"/>
      <c r="E178" s="161"/>
    </row>
    <row r="179" spans="4:5">
      <c r="D179" s="160"/>
      <c r="E179" s="161"/>
    </row>
  </sheetData>
  <sortState ref="A7:E23">
    <sortCondition ref="C7:C23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4"/>
  <sheetViews>
    <sheetView workbookViewId="0">
      <selection activeCell="E7" sqref="E7"/>
    </sheetView>
  </sheetViews>
  <sheetFormatPr defaultRowHeight="16.5"/>
  <cols>
    <col min="1" max="1" width="6.5703125" style="11" customWidth="1"/>
    <col min="2" max="2" width="12.85546875" style="11" customWidth="1"/>
    <col min="3" max="3" width="13.7109375" style="11" customWidth="1"/>
    <col min="4" max="4" width="21.85546875" style="11" customWidth="1"/>
    <col min="5" max="5" width="39.85546875" style="36" customWidth="1"/>
    <col min="6" max="6" width="13.85546875" style="11" customWidth="1"/>
    <col min="7" max="7" width="21.140625" style="11" customWidth="1"/>
    <col min="8" max="8" width="11.28515625" style="11" customWidth="1"/>
    <col min="9" max="256" width="9.140625" style="11"/>
    <col min="257" max="257" width="6.5703125" style="11" customWidth="1"/>
    <col min="258" max="258" width="12.85546875" style="11" customWidth="1"/>
    <col min="259" max="259" width="13.7109375" style="11" customWidth="1"/>
    <col min="260" max="260" width="21.85546875" style="11" customWidth="1"/>
    <col min="261" max="261" width="35.85546875" style="11" customWidth="1"/>
    <col min="262" max="262" width="12.140625" style="11" customWidth="1"/>
    <col min="263" max="263" width="21.140625" style="11" customWidth="1"/>
    <col min="264" max="264" width="11.28515625" style="11" customWidth="1"/>
    <col min="265" max="512" width="9.140625" style="11"/>
    <col min="513" max="513" width="6.5703125" style="11" customWidth="1"/>
    <col min="514" max="514" width="12.85546875" style="11" customWidth="1"/>
    <col min="515" max="515" width="13.7109375" style="11" customWidth="1"/>
    <col min="516" max="516" width="21.85546875" style="11" customWidth="1"/>
    <col min="517" max="517" width="35.85546875" style="11" customWidth="1"/>
    <col min="518" max="518" width="12.140625" style="11" customWidth="1"/>
    <col min="519" max="519" width="21.140625" style="11" customWidth="1"/>
    <col min="520" max="520" width="11.28515625" style="11" customWidth="1"/>
    <col min="521" max="768" width="9.140625" style="11"/>
    <col min="769" max="769" width="6.5703125" style="11" customWidth="1"/>
    <col min="770" max="770" width="12.85546875" style="11" customWidth="1"/>
    <col min="771" max="771" width="13.7109375" style="11" customWidth="1"/>
    <col min="772" max="772" width="21.85546875" style="11" customWidth="1"/>
    <col min="773" max="773" width="35.85546875" style="11" customWidth="1"/>
    <col min="774" max="774" width="12.140625" style="11" customWidth="1"/>
    <col min="775" max="775" width="21.140625" style="11" customWidth="1"/>
    <col min="776" max="776" width="11.28515625" style="11" customWidth="1"/>
    <col min="777" max="1024" width="9.140625" style="11"/>
    <col min="1025" max="1025" width="6.5703125" style="11" customWidth="1"/>
    <col min="1026" max="1026" width="12.85546875" style="11" customWidth="1"/>
    <col min="1027" max="1027" width="13.7109375" style="11" customWidth="1"/>
    <col min="1028" max="1028" width="21.85546875" style="11" customWidth="1"/>
    <col min="1029" max="1029" width="35.85546875" style="11" customWidth="1"/>
    <col min="1030" max="1030" width="12.140625" style="11" customWidth="1"/>
    <col min="1031" max="1031" width="21.140625" style="11" customWidth="1"/>
    <col min="1032" max="1032" width="11.28515625" style="11" customWidth="1"/>
    <col min="1033" max="1280" width="9.140625" style="11"/>
    <col min="1281" max="1281" width="6.5703125" style="11" customWidth="1"/>
    <col min="1282" max="1282" width="12.85546875" style="11" customWidth="1"/>
    <col min="1283" max="1283" width="13.7109375" style="11" customWidth="1"/>
    <col min="1284" max="1284" width="21.85546875" style="11" customWidth="1"/>
    <col min="1285" max="1285" width="35.85546875" style="11" customWidth="1"/>
    <col min="1286" max="1286" width="12.140625" style="11" customWidth="1"/>
    <col min="1287" max="1287" width="21.140625" style="11" customWidth="1"/>
    <col min="1288" max="1288" width="11.28515625" style="11" customWidth="1"/>
    <col min="1289" max="1536" width="9.140625" style="11"/>
    <col min="1537" max="1537" width="6.5703125" style="11" customWidth="1"/>
    <col min="1538" max="1538" width="12.85546875" style="11" customWidth="1"/>
    <col min="1539" max="1539" width="13.7109375" style="11" customWidth="1"/>
    <col min="1540" max="1540" width="21.85546875" style="11" customWidth="1"/>
    <col min="1541" max="1541" width="35.85546875" style="11" customWidth="1"/>
    <col min="1542" max="1542" width="12.140625" style="11" customWidth="1"/>
    <col min="1543" max="1543" width="21.140625" style="11" customWidth="1"/>
    <col min="1544" max="1544" width="11.28515625" style="11" customWidth="1"/>
    <col min="1545" max="1792" width="9.140625" style="11"/>
    <col min="1793" max="1793" width="6.5703125" style="11" customWidth="1"/>
    <col min="1794" max="1794" width="12.85546875" style="11" customWidth="1"/>
    <col min="1795" max="1795" width="13.7109375" style="11" customWidth="1"/>
    <col min="1796" max="1796" width="21.85546875" style="11" customWidth="1"/>
    <col min="1797" max="1797" width="35.85546875" style="11" customWidth="1"/>
    <col min="1798" max="1798" width="12.140625" style="11" customWidth="1"/>
    <col min="1799" max="1799" width="21.140625" style="11" customWidth="1"/>
    <col min="1800" max="1800" width="11.28515625" style="11" customWidth="1"/>
    <col min="1801" max="2048" width="9.140625" style="11"/>
    <col min="2049" max="2049" width="6.5703125" style="11" customWidth="1"/>
    <col min="2050" max="2050" width="12.85546875" style="11" customWidth="1"/>
    <col min="2051" max="2051" width="13.7109375" style="11" customWidth="1"/>
    <col min="2052" max="2052" width="21.85546875" style="11" customWidth="1"/>
    <col min="2053" max="2053" width="35.85546875" style="11" customWidth="1"/>
    <col min="2054" max="2054" width="12.140625" style="11" customWidth="1"/>
    <col min="2055" max="2055" width="21.140625" style="11" customWidth="1"/>
    <col min="2056" max="2056" width="11.28515625" style="11" customWidth="1"/>
    <col min="2057" max="2304" width="9.140625" style="11"/>
    <col min="2305" max="2305" width="6.5703125" style="11" customWidth="1"/>
    <col min="2306" max="2306" width="12.85546875" style="11" customWidth="1"/>
    <col min="2307" max="2307" width="13.7109375" style="11" customWidth="1"/>
    <col min="2308" max="2308" width="21.85546875" style="11" customWidth="1"/>
    <col min="2309" max="2309" width="35.85546875" style="11" customWidth="1"/>
    <col min="2310" max="2310" width="12.140625" style="11" customWidth="1"/>
    <col min="2311" max="2311" width="21.140625" style="11" customWidth="1"/>
    <col min="2312" max="2312" width="11.28515625" style="11" customWidth="1"/>
    <col min="2313" max="2560" width="9.140625" style="11"/>
    <col min="2561" max="2561" width="6.5703125" style="11" customWidth="1"/>
    <col min="2562" max="2562" width="12.85546875" style="11" customWidth="1"/>
    <col min="2563" max="2563" width="13.7109375" style="11" customWidth="1"/>
    <col min="2564" max="2564" width="21.85546875" style="11" customWidth="1"/>
    <col min="2565" max="2565" width="35.85546875" style="11" customWidth="1"/>
    <col min="2566" max="2566" width="12.140625" style="11" customWidth="1"/>
    <col min="2567" max="2567" width="21.140625" style="11" customWidth="1"/>
    <col min="2568" max="2568" width="11.28515625" style="11" customWidth="1"/>
    <col min="2569" max="2816" width="9.140625" style="11"/>
    <col min="2817" max="2817" width="6.5703125" style="11" customWidth="1"/>
    <col min="2818" max="2818" width="12.85546875" style="11" customWidth="1"/>
    <col min="2819" max="2819" width="13.7109375" style="11" customWidth="1"/>
    <col min="2820" max="2820" width="21.85546875" style="11" customWidth="1"/>
    <col min="2821" max="2821" width="35.85546875" style="11" customWidth="1"/>
    <col min="2822" max="2822" width="12.140625" style="11" customWidth="1"/>
    <col min="2823" max="2823" width="21.140625" style="11" customWidth="1"/>
    <col min="2824" max="2824" width="11.28515625" style="11" customWidth="1"/>
    <col min="2825" max="3072" width="9.140625" style="11"/>
    <col min="3073" max="3073" width="6.5703125" style="11" customWidth="1"/>
    <col min="3074" max="3074" width="12.85546875" style="11" customWidth="1"/>
    <col min="3075" max="3075" width="13.7109375" style="11" customWidth="1"/>
    <col min="3076" max="3076" width="21.85546875" style="11" customWidth="1"/>
    <col min="3077" max="3077" width="35.85546875" style="11" customWidth="1"/>
    <col min="3078" max="3078" width="12.140625" style="11" customWidth="1"/>
    <col min="3079" max="3079" width="21.140625" style="11" customWidth="1"/>
    <col min="3080" max="3080" width="11.28515625" style="11" customWidth="1"/>
    <col min="3081" max="3328" width="9.140625" style="11"/>
    <col min="3329" max="3329" width="6.5703125" style="11" customWidth="1"/>
    <col min="3330" max="3330" width="12.85546875" style="11" customWidth="1"/>
    <col min="3331" max="3331" width="13.7109375" style="11" customWidth="1"/>
    <col min="3332" max="3332" width="21.85546875" style="11" customWidth="1"/>
    <col min="3333" max="3333" width="35.85546875" style="11" customWidth="1"/>
    <col min="3334" max="3334" width="12.140625" style="11" customWidth="1"/>
    <col min="3335" max="3335" width="21.140625" style="11" customWidth="1"/>
    <col min="3336" max="3336" width="11.28515625" style="11" customWidth="1"/>
    <col min="3337" max="3584" width="9.140625" style="11"/>
    <col min="3585" max="3585" width="6.5703125" style="11" customWidth="1"/>
    <col min="3586" max="3586" width="12.85546875" style="11" customWidth="1"/>
    <col min="3587" max="3587" width="13.7109375" style="11" customWidth="1"/>
    <col min="3588" max="3588" width="21.85546875" style="11" customWidth="1"/>
    <col min="3589" max="3589" width="35.85546875" style="11" customWidth="1"/>
    <col min="3590" max="3590" width="12.140625" style="11" customWidth="1"/>
    <col min="3591" max="3591" width="21.140625" style="11" customWidth="1"/>
    <col min="3592" max="3592" width="11.28515625" style="11" customWidth="1"/>
    <col min="3593" max="3840" width="9.140625" style="11"/>
    <col min="3841" max="3841" width="6.5703125" style="11" customWidth="1"/>
    <col min="3842" max="3842" width="12.85546875" style="11" customWidth="1"/>
    <col min="3843" max="3843" width="13.7109375" style="11" customWidth="1"/>
    <col min="3844" max="3844" width="21.85546875" style="11" customWidth="1"/>
    <col min="3845" max="3845" width="35.85546875" style="11" customWidth="1"/>
    <col min="3846" max="3846" width="12.140625" style="11" customWidth="1"/>
    <col min="3847" max="3847" width="21.140625" style="11" customWidth="1"/>
    <col min="3848" max="3848" width="11.28515625" style="11" customWidth="1"/>
    <col min="3849" max="4096" width="9.140625" style="11"/>
    <col min="4097" max="4097" width="6.5703125" style="11" customWidth="1"/>
    <col min="4098" max="4098" width="12.85546875" style="11" customWidth="1"/>
    <col min="4099" max="4099" width="13.7109375" style="11" customWidth="1"/>
    <col min="4100" max="4100" width="21.85546875" style="11" customWidth="1"/>
    <col min="4101" max="4101" width="35.85546875" style="11" customWidth="1"/>
    <col min="4102" max="4102" width="12.140625" style="11" customWidth="1"/>
    <col min="4103" max="4103" width="21.140625" style="11" customWidth="1"/>
    <col min="4104" max="4104" width="11.28515625" style="11" customWidth="1"/>
    <col min="4105" max="4352" width="9.140625" style="11"/>
    <col min="4353" max="4353" width="6.5703125" style="11" customWidth="1"/>
    <col min="4354" max="4354" width="12.85546875" style="11" customWidth="1"/>
    <col min="4355" max="4355" width="13.7109375" style="11" customWidth="1"/>
    <col min="4356" max="4356" width="21.85546875" style="11" customWidth="1"/>
    <col min="4357" max="4357" width="35.85546875" style="11" customWidth="1"/>
    <col min="4358" max="4358" width="12.140625" style="11" customWidth="1"/>
    <col min="4359" max="4359" width="21.140625" style="11" customWidth="1"/>
    <col min="4360" max="4360" width="11.28515625" style="11" customWidth="1"/>
    <col min="4361" max="4608" width="9.140625" style="11"/>
    <col min="4609" max="4609" width="6.5703125" style="11" customWidth="1"/>
    <col min="4610" max="4610" width="12.85546875" style="11" customWidth="1"/>
    <col min="4611" max="4611" width="13.7109375" style="11" customWidth="1"/>
    <col min="4612" max="4612" width="21.85546875" style="11" customWidth="1"/>
    <col min="4613" max="4613" width="35.85546875" style="11" customWidth="1"/>
    <col min="4614" max="4614" width="12.140625" style="11" customWidth="1"/>
    <col min="4615" max="4615" width="21.140625" style="11" customWidth="1"/>
    <col min="4616" max="4616" width="11.28515625" style="11" customWidth="1"/>
    <col min="4617" max="4864" width="9.140625" style="11"/>
    <col min="4865" max="4865" width="6.5703125" style="11" customWidth="1"/>
    <col min="4866" max="4866" width="12.85546875" style="11" customWidth="1"/>
    <col min="4867" max="4867" width="13.7109375" style="11" customWidth="1"/>
    <col min="4868" max="4868" width="21.85546875" style="11" customWidth="1"/>
    <col min="4869" max="4869" width="35.85546875" style="11" customWidth="1"/>
    <col min="4870" max="4870" width="12.140625" style="11" customWidth="1"/>
    <col min="4871" max="4871" width="21.140625" style="11" customWidth="1"/>
    <col min="4872" max="4872" width="11.28515625" style="11" customWidth="1"/>
    <col min="4873" max="5120" width="9.140625" style="11"/>
    <col min="5121" max="5121" width="6.5703125" style="11" customWidth="1"/>
    <col min="5122" max="5122" width="12.85546875" style="11" customWidth="1"/>
    <col min="5123" max="5123" width="13.7109375" style="11" customWidth="1"/>
    <col min="5124" max="5124" width="21.85546875" style="11" customWidth="1"/>
    <col min="5125" max="5125" width="35.85546875" style="11" customWidth="1"/>
    <col min="5126" max="5126" width="12.140625" style="11" customWidth="1"/>
    <col min="5127" max="5127" width="21.140625" style="11" customWidth="1"/>
    <col min="5128" max="5128" width="11.28515625" style="11" customWidth="1"/>
    <col min="5129" max="5376" width="9.140625" style="11"/>
    <col min="5377" max="5377" width="6.5703125" style="11" customWidth="1"/>
    <col min="5378" max="5378" width="12.85546875" style="11" customWidth="1"/>
    <col min="5379" max="5379" width="13.7109375" style="11" customWidth="1"/>
    <col min="5380" max="5380" width="21.85546875" style="11" customWidth="1"/>
    <col min="5381" max="5381" width="35.85546875" style="11" customWidth="1"/>
    <col min="5382" max="5382" width="12.140625" style="11" customWidth="1"/>
    <col min="5383" max="5383" width="21.140625" style="11" customWidth="1"/>
    <col min="5384" max="5384" width="11.28515625" style="11" customWidth="1"/>
    <col min="5385" max="5632" width="9.140625" style="11"/>
    <col min="5633" max="5633" width="6.5703125" style="11" customWidth="1"/>
    <col min="5634" max="5634" width="12.85546875" style="11" customWidth="1"/>
    <col min="5635" max="5635" width="13.7109375" style="11" customWidth="1"/>
    <col min="5636" max="5636" width="21.85546875" style="11" customWidth="1"/>
    <col min="5637" max="5637" width="35.85546875" style="11" customWidth="1"/>
    <col min="5638" max="5638" width="12.140625" style="11" customWidth="1"/>
    <col min="5639" max="5639" width="21.140625" style="11" customWidth="1"/>
    <col min="5640" max="5640" width="11.28515625" style="11" customWidth="1"/>
    <col min="5641" max="5888" width="9.140625" style="11"/>
    <col min="5889" max="5889" width="6.5703125" style="11" customWidth="1"/>
    <col min="5890" max="5890" width="12.85546875" style="11" customWidth="1"/>
    <col min="5891" max="5891" width="13.7109375" style="11" customWidth="1"/>
    <col min="5892" max="5892" width="21.85546875" style="11" customWidth="1"/>
    <col min="5893" max="5893" width="35.85546875" style="11" customWidth="1"/>
    <col min="5894" max="5894" width="12.140625" style="11" customWidth="1"/>
    <col min="5895" max="5895" width="21.140625" style="11" customWidth="1"/>
    <col min="5896" max="5896" width="11.28515625" style="11" customWidth="1"/>
    <col min="5897" max="6144" width="9.140625" style="11"/>
    <col min="6145" max="6145" width="6.5703125" style="11" customWidth="1"/>
    <col min="6146" max="6146" width="12.85546875" style="11" customWidth="1"/>
    <col min="6147" max="6147" width="13.7109375" style="11" customWidth="1"/>
    <col min="6148" max="6148" width="21.85546875" style="11" customWidth="1"/>
    <col min="6149" max="6149" width="35.85546875" style="11" customWidth="1"/>
    <col min="6150" max="6150" width="12.140625" style="11" customWidth="1"/>
    <col min="6151" max="6151" width="21.140625" style="11" customWidth="1"/>
    <col min="6152" max="6152" width="11.28515625" style="11" customWidth="1"/>
    <col min="6153" max="6400" width="9.140625" style="11"/>
    <col min="6401" max="6401" width="6.5703125" style="11" customWidth="1"/>
    <col min="6402" max="6402" width="12.85546875" style="11" customWidth="1"/>
    <col min="6403" max="6403" width="13.7109375" style="11" customWidth="1"/>
    <col min="6404" max="6404" width="21.85546875" style="11" customWidth="1"/>
    <col min="6405" max="6405" width="35.85546875" style="11" customWidth="1"/>
    <col min="6406" max="6406" width="12.140625" style="11" customWidth="1"/>
    <col min="6407" max="6407" width="21.140625" style="11" customWidth="1"/>
    <col min="6408" max="6408" width="11.28515625" style="11" customWidth="1"/>
    <col min="6409" max="6656" width="9.140625" style="11"/>
    <col min="6657" max="6657" width="6.5703125" style="11" customWidth="1"/>
    <col min="6658" max="6658" width="12.85546875" style="11" customWidth="1"/>
    <col min="6659" max="6659" width="13.7109375" style="11" customWidth="1"/>
    <col min="6660" max="6660" width="21.85546875" style="11" customWidth="1"/>
    <col min="6661" max="6661" width="35.85546875" style="11" customWidth="1"/>
    <col min="6662" max="6662" width="12.140625" style="11" customWidth="1"/>
    <col min="6663" max="6663" width="21.140625" style="11" customWidth="1"/>
    <col min="6664" max="6664" width="11.28515625" style="11" customWidth="1"/>
    <col min="6665" max="6912" width="9.140625" style="11"/>
    <col min="6913" max="6913" width="6.5703125" style="11" customWidth="1"/>
    <col min="6914" max="6914" width="12.85546875" style="11" customWidth="1"/>
    <col min="6915" max="6915" width="13.7109375" style="11" customWidth="1"/>
    <col min="6916" max="6916" width="21.85546875" style="11" customWidth="1"/>
    <col min="6917" max="6917" width="35.85546875" style="11" customWidth="1"/>
    <col min="6918" max="6918" width="12.140625" style="11" customWidth="1"/>
    <col min="6919" max="6919" width="21.140625" style="11" customWidth="1"/>
    <col min="6920" max="6920" width="11.28515625" style="11" customWidth="1"/>
    <col min="6921" max="7168" width="9.140625" style="11"/>
    <col min="7169" max="7169" width="6.5703125" style="11" customWidth="1"/>
    <col min="7170" max="7170" width="12.85546875" style="11" customWidth="1"/>
    <col min="7171" max="7171" width="13.7109375" style="11" customWidth="1"/>
    <col min="7172" max="7172" width="21.85546875" style="11" customWidth="1"/>
    <col min="7173" max="7173" width="35.85546875" style="11" customWidth="1"/>
    <col min="7174" max="7174" width="12.140625" style="11" customWidth="1"/>
    <col min="7175" max="7175" width="21.140625" style="11" customWidth="1"/>
    <col min="7176" max="7176" width="11.28515625" style="11" customWidth="1"/>
    <col min="7177" max="7424" width="9.140625" style="11"/>
    <col min="7425" max="7425" width="6.5703125" style="11" customWidth="1"/>
    <col min="7426" max="7426" width="12.85546875" style="11" customWidth="1"/>
    <col min="7427" max="7427" width="13.7109375" style="11" customWidth="1"/>
    <col min="7428" max="7428" width="21.85546875" style="11" customWidth="1"/>
    <col min="7429" max="7429" width="35.85546875" style="11" customWidth="1"/>
    <col min="7430" max="7430" width="12.140625" style="11" customWidth="1"/>
    <col min="7431" max="7431" width="21.140625" style="11" customWidth="1"/>
    <col min="7432" max="7432" width="11.28515625" style="11" customWidth="1"/>
    <col min="7433" max="7680" width="9.140625" style="11"/>
    <col min="7681" max="7681" width="6.5703125" style="11" customWidth="1"/>
    <col min="7682" max="7682" width="12.85546875" style="11" customWidth="1"/>
    <col min="7683" max="7683" width="13.7109375" style="11" customWidth="1"/>
    <col min="7684" max="7684" width="21.85546875" style="11" customWidth="1"/>
    <col min="7685" max="7685" width="35.85546875" style="11" customWidth="1"/>
    <col min="7686" max="7686" width="12.140625" style="11" customWidth="1"/>
    <col min="7687" max="7687" width="21.140625" style="11" customWidth="1"/>
    <col min="7688" max="7688" width="11.28515625" style="11" customWidth="1"/>
    <col min="7689" max="7936" width="9.140625" style="11"/>
    <col min="7937" max="7937" width="6.5703125" style="11" customWidth="1"/>
    <col min="7938" max="7938" width="12.85546875" style="11" customWidth="1"/>
    <col min="7939" max="7939" width="13.7109375" style="11" customWidth="1"/>
    <col min="7940" max="7940" width="21.85546875" style="11" customWidth="1"/>
    <col min="7941" max="7941" width="35.85546875" style="11" customWidth="1"/>
    <col min="7942" max="7942" width="12.140625" style="11" customWidth="1"/>
    <col min="7943" max="7943" width="21.140625" style="11" customWidth="1"/>
    <col min="7944" max="7944" width="11.28515625" style="11" customWidth="1"/>
    <col min="7945" max="8192" width="9.140625" style="11"/>
    <col min="8193" max="8193" width="6.5703125" style="11" customWidth="1"/>
    <col min="8194" max="8194" width="12.85546875" style="11" customWidth="1"/>
    <col min="8195" max="8195" width="13.7109375" style="11" customWidth="1"/>
    <col min="8196" max="8196" width="21.85546875" style="11" customWidth="1"/>
    <col min="8197" max="8197" width="35.85546875" style="11" customWidth="1"/>
    <col min="8198" max="8198" width="12.140625" style="11" customWidth="1"/>
    <col min="8199" max="8199" width="21.140625" style="11" customWidth="1"/>
    <col min="8200" max="8200" width="11.28515625" style="11" customWidth="1"/>
    <col min="8201" max="8448" width="9.140625" style="11"/>
    <col min="8449" max="8449" width="6.5703125" style="11" customWidth="1"/>
    <col min="8450" max="8450" width="12.85546875" style="11" customWidth="1"/>
    <col min="8451" max="8451" width="13.7109375" style="11" customWidth="1"/>
    <col min="8452" max="8452" width="21.85546875" style="11" customWidth="1"/>
    <col min="8453" max="8453" width="35.85546875" style="11" customWidth="1"/>
    <col min="8454" max="8454" width="12.140625" style="11" customWidth="1"/>
    <col min="8455" max="8455" width="21.140625" style="11" customWidth="1"/>
    <col min="8456" max="8456" width="11.28515625" style="11" customWidth="1"/>
    <col min="8457" max="8704" width="9.140625" style="11"/>
    <col min="8705" max="8705" width="6.5703125" style="11" customWidth="1"/>
    <col min="8706" max="8706" width="12.85546875" style="11" customWidth="1"/>
    <col min="8707" max="8707" width="13.7109375" style="11" customWidth="1"/>
    <col min="8708" max="8708" width="21.85546875" style="11" customWidth="1"/>
    <col min="8709" max="8709" width="35.85546875" style="11" customWidth="1"/>
    <col min="8710" max="8710" width="12.140625" style="11" customWidth="1"/>
    <col min="8711" max="8711" width="21.140625" style="11" customWidth="1"/>
    <col min="8712" max="8712" width="11.28515625" style="11" customWidth="1"/>
    <col min="8713" max="8960" width="9.140625" style="11"/>
    <col min="8961" max="8961" width="6.5703125" style="11" customWidth="1"/>
    <col min="8962" max="8962" width="12.85546875" style="11" customWidth="1"/>
    <col min="8963" max="8963" width="13.7109375" style="11" customWidth="1"/>
    <col min="8964" max="8964" width="21.85546875" style="11" customWidth="1"/>
    <col min="8965" max="8965" width="35.85546875" style="11" customWidth="1"/>
    <col min="8966" max="8966" width="12.140625" style="11" customWidth="1"/>
    <col min="8967" max="8967" width="21.140625" style="11" customWidth="1"/>
    <col min="8968" max="8968" width="11.28515625" style="11" customWidth="1"/>
    <col min="8969" max="9216" width="9.140625" style="11"/>
    <col min="9217" max="9217" width="6.5703125" style="11" customWidth="1"/>
    <col min="9218" max="9218" width="12.85546875" style="11" customWidth="1"/>
    <col min="9219" max="9219" width="13.7109375" style="11" customWidth="1"/>
    <col min="9220" max="9220" width="21.85546875" style="11" customWidth="1"/>
    <col min="9221" max="9221" width="35.85546875" style="11" customWidth="1"/>
    <col min="9222" max="9222" width="12.140625" style="11" customWidth="1"/>
    <col min="9223" max="9223" width="21.140625" style="11" customWidth="1"/>
    <col min="9224" max="9224" width="11.28515625" style="11" customWidth="1"/>
    <col min="9225" max="9472" width="9.140625" style="11"/>
    <col min="9473" max="9473" width="6.5703125" style="11" customWidth="1"/>
    <col min="9474" max="9474" width="12.85546875" style="11" customWidth="1"/>
    <col min="9475" max="9475" width="13.7109375" style="11" customWidth="1"/>
    <col min="9476" max="9476" width="21.85546875" style="11" customWidth="1"/>
    <col min="9477" max="9477" width="35.85546875" style="11" customWidth="1"/>
    <col min="9478" max="9478" width="12.140625" style="11" customWidth="1"/>
    <col min="9479" max="9479" width="21.140625" style="11" customWidth="1"/>
    <col min="9480" max="9480" width="11.28515625" style="11" customWidth="1"/>
    <col min="9481" max="9728" width="9.140625" style="11"/>
    <col min="9729" max="9729" width="6.5703125" style="11" customWidth="1"/>
    <col min="9730" max="9730" width="12.85546875" style="11" customWidth="1"/>
    <col min="9731" max="9731" width="13.7109375" style="11" customWidth="1"/>
    <col min="9732" max="9732" width="21.85546875" style="11" customWidth="1"/>
    <col min="9733" max="9733" width="35.85546875" style="11" customWidth="1"/>
    <col min="9734" max="9734" width="12.140625" style="11" customWidth="1"/>
    <col min="9735" max="9735" width="21.140625" style="11" customWidth="1"/>
    <col min="9736" max="9736" width="11.28515625" style="11" customWidth="1"/>
    <col min="9737" max="9984" width="9.140625" style="11"/>
    <col min="9985" max="9985" width="6.5703125" style="11" customWidth="1"/>
    <col min="9986" max="9986" width="12.85546875" style="11" customWidth="1"/>
    <col min="9987" max="9987" width="13.7109375" style="11" customWidth="1"/>
    <col min="9988" max="9988" width="21.85546875" style="11" customWidth="1"/>
    <col min="9989" max="9989" width="35.85546875" style="11" customWidth="1"/>
    <col min="9990" max="9990" width="12.140625" style="11" customWidth="1"/>
    <col min="9991" max="9991" width="21.140625" style="11" customWidth="1"/>
    <col min="9992" max="9992" width="11.28515625" style="11" customWidth="1"/>
    <col min="9993" max="10240" width="9.140625" style="11"/>
    <col min="10241" max="10241" width="6.5703125" style="11" customWidth="1"/>
    <col min="10242" max="10242" width="12.85546875" style="11" customWidth="1"/>
    <col min="10243" max="10243" width="13.7109375" style="11" customWidth="1"/>
    <col min="10244" max="10244" width="21.85546875" style="11" customWidth="1"/>
    <col min="10245" max="10245" width="35.85546875" style="11" customWidth="1"/>
    <col min="10246" max="10246" width="12.140625" style="11" customWidth="1"/>
    <col min="10247" max="10247" width="21.140625" style="11" customWidth="1"/>
    <col min="10248" max="10248" width="11.28515625" style="11" customWidth="1"/>
    <col min="10249" max="10496" width="9.140625" style="11"/>
    <col min="10497" max="10497" width="6.5703125" style="11" customWidth="1"/>
    <col min="10498" max="10498" width="12.85546875" style="11" customWidth="1"/>
    <col min="10499" max="10499" width="13.7109375" style="11" customWidth="1"/>
    <col min="10500" max="10500" width="21.85546875" style="11" customWidth="1"/>
    <col min="10501" max="10501" width="35.85546875" style="11" customWidth="1"/>
    <col min="10502" max="10502" width="12.140625" style="11" customWidth="1"/>
    <col min="10503" max="10503" width="21.140625" style="11" customWidth="1"/>
    <col min="10504" max="10504" width="11.28515625" style="11" customWidth="1"/>
    <col min="10505" max="10752" width="9.140625" style="11"/>
    <col min="10753" max="10753" width="6.5703125" style="11" customWidth="1"/>
    <col min="10754" max="10754" width="12.85546875" style="11" customWidth="1"/>
    <col min="10755" max="10755" width="13.7109375" style="11" customWidth="1"/>
    <col min="10756" max="10756" width="21.85546875" style="11" customWidth="1"/>
    <col min="10757" max="10757" width="35.85546875" style="11" customWidth="1"/>
    <col min="10758" max="10758" width="12.140625" style="11" customWidth="1"/>
    <col min="10759" max="10759" width="21.140625" style="11" customWidth="1"/>
    <col min="10760" max="10760" width="11.28515625" style="11" customWidth="1"/>
    <col min="10761" max="11008" width="9.140625" style="11"/>
    <col min="11009" max="11009" width="6.5703125" style="11" customWidth="1"/>
    <col min="11010" max="11010" width="12.85546875" style="11" customWidth="1"/>
    <col min="11011" max="11011" width="13.7109375" style="11" customWidth="1"/>
    <col min="11012" max="11012" width="21.85546875" style="11" customWidth="1"/>
    <col min="11013" max="11013" width="35.85546875" style="11" customWidth="1"/>
    <col min="11014" max="11014" width="12.140625" style="11" customWidth="1"/>
    <col min="11015" max="11015" width="21.140625" style="11" customWidth="1"/>
    <col min="11016" max="11016" width="11.28515625" style="11" customWidth="1"/>
    <col min="11017" max="11264" width="9.140625" style="11"/>
    <col min="11265" max="11265" width="6.5703125" style="11" customWidth="1"/>
    <col min="11266" max="11266" width="12.85546875" style="11" customWidth="1"/>
    <col min="11267" max="11267" width="13.7109375" style="11" customWidth="1"/>
    <col min="11268" max="11268" width="21.85546875" style="11" customWidth="1"/>
    <col min="11269" max="11269" width="35.85546875" style="11" customWidth="1"/>
    <col min="11270" max="11270" width="12.140625" style="11" customWidth="1"/>
    <col min="11271" max="11271" width="21.140625" style="11" customWidth="1"/>
    <col min="11272" max="11272" width="11.28515625" style="11" customWidth="1"/>
    <col min="11273" max="11520" width="9.140625" style="11"/>
    <col min="11521" max="11521" width="6.5703125" style="11" customWidth="1"/>
    <col min="11522" max="11522" width="12.85546875" style="11" customWidth="1"/>
    <col min="11523" max="11523" width="13.7109375" style="11" customWidth="1"/>
    <col min="11524" max="11524" width="21.85546875" style="11" customWidth="1"/>
    <col min="11525" max="11525" width="35.85546875" style="11" customWidth="1"/>
    <col min="11526" max="11526" width="12.140625" style="11" customWidth="1"/>
    <col min="11527" max="11527" width="21.140625" style="11" customWidth="1"/>
    <col min="11528" max="11528" width="11.28515625" style="11" customWidth="1"/>
    <col min="11529" max="11776" width="9.140625" style="11"/>
    <col min="11777" max="11777" width="6.5703125" style="11" customWidth="1"/>
    <col min="11778" max="11778" width="12.85546875" style="11" customWidth="1"/>
    <col min="11779" max="11779" width="13.7109375" style="11" customWidth="1"/>
    <col min="11780" max="11780" width="21.85546875" style="11" customWidth="1"/>
    <col min="11781" max="11781" width="35.85546875" style="11" customWidth="1"/>
    <col min="11782" max="11782" width="12.140625" style="11" customWidth="1"/>
    <col min="11783" max="11783" width="21.140625" style="11" customWidth="1"/>
    <col min="11784" max="11784" width="11.28515625" style="11" customWidth="1"/>
    <col min="11785" max="12032" width="9.140625" style="11"/>
    <col min="12033" max="12033" width="6.5703125" style="11" customWidth="1"/>
    <col min="12034" max="12034" width="12.85546875" style="11" customWidth="1"/>
    <col min="12035" max="12035" width="13.7109375" style="11" customWidth="1"/>
    <col min="12036" max="12036" width="21.85546875" style="11" customWidth="1"/>
    <col min="12037" max="12037" width="35.85546875" style="11" customWidth="1"/>
    <col min="12038" max="12038" width="12.140625" style="11" customWidth="1"/>
    <col min="12039" max="12039" width="21.140625" style="11" customWidth="1"/>
    <col min="12040" max="12040" width="11.28515625" style="11" customWidth="1"/>
    <col min="12041" max="12288" width="9.140625" style="11"/>
    <col min="12289" max="12289" width="6.5703125" style="11" customWidth="1"/>
    <col min="12290" max="12290" width="12.85546875" style="11" customWidth="1"/>
    <col min="12291" max="12291" width="13.7109375" style="11" customWidth="1"/>
    <col min="12292" max="12292" width="21.85546875" style="11" customWidth="1"/>
    <col min="12293" max="12293" width="35.85546875" style="11" customWidth="1"/>
    <col min="12294" max="12294" width="12.140625" style="11" customWidth="1"/>
    <col min="12295" max="12295" width="21.140625" style="11" customWidth="1"/>
    <col min="12296" max="12296" width="11.28515625" style="11" customWidth="1"/>
    <col min="12297" max="12544" width="9.140625" style="11"/>
    <col min="12545" max="12545" width="6.5703125" style="11" customWidth="1"/>
    <col min="12546" max="12546" width="12.85546875" style="11" customWidth="1"/>
    <col min="12547" max="12547" width="13.7109375" style="11" customWidth="1"/>
    <col min="12548" max="12548" width="21.85546875" style="11" customWidth="1"/>
    <col min="12549" max="12549" width="35.85546875" style="11" customWidth="1"/>
    <col min="12550" max="12550" width="12.140625" style="11" customWidth="1"/>
    <col min="12551" max="12551" width="21.140625" style="11" customWidth="1"/>
    <col min="12552" max="12552" width="11.28515625" style="11" customWidth="1"/>
    <col min="12553" max="12800" width="9.140625" style="11"/>
    <col min="12801" max="12801" width="6.5703125" style="11" customWidth="1"/>
    <col min="12802" max="12802" width="12.85546875" style="11" customWidth="1"/>
    <col min="12803" max="12803" width="13.7109375" style="11" customWidth="1"/>
    <col min="12804" max="12804" width="21.85546875" style="11" customWidth="1"/>
    <col min="12805" max="12805" width="35.85546875" style="11" customWidth="1"/>
    <col min="12806" max="12806" width="12.140625" style="11" customWidth="1"/>
    <col min="12807" max="12807" width="21.140625" style="11" customWidth="1"/>
    <col min="12808" max="12808" width="11.28515625" style="11" customWidth="1"/>
    <col min="12809" max="13056" width="9.140625" style="11"/>
    <col min="13057" max="13057" width="6.5703125" style="11" customWidth="1"/>
    <col min="13058" max="13058" width="12.85546875" style="11" customWidth="1"/>
    <col min="13059" max="13059" width="13.7109375" style="11" customWidth="1"/>
    <col min="13060" max="13060" width="21.85546875" style="11" customWidth="1"/>
    <col min="13061" max="13061" width="35.85546875" style="11" customWidth="1"/>
    <col min="13062" max="13062" width="12.140625" style="11" customWidth="1"/>
    <col min="13063" max="13063" width="21.140625" style="11" customWidth="1"/>
    <col min="13064" max="13064" width="11.28515625" style="11" customWidth="1"/>
    <col min="13065" max="13312" width="9.140625" style="11"/>
    <col min="13313" max="13313" width="6.5703125" style="11" customWidth="1"/>
    <col min="13314" max="13314" width="12.85546875" style="11" customWidth="1"/>
    <col min="13315" max="13315" width="13.7109375" style="11" customWidth="1"/>
    <col min="13316" max="13316" width="21.85546875" style="11" customWidth="1"/>
    <col min="13317" max="13317" width="35.85546875" style="11" customWidth="1"/>
    <col min="13318" max="13318" width="12.140625" style="11" customWidth="1"/>
    <col min="13319" max="13319" width="21.140625" style="11" customWidth="1"/>
    <col min="13320" max="13320" width="11.28515625" style="11" customWidth="1"/>
    <col min="13321" max="13568" width="9.140625" style="11"/>
    <col min="13569" max="13569" width="6.5703125" style="11" customWidth="1"/>
    <col min="13570" max="13570" width="12.85546875" style="11" customWidth="1"/>
    <col min="13571" max="13571" width="13.7109375" style="11" customWidth="1"/>
    <col min="13572" max="13572" width="21.85546875" style="11" customWidth="1"/>
    <col min="13573" max="13573" width="35.85546875" style="11" customWidth="1"/>
    <col min="13574" max="13574" width="12.140625" style="11" customWidth="1"/>
    <col min="13575" max="13575" width="21.140625" style="11" customWidth="1"/>
    <col min="13576" max="13576" width="11.28515625" style="11" customWidth="1"/>
    <col min="13577" max="13824" width="9.140625" style="11"/>
    <col min="13825" max="13825" width="6.5703125" style="11" customWidth="1"/>
    <col min="13826" max="13826" width="12.85546875" style="11" customWidth="1"/>
    <col min="13827" max="13827" width="13.7109375" style="11" customWidth="1"/>
    <col min="13828" max="13828" width="21.85546875" style="11" customWidth="1"/>
    <col min="13829" max="13829" width="35.85546875" style="11" customWidth="1"/>
    <col min="13830" max="13830" width="12.140625" style="11" customWidth="1"/>
    <col min="13831" max="13831" width="21.140625" style="11" customWidth="1"/>
    <col min="13832" max="13832" width="11.28515625" style="11" customWidth="1"/>
    <col min="13833" max="14080" width="9.140625" style="11"/>
    <col min="14081" max="14081" width="6.5703125" style="11" customWidth="1"/>
    <col min="14082" max="14082" width="12.85546875" style="11" customWidth="1"/>
    <col min="14083" max="14083" width="13.7109375" style="11" customWidth="1"/>
    <col min="14084" max="14084" width="21.85546875" style="11" customWidth="1"/>
    <col min="14085" max="14085" width="35.85546875" style="11" customWidth="1"/>
    <col min="14086" max="14086" width="12.140625" style="11" customWidth="1"/>
    <col min="14087" max="14087" width="21.140625" style="11" customWidth="1"/>
    <col min="14088" max="14088" width="11.28515625" style="11" customWidth="1"/>
    <col min="14089" max="14336" width="9.140625" style="11"/>
    <col min="14337" max="14337" width="6.5703125" style="11" customWidth="1"/>
    <col min="14338" max="14338" width="12.85546875" style="11" customWidth="1"/>
    <col min="14339" max="14339" width="13.7109375" style="11" customWidth="1"/>
    <col min="14340" max="14340" width="21.85546875" style="11" customWidth="1"/>
    <col min="14341" max="14341" width="35.85546875" style="11" customWidth="1"/>
    <col min="14342" max="14342" width="12.140625" style="11" customWidth="1"/>
    <col min="14343" max="14343" width="21.140625" style="11" customWidth="1"/>
    <col min="14344" max="14344" width="11.28515625" style="11" customWidth="1"/>
    <col min="14345" max="14592" width="9.140625" style="11"/>
    <col min="14593" max="14593" width="6.5703125" style="11" customWidth="1"/>
    <col min="14594" max="14594" width="12.85546875" style="11" customWidth="1"/>
    <col min="14595" max="14595" width="13.7109375" style="11" customWidth="1"/>
    <col min="14596" max="14596" width="21.85546875" style="11" customWidth="1"/>
    <col min="14597" max="14597" width="35.85546875" style="11" customWidth="1"/>
    <col min="14598" max="14598" width="12.140625" style="11" customWidth="1"/>
    <col min="14599" max="14599" width="21.140625" style="11" customWidth="1"/>
    <col min="14600" max="14600" width="11.28515625" style="11" customWidth="1"/>
    <col min="14601" max="14848" width="9.140625" style="11"/>
    <col min="14849" max="14849" width="6.5703125" style="11" customWidth="1"/>
    <col min="14850" max="14850" width="12.85546875" style="11" customWidth="1"/>
    <col min="14851" max="14851" width="13.7109375" style="11" customWidth="1"/>
    <col min="14852" max="14852" width="21.85546875" style="11" customWidth="1"/>
    <col min="14853" max="14853" width="35.85546875" style="11" customWidth="1"/>
    <col min="14854" max="14854" width="12.140625" style="11" customWidth="1"/>
    <col min="14855" max="14855" width="21.140625" style="11" customWidth="1"/>
    <col min="14856" max="14856" width="11.28515625" style="11" customWidth="1"/>
    <col min="14857" max="15104" width="9.140625" style="11"/>
    <col min="15105" max="15105" width="6.5703125" style="11" customWidth="1"/>
    <col min="15106" max="15106" width="12.85546875" style="11" customWidth="1"/>
    <col min="15107" max="15107" width="13.7109375" style="11" customWidth="1"/>
    <col min="15108" max="15108" width="21.85546875" style="11" customWidth="1"/>
    <col min="15109" max="15109" width="35.85546875" style="11" customWidth="1"/>
    <col min="15110" max="15110" width="12.140625" style="11" customWidth="1"/>
    <col min="15111" max="15111" width="21.140625" style="11" customWidth="1"/>
    <col min="15112" max="15112" width="11.28515625" style="11" customWidth="1"/>
    <col min="15113" max="15360" width="9.140625" style="11"/>
    <col min="15361" max="15361" width="6.5703125" style="11" customWidth="1"/>
    <col min="15362" max="15362" width="12.85546875" style="11" customWidth="1"/>
    <col min="15363" max="15363" width="13.7109375" style="11" customWidth="1"/>
    <col min="15364" max="15364" width="21.85546875" style="11" customWidth="1"/>
    <col min="15365" max="15365" width="35.85546875" style="11" customWidth="1"/>
    <col min="15366" max="15366" width="12.140625" style="11" customWidth="1"/>
    <col min="15367" max="15367" width="21.140625" style="11" customWidth="1"/>
    <col min="15368" max="15368" width="11.28515625" style="11" customWidth="1"/>
    <col min="15369" max="15616" width="9.140625" style="11"/>
    <col min="15617" max="15617" width="6.5703125" style="11" customWidth="1"/>
    <col min="15618" max="15618" width="12.85546875" style="11" customWidth="1"/>
    <col min="15619" max="15619" width="13.7109375" style="11" customWidth="1"/>
    <col min="15620" max="15620" width="21.85546875" style="11" customWidth="1"/>
    <col min="15621" max="15621" width="35.85546875" style="11" customWidth="1"/>
    <col min="15622" max="15622" width="12.140625" style="11" customWidth="1"/>
    <col min="15623" max="15623" width="21.140625" style="11" customWidth="1"/>
    <col min="15624" max="15624" width="11.28515625" style="11" customWidth="1"/>
    <col min="15625" max="15872" width="9.140625" style="11"/>
    <col min="15873" max="15873" width="6.5703125" style="11" customWidth="1"/>
    <col min="15874" max="15874" width="12.85546875" style="11" customWidth="1"/>
    <col min="15875" max="15875" width="13.7109375" style="11" customWidth="1"/>
    <col min="15876" max="15876" width="21.85546875" style="11" customWidth="1"/>
    <col min="15877" max="15877" width="35.85546875" style="11" customWidth="1"/>
    <col min="15878" max="15878" width="12.140625" style="11" customWidth="1"/>
    <col min="15879" max="15879" width="21.140625" style="11" customWidth="1"/>
    <col min="15880" max="15880" width="11.28515625" style="11" customWidth="1"/>
    <col min="15881" max="16128" width="9.140625" style="11"/>
    <col min="16129" max="16129" width="6.5703125" style="11" customWidth="1"/>
    <col min="16130" max="16130" width="12.85546875" style="11" customWidth="1"/>
    <col min="16131" max="16131" width="13.7109375" style="11" customWidth="1"/>
    <col min="16132" max="16132" width="21.85546875" style="11" customWidth="1"/>
    <col min="16133" max="16133" width="35.85546875" style="11" customWidth="1"/>
    <col min="16134" max="16134" width="12.140625" style="11" customWidth="1"/>
    <col min="16135" max="16135" width="21.140625" style="11" customWidth="1"/>
    <col min="16136" max="16136" width="11.28515625" style="11" customWidth="1"/>
    <col min="16137" max="16384" width="9.140625" style="11"/>
  </cols>
  <sheetData>
    <row r="2" spans="1:17" ht="18">
      <c r="A2" s="103" t="s">
        <v>16</v>
      </c>
      <c r="B2" s="103"/>
      <c r="C2" s="103"/>
      <c r="D2" s="103"/>
    </row>
    <row r="3" spans="1:17" ht="22.5" customHeight="1">
      <c r="A3" s="103" t="s">
        <v>17</v>
      </c>
      <c r="B3" s="103"/>
      <c r="C3" s="103"/>
      <c r="D3" s="103"/>
    </row>
    <row r="4" spans="1:17" ht="21.75" customHeight="1">
      <c r="A4" s="103" t="s">
        <v>27</v>
      </c>
      <c r="B4" s="103"/>
      <c r="C4" s="103"/>
      <c r="D4" s="103"/>
      <c r="H4" s="104"/>
      <c r="I4" s="104"/>
      <c r="J4" s="104"/>
    </row>
    <row r="5" spans="1:17" s="104" customFormat="1" ht="18" customHeight="1" thickBot="1">
      <c r="A5" s="105"/>
      <c r="B5" s="105"/>
      <c r="C5" s="105"/>
      <c r="D5" s="3" t="s">
        <v>125</v>
      </c>
      <c r="E5" s="3"/>
      <c r="H5" s="11"/>
      <c r="I5" s="11"/>
      <c r="J5" s="11"/>
    </row>
    <row r="6" spans="1:17" ht="60.75" thickBot="1">
      <c r="A6" s="106" t="s">
        <v>28</v>
      </c>
      <c r="B6" s="107" t="s">
        <v>29</v>
      </c>
      <c r="C6" s="108" t="s">
        <v>30</v>
      </c>
      <c r="D6" s="109" t="s">
        <v>18</v>
      </c>
      <c r="E6" s="110" t="s">
        <v>31</v>
      </c>
      <c r="F6" s="24" t="s">
        <v>33</v>
      </c>
    </row>
    <row r="7" spans="1:17" ht="38.25" customHeight="1">
      <c r="A7" s="91">
        <v>1</v>
      </c>
      <c r="B7" s="77">
        <v>42979</v>
      </c>
      <c r="C7" s="111">
        <v>768</v>
      </c>
      <c r="D7" s="79" t="s">
        <v>321</v>
      </c>
      <c r="E7" s="80" t="s">
        <v>126</v>
      </c>
      <c r="F7" s="81">
        <v>900</v>
      </c>
      <c r="G7" s="104"/>
    </row>
    <row r="8" spans="1:17" ht="54.75" customHeight="1">
      <c r="A8" s="92">
        <f>1+A7</f>
        <v>2</v>
      </c>
      <c r="B8" s="77">
        <v>42979</v>
      </c>
      <c r="C8" s="112">
        <v>786</v>
      </c>
      <c r="D8" s="79" t="s">
        <v>42</v>
      </c>
      <c r="E8" s="80" t="s">
        <v>127</v>
      </c>
      <c r="F8" s="82">
        <v>2800</v>
      </c>
      <c r="Q8" s="11" t="s">
        <v>43</v>
      </c>
    </row>
    <row r="9" spans="1:17" ht="48.75" customHeight="1">
      <c r="A9" s="92">
        <f t="shared" ref="A9:A72" si="0">1+A8</f>
        <v>3</v>
      </c>
      <c r="B9" s="77">
        <v>42979</v>
      </c>
      <c r="C9" s="112">
        <v>2910</v>
      </c>
      <c r="D9" s="79" t="s">
        <v>46</v>
      </c>
      <c r="E9" s="83" t="s">
        <v>128</v>
      </c>
      <c r="F9" s="82">
        <v>32.590000000000003</v>
      </c>
    </row>
    <row r="10" spans="1:17" ht="48.75" customHeight="1">
      <c r="A10" s="92">
        <f t="shared" si="0"/>
        <v>4</v>
      </c>
      <c r="B10" s="77">
        <v>42979</v>
      </c>
      <c r="C10" s="112">
        <v>2911</v>
      </c>
      <c r="D10" s="84" t="s">
        <v>113</v>
      </c>
      <c r="E10" s="83" t="s">
        <v>129</v>
      </c>
      <c r="F10" s="82">
        <v>3250</v>
      </c>
      <c r="G10" s="104"/>
      <c r="H10" s="2"/>
    </row>
    <row r="11" spans="1:17" ht="27.75" customHeight="1">
      <c r="A11" s="92">
        <f t="shared" si="0"/>
        <v>5</v>
      </c>
      <c r="B11" s="77">
        <v>42979</v>
      </c>
      <c r="C11" s="112">
        <v>2912</v>
      </c>
      <c r="D11" s="84" t="s">
        <v>112</v>
      </c>
      <c r="E11" s="83" t="s">
        <v>130</v>
      </c>
      <c r="F11" s="82">
        <v>12503.27</v>
      </c>
    </row>
    <row r="12" spans="1:17" ht="28.5" customHeight="1">
      <c r="A12" s="92">
        <f t="shared" si="0"/>
        <v>6</v>
      </c>
      <c r="B12" s="77">
        <v>42979</v>
      </c>
      <c r="C12" s="112">
        <v>2913</v>
      </c>
      <c r="D12" s="84" t="s">
        <v>112</v>
      </c>
      <c r="E12" s="83" t="s">
        <v>130</v>
      </c>
      <c r="F12" s="82">
        <v>1344.5</v>
      </c>
      <c r="G12" s="104"/>
      <c r="H12" s="104"/>
    </row>
    <row r="13" spans="1:17" ht="27" customHeight="1">
      <c r="A13" s="92">
        <f t="shared" si="0"/>
        <v>7</v>
      </c>
      <c r="B13" s="77">
        <v>42979</v>
      </c>
      <c r="C13" s="112">
        <v>2914</v>
      </c>
      <c r="D13" s="84" t="s">
        <v>131</v>
      </c>
      <c r="E13" s="83" t="s">
        <v>132</v>
      </c>
      <c r="F13" s="82">
        <v>2206.0700000000002</v>
      </c>
      <c r="G13" s="113"/>
      <c r="H13" s="113"/>
      <c r="I13" s="57"/>
    </row>
    <row r="14" spans="1:17" ht="34.5" customHeight="1">
      <c r="A14" s="92">
        <f t="shared" si="0"/>
        <v>8</v>
      </c>
      <c r="B14" s="77">
        <v>42979</v>
      </c>
      <c r="C14" s="112">
        <v>2915</v>
      </c>
      <c r="D14" s="84" t="s">
        <v>133</v>
      </c>
      <c r="E14" s="83" t="s">
        <v>134</v>
      </c>
      <c r="F14" s="82">
        <v>827.41</v>
      </c>
      <c r="G14" s="113"/>
      <c r="H14" s="113"/>
      <c r="I14" s="57"/>
    </row>
    <row r="15" spans="1:17" ht="30" customHeight="1">
      <c r="A15" s="92">
        <f t="shared" si="0"/>
        <v>9</v>
      </c>
      <c r="B15" s="77">
        <v>42979</v>
      </c>
      <c r="C15" s="112">
        <v>2916</v>
      </c>
      <c r="D15" s="84" t="s">
        <v>133</v>
      </c>
      <c r="E15" s="83" t="s">
        <v>135</v>
      </c>
      <c r="F15" s="82">
        <v>83.51</v>
      </c>
      <c r="G15" s="113"/>
      <c r="H15" s="113"/>
    </row>
    <row r="16" spans="1:17" ht="47.25" customHeight="1">
      <c r="A16" s="92">
        <f t="shared" si="0"/>
        <v>10</v>
      </c>
      <c r="B16" s="77">
        <v>42979</v>
      </c>
      <c r="C16" s="112">
        <v>2917</v>
      </c>
      <c r="D16" s="83" t="s">
        <v>136</v>
      </c>
      <c r="E16" s="83" t="s">
        <v>137</v>
      </c>
      <c r="F16" s="82">
        <v>3806.31</v>
      </c>
      <c r="G16" s="113"/>
      <c r="H16" s="113"/>
    </row>
    <row r="17" spans="1:13" ht="49.5" customHeight="1">
      <c r="A17" s="92">
        <f t="shared" si="0"/>
        <v>11</v>
      </c>
      <c r="B17" s="77">
        <v>42982</v>
      </c>
      <c r="C17" s="112">
        <v>2921</v>
      </c>
      <c r="D17" s="83" t="s">
        <v>136</v>
      </c>
      <c r="E17" s="83" t="s">
        <v>138</v>
      </c>
      <c r="F17" s="85">
        <v>1431.54</v>
      </c>
      <c r="G17" s="104"/>
      <c r="H17" s="104"/>
    </row>
    <row r="18" spans="1:13" ht="29.25" customHeight="1">
      <c r="A18" s="92">
        <f t="shared" si="0"/>
        <v>12</v>
      </c>
      <c r="B18" s="77">
        <v>42982</v>
      </c>
      <c r="C18" s="112">
        <v>790</v>
      </c>
      <c r="D18" s="79" t="s">
        <v>42</v>
      </c>
      <c r="E18" s="83" t="s">
        <v>139</v>
      </c>
      <c r="F18" s="82">
        <v>130.80000000000001</v>
      </c>
      <c r="G18" s="104"/>
      <c r="H18" s="104"/>
    </row>
    <row r="19" spans="1:13" ht="47.25" customHeight="1">
      <c r="A19" s="92">
        <f t="shared" si="0"/>
        <v>13</v>
      </c>
      <c r="B19" s="77">
        <v>42983</v>
      </c>
      <c r="C19" s="112">
        <v>2927</v>
      </c>
      <c r="D19" s="84" t="s">
        <v>140</v>
      </c>
      <c r="E19" s="80" t="s">
        <v>141</v>
      </c>
      <c r="F19" s="82">
        <v>1000</v>
      </c>
      <c r="G19" s="113"/>
    </row>
    <row r="20" spans="1:13" ht="31.5" customHeight="1">
      <c r="A20" s="92">
        <f t="shared" si="0"/>
        <v>14</v>
      </c>
      <c r="B20" s="77">
        <v>42983</v>
      </c>
      <c r="C20" s="112">
        <v>2928</v>
      </c>
      <c r="D20" s="84" t="s">
        <v>112</v>
      </c>
      <c r="E20" s="86" t="s">
        <v>130</v>
      </c>
      <c r="F20" s="82">
        <v>3999.72</v>
      </c>
    </row>
    <row r="21" spans="1:13" ht="30" customHeight="1">
      <c r="A21" s="92">
        <f t="shared" si="0"/>
        <v>15</v>
      </c>
      <c r="B21" s="77">
        <v>42983</v>
      </c>
      <c r="C21" s="112">
        <v>2929</v>
      </c>
      <c r="D21" s="84" t="s">
        <v>112</v>
      </c>
      <c r="E21" s="86" t="s">
        <v>130</v>
      </c>
      <c r="F21" s="82">
        <v>2269.1799999999998</v>
      </c>
    </row>
    <row r="22" spans="1:13" ht="31.5" customHeight="1">
      <c r="A22" s="92">
        <f t="shared" si="0"/>
        <v>16</v>
      </c>
      <c r="B22" s="77">
        <v>42983</v>
      </c>
      <c r="C22" s="112">
        <v>2930</v>
      </c>
      <c r="D22" s="83" t="s">
        <v>120</v>
      </c>
      <c r="E22" s="83" t="s">
        <v>142</v>
      </c>
      <c r="F22" s="82">
        <v>214.2</v>
      </c>
      <c r="G22" s="104"/>
      <c r="H22" s="104"/>
    </row>
    <row r="23" spans="1:13" ht="30" customHeight="1">
      <c r="A23" s="92">
        <f t="shared" si="0"/>
        <v>17</v>
      </c>
      <c r="B23" s="77">
        <v>42984</v>
      </c>
      <c r="C23" s="112">
        <v>2926</v>
      </c>
      <c r="D23" s="84" t="s">
        <v>143</v>
      </c>
      <c r="E23" s="83" t="s">
        <v>144</v>
      </c>
      <c r="F23" s="85">
        <v>200</v>
      </c>
      <c r="G23" s="114"/>
    </row>
    <row r="24" spans="1:13" ht="33" customHeight="1">
      <c r="A24" s="92">
        <f t="shared" si="0"/>
        <v>18</v>
      </c>
      <c r="B24" s="77">
        <v>42985</v>
      </c>
      <c r="C24" s="112">
        <v>791</v>
      </c>
      <c r="D24" s="79" t="s">
        <v>42</v>
      </c>
      <c r="E24" s="83" t="s">
        <v>237</v>
      </c>
      <c r="F24" s="85">
        <v>499.48</v>
      </c>
      <c r="G24" s="104"/>
    </row>
    <row r="25" spans="1:13" ht="30.75" customHeight="1">
      <c r="A25" s="92">
        <f t="shared" si="0"/>
        <v>19</v>
      </c>
      <c r="B25" s="77">
        <v>42985</v>
      </c>
      <c r="C25" s="112">
        <v>792</v>
      </c>
      <c r="D25" s="79" t="s">
        <v>42</v>
      </c>
      <c r="E25" s="83" t="s">
        <v>145</v>
      </c>
      <c r="F25" s="82">
        <v>100</v>
      </c>
      <c r="G25" s="104"/>
      <c r="H25" s="104"/>
      <c r="I25" s="104"/>
    </row>
    <row r="26" spans="1:13" ht="33.75" customHeight="1">
      <c r="A26" s="92">
        <f t="shared" si="0"/>
        <v>20</v>
      </c>
      <c r="B26" s="77">
        <v>42985</v>
      </c>
      <c r="C26" s="112">
        <v>793</v>
      </c>
      <c r="D26" s="79" t="s">
        <v>42</v>
      </c>
      <c r="E26" s="83" t="s">
        <v>145</v>
      </c>
      <c r="F26" s="82">
        <v>100</v>
      </c>
      <c r="G26" s="104"/>
      <c r="H26" s="104"/>
    </row>
    <row r="27" spans="1:13" ht="35.25" customHeight="1">
      <c r="A27" s="92">
        <f t="shared" si="0"/>
        <v>21</v>
      </c>
      <c r="B27" s="77">
        <v>42985</v>
      </c>
      <c r="C27" s="112">
        <v>3018</v>
      </c>
      <c r="D27" s="84" t="s">
        <v>146</v>
      </c>
      <c r="E27" s="83" t="s">
        <v>147</v>
      </c>
      <c r="F27" s="82">
        <v>8358.7999999999993</v>
      </c>
      <c r="G27" s="104"/>
      <c r="H27" s="104"/>
    </row>
    <row r="28" spans="1:13" ht="24.75" customHeight="1">
      <c r="A28" s="92">
        <f t="shared" si="0"/>
        <v>22</v>
      </c>
      <c r="B28" s="77">
        <v>42985</v>
      </c>
      <c r="C28" s="112">
        <v>3019</v>
      </c>
      <c r="D28" s="84" t="s">
        <v>148</v>
      </c>
      <c r="E28" s="83" t="s">
        <v>149</v>
      </c>
      <c r="F28" s="82">
        <v>179.63</v>
      </c>
      <c r="G28" s="104"/>
      <c r="H28" s="104"/>
    </row>
    <row r="29" spans="1:13" ht="33" customHeight="1">
      <c r="A29" s="92">
        <f t="shared" si="0"/>
        <v>23</v>
      </c>
      <c r="B29" s="77">
        <v>42985</v>
      </c>
      <c r="C29" s="112">
        <v>3020</v>
      </c>
      <c r="D29" s="84" t="s">
        <v>111</v>
      </c>
      <c r="E29" s="86" t="s">
        <v>150</v>
      </c>
      <c r="F29" s="82">
        <v>23.41</v>
      </c>
    </row>
    <row r="30" spans="1:13" ht="29.25" customHeight="1">
      <c r="A30" s="92">
        <f t="shared" si="0"/>
        <v>24</v>
      </c>
      <c r="B30" s="77">
        <v>42985</v>
      </c>
      <c r="C30" s="115">
        <v>3021</v>
      </c>
      <c r="D30" s="84" t="s">
        <v>111</v>
      </c>
      <c r="E30" s="86" t="s">
        <v>151</v>
      </c>
      <c r="F30" s="82">
        <v>2364.77</v>
      </c>
    </row>
    <row r="31" spans="1:13" ht="30.75" customHeight="1">
      <c r="A31" s="92">
        <f t="shared" si="0"/>
        <v>25</v>
      </c>
      <c r="B31" s="87">
        <v>42985</v>
      </c>
      <c r="C31" s="115">
        <v>3022</v>
      </c>
      <c r="D31" s="84" t="s">
        <v>152</v>
      </c>
      <c r="E31" s="86" t="s">
        <v>153</v>
      </c>
      <c r="F31" s="82">
        <v>95</v>
      </c>
    </row>
    <row r="32" spans="1:13" ht="47.25" customHeight="1">
      <c r="A32" s="92">
        <f t="shared" si="0"/>
        <v>26</v>
      </c>
      <c r="B32" s="87">
        <v>42990</v>
      </c>
      <c r="C32" s="115">
        <v>3025</v>
      </c>
      <c r="D32" s="79" t="s">
        <v>42</v>
      </c>
      <c r="E32" s="86" t="s">
        <v>154</v>
      </c>
      <c r="F32" s="82">
        <v>3300</v>
      </c>
      <c r="G32" s="104"/>
      <c r="H32" s="104"/>
      <c r="I32" s="104"/>
      <c r="J32" s="104"/>
      <c r="M32" s="11" t="s">
        <v>44</v>
      </c>
    </row>
    <row r="33" spans="1:8" ht="36" customHeight="1">
      <c r="A33" s="92">
        <f t="shared" si="0"/>
        <v>27</v>
      </c>
      <c r="B33" s="77">
        <v>42990</v>
      </c>
      <c r="C33" s="115">
        <v>3026</v>
      </c>
      <c r="D33" s="88" t="s">
        <v>110</v>
      </c>
      <c r="E33" s="89" t="s">
        <v>155</v>
      </c>
      <c r="F33" s="82">
        <v>2275</v>
      </c>
      <c r="G33" s="114"/>
    </row>
    <row r="34" spans="1:8" ht="33.75" customHeight="1">
      <c r="A34" s="92">
        <f t="shared" si="0"/>
        <v>28</v>
      </c>
      <c r="B34" s="77">
        <v>42991</v>
      </c>
      <c r="C34" s="115">
        <v>3038</v>
      </c>
      <c r="D34" s="84" t="s">
        <v>117</v>
      </c>
      <c r="E34" s="86" t="s">
        <v>156</v>
      </c>
      <c r="F34" s="82">
        <v>7250</v>
      </c>
      <c r="G34" s="104"/>
      <c r="H34" s="116"/>
    </row>
    <row r="35" spans="1:8" ht="30.75" customHeight="1">
      <c r="A35" s="92">
        <f t="shared" si="0"/>
        <v>29</v>
      </c>
      <c r="B35" s="77">
        <v>42992</v>
      </c>
      <c r="C35" s="115">
        <v>803</v>
      </c>
      <c r="D35" s="79" t="s">
        <v>42</v>
      </c>
      <c r="E35" s="86" t="s">
        <v>157</v>
      </c>
      <c r="F35" s="82">
        <v>1955.21</v>
      </c>
      <c r="G35" s="104"/>
      <c r="H35" s="104"/>
    </row>
    <row r="36" spans="1:8" ht="37.5" customHeight="1">
      <c r="A36" s="92">
        <f t="shared" si="0"/>
        <v>30</v>
      </c>
      <c r="B36" s="77">
        <v>42992</v>
      </c>
      <c r="C36" s="115">
        <v>805</v>
      </c>
      <c r="D36" s="79" t="s">
        <v>42</v>
      </c>
      <c r="E36" s="86" t="s">
        <v>158</v>
      </c>
      <c r="F36" s="82">
        <v>800</v>
      </c>
      <c r="G36" s="104"/>
      <c r="H36" s="104"/>
    </row>
    <row r="37" spans="1:8" ht="33.75" customHeight="1">
      <c r="A37" s="92">
        <f t="shared" si="0"/>
        <v>31</v>
      </c>
      <c r="B37" s="77">
        <v>42992</v>
      </c>
      <c r="C37" s="115">
        <v>807</v>
      </c>
      <c r="D37" s="79" t="s">
        <v>42</v>
      </c>
      <c r="E37" s="86" t="s">
        <v>158</v>
      </c>
      <c r="F37" s="82">
        <v>780</v>
      </c>
      <c r="G37" s="117"/>
      <c r="H37" s="117"/>
    </row>
    <row r="38" spans="1:8" ht="37.5" customHeight="1">
      <c r="A38" s="92">
        <f t="shared" si="0"/>
        <v>32</v>
      </c>
      <c r="B38" s="77">
        <v>42992</v>
      </c>
      <c r="C38" s="115">
        <v>808</v>
      </c>
      <c r="D38" s="79" t="s">
        <v>42</v>
      </c>
      <c r="E38" s="86" t="s">
        <v>158</v>
      </c>
      <c r="F38" s="82">
        <v>607</v>
      </c>
      <c r="G38" s="117"/>
      <c r="H38" s="117"/>
    </row>
    <row r="39" spans="1:8" ht="32.25" customHeight="1">
      <c r="A39" s="92">
        <f t="shared" si="0"/>
        <v>33</v>
      </c>
      <c r="B39" s="77">
        <v>42992</v>
      </c>
      <c r="C39" s="115">
        <v>810</v>
      </c>
      <c r="D39" s="79" t="s">
        <v>42</v>
      </c>
      <c r="E39" s="86" t="s">
        <v>158</v>
      </c>
      <c r="F39" s="82">
        <v>607</v>
      </c>
      <c r="G39" s="117"/>
      <c r="H39" s="117"/>
    </row>
    <row r="40" spans="1:8" ht="34.5" customHeight="1">
      <c r="A40" s="92">
        <f t="shared" si="0"/>
        <v>34</v>
      </c>
      <c r="B40" s="77">
        <v>42992</v>
      </c>
      <c r="C40" s="115">
        <v>813</v>
      </c>
      <c r="D40" s="79" t="s">
        <v>42</v>
      </c>
      <c r="E40" s="86" t="s">
        <v>159</v>
      </c>
      <c r="F40" s="82">
        <v>633</v>
      </c>
      <c r="G40" s="117"/>
      <c r="H40" s="117"/>
    </row>
    <row r="41" spans="1:8" ht="34.5" customHeight="1">
      <c r="A41" s="92">
        <f t="shared" si="0"/>
        <v>35</v>
      </c>
      <c r="B41" s="15">
        <v>42993</v>
      </c>
      <c r="C41" s="115">
        <v>3040</v>
      </c>
      <c r="D41" s="79" t="s">
        <v>42</v>
      </c>
      <c r="E41" s="86" t="s">
        <v>158</v>
      </c>
      <c r="F41" s="82">
        <v>2369.1999999999998</v>
      </c>
      <c r="G41" s="117"/>
      <c r="H41" s="117"/>
    </row>
    <row r="42" spans="1:8" ht="30" customHeight="1">
      <c r="A42" s="92">
        <f t="shared" si="0"/>
        <v>36</v>
      </c>
      <c r="B42" s="15">
        <v>42993</v>
      </c>
      <c r="C42" s="115">
        <v>3042</v>
      </c>
      <c r="D42" s="84" t="s">
        <v>110</v>
      </c>
      <c r="E42" s="83" t="s">
        <v>160</v>
      </c>
      <c r="F42" s="82">
        <v>1440.82</v>
      </c>
      <c r="G42" s="117"/>
      <c r="H42" s="117"/>
    </row>
    <row r="43" spans="1:8" ht="48.75" customHeight="1">
      <c r="A43" s="92">
        <f t="shared" si="0"/>
        <v>37</v>
      </c>
      <c r="B43" s="15">
        <v>42998</v>
      </c>
      <c r="C43" s="115">
        <v>3104</v>
      </c>
      <c r="D43" s="79" t="s">
        <v>42</v>
      </c>
      <c r="E43" s="83" t="s">
        <v>161</v>
      </c>
      <c r="F43" s="82">
        <v>61</v>
      </c>
      <c r="G43" s="104"/>
      <c r="H43" s="104"/>
    </row>
    <row r="44" spans="1:8" ht="36" customHeight="1">
      <c r="A44" s="92">
        <f t="shared" si="0"/>
        <v>38</v>
      </c>
      <c r="B44" s="15">
        <v>42999</v>
      </c>
      <c r="C44" s="118">
        <v>3100</v>
      </c>
      <c r="D44" s="79" t="s">
        <v>42</v>
      </c>
      <c r="E44" s="83" t="s">
        <v>158</v>
      </c>
      <c r="F44" s="82">
        <v>1300</v>
      </c>
      <c r="G44" s="104"/>
      <c r="H44" s="104"/>
    </row>
    <row r="45" spans="1:8" ht="31.5" customHeight="1">
      <c r="A45" s="92">
        <f t="shared" si="0"/>
        <v>39</v>
      </c>
      <c r="B45" s="15">
        <v>42999</v>
      </c>
      <c r="C45" s="115">
        <v>3101</v>
      </c>
      <c r="D45" s="79" t="s">
        <v>42</v>
      </c>
      <c r="E45" s="83" t="s">
        <v>158</v>
      </c>
      <c r="F45" s="82">
        <v>1000</v>
      </c>
      <c r="G45" s="104"/>
      <c r="H45" s="104"/>
    </row>
    <row r="46" spans="1:8" ht="32.25" customHeight="1">
      <c r="A46" s="92">
        <f t="shared" si="0"/>
        <v>40</v>
      </c>
      <c r="B46" s="15">
        <v>42999</v>
      </c>
      <c r="C46" s="115">
        <v>3102</v>
      </c>
      <c r="D46" s="79" t="s">
        <v>42</v>
      </c>
      <c r="E46" s="83" t="s">
        <v>158</v>
      </c>
      <c r="F46" s="82">
        <v>1000</v>
      </c>
      <c r="G46" s="104"/>
    </row>
    <row r="47" spans="1:8" ht="31.5" customHeight="1">
      <c r="A47" s="92">
        <f t="shared" si="0"/>
        <v>41</v>
      </c>
      <c r="B47" s="15">
        <v>43000</v>
      </c>
      <c r="C47" s="119">
        <v>3118</v>
      </c>
      <c r="D47" s="79" t="s">
        <v>42</v>
      </c>
      <c r="E47" s="83" t="s">
        <v>162</v>
      </c>
      <c r="F47" s="82">
        <v>463.47</v>
      </c>
      <c r="G47" s="104"/>
    </row>
    <row r="48" spans="1:8" ht="35.25" customHeight="1">
      <c r="A48" s="92">
        <f t="shared" si="0"/>
        <v>42</v>
      </c>
      <c r="B48" s="15">
        <v>43004</v>
      </c>
      <c r="C48" s="119">
        <v>3123</v>
      </c>
      <c r="D48" s="88" t="s">
        <v>163</v>
      </c>
      <c r="E48" s="90" t="s">
        <v>164</v>
      </c>
      <c r="F48" s="82">
        <v>259.02</v>
      </c>
    </row>
    <row r="49" spans="1:8" ht="38.25" customHeight="1">
      <c r="A49" s="92">
        <f t="shared" si="0"/>
        <v>43</v>
      </c>
      <c r="B49" s="15">
        <v>43004</v>
      </c>
      <c r="C49" s="119">
        <v>3124</v>
      </c>
      <c r="D49" s="88" t="s">
        <v>163</v>
      </c>
      <c r="E49" s="90" t="s">
        <v>165</v>
      </c>
      <c r="F49" s="82">
        <v>54.26</v>
      </c>
      <c r="G49" s="104"/>
    </row>
    <row r="50" spans="1:8" ht="21.75" customHeight="1">
      <c r="A50" s="92">
        <f t="shared" si="0"/>
        <v>44</v>
      </c>
      <c r="B50" s="15">
        <v>43005</v>
      </c>
      <c r="C50" s="119">
        <v>3127</v>
      </c>
      <c r="D50" s="84" t="s">
        <v>166</v>
      </c>
      <c r="E50" s="90" t="s">
        <v>167</v>
      </c>
      <c r="F50" s="82">
        <v>2380</v>
      </c>
      <c r="G50" s="114"/>
    </row>
    <row r="51" spans="1:8" ht="29.25" customHeight="1">
      <c r="A51" s="92">
        <f t="shared" si="0"/>
        <v>45</v>
      </c>
      <c r="B51" s="15">
        <v>43005</v>
      </c>
      <c r="C51" s="119">
        <v>3128</v>
      </c>
      <c r="D51" s="84" t="s">
        <v>168</v>
      </c>
      <c r="E51" s="90" t="s">
        <v>169</v>
      </c>
      <c r="F51" s="82">
        <v>2108.4299999999998</v>
      </c>
      <c r="G51" s="114"/>
      <c r="H51" s="104"/>
    </row>
    <row r="52" spans="1:8" ht="36.75" customHeight="1">
      <c r="A52" s="92">
        <f t="shared" si="0"/>
        <v>46</v>
      </c>
      <c r="B52" s="15">
        <v>43005</v>
      </c>
      <c r="C52" s="120">
        <v>3129</v>
      </c>
      <c r="D52" s="84" t="s">
        <v>111</v>
      </c>
      <c r="E52" s="83" t="s">
        <v>170</v>
      </c>
      <c r="F52" s="82">
        <v>610.91</v>
      </c>
      <c r="G52" s="114"/>
      <c r="H52" s="104"/>
    </row>
    <row r="53" spans="1:8" ht="46.5" customHeight="1">
      <c r="A53" s="92">
        <f t="shared" si="0"/>
        <v>47</v>
      </c>
      <c r="B53" s="15">
        <v>43005</v>
      </c>
      <c r="C53" s="120">
        <v>3130</v>
      </c>
      <c r="D53" s="84" t="s">
        <v>104</v>
      </c>
      <c r="E53" s="83" t="s">
        <v>171</v>
      </c>
      <c r="F53" s="82">
        <v>801.11</v>
      </c>
      <c r="G53" s="104"/>
      <c r="H53" s="104"/>
    </row>
    <row r="54" spans="1:8" ht="29.25" customHeight="1">
      <c r="A54" s="92">
        <f t="shared" si="0"/>
        <v>48</v>
      </c>
      <c r="B54" s="15">
        <v>43005</v>
      </c>
      <c r="C54" s="120">
        <v>3131</v>
      </c>
      <c r="D54" s="84" t="s">
        <v>45</v>
      </c>
      <c r="E54" s="83" t="s">
        <v>172</v>
      </c>
      <c r="F54" s="82">
        <v>1361.79</v>
      </c>
      <c r="G54" s="104"/>
      <c r="H54" s="104"/>
    </row>
    <row r="55" spans="1:8" ht="50.25" customHeight="1">
      <c r="A55" s="92">
        <f t="shared" si="0"/>
        <v>49</v>
      </c>
      <c r="B55" s="15">
        <v>43005</v>
      </c>
      <c r="C55" s="120">
        <v>3133</v>
      </c>
      <c r="D55" s="84" t="s">
        <v>106</v>
      </c>
      <c r="E55" s="83" t="s">
        <v>173</v>
      </c>
      <c r="F55" s="82">
        <v>194.81</v>
      </c>
      <c r="G55" s="104"/>
      <c r="H55" s="104"/>
    </row>
    <row r="56" spans="1:8" ht="29.25" customHeight="1">
      <c r="A56" s="92">
        <f t="shared" si="0"/>
        <v>50</v>
      </c>
      <c r="B56" s="15">
        <v>43005</v>
      </c>
      <c r="C56" s="120">
        <v>3134</v>
      </c>
      <c r="D56" s="84" t="s">
        <v>174</v>
      </c>
      <c r="E56" s="83" t="s">
        <v>175</v>
      </c>
      <c r="F56" s="82">
        <v>45987.07</v>
      </c>
      <c r="G56" s="104"/>
      <c r="H56" s="104"/>
    </row>
    <row r="57" spans="1:8" ht="35.25" customHeight="1">
      <c r="A57" s="92">
        <f t="shared" si="0"/>
        <v>51</v>
      </c>
      <c r="B57" s="15">
        <v>43005</v>
      </c>
      <c r="C57" s="120">
        <v>3136</v>
      </c>
      <c r="D57" s="84" t="s">
        <v>116</v>
      </c>
      <c r="E57" s="83" t="s">
        <v>176</v>
      </c>
      <c r="F57" s="82">
        <v>1094.8</v>
      </c>
      <c r="G57" s="104"/>
      <c r="H57" s="104"/>
    </row>
    <row r="58" spans="1:8" ht="48.75" customHeight="1">
      <c r="A58" s="92">
        <f t="shared" si="0"/>
        <v>52</v>
      </c>
      <c r="B58" s="15">
        <v>43005</v>
      </c>
      <c r="C58" s="120">
        <v>3137</v>
      </c>
      <c r="D58" s="84" t="s">
        <v>177</v>
      </c>
      <c r="E58" s="83" t="s">
        <v>178</v>
      </c>
      <c r="F58" s="82">
        <v>2424.27</v>
      </c>
      <c r="G58" s="104"/>
      <c r="H58" s="104"/>
    </row>
    <row r="59" spans="1:8" ht="32.25" customHeight="1">
      <c r="A59" s="92">
        <f t="shared" si="0"/>
        <v>53</v>
      </c>
      <c r="B59" s="15">
        <v>43005</v>
      </c>
      <c r="C59" s="120">
        <v>3138</v>
      </c>
      <c r="D59" s="84" t="s">
        <v>118</v>
      </c>
      <c r="E59" s="86" t="s">
        <v>179</v>
      </c>
      <c r="F59" s="82">
        <v>142.80000000000001</v>
      </c>
      <c r="G59" s="104"/>
      <c r="H59" s="104"/>
    </row>
    <row r="60" spans="1:8" ht="49.5" customHeight="1">
      <c r="A60" s="92">
        <f t="shared" si="0"/>
        <v>54</v>
      </c>
      <c r="B60" s="15">
        <v>43005</v>
      </c>
      <c r="C60" s="120">
        <v>3139</v>
      </c>
      <c r="D60" s="84" t="s">
        <v>119</v>
      </c>
      <c r="E60" s="86" t="s">
        <v>180</v>
      </c>
      <c r="F60" s="82">
        <v>23530.85</v>
      </c>
      <c r="G60" s="104"/>
      <c r="H60" s="104"/>
    </row>
    <row r="61" spans="1:8" ht="56.25" customHeight="1">
      <c r="A61" s="92">
        <f t="shared" si="0"/>
        <v>55</v>
      </c>
      <c r="B61" s="15">
        <v>43005</v>
      </c>
      <c r="C61" s="120">
        <v>3140</v>
      </c>
      <c r="D61" s="84" t="s">
        <v>181</v>
      </c>
      <c r="E61" s="86" t="s">
        <v>182</v>
      </c>
      <c r="F61" s="82">
        <v>2975</v>
      </c>
      <c r="G61" s="104"/>
      <c r="H61" s="104"/>
    </row>
    <row r="62" spans="1:8" ht="45" customHeight="1">
      <c r="A62" s="92">
        <f t="shared" si="0"/>
        <v>56</v>
      </c>
      <c r="B62" s="15">
        <v>43005</v>
      </c>
      <c r="C62" s="120">
        <v>3141</v>
      </c>
      <c r="D62" s="84" t="s">
        <v>183</v>
      </c>
      <c r="E62" s="86" t="s">
        <v>184</v>
      </c>
      <c r="F62" s="82">
        <v>827.05</v>
      </c>
      <c r="G62" s="104"/>
      <c r="H62" s="104"/>
    </row>
    <row r="63" spans="1:8" ht="36" customHeight="1">
      <c r="A63" s="92">
        <f t="shared" si="0"/>
        <v>57</v>
      </c>
      <c r="B63" s="15">
        <v>43005</v>
      </c>
      <c r="C63" s="120">
        <v>3142</v>
      </c>
      <c r="D63" s="84" t="s">
        <v>115</v>
      </c>
      <c r="E63" s="86" t="s">
        <v>185</v>
      </c>
      <c r="F63" s="82">
        <v>10150.209999999999</v>
      </c>
      <c r="G63" s="104"/>
      <c r="H63" s="104"/>
    </row>
    <row r="64" spans="1:8" ht="30" customHeight="1">
      <c r="A64" s="92">
        <f t="shared" si="0"/>
        <v>58</v>
      </c>
      <c r="B64" s="15">
        <v>43005</v>
      </c>
      <c r="C64" s="120">
        <v>3143</v>
      </c>
      <c r="D64" s="84" t="s">
        <v>186</v>
      </c>
      <c r="E64" s="86" t="s">
        <v>187</v>
      </c>
      <c r="F64" s="82">
        <v>535.5</v>
      </c>
      <c r="G64" s="104"/>
      <c r="H64" s="104"/>
    </row>
    <row r="65" spans="1:8" ht="33.75" customHeight="1">
      <c r="A65" s="92">
        <f t="shared" si="0"/>
        <v>59</v>
      </c>
      <c r="B65" s="15">
        <v>43005</v>
      </c>
      <c r="C65" s="120">
        <v>3132</v>
      </c>
      <c r="D65" s="84" t="s">
        <v>45</v>
      </c>
      <c r="E65" s="86" t="s">
        <v>188</v>
      </c>
      <c r="F65" s="82">
        <v>3225.42</v>
      </c>
      <c r="G65" s="104"/>
      <c r="H65" s="104"/>
    </row>
    <row r="66" spans="1:8" ht="35.25" customHeight="1">
      <c r="A66" s="92">
        <f t="shared" si="0"/>
        <v>60</v>
      </c>
      <c r="B66" s="15">
        <v>43006</v>
      </c>
      <c r="C66" s="120">
        <v>3155</v>
      </c>
      <c r="D66" s="79" t="s">
        <v>42</v>
      </c>
      <c r="E66" s="83" t="s">
        <v>189</v>
      </c>
      <c r="F66" s="82">
        <v>2400</v>
      </c>
      <c r="G66" s="104"/>
      <c r="H66" s="104"/>
    </row>
    <row r="67" spans="1:8" ht="29.25" customHeight="1">
      <c r="A67" s="92">
        <f t="shared" si="0"/>
        <v>61</v>
      </c>
      <c r="B67" s="15">
        <v>43006</v>
      </c>
      <c r="C67" s="120">
        <v>3156</v>
      </c>
      <c r="D67" s="79" t="s">
        <v>42</v>
      </c>
      <c r="E67" s="83" t="s">
        <v>189</v>
      </c>
      <c r="F67" s="82">
        <v>560</v>
      </c>
      <c r="G67" s="104"/>
      <c r="H67" s="104"/>
    </row>
    <row r="68" spans="1:8" ht="34.5" customHeight="1">
      <c r="A68" s="92">
        <f t="shared" si="0"/>
        <v>62</v>
      </c>
      <c r="B68" s="15">
        <v>43006</v>
      </c>
      <c r="C68" s="120">
        <v>3160</v>
      </c>
      <c r="D68" s="79" t="s">
        <v>42</v>
      </c>
      <c r="E68" s="83" t="s">
        <v>189</v>
      </c>
      <c r="F68" s="82">
        <v>400</v>
      </c>
      <c r="G68" s="104"/>
      <c r="H68" s="104"/>
    </row>
    <row r="69" spans="1:8" ht="27.75" customHeight="1">
      <c r="A69" s="92">
        <f t="shared" si="0"/>
        <v>63</v>
      </c>
      <c r="B69" s="15">
        <v>43006</v>
      </c>
      <c r="C69" s="120">
        <v>3161</v>
      </c>
      <c r="D69" s="79" t="s">
        <v>42</v>
      </c>
      <c r="E69" s="83" t="s">
        <v>189</v>
      </c>
      <c r="F69" s="82">
        <v>400</v>
      </c>
      <c r="G69" s="104"/>
      <c r="H69" s="104"/>
    </row>
    <row r="70" spans="1:8" ht="30" customHeight="1">
      <c r="A70" s="92">
        <f t="shared" si="0"/>
        <v>64</v>
      </c>
      <c r="B70" s="15">
        <v>43006</v>
      </c>
      <c r="C70" s="120">
        <v>3162</v>
      </c>
      <c r="D70" s="84" t="s">
        <v>111</v>
      </c>
      <c r="E70" s="83" t="s">
        <v>190</v>
      </c>
      <c r="F70" s="82">
        <v>28938.17</v>
      </c>
      <c r="G70" s="104"/>
      <c r="H70" s="104"/>
    </row>
    <row r="71" spans="1:8" ht="36" customHeight="1">
      <c r="A71" s="92">
        <f t="shared" si="0"/>
        <v>65</v>
      </c>
      <c r="B71" s="15">
        <v>43006</v>
      </c>
      <c r="C71" s="120">
        <v>3163</v>
      </c>
      <c r="D71" s="84" t="s">
        <v>121</v>
      </c>
      <c r="E71" s="83" t="s">
        <v>191</v>
      </c>
      <c r="F71" s="82">
        <v>316.2</v>
      </c>
      <c r="G71" s="104"/>
      <c r="H71" s="104"/>
    </row>
    <row r="72" spans="1:8" ht="30.75" customHeight="1">
      <c r="A72" s="92">
        <f t="shared" si="0"/>
        <v>66</v>
      </c>
      <c r="B72" s="15">
        <v>43006</v>
      </c>
      <c r="C72" s="120">
        <v>3164</v>
      </c>
      <c r="D72" s="84" t="s">
        <v>121</v>
      </c>
      <c r="E72" s="83" t="s">
        <v>192</v>
      </c>
      <c r="F72" s="82">
        <v>41.51</v>
      </c>
      <c r="G72" s="104"/>
      <c r="H72" s="104"/>
    </row>
    <row r="73" spans="1:8" ht="50.25" customHeight="1">
      <c r="A73" s="92">
        <f t="shared" ref="A73:A100" si="1">1+A72</f>
        <v>67</v>
      </c>
      <c r="B73" s="15">
        <v>43006</v>
      </c>
      <c r="C73" s="120">
        <v>3165</v>
      </c>
      <c r="D73" s="84" t="s">
        <v>121</v>
      </c>
      <c r="E73" s="83" t="s">
        <v>193</v>
      </c>
      <c r="F73" s="82">
        <v>6.74</v>
      </c>
      <c r="G73" s="104"/>
      <c r="H73" s="104"/>
    </row>
    <row r="74" spans="1:8" ht="45" customHeight="1">
      <c r="A74" s="92">
        <f t="shared" si="1"/>
        <v>68</v>
      </c>
      <c r="B74" s="15">
        <v>43006</v>
      </c>
      <c r="C74" s="120">
        <v>3166</v>
      </c>
      <c r="D74" s="84" t="s">
        <v>111</v>
      </c>
      <c r="E74" s="83" t="s">
        <v>194</v>
      </c>
      <c r="F74" s="82">
        <v>5061.7</v>
      </c>
      <c r="G74" s="104"/>
      <c r="H74" s="104"/>
    </row>
    <row r="75" spans="1:8" ht="35.25" customHeight="1">
      <c r="A75" s="92">
        <f t="shared" si="1"/>
        <v>69</v>
      </c>
      <c r="B75" s="15">
        <v>43006</v>
      </c>
      <c r="C75" s="120">
        <v>3167</v>
      </c>
      <c r="D75" s="84" t="s">
        <v>121</v>
      </c>
      <c r="E75" s="83" t="s">
        <v>195</v>
      </c>
      <c r="F75" s="82">
        <v>1.26</v>
      </c>
      <c r="G75" s="104"/>
      <c r="H75" s="104"/>
    </row>
    <row r="76" spans="1:8" ht="42.75" customHeight="1">
      <c r="A76" s="92">
        <f t="shared" si="1"/>
        <v>70</v>
      </c>
      <c r="B76" s="15">
        <v>43006</v>
      </c>
      <c r="C76" s="120">
        <v>3168</v>
      </c>
      <c r="D76" s="84" t="s">
        <v>39</v>
      </c>
      <c r="E76" s="86" t="s">
        <v>196</v>
      </c>
      <c r="F76" s="82">
        <v>75133.89</v>
      </c>
      <c r="G76" s="104"/>
      <c r="H76" s="104"/>
    </row>
    <row r="77" spans="1:8" ht="30.75" customHeight="1">
      <c r="A77" s="92">
        <f t="shared" si="1"/>
        <v>71</v>
      </c>
      <c r="B77" s="15">
        <v>43006</v>
      </c>
      <c r="C77" s="120">
        <v>3169</v>
      </c>
      <c r="D77" s="84" t="s">
        <v>146</v>
      </c>
      <c r="E77" s="86" t="s">
        <v>197</v>
      </c>
      <c r="F77" s="82">
        <v>11750.6</v>
      </c>
      <c r="G77" s="104"/>
      <c r="H77" s="104"/>
    </row>
    <row r="78" spans="1:8" ht="51" customHeight="1">
      <c r="A78" s="92">
        <f t="shared" si="1"/>
        <v>72</v>
      </c>
      <c r="B78" s="15">
        <v>43006</v>
      </c>
      <c r="C78" s="120">
        <v>3170</v>
      </c>
      <c r="D78" s="84" t="s">
        <v>46</v>
      </c>
      <c r="E78" s="86" t="s">
        <v>198</v>
      </c>
      <c r="F78" s="82">
        <v>4156.12</v>
      </c>
      <c r="G78" s="104"/>
      <c r="H78" s="104"/>
    </row>
    <row r="79" spans="1:8" ht="62.25" customHeight="1">
      <c r="A79" s="92">
        <f t="shared" si="1"/>
        <v>73</v>
      </c>
      <c r="B79" s="15">
        <v>43006</v>
      </c>
      <c r="C79" s="120">
        <v>3171</v>
      </c>
      <c r="D79" s="84" t="s">
        <v>199</v>
      </c>
      <c r="E79" s="86" t="s">
        <v>200</v>
      </c>
      <c r="F79" s="82">
        <v>9703.83</v>
      </c>
      <c r="G79" s="104"/>
      <c r="H79" s="104"/>
    </row>
    <row r="80" spans="1:8" ht="41.25" customHeight="1">
      <c r="A80" s="92">
        <f t="shared" si="1"/>
        <v>74</v>
      </c>
      <c r="B80" s="15">
        <v>43006</v>
      </c>
      <c r="C80" s="120">
        <v>3172</v>
      </c>
      <c r="D80" s="84" t="s">
        <v>114</v>
      </c>
      <c r="E80" s="86" t="s">
        <v>201</v>
      </c>
      <c r="F80" s="82">
        <v>300</v>
      </c>
      <c r="G80" s="104"/>
      <c r="H80" s="104"/>
    </row>
    <row r="81" spans="1:8" ht="48.75" customHeight="1">
      <c r="A81" s="92">
        <f t="shared" si="1"/>
        <v>75</v>
      </c>
      <c r="B81" s="15">
        <v>43006</v>
      </c>
      <c r="C81" s="120">
        <v>3173</v>
      </c>
      <c r="D81" s="84" t="s">
        <v>202</v>
      </c>
      <c r="E81" s="86" t="s">
        <v>203</v>
      </c>
      <c r="F81" s="82">
        <v>3505.09</v>
      </c>
      <c r="G81" s="104"/>
      <c r="H81" s="104"/>
    </row>
    <row r="82" spans="1:8" ht="66.75" customHeight="1">
      <c r="A82" s="92">
        <f t="shared" si="1"/>
        <v>76</v>
      </c>
      <c r="B82" s="15">
        <v>43006</v>
      </c>
      <c r="C82" s="120">
        <v>3174</v>
      </c>
      <c r="D82" s="84" t="s">
        <v>204</v>
      </c>
      <c r="E82" s="86" t="s">
        <v>205</v>
      </c>
      <c r="F82" s="82">
        <v>10978.46</v>
      </c>
      <c r="G82" s="104"/>
      <c r="H82" s="104"/>
    </row>
    <row r="83" spans="1:8" ht="31.5" customHeight="1">
      <c r="A83" s="92">
        <f t="shared" si="1"/>
        <v>77</v>
      </c>
      <c r="B83" s="15">
        <v>43006</v>
      </c>
      <c r="C83" s="120">
        <v>3175</v>
      </c>
      <c r="D83" s="84" t="s">
        <v>206</v>
      </c>
      <c r="E83" s="86" t="s">
        <v>207</v>
      </c>
      <c r="F83" s="82">
        <v>971.15</v>
      </c>
      <c r="G83" s="104"/>
      <c r="H83" s="104"/>
    </row>
    <row r="84" spans="1:8" ht="48" customHeight="1">
      <c r="A84" s="92">
        <f t="shared" si="1"/>
        <v>78</v>
      </c>
      <c r="B84" s="15">
        <v>43006</v>
      </c>
      <c r="C84" s="120">
        <v>3176</v>
      </c>
      <c r="D84" s="84" t="s">
        <v>208</v>
      </c>
      <c r="E84" s="86" t="s">
        <v>209</v>
      </c>
      <c r="F84" s="82">
        <v>978.5</v>
      </c>
      <c r="G84" s="104"/>
      <c r="H84" s="104"/>
    </row>
    <row r="85" spans="1:8" ht="24" customHeight="1">
      <c r="A85" s="92">
        <f t="shared" si="1"/>
        <v>79</v>
      </c>
      <c r="B85" s="15">
        <v>43006</v>
      </c>
      <c r="C85" s="120">
        <v>3177</v>
      </c>
      <c r="D85" s="84" t="s">
        <v>210</v>
      </c>
      <c r="E85" s="86" t="s">
        <v>211</v>
      </c>
      <c r="F85" s="82">
        <v>459.34</v>
      </c>
      <c r="G85" s="104"/>
      <c r="H85" s="104"/>
    </row>
    <row r="86" spans="1:8" ht="37.5" customHeight="1">
      <c r="A86" s="92">
        <f t="shared" si="1"/>
        <v>80</v>
      </c>
      <c r="B86" s="15">
        <v>43006</v>
      </c>
      <c r="C86" s="120">
        <v>3178</v>
      </c>
      <c r="D86" s="84" t="s">
        <v>105</v>
      </c>
      <c r="E86" s="86" t="s">
        <v>212</v>
      </c>
      <c r="F86" s="82">
        <v>1433.45</v>
      </c>
      <c r="G86" s="104"/>
      <c r="H86" s="104"/>
    </row>
    <row r="87" spans="1:8" ht="37.5" customHeight="1">
      <c r="A87" s="92">
        <f t="shared" si="1"/>
        <v>81</v>
      </c>
      <c r="B87" s="15">
        <v>43006</v>
      </c>
      <c r="C87" s="120">
        <v>3179</v>
      </c>
      <c r="D87" s="84" t="s">
        <v>213</v>
      </c>
      <c r="E87" s="86" t="s">
        <v>214</v>
      </c>
      <c r="F87" s="82">
        <v>140</v>
      </c>
      <c r="G87" s="104"/>
      <c r="H87" s="104"/>
    </row>
    <row r="88" spans="1:8" ht="45" customHeight="1">
      <c r="A88" s="92">
        <f t="shared" si="1"/>
        <v>82</v>
      </c>
      <c r="B88" s="15">
        <v>43006</v>
      </c>
      <c r="C88" s="120">
        <v>3180</v>
      </c>
      <c r="D88" s="84" t="s">
        <v>215</v>
      </c>
      <c r="E88" s="86" t="s">
        <v>216</v>
      </c>
      <c r="F88" s="82">
        <v>210.69</v>
      </c>
      <c r="G88" s="104"/>
      <c r="H88" s="104"/>
    </row>
    <row r="89" spans="1:8" ht="30.75" customHeight="1">
      <c r="A89" s="92">
        <f t="shared" si="1"/>
        <v>83</v>
      </c>
      <c r="B89" s="15">
        <v>43006</v>
      </c>
      <c r="C89" s="120">
        <v>3181</v>
      </c>
      <c r="D89" s="84" t="s">
        <v>217</v>
      </c>
      <c r="E89" s="86" t="s">
        <v>218</v>
      </c>
      <c r="F89" s="82">
        <v>143</v>
      </c>
      <c r="G89" s="104"/>
      <c r="H89" s="104"/>
    </row>
    <row r="90" spans="1:8" ht="39" customHeight="1">
      <c r="A90" s="92">
        <f t="shared" si="1"/>
        <v>84</v>
      </c>
      <c r="B90" s="15">
        <v>43006</v>
      </c>
      <c r="C90" s="120">
        <v>3182</v>
      </c>
      <c r="D90" s="84" t="s">
        <v>219</v>
      </c>
      <c r="E90" s="86" t="s">
        <v>220</v>
      </c>
      <c r="F90" s="82">
        <v>1650</v>
      </c>
      <c r="G90" s="104"/>
      <c r="H90" s="104"/>
    </row>
    <row r="91" spans="1:8" ht="34.5" customHeight="1">
      <c r="A91" s="92">
        <f t="shared" si="1"/>
        <v>85</v>
      </c>
      <c r="B91" s="15">
        <v>43006</v>
      </c>
      <c r="C91" s="120">
        <v>3183</v>
      </c>
      <c r="D91" s="84" t="s">
        <v>221</v>
      </c>
      <c r="E91" s="86" t="s">
        <v>222</v>
      </c>
      <c r="F91" s="82">
        <v>53999.82</v>
      </c>
      <c r="G91" s="104"/>
      <c r="H91" s="104"/>
    </row>
    <row r="92" spans="1:8" ht="30.75" customHeight="1">
      <c r="A92" s="92">
        <f t="shared" si="1"/>
        <v>86</v>
      </c>
      <c r="B92" s="15">
        <v>43006</v>
      </c>
      <c r="C92" s="120">
        <v>3184</v>
      </c>
      <c r="D92" s="84" t="s">
        <v>223</v>
      </c>
      <c r="E92" s="86" t="s">
        <v>224</v>
      </c>
      <c r="F92" s="82">
        <v>906.78</v>
      </c>
      <c r="G92" s="104"/>
      <c r="H92" s="104"/>
    </row>
    <row r="93" spans="1:8" ht="39.75" customHeight="1">
      <c r="A93" s="92">
        <f t="shared" si="1"/>
        <v>87</v>
      </c>
      <c r="B93" s="15">
        <v>43006</v>
      </c>
      <c r="C93" s="120">
        <v>3185</v>
      </c>
      <c r="D93" s="84" t="s">
        <v>225</v>
      </c>
      <c r="E93" s="86" t="s">
        <v>226</v>
      </c>
      <c r="F93" s="82">
        <v>2261</v>
      </c>
      <c r="G93" s="104"/>
      <c r="H93" s="104"/>
    </row>
    <row r="94" spans="1:8" ht="47.25" customHeight="1">
      <c r="A94" s="92">
        <f t="shared" si="1"/>
        <v>88</v>
      </c>
      <c r="B94" s="15">
        <v>43006</v>
      </c>
      <c r="C94" s="120">
        <v>3186</v>
      </c>
      <c r="D94" s="84" t="s">
        <v>38</v>
      </c>
      <c r="E94" s="121" t="s">
        <v>238</v>
      </c>
      <c r="F94" s="82">
        <v>4826.21</v>
      </c>
      <c r="G94" s="104"/>
      <c r="H94" s="104"/>
    </row>
    <row r="95" spans="1:8" ht="37.5" customHeight="1">
      <c r="A95" s="92">
        <f t="shared" si="1"/>
        <v>89</v>
      </c>
      <c r="B95" s="15">
        <v>43006</v>
      </c>
      <c r="C95" s="120">
        <v>3187</v>
      </c>
      <c r="D95" s="84" t="s">
        <v>110</v>
      </c>
      <c r="E95" s="121" t="s">
        <v>227</v>
      </c>
      <c r="F95" s="82">
        <v>2814.59</v>
      </c>
      <c r="G95" s="104"/>
      <c r="H95" s="104"/>
    </row>
    <row r="96" spans="1:8" ht="37.5" customHeight="1">
      <c r="A96" s="92">
        <f t="shared" si="1"/>
        <v>90</v>
      </c>
      <c r="B96" s="15">
        <v>43006</v>
      </c>
      <c r="C96" s="120">
        <v>3188</v>
      </c>
      <c r="D96" s="84" t="s">
        <v>228</v>
      </c>
      <c r="E96" s="121" t="s">
        <v>229</v>
      </c>
      <c r="F96" s="82">
        <v>503.49</v>
      </c>
      <c r="G96" s="104"/>
      <c r="H96" s="104"/>
    </row>
    <row r="97" spans="1:8" ht="32.25" customHeight="1">
      <c r="A97" s="92">
        <f t="shared" si="1"/>
        <v>91</v>
      </c>
      <c r="B97" s="15">
        <v>43007</v>
      </c>
      <c r="C97" s="120">
        <v>3244</v>
      </c>
      <c r="D97" s="84" t="s">
        <v>230</v>
      </c>
      <c r="E97" s="121" t="s">
        <v>231</v>
      </c>
      <c r="F97" s="82">
        <v>1661.22</v>
      </c>
      <c r="G97" s="104"/>
      <c r="H97" s="104"/>
    </row>
    <row r="98" spans="1:8" ht="33">
      <c r="A98" s="92">
        <f t="shared" si="1"/>
        <v>92</v>
      </c>
      <c r="B98" s="122">
        <v>43007</v>
      </c>
      <c r="C98" s="112">
        <v>3245</v>
      </c>
      <c r="D98" s="14" t="s">
        <v>232</v>
      </c>
      <c r="E98" s="121" t="s">
        <v>231</v>
      </c>
      <c r="F98" s="85">
        <v>11729.2</v>
      </c>
    </row>
    <row r="99" spans="1:8" ht="49.5">
      <c r="A99" s="92">
        <f t="shared" si="1"/>
        <v>93</v>
      </c>
      <c r="B99" s="15">
        <v>43007</v>
      </c>
      <c r="C99" s="112">
        <v>3246</v>
      </c>
      <c r="D99" s="14" t="s">
        <v>113</v>
      </c>
      <c r="E99" s="10" t="s">
        <v>233</v>
      </c>
      <c r="F99" s="85">
        <v>3250</v>
      </c>
    </row>
    <row r="100" spans="1:8" ht="33">
      <c r="A100" s="92">
        <f t="shared" si="1"/>
        <v>94</v>
      </c>
      <c r="B100" s="122">
        <v>43007</v>
      </c>
      <c r="C100" s="112">
        <v>3247</v>
      </c>
      <c r="D100" s="14" t="s">
        <v>234</v>
      </c>
      <c r="E100" s="83" t="s">
        <v>235</v>
      </c>
      <c r="F100" s="85">
        <v>217.51</v>
      </c>
    </row>
    <row r="101" spans="1:8">
      <c r="A101" s="123"/>
      <c r="B101" s="123"/>
      <c r="C101" s="96" t="s">
        <v>236</v>
      </c>
      <c r="D101" s="16"/>
      <c r="E101" s="18"/>
      <c r="F101" s="124">
        <f>SUM(F7:F100)</f>
        <v>415034.7100000002</v>
      </c>
    </row>
    <row r="102" spans="1:8">
      <c r="E102" s="11"/>
    </row>
    <row r="103" spans="1:8">
      <c r="E103" s="11"/>
    </row>
    <row r="104" spans="1:8">
      <c r="E104" s="11"/>
    </row>
    <row r="105" spans="1:8" ht="15" customHeight="1">
      <c r="E105" s="11"/>
    </row>
    <row r="106" spans="1:8">
      <c r="E106" s="11"/>
    </row>
    <row r="107" spans="1:8">
      <c r="E107" s="11"/>
    </row>
    <row r="108" spans="1:8" ht="43.5" customHeight="1">
      <c r="E108" s="11"/>
    </row>
    <row r="109" spans="1:8">
      <c r="A109" s="125"/>
      <c r="B109" s="125"/>
      <c r="C109" s="39"/>
      <c r="D109" s="39"/>
      <c r="E109" s="39"/>
      <c r="F109" s="63"/>
    </row>
    <row r="110" spans="1:8">
      <c r="A110" s="125"/>
      <c r="B110" s="125"/>
      <c r="C110" s="39"/>
      <c r="D110" s="39"/>
      <c r="E110" s="39"/>
      <c r="F110" s="63"/>
    </row>
    <row r="111" spans="1:8">
      <c r="A111" s="125"/>
      <c r="B111" s="125"/>
      <c r="C111" s="39"/>
      <c r="D111" s="39"/>
      <c r="E111" s="39"/>
      <c r="F111" s="63"/>
    </row>
    <row r="112" spans="1:8">
      <c r="A112" s="125"/>
      <c r="B112" s="125"/>
      <c r="C112" s="39"/>
      <c r="D112" s="39"/>
      <c r="E112" s="39"/>
      <c r="F112" s="63"/>
    </row>
    <row r="113" spans="1:6" ht="33.75" customHeight="1">
      <c r="A113" s="104"/>
      <c r="B113" s="104"/>
      <c r="E113" s="11"/>
      <c r="F113" s="64"/>
    </row>
    <row r="114" spans="1:6">
      <c r="A114" s="104"/>
      <c r="B114" s="104"/>
      <c r="E114" s="11"/>
      <c r="F114" s="64"/>
    </row>
    <row r="115" spans="1:6" ht="42.75" customHeight="1">
      <c r="A115" s="114"/>
      <c r="E115" s="11"/>
      <c r="F115" s="64"/>
    </row>
    <row r="116" spans="1:6">
      <c r="A116" s="104"/>
      <c r="E116" s="11"/>
      <c r="F116" s="64"/>
    </row>
    <row r="117" spans="1:6">
      <c r="E117" s="11"/>
      <c r="F117" s="64"/>
    </row>
    <row r="118" spans="1:6">
      <c r="E118" s="11"/>
      <c r="F118" s="64"/>
    </row>
    <row r="119" spans="1:6">
      <c r="E119" s="11"/>
      <c r="F119" s="64"/>
    </row>
    <row r="120" spans="1:6" ht="42" customHeight="1">
      <c r="E120" s="11"/>
      <c r="F120" s="64"/>
    </row>
    <row r="121" spans="1:6">
      <c r="A121" s="114"/>
      <c r="E121" s="11"/>
      <c r="F121" s="64"/>
    </row>
    <row r="122" spans="1:6">
      <c r="B122" s="116"/>
      <c r="E122" s="11"/>
      <c r="F122" s="64"/>
    </row>
    <row r="123" spans="1:6" ht="56.25" customHeight="1">
      <c r="C123" s="104"/>
      <c r="E123" s="11"/>
      <c r="F123" s="64"/>
    </row>
    <row r="124" spans="1:6">
      <c r="A124" s="116"/>
      <c r="E124" s="11"/>
      <c r="F124" s="64"/>
    </row>
    <row r="125" spans="1:6">
      <c r="A125" s="114"/>
      <c r="E125" s="11"/>
      <c r="F125" s="64"/>
    </row>
    <row r="126" spans="1:6">
      <c r="A126" s="114"/>
      <c r="E126" s="11"/>
      <c r="F126" s="64"/>
    </row>
    <row r="127" spans="1:6" ht="55.5" customHeight="1">
      <c r="E127" s="11"/>
      <c r="F127" s="64"/>
    </row>
    <row r="128" spans="1:6">
      <c r="E128" s="11"/>
      <c r="F128" s="64"/>
    </row>
    <row r="129" spans="1:6" ht="56.25" customHeight="1">
      <c r="E129" s="11"/>
      <c r="F129" s="64"/>
    </row>
    <row r="130" spans="1:6">
      <c r="E130" s="11"/>
      <c r="F130" s="64"/>
    </row>
    <row r="131" spans="1:6">
      <c r="E131" s="11"/>
      <c r="F131" s="64"/>
    </row>
    <row r="132" spans="1:6" ht="47.25" customHeight="1">
      <c r="E132" s="11"/>
      <c r="F132" s="64"/>
    </row>
    <row r="133" spans="1:6">
      <c r="E133" s="11"/>
      <c r="F133" s="64"/>
    </row>
    <row r="134" spans="1:6" ht="42" customHeight="1">
      <c r="E134" s="11"/>
      <c r="F134" s="64"/>
    </row>
    <row r="135" spans="1:6" ht="40.5" customHeight="1">
      <c r="E135" s="11"/>
      <c r="F135" s="64"/>
    </row>
    <row r="136" spans="1:6">
      <c r="E136" s="11"/>
      <c r="F136" s="64"/>
    </row>
    <row r="137" spans="1:6" ht="40.5" customHeight="1">
      <c r="E137" s="11"/>
      <c r="F137" s="64"/>
    </row>
    <row r="138" spans="1:6">
      <c r="E138" s="11"/>
      <c r="F138" s="64"/>
    </row>
    <row r="139" spans="1:6">
      <c r="E139" s="11"/>
      <c r="F139" s="64"/>
    </row>
    <row r="140" spans="1:6">
      <c r="A140" s="114"/>
      <c r="E140" s="11"/>
      <c r="F140" s="64"/>
    </row>
    <row r="141" spans="1:6">
      <c r="A141" s="114"/>
      <c r="E141" s="11"/>
      <c r="F141" s="64"/>
    </row>
    <row r="142" spans="1:6">
      <c r="A142" s="114"/>
      <c r="E142" s="11"/>
      <c r="F142" s="64"/>
    </row>
    <row r="143" spans="1:6">
      <c r="A143" s="114"/>
      <c r="E143" s="11"/>
      <c r="F143" s="64"/>
    </row>
    <row r="144" spans="1:6" ht="48" customHeight="1">
      <c r="A144" s="114"/>
      <c r="E144" s="11"/>
      <c r="F144" s="64"/>
    </row>
    <row r="145" spans="1:6">
      <c r="A145" s="114"/>
      <c r="E145" s="11"/>
      <c r="F145" s="64"/>
    </row>
    <row r="146" spans="1:6">
      <c r="A146" s="114"/>
      <c r="E146" s="11"/>
      <c r="F146" s="64"/>
    </row>
    <row r="147" spans="1:6" ht="71.25" customHeight="1">
      <c r="A147" s="114"/>
      <c r="E147" s="11"/>
      <c r="F147" s="64"/>
    </row>
    <row r="148" spans="1:6" ht="60" customHeight="1">
      <c r="A148" s="114"/>
      <c r="E148" s="11"/>
      <c r="F148" s="64"/>
    </row>
    <row r="149" spans="1:6">
      <c r="A149" s="114"/>
      <c r="B149" s="126"/>
      <c r="E149" s="11"/>
      <c r="F149" s="64"/>
    </row>
    <row r="150" spans="1:6">
      <c r="A150" s="114"/>
      <c r="E150" s="11"/>
      <c r="F150" s="64"/>
    </row>
    <row r="151" spans="1:6">
      <c r="A151" s="127"/>
      <c r="E151" s="11"/>
      <c r="F151" s="64"/>
    </row>
    <row r="152" spans="1:6">
      <c r="A152" s="36"/>
      <c r="E152" s="11"/>
      <c r="F152" s="64"/>
    </row>
    <row r="153" spans="1:6" ht="46.5" customHeight="1">
      <c r="A153" s="36"/>
      <c r="E153" s="11"/>
      <c r="F153" s="64"/>
    </row>
    <row r="154" spans="1:6">
      <c r="A154" s="36"/>
      <c r="E154" s="11"/>
      <c r="F154" s="64"/>
    </row>
    <row r="155" spans="1:6">
      <c r="A155" s="36"/>
      <c r="E155" s="11"/>
      <c r="F155" s="64"/>
    </row>
    <row r="156" spans="1:6" ht="42" customHeight="1">
      <c r="A156" s="36"/>
      <c r="E156" s="11"/>
      <c r="F156" s="64"/>
    </row>
    <row r="157" spans="1:6">
      <c r="A157" s="36"/>
      <c r="E157" s="11"/>
      <c r="F157" s="64"/>
    </row>
    <row r="158" spans="1:6">
      <c r="A158" s="104"/>
      <c r="B158" s="104"/>
      <c r="E158" s="11"/>
      <c r="F158" s="64"/>
    </row>
    <row r="159" spans="1:6">
      <c r="A159" s="36"/>
      <c r="E159" s="11"/>
      <c r="F159" s="64"/>
    </row>
    <row r="160" spans="1:6">
      <c r="A160" s="36"/>
      <c r="E160" s="11"/>
      <c r="F160" s="64"/>
    </row>
    <row r="161" spans="1:6">
      <c r="A161" s="36"/>
      <c r="E161" s="11"/>
      <c r="F161" s="64"/>
    </row>
    <row r="162" spans="1:6">
      <c r="A162" s="36"/>
      <c r="E162" s="11"/>
    </row>
    <row r="163" spans="1:6">
      <c r="A163" s="36"/>
      <c r="E163" s="11"/>
    </row>
    <row r="164" spans="1:6">
      <c r="A164" s="36"/>
      <c r="E164" s="11"/>
    </row>
    <row r="165" spans="1:6">
      <c r="A165" s="36"/>
      <c r="E165" s="11"/>
    </row>
    <row r="166" spans="1:6">
      <c r="A166" s="36"/>
      <c r="E166" s="11"/>
    </row>
    <row r="167" spans="1:6" ht="44.25" customHeight="1">
      <c r="A167" s="128"/>
      <c r="E167" s="11"/>
    </row>
    <row r="168" spans="1:6">
      <c r="A168" s="36"/>
      <c r="E168" s="11"/>
    </row>
    <row r="169" spans="1:6">
      <c r="A169" s="36"/>
      <c r="E169" s="11"/>
    </row>
    <row r="170" spans="1:6">
      <c r="A170" s="36"/>
      <c r="E170" s="11"/>
    </row>
    <row r="171" spans="1:6">
      <c r="A171" s="36"/>
      <c r="E171" s="11"/>
    </row>
    <row r="172" spans="1:6">
      <c r="A172" s="36"/>
      <c r="E172" s="11"/>
    </row>
    <row r="173" spans="1:6">
      <c r="A173" s="36"/>
      <c r="E173" s="11"/>
    </row>
    <row r="174" spans="1:6">
      <c r="A174" s="36"/>
      <c r="E174" s="11"/>
    </row>
    <row r="175" spans="1:6">
      <c r="A175" s="36"/>
      <c r="E175" s="11"/>
    </row>
    <row r="176" spans="1:6" ht="44.25" customHeight="1">
      <c r="A176" s="36"/>
      <c r="E176" s="11"/>
    </row>
    <row r="177" spans="1:5">
      <c r="A177" s="36"/>
      <c r="E177" s="11"/>
    </row>
    <row r="178" spans="1:5" ht="51.75" customHeight="1">
      <c r="A178" s="36"/>
      <c r="E178" s="11"/>
    </row>
    <row r="179" spans="1:5">
      <c r="A179" s="36"/>
      <c r="E179" s="11"/>
    </row>
    <row r="180" spans="1:5" ht="46.5" customHeight="1">
      <c r="A180" s="36"/>
      <c r="E180" s="11"/>
    </row>
    <row r="181" spans="1:5" ht="41.25" customHeight="1">
      <c r="A181" s="36"/>
      <c r="E181" s="11"/>
    </row>
    <row r="182" spans="1:5" ht="50.25" customHeight="1">
      <c r="A182" s="36"/>
      <c r="E182" s="11"/>
    </row>
    <row r="183" spans="1:5">
      <c r="A183" s="36"/>
      <c r="E183" s="11"/>
    </row>
    <row r="184" spans="1:5">
      <c r="A184" s="36"/>
      <c r="E184" s="11"/>
    </row>
    <row r="185" spans="1:5" ht="69" customHeight="1">
      <c r="A185" s="36"/>
      <c r="E185" s="11"/>
    </row>
    <row r="186" spans="1:5">
      <c r="A186" s="129"/>
      <c r="E186" s="11"/>
    </row>
    <row r="187" spans="1:5">
      <c r="A187" s="36"/>
      <c r="E187" s="11"/>
    </row>
    <row r="188" spans="1:5">
      <c r="A188" s="36"/>
      <c r="E188" s="11"/>
    </row>
    <row r="189" spans="1:5" ht="57" customHeight="1">
      <c r="A189" s="36"/>
      <c r="E189" s="11"/>
    </row>
    <row r="190" spans="1:5">
      <c r="A190" s="36"/>
      <c r="E190" s="11"/>
    </row>
    <row r="191" spans="1:5">
      <c r="E191" s="11"/>
    </row>
    <row r="192" spans="1:5">
      <c r="E192" s="11"/>
    </row>
    <row r="193" spans="5:5">
      <c r="E193" s="11"/>
    </row>
    <row r="194" spans="5:5">
      <c r="E194" s="11"/>
    </row>
    <row r="195" spans="5:5">
      <c r="E195" s="11"/>
    </row>
    <row r="196" spans="5:5">
      <c r="E196" s="11"/>
    </row>
    <row r="197" spans="5:5">
      <c r="E197" s="11"/>
    </row>
    <row r="198" spans="5:5">
      <c r="E198" s="11"/>
    </row>
    <row r="199" spans="5:5">
      <c r="E199" s="11"/>
    </row>
    <row r="200" spans="5:5">
      <c r="E200" s="11"/>
    </row>
    <row r="201" spans="5:5">
      <c r="E201" s="11"/>
    </row>
    <row r="202" spans="5:5">
      <c r="E202" s="11"/>
    </row>
    <row r="203" spans="5:5">
      <c r="E203" s="11"/>
    </row>
    <row r="204" spans="5:5">
      <c r="E204" s="11"/>
    </row>
    <row r="205" spans="5:5">
      <c r="E205" s="11"/>
    </row>
    <row r="206" spans="5:5">
      <c r="E206" s="11"/>
    </row>
    <row r="207" spans="5:5">
      <c r="E207" s="11"/>
    </row>
    <row r="208" spans="5:5">
      <c r="E208" s="11"/>
    </row>
    <row r="209" spans="5:5">
      <c r="E209" s="11"/>
    </row>
    <row r="210" spans="5:5">
      <c r="E210" s="11"/>
    </row>
    <row r="211" spans="5:5">
      <c r="E211" s="11"/>
    </row>
    <row r="212" spans="5:5">
      <c r="E212" s="11"/>
    </row>
    <row r="213" spans="5:5">
      <c r="E213" s="11"/>
    </row>
    <row r="214" spans="5:5">
      <c r="E214" s="11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0"/>
  <sheetViews>
    <sheetView workbookViewId="0">
      <selection activeCell="G12" sqref="G12"/>
    </sheetView>
  </sheetViews>
  <sheetFormatPr defaultRowHeight="16.5"/>
  <cols>
    <col min="1" max="1" width="6.5703125" style="11" customWidth="1"/>
    <col min="2" max="2" width="12.85546875" style="11" customWidth="1"/>
    <col min="3" max="3" width="13.7109375" style="11" customWidth="1"/>
    <col min="4" max="4" width="25.28515625" style="11" customWidth="1"/>
    <col min="5" max="5" width="32" style="36" customWidth="1"/>
    <col min="6" max="6" width="19.85546875" style="11" customWidth="1"/>
    <col min="7" max="7" width="21.140625" style="11" customWidth="1"/>
    <col min="8" max="8" width="11.28515625" style="11" customWidth="1"/>
    <col min="9" max="256" width="9.140625" style="11"/>
    <col min="257" max="257" width="6.5703125" style="11" customWidth="1"/>
    <col min="258" max="258" width="12.85546875" style="11" customWidth="1"/>
    <col min="259" max="259" width="13.7109375" style="11" customWidth="1"/>
    <col min="260" max="260" width="21.85546875" style="11" customWidth="1"/>
    <col min="261" max="261" width="32" style="11" customWidth="1"/>
    <col min="262" max="262" width="14.28515625" style="11" customWidth="1"/>
    <col min="263" max="263" width="21.140625" style="11" customWidth="1"/>
    <col min="264" max="264" width="11.28515625" style="11" customWidth="1"/>
    <col min="265" max="512" width="9.140625" style="11"/>
    <col min="513" max="513" width="6.5703125" style="11" customWidth="1"/>
    <col min="514" max="514" width="12.85546875" style="11" customWidth="1"/>
    <col min="515" max="515" width="13.7109375" style="11" customWidth="1"/>
    <col min="516" max="516" width="21.85546875" style="11" customWidth="1"/>
    <col min="517" max="517" width="32" style="11" customWidth="1"/>
    <col min="518" max="518" width="14.28515625" style="11" customWidth="1"/>
    <col min="519" max="519" width="21.140625" style="11" customWidth="1"/>
    <col min="520" max="520" width="11.28515625" style="11" customWidth="1"/>
    <col min="521" max="768" width="9.140625" style="11"/>
    <col min="769" max="769" width="6.5703125" style="11" customWidth="1"/>
    <col min="770" max="770" width="12.85546875" style="11" customWidth="1"/>
    <col min="771" max="771" width="13.7109375" style="11" customWidth="1"/>
    <col min="772" max="772" width="21.85546875" style="11" customWidth="1"/>
    <col min="773" max="773" width="32" style="11" customWidth="1"/>
    <col min="774" max="774" width="14.28515625" style="11" customWidth="1"/>
    <col min="775" max="775" width="21.140625" style="11" customWidth="1"/>
    <col min="776" max="776" width="11.28515625" style="11" customWidth="1"/>
    <col min="777" max="1024" width="9.140625" style="11"/>
    <col min="1025" max="1025" width="6.5703125" style="11" customWidth="1"/>
    <col min="1026" max="1026" width="12.85546875" style="11" customWidth="1"/>
    <col min="1027" max="1027" width="13.7109375" style="11" customWidth="1"/>
    <col min="1028" max="1028" width="21.85546875" style="11" customWidth="1"/>
    <col min="1029" max="1029" width="32" style="11" customWidth="1"/>
    <col min="1030" max="1030" width="14.28515625" style="11" customWidth="1"/>
    <col min="1031" max="1031" width="21.140625" style="11" customWidth="1"/>
    <col min="1032" max="1032" width="11.28515625" style="11" customWidth="1"/>
    <col min="1033" max="1280" width="9.140625" style="11"/>
    <col min="1281" max="1281" width="6.5703125" style="11" customWidth="1"/>
    <col min="1282" max="1282" width="12.85546875" style="11" customWidth="1"/>
    <col min="1283" max="1283" width="13.7109375" style="11" customWidth="1"/>
    <col min="1284" max="1284" width="21.85546875" style="11" customWidth="1"/>
    <col min="1285" max="1285" width="32" style="11" customWidth="1"/>
    <col min="1286" max="1286" width="14.28515625" style="11" customWidth="1"/>
    <col min="1287" max="1287" width="21.140625" style="11" customWidth="1"/>
    <col min="1288" max="1288" width="11.28515625" style="11" customWidth="1"/>
    <col min="1289" max="1536" width="9.140625" style="11"/>
    <col min="1537" max="1537" width="6.5703125" style="11" customWidth="1"/>
    <col min="1538" max="1538" width="12.85546875" style="11" customWidth="1"/>
    <col min="1539" max="1539" width="13.7109375" style="11" customWidth="1"/>
    <col min="1540" max="1540" width="21.85546875" style="11" customWidth="1"/>
    <col min="1541" max="1541" width="32" style="11" customWidth="1"/>
    <col min="1542" max="1542" width="14.28515625" style="11" customWidth="1"/>
    <col min="1543" max="1543" width="21.140625" style="11" customWidth="1"/>
    <col min="1544" max="1544" width="11.28515625" style="11" customWidth="1"/>
    <col min="1545" max="1792" width="9.140625" style="11"/>
    <col min="1793" max="1793" width="6.5703125" style="11" customWidth="1"/>
    <col min="1794" max="1794" width="12.85546875" style="11" customWidth="1"/>
    <col min="1795" max="1795" width="13.7109375" style="11" customWidth="1"/>
    <col min="1796" max="1796" width="21.85546875" style="11" customWidth="1"/>
    <col min="1797" max="1797" width="32" style="11" customWidth="1"/>
    <col min="1798" max="1798" width="14.28515625" style="11" customWidth="1"/>
    <col min="1799" max="1799" width="21.140625" style="11" customWidth="1"/>
    <col min="1800" max="1800" width="11.28515625" style="11" customWidth="1"/>
    <col min="1801" max="2048" width="9.140625" style="11"/>
    <col min="2049" max="2049" width="6.5703125" style="11" customWidth="1"/>
    <col min="2050" max="2050" width="12.85546875" style="11" customWidth="1"/>
    <col min="2051" max="2051" width="13.7109375" style="11" customWidth="1"/>
    <col min="2052" max="2052" width="21.85546875" style="11" customWidth="1"/>
    <col min="2053" max="2053" width="32" style="11" customWidth="1"/>
    <col min="2054" max="2054" width="14.28515625" style="11" customWidth="1"/>
    <col min="2055" max="2055" width="21.140625" style="11" customWidth="1"/>
    <col min="2056" max="2056" width="11.28515625" style="11" customWidth="1"/>
    <col min="2057" max="2304" width="9.140625" style="11"/>
    <col min="2305" max="2305" width="6.5703125" style="11" customWidth="1"/>
    <col min="2306" max="2306" width="12.85546875" style="11" customWidth="1"/>
    <col min="2307" max="2307" width="13.7109375" style="11" customWidth="1"/>
    <col min="2308" max="2308" width="21.85546875" style="11" customWidth="1"/>
    <col min="2309" max="2309" width="32" style="11" customWidth="1"/>
    <col min="2310" max="2310" width="14.28515625" style="11" customWidth="1"/>
    <col min="2311" max="2311" width="21.140625" style="11" customWidth="1"/>
    <col min="2312" max="2312" width="11.28515625" style="11" customWidth="1"/>
    <col min="2313" max="2560" width="9.140625" style="11"/>
    <col min="2561" max="2561" width="6.5703125" style="11" customWidth="1"/>
    <col min="2562" max="2562" width="12.85546875" style="11" customWidth="1"/>
    <col min="2563" max="2563" width="13.7109375" style="11" customWidth="1"/>
    <col min="2564" max="2564" width="21.85546875" style="11" customWidth="1"/>
    <col min="2565" max="2565" width="32" style="11" customWidth="1"/>
    <col min="2566" max="2566" width="14.28515625" style="11" customWidth="1"/>
    <col min="2567" max="2567" width="21.140625" style="11" customWidth="1"/>
    <col min="2568" max="2568" width="11.28515625" style="11" customWidth="1"/>
    <col min="2569" max="2816" width="9.140625" style="11"/>
    <col min="2817" max="2817" width="6.5703125" style="11" customWidth="1"/>
    <col min="2818" max="2818" width="12.85546875" style="11" customWidth="1"/>
    <col min="2819" max="2819" width="13.7109375" style="11" customWidth="1"/>
    <col min="2820" max="2820" width="21.85546875" style="11" customWidth="1"/>
    <col min="2821" max="2821" width="32" style="11" customWidth="1"/>
    <col min="2822" max="2822" width="14.28515625" style="11" customWidth="1"/>
    <col min="2823" max="2823" width="21.140625" style="11" customWidth="1"/>
    <col min="2824" max="2824" width="11.28515625" style="11" customWidth="1"/>
    <col min="2825" max="3072" width="9.140625" style="11"/>
    <col min="3073" max="3073" width="6.5703125" style="11" customWidth="1"/>
    <col min="3074" max="3074" width="12.85546875" style="11" customWidth="1"/>
    <col min="3075" max="3075" width="13.7109375" style="11" customWidth="1"/>
    <col min="3076" max="3076" width="21.85546875" style="11" customWidth="1"/>
    <col min="3077" max="3077" width="32" style="11" customWidth="1"/>
    <col min="3078" max="3078" width="14.28515625" style="11" customWidth="1"/>
    <col min="3079" max="3079" width="21.140625" style="11" customWidth="1"/>
    <col min="3080" max="3080" width="11.28515625" style="11" customWidth="1"/>
    <col min="3081" max="3328" width="9.140625" style="11"/>
    <col min="3329" max="3329" width="6.5703125" style="11" customWidth="1"/>
    <col min="3330" max="3330" width="12.85546875" style="11" customWidth="1"/>
    <col min="3331" max="3331" width="13.7109375" style="11" customWidth="1"/>
    <col min="3332" max="3332" width="21.85546875" style="11" customWidth="1"/>
    <col min="3333" max="3333" width="32" style="11" customWidth="1"/>
    <col min="3334" max="3334" width="14.28515625" style="11" customWidth="1"/>
    <col min="3335" max="3335" width="21.140625" style="11" customWidth="1"/>
    <col min="3336" max="3336" width="11.28515625" style="11" customWidth="1"/>
    <col min="3337" max="3584" width="9.140625" style="11"/>
    <col min="3585" max="3585" width="6.5703125" style="11" customWidth="1"/>
    <col min="3586" max="3586" width="12.85546875" style="11" customWidth="1"/>
    <col min="3587" max="3587" width="13.7109375" style="11" customWidth="1"/>
    <col min="3588" max="3588" width="21.85546875" style="11" customWidth="1"/>
    <col min="3589" max="3589" width="32" style="11" customWidth="1"/>
    <col min="3590" max="3590" width="14.28515625" style="11" customWidth="1"/>
    <col min="3591" max="3591" width="21.140625" style="11" customWidth="1"/>
    <col min="3592" max="3592" width="11.28515625" style="11" customWidth="1"/>
    <col min="3593" max="3840" width="9.140625" style="11"/>
    <col min="3841" max="3841" width="6.5703125" style="11" customWidth="1"/>
    <col min="3842" max="3842" width="12.85546875" style="11" customWidth="1"/>
    <col min="3843" max="3843" width="13.7109375" style="11" customWidth="1"/>
    <col min="3844" max="3844" width="21.85546875" style="11" customWidth="1"/>
    <col min="3845" max="3845" width="32" style="11" customWidth="1"/>
    <col min="3846" max="3846" width="14.28515625" style="11" customWidth="1"/>
    <col min="3847" max="3847" width="21.140625" style="11" customWidth="1"/>
    <col min="3848" max="3848" width="11.28515625" style="11" customWidth="1"/>
    <col min="3849" max="4096" width="9.140625" style="11"/>
    <col min="4097" max="4097" width="6.5703125" style="11" customWidth="1"/>
    <col min="4098" max="4098" width="12.85546875" style="11" customWidth="1"/>
    <col min="4099" max="4099" width="13.7109375" style="11" customWidth="1"/>
    <col min="4100" max="4100" width="21.85546875" style="11" customWidth="1"/>
    <col min="4101" max="4101" width="32" style="11" customWidth="1"/>
    <col min="4102" max="4102" width="14.28515625" style="11" customWidth="1"/>
    <col min="4103" max="4103" width="21.140625" style="11" customWidth="1"/>
    <col min="4104" max="4104" width="11.28515625" style="11" customWidth="1"/>
    <col min="4105" max="4352" width="9.140625" style="11"/>
    <col min="4353" max="4353" width="6.5703125" style="11" customWidth="1"/>
    <col min="4354" max="4354" width="12.85546875" style="11" customWidth="1"/>
    <col min="4355" max="4355" width="13.7109375" style="11" customWidth="1"/>
    <col min="4356" max="4356" width="21.85546875" style="11" customWidth="1"/>
    <col min="4357" max="4357" width="32" style="11" customWidth="1"/>
    <col min="4358" max="4358" width="14.28515625" style="11" customWidth="1"/>
    <col min="4359" max="4359" width="21.140625" style="11" customWidth="1"/>
    <col min="4360" max="4360" width="11.28515625" style="11" customWidth="1"/>
    <col min="4361" max="4608" width="9.140625" style="11"/>
    <col min="4609" max="4609" width="6.5703125" style="11" customWidth="1"/>
    <col min="4610" max="4610" width="12.85546875" style="11" customWidth="1"/>
    <col min="4611" max="4611" width="13.7109375" style="11" customWidth="1"/>
    <col min="4612" max="4612" width="21.85546875" style="11" customWidth="1"/>
    <col min="4613" max="4613" width="32" style="11" customWidth="1"/>
    <col min="4614" max="4614" width="14.28515625" style="11" customWidth="1"/>
    <col min="4615" max="4615" width="21.140625" style="11" customWidth="1"/>
    <col min="4616" max="4616" width="11.28515625" style="11" customWidth="1"/>
    <col min="4617" max="4864" width="9.140625" style="11"/>
    <col min="4865" max="4865" width="6.5703125" style="11" customWidth="1"/>
    <col min="4866" max="4866" width="12.85546875" style="11" customWidth="1"/>
    <col min="4867" max="4867" width="13.7109375" style="11" customWidth="1"/>
    <col min="4868" max="4868" width="21.85546875" style="11" customWidth="1"/>
    <col min="4869" max="4869" width="32" style="11" customWidth="1"/>
    <col min="4870" max="4870" width="14.28515625" style="11" customWidth="1"/>
    <col min="4871" max="4871" width="21.140625" style="11" customWidth="1"/>
    <col min="4872" max="4872" width="11.28515625" style="11" customWidth="1"/>
    <col min="4873" max="5120" width="9.140625" style="11"/>
    <col min="5121" max="5121" width="6.5703125" style="11" customWidth="1"/>
    <col min="5122" max="5122" width="12.85546875" style="11" customWidth="1"/>
    <col min="5123" max="5123" width="13.7109375" style="11" customWidth="1"/>
    <col min="5124" max="5124" width="21.85546875" style="11" customWidth="1"/>
    <col min="5125" max="5125" width="32" style="11" customWidth="1"/>
    <col min="5126" max="5126" width="14.28515625" style="11" customWidth="1"/>
    <col min="5127" max="5127" width="21.140625" style="11" customWidth="1"/>
    <col min="5128" max="5128" width="11.28515625" style="11" customWidth="1"/>
    <col min="5129" max="5376" width="9.140625" style="11"/>
    <col min="5377" max="5377" width="6.5703125" style="11" customWidth="1"/>
    <col min="5378" max="5378" width="12.85546875" style="11" customWidth="1"/>
    <col min="5379" max="5379" width="13.7109375" style="11" customWidth="1"/>
    <col min="5380" max="5380" width="21.85546875" style="11" customWidth="1"/>
    <col min="5381" max="5381" width="32" style="11" customWidth="1"/>
    <col min="5382" max="5382" width="14.28515625" style="11" customWidth="1"/>
    <col min="5383" max="5383" width="21.140625" style="11" customWidth="1"/>
    <col min="5384" max="5384" width="11.28515625" style="11" customWidth="1"/>
    <col min="5385" max="5632" width="9.140625" style="11"/>
    <col min="5633" max="5633" width="6.5703125" style="11" customWidth="1"/>
    <col min="5634" max="5634" width="12.85546875" style="11" customWidth="1"/>
    <col min="5635" max="5635" width="13.7109375" style="11" customWidth="1"/>
    <col min="5636" max="5636" width="21.85546875" style="11" customWidth="1"/>
    <col min="5637" max="5637" width="32" style="11" customWidth="1"/>
    <col min="5638" max="5638" width="14.28515625" style="11" customWidth="1"/>
    <col min="5639" max="5639" width="21.140625" style="11" customWidth="1"/>
    <col min="5640" max="5640" width="11.28515625" style="11" customWidth="1"/>
    <col min="5641" max="5888" width="9.140625" style="11"/>
    <col min="5889" max="5889" width="6.5703125" style="11" customWidth="1"/>
    <col min="5890" max="5890" width="12.85546875" style="11" customWidth="1"/>
    <col min="5891" max="5891" width="13.7109375" style="11" customWidth="1"/>
    <col min="5892" max="5892" width="21.85546875" style="11" customWidth="1"/>
    <col min="5893" max="5893" width="32" style="11" customWidth="1"/>
    <col min="5894" max="5894" width="14.28515625" style="11" customWidth="1"/>
    <col min="5895" max="5895" width="21.140625" style="11" customWidth="1"/>
    <col min="5896" max="5896" width="11.28515625" style="11" customWidth="1"/>
    <col min="5897" max="6144" width="9.140625" style="11"/>
    <col min="6145" max="6145" width="6.5703125" style="11" customWidth="1"/>
    <col min="6146" max="6146" width="12.85546875" style="11" customWidth="1"/>
    <col min="6147" max="6147" width="13.7109375" style="11" customWidth="1"/>
    <col min="6148" max="6148" width="21.85546875" style="11" customWidth="1"/>
    <col min="6149" max="6149" width="32" style="11" customWidth="1"/>
    <col min="6150" max="6150" width="14.28515625" style="11" customWidth="1"/>
    <col min="6151" max="6151" width="21.140625" style="11" customWidth="1"/>
    <col min="6152" max="6152" width="11.28515625" style="11" customWidth="1"/>
    <col min="6153" max="6400" width="9.140625" style="11"/>
    <col min="6401" max="6401" width="6.5703125" style="11" customWidth="1"/>
    <col min="6402" max="6402" width="12.85546875" style="11" customWidth="1"/>
    <col min="6403" max="6403" width="13.7109375" style="11" customWidth="1"/>
    <col min="6404" max="6404" width="21.85546875" style="11" customWidth="1"/>
    <col min="6405" max="6405" width="32" style="11" customWidth="1"/>
    <col min="6406" max="6406" width="14.28515625" style="11" customWidth="1"/>
    <col min="6407" max="6407" width="21.140625" style="11" customWidth="1"/>
    <col min="6408" max="6408" width="11.28515625" style="11" customWidth="1"/>
    <col min="6409" max="6656" width="9.140625" style="11"/>
    <col min="6657" max="6657" width="6.5703125" style="11" customWidth="1"/>
    <col min="6658" max="6658" width="12.85546875" style="11" customWidth="1"/>
    <col min="6659" max="6659" width="13.7109375" style="11" customWidth="1"/>
    <col min="6660" max="6660" width="21.85546875" style="11" customWidth="1"/>
    <col min="6661" max="6661" width="32" style="11" customWidth="1"/>
    <col min="6662" max="6662" width="14.28515625" style="11" customWidth="1"/>
    <col min="6663" max="6663" width="21.140625" style="11" customWidth="1"/>
    <col min="6664" max="6664" width="11.28515625" style="11" customWidth="1"/>
    <col min="6665" max="6912" width="9.140625" style="11"/>
    <col min="6913" max="6913" width="6.5703125" style="11" customWidth="1"/>
    <col min="6914" max="6914" width="12.85546875" style="11" customWidth="1"/>
    <col min="6915" max="6915" width="13.7109375" style="11" customWidth="1"/>
    <col min="6916" max="6916" width="21.85546875" style="11" customWidth="1"/>
    <col min="6917" max="6917" width="32" style="11" customWidth="1"/>
    <col min="6918" max="6918" width="14.28515625" style="11" customWidth="1"/>
    <col min="6919" max="6919" width="21.140625" style="11" customWidth="1"/>
    <col min="6920" max="6920" width="11.28515625" style="11" customWidth="1"/>
    <col min="6921" max="7168" width="9.140625" style="11"/>
    <col min="7169" max="7169" width="6.5703125" style="11" customWidth="1"/>
    <col min="7170" max="7170" width="12.85546875" style="11" customWidth="1"/>
    <col min="7171" max="7171" width="13.7109375" style="11" customWidth="1"/>
    <col min="7172" max="7172" width="21.85546875" style="11" customWidth="1"/>
    <col min="7173" max="7173" width="32" style="11" customWidth="1"/>
    <col min="7174" max="7174" width="14.28515625" style="11" customWidth="1"/>
    <col min="7175" max="7175" width="21.140625" style="11" customWidth="1"/>
    <col min="7176" max="7176" width="11.28515625" style="11" customWidth="1"/>
    <col min="7177" max="7424" width="9.140625" style="11"/>
    <col min="7425" max="7425" width="6.5703125" style="11" customWidth="1"/>
    <col min="7426" max="7426" width="12.85546875" style="11" customWidth="1"/>
    <col min="7427" max="7427" width="13.7109375" style="11" customWidth="1"/>
    <col min="7428" max="7428" width="21.85546875" style="11" customWidth="1"/>
    <col min="7429" max="7429" width="32" style="11" customWidth="1"/>
    <col min="7430" max="7430" width="14.28515625" style="11" customWidth="1"/>
    <col min="7431" max="7431" width="21.140625" style="11" customWidth="1"/>
    <col min="7432" max="7432" width="11.28515625" style="11" customWidth="1"/>
    <col min="7433" max="7680" width="9.140625" style="11"/>
    <col min="7681" max="7681" width="6.5703125" style="11" customWidth="1"/>
    <col min="7682" max="7682" width="12.85546875" style="11" customWidth="1"/>
    <col min="7683" max="7683" width="13.7109375" style="11" customWidth="1"/>
    <col min="7684" max="7684" width="21.85546875" style="11" customWidth="1"/>
    <col min="7685" max="7685" width="32" style="11" customWidth="1"/>
    <col min="7686" max="7686" width="14.28515625" style="11" customWidth="1"/>
    <col min="7687" max="7687" width="21.140625" style="11" customWidth="1"/>
    <col min="7688" max="7688" width="11.28515625" style="11" customWidth="1"/>
    <col min="7689" max="7936" width="9.140625" style="11"/>
    <col min="7937" max="7937" width="6.5703125" style="11" customWidth="1"/>
    <col min="7938" max="7938" width="12.85546875" style="11" customWidth="1"/>
    <col min="7939" max="7939" width="13.7109375" style="11" customWidth="1"/>
    <col min="7940" max="7940" width="21.85546875" style="11" customWidth="1"/>
    <col min="7941" max="7941" width="32" style="11" customWidth="1"/>
    <col min="7942" max="7942" width="14.28515625" style="11" customWidth="1"/>
    <col min="7943" max="7943" width="21.140625" style="11" customWidth="1"/>
    <col min="7944" max="7944" width="11.28515625" style="11" customWidth="1"/>
    <col min="7945" max="8192" width="9.140625" style="11"/>
    <col min="8193" max="8193" width="6.5703125" style="11" customWidth="1"/>
    <col min="8194" max="8194" width="12.85546875" style="11" customWidth="1"/>
    <col min="8195" max="8195" width="13.7109375" style="11" customWidth="1"/>
    <col min="8196" max="8196" width="21.85546875" style="11" customWidth="1"/>
    <col min="8197" max="8197" width="32" style="11" customWidth="1"/>
    <col min="8198" max="8198" width="14.28515625" style="11" customWidth="1"/>
    <col min="8199" max="8199" width="21.140625" style="11" customWidth="1"/>
    <col min="8200" max="8200" width="11.28515625" style="11" customWidth="1"/>
    <col min="8201" max="8448" width="9.140625" style="11"/>
    <col min="8449" max="8449" width="6.5703125" style="11" customWidth="1"/>
    <col min="8450" max="8450" width="12.85546875" style="11" customWidth="1"/>
    <col min="8451" max="8451" width="13.7109375" style="11" customWidth="1"/>
    <col min="8452" max="8452" width="21.85546875" style="11" customWidth="1"/>
    <col min="8453" max="8453" width="32" style="11" customWidth="1"/>
    <col min="8454" max="8454" width="14.28515625" style="11" customWidth="1"/>
    <col min="8455" max="8455" width="21.140625" style="11" customWidth="1"/>
    <col min="8456" max="8456" width="11.28515625" style="11" customWidth="1"/>
    <col min="8457" max="8704" width="9.140625" style="11"/>
    <col min="8705" max="8705" width="6.5703125" style="11" customWidth="1"/>
    <col min="8706" max="8706" width="12.85546875" style="11" customWidth="1"/>
    <col min="8707" max="8707" width="13.7109375" style="11" customWidth="1"/>
    <col min="8708" max="8708" width="21.85546875" style="11" customWidth="1"/>
    <col min="8709" max="8709" width="32" style="11" customWidth="1"/>
    <col min="8710" max="8710" width="14.28515625" style="11" customWidth="1"/>
    <col min="8711" max="8711" width="21.140625" style="11" customWidth="1"/>
    <col min="8712" max="8712" width="11.28515625" style="11" customWidth="1"/>
    <col min="8713" max="8960" width="9.140625" style="11"/>
    <col min="8961" max="8961" width="6.5703125" style="11" customWidth="1"/>
    <col min="8962" max="8962" width="12.85546875" style="11" customWidth="1"/>
    <col min="8963" max="8963" width="13.7109375" style="11" customWidth="1"/>
    <col min="8964" max="8964" width="21.85546875" style="11" customWidth="1"/>
    <col min="8965" max="8965" width="32" style="11" customWidth="1"/>
    <col min="8966" max="8966" width="14.28515625" style="11" customWidth="1"/>
    <col min="8967" max="8967" width="21.140625" style="11" customWidth="1"/>
    <col min="8968" max="8968" width="11.28515625" style="11" customWidth="1"/>
    <col min="8969" max="9216" width="9.140625" style="11"/>
    <col min="9217" max="9217" width="6.5703125" style="11" customWidth="1"/>
    <col min="9218" max="9218" width="12.85546875" style="11" customWidth="1"/>
    <col min="9219" max="9219" width="13.7109375" style="11" customWidth="1"/>
    <col min="9220" max="9220" width="21.85546875" style="11" customWidth="1"/>
    <col min="9221" max="9221" width="32" style="11" customWidth="1"/>
    <col min="9222" max="9222" width="14.28515625" style="11" customWidth="1"/>
    <col min="9223" max="9223" width="21.140625" style="11" customWidth="1"/>
    <col min="9224" max="9224" width="11.28515625" style="11" customWidth="1"/>
    <col min="9225" max="9472" width="9.140625" style="11"/>
    <col min="9473" max="9473" width="6.5703125" style="11" customWidth="1"/>
    <col min="9474" max="9474" width="12.85546875" style="11" customWidth="1"/>
    <col min="9475" max="9475" width="13.7109375" style="11" customWidth="1"/>
    <col min="9476" max="9476" width="21.85546875" style="11" customWidth="1"/>
    <col min="9477" max="9477" width="32" style="11" customWidth="1"/>
    <col min="9478" max="9478" width="14.28515625" style="11" customWidth="1"/>
    <col min="9479" max="9479" width="21.140625" style="11" customWidth="1"/>
    <col min="9480" max="9480" width="11.28515625" style="11" customWidth="1"/>
    <col min="9481" max="9728" width="9.140625" style="11"/>
    <col min="9729" max="9729" width="6.5703125" style="11" customWidth="1"/>
    <col min="9730" max="9730" width="12.85546875" style="11" customWidth="1"/>
    <col min="9731" max="9731" width="13.7109375" style="11" customWidth="1"/>
    <col min="9732" max="9732" width="21.85546875" style="11" customWidth="1"/>
    <col min="9733" max="9733" width="32" style="11" customWidth="1"/>
    <col min="9734" max="9734" width="14.28515625" style="11" customWidth="1"/>
    <col min="9735" max="9735" width="21.140625" style="11" customWidth="1"/>
    <col min="9736" max="9736" width="11.28515625" style="11" customWidth="1"/>
    <col min="9737" max="9984" width="9.140625" style="11"/>
    <col min="9985" max="9985" width="6.5703125" style="11" customWidth="1"/>
    <col min="9986" max="9986" width="12.85546875" style="11" customWidth="1"/>
    <col min="9987" max="9987" width="13.7109375" style="11" customWidth="1"/>
    <col min="9988" max="9988" width="21.85546875" style="11" customWidth="1"/>
    <col min="9989" max="9989" width="32" style="11" customWidth="1"/>
    <col min="9990" max="9990" width="14.28515625" style="11" customWidth="1"/>
    <col min="9991" max="9991" width="21.140625" style="11" customWidth="1"/>
    <col min="9992" max="9992" width="11.28515625" style="11" customWidth="1"/>
    <col min="9993" max="10240" width="9.140625" style="11"/>
    <col min="10241" max="10241" width="6.5703125" style="11" customWidth="1"/>
    <col min="10242" max="10242" width="12.85546875" style="11" customWidth="1"/>
    <col min="10243" max="10243" width="13.7109375" style="11" customWidth="1"/>
    <col min="10244" max="10244" width="21.85546875" style="11" customWidth="1"/>
    <col min="10245" max="10245" width="32" style="11" customWidth="1"/>
    <col min="10246" max="10246" width="14.28515625" style="11" customWidth="1"/>
    <col min="10247" max="10247" width="21.140625" style="11" customWidth="1"/>
    <col min="10248" max="10248" width="11.28515625" style="11" customWidth="1"/>
    <col min="10249" max="10496" width="9.140625" style="11"/>
    <col min="10497" max="10497" width="6.5703125" style="11" customWidth="1"/>
    <col min="10498" max="10498" width="12.85546875" style="11" customWidth="1"/>
    <col min="10499" max="10499" width="13.7109375" style="11" customWidth="1"/>
    <col min="10500" max="10500" width="21.85546875" style="11" customWidth="1"/>
    <col min="10501" max="10501" width="32" style="11" customWidth="1"/>
    <col min="10502" max="10502" width="14.28515625" style="11" customWidth="1"/>
    <col min="10503" max="10503" width="21.140625" style="11" customWidth="1"/>
    <col min="10504" max="10504" width="11.28515625" style="11" customWidth="1"/>
    <col min="10505" max="10752" width="9.140625" style="11"/>
    <col min="10753" max="10753" width="6.5703125" style="11" customWidth="1"/>
    <col min="10754" max="10754" width="12.85546875" style="11" customWidth="1"/>
    <col min="10755" max="10755" width="13.7109375" style="11" customWidth="1"/>
    <col min="10756" max="10756" width="21.85546875" style="11" customWidth="1"/>
    <col min="10757" max="10757" width="32" style="11" customWidth="1"/>
    <col min="10758" max="10758" width="14.28515625" style="11" customWidth="1"/>
    <col min="10759" max="10759" width="21.140625" style="11" customWidth="1"/>
    <col min="10760" max="10760" width="11.28515625" style="11" customWidth="1"/>
    <col min="10761" max="11008" width="9.140625" style="11"/>
    <col min="11009" max="11009" width="6.5703125" style="11" customWidth="1"/>
    <col min="11010" max="11010" width="12.85546875" style="11" customWidth="1"/>
    <col min="11011" max="11011" width="13.7109375" style="11" customWidth="1"/>
    <col min="11012" max="11012" width="21.85546875" style="11" customWidth="1"/>
    <col min="11013" max="11013" width="32" style="11" customWidth="1"/>
    <col min="11014" max="11014" width="14.28515625" style="11" customWidth="1"/>
    <col min="11015" max="11015" width="21.140625" style="11" customWidth="1"/>
    <col min="11016" max="11016" width="11.28515625" style="11" customWidth="1"/>
    <col min="11017" max="11264" width="9.140625" style="11"/>
    <col min="11265" max="11265" width="6.5703125" style="11" customWidth="1"/>
    <col min="11266" max="11266" width="12.85546875" style="11" customWidth="1"/>
    <col min="11267" max="11267" width="13.7109375" style="11" customWidth="1"/>
    <col min="11268" max="11268" width="21.85546875" style="11" customWidth="1"/>
    <col min="11269" max="11269" width="32" style="11" customWidth="1"/>
    <col min="11270" max="11270" width="14.28515625" style="11" customWidth="1"/>
    <col min="11271" max="11271" width="21.140625" style="11" customWidth="1"/>
    <col min="11272" max="11272" width="11.28515625" style="11" customWidth="1"/>
    <col min="11273" max="11520" width="9.140625" style="11"/>
    <col min="11521" max="11521" width="6.5703125" style="11" customWidth="1"/>
    <col min="11522" max="11522" width="12.85546875" style="11" customWidth="1"/>
    <col min="11523" max="11523" width="13.7109375" style="11" customWidth="1"/>
    <col min="11524" max="11524" width="21.85546875" style="11" customWidth="1"/>
    <col min="11525" max="11525" width="32" style="11" customWidth="1"/>
    <col min="11526" max="11526" width="14.28515625" style="11" customWidth="1"/>
    <col min="11527" max="11527" width="21.140625" style="11" customWidth="1"/>
    <col min="11528" max="11528" width="11.28515625" style="11" customWidth="1"/>
    <col min="11529" max="11776" width="9.140625" style="11"/>
    <col min="11777" max="11777" width="6.5703125" style="11" customWidth="1"/>
    <col min="11778" max="11778" width="12.85546875" style="11" customWidth="1"/>
    <col min="11779" max="11779" width="13.7109375" style="11" customWidth="1"/>
    <col min="11780" max="11780" width="21.85546875" style="11" customWidth="1"/>
    <col min="11781" max="11781" width="32" style="11" customWidth="1"/>
    <col min="11782" max="11782" width="14.28515625" style="11" customWidth="1"/>
    <col min="11783" max="11783" width="21.140625" style="11" customWidth="1"/>
    <col min="11784" max="11784" width="11.28515625" style="11" customWidth="1"/>
    <col min="11785" max="12032" width="9.140625" style="11"/>
    <col min="12033" max="12033" width="6.5703125" style="11" customWidth="1"/>
    <col min="12034" max="12034" width="12.85546875" style="11" customWidth="1"/>
    <col min="12035" max="12035" width="13.7109375" style="11" customWidth="1"/>
    <col min="12036" max="12036" width="21.85546875" style="11" customWidth="1"/>
    <col min="12037" max="12037" width="32" style="11" customWidth="1"/>
    <col min="12038" max="12038" width="14.28515625" style="11" customWidth="1"/>
    <col min="12039" max="12039" width="21.140625" style="11" customWidth="1"/>
    <col min="12040" max="12040" width="11.28515625" style="11" customWidth="1"/>
    <col min="12041" max="12288" width="9.140625" style="11"/>
    <col min="12289" max="12289" width="6.5703125" style="11" customWidth="1"/>
    <col min="12290" max="12290" width="12.85546875" style="11" customWidth="1"/>
    <col min="12291" max="12291" width="13.7109375" style="11" customWidth="1"/>
    <col min="12292" max="12292" width="21.85546875" style="11" customWidth="1"/>
    <col min="12293" max="12293" width="32" style="11" customWidth="1"/>
    <col min="12294" max="12294" width="14.28515625" style="11" customWidth="1"/>
    <col min="12295" max="12295" width="21.140625" style="11" customWidth="1"/>
    <col min="12296" max="12296" width="11.28515625" style="11" customWidth="1"/>
    <col min="12297" max="12544" width="9.140625" style="11"/>
    <col min="12545" max="12545" width="6.5703125" style="11" customWidth="1"/>
    <col min="12546" max="12546" width="12.85546875" style="11" customWidth="1"/>
    <col min="12547" max="12547" width="13.7109375" style="11" customWidth="1"/>
    <col min="12548" max="12548" width="21.85546875" style="11" customWidth="1"/>
    <col min="12549" max="12549" width="32" style="11" customWidth="1"/>
    <col min="12550" max="12550" width="14.28515625" style="11" customWidth="1"/>
    <col min="12551" max="12551" width="21.140625" style="11" customWidth="1"/>
    <col min="12552" max="12552" width="11.28515625" style="11" customWidth="1"/>
    <col min="12553" max="12800" width="9.140625" style="11"/>
    <col min="12801" max="12801" width="6.5703125" style="11" customWidth="1"/>
    <col min="12802" max="12802" width="12.85546875" style="11" customWidth="1"/>
    <col min="12803" max="12803" width="13.7109375" style="11" customWidth="1"/>
    <col min="12804" max="12804" width="21.85546875" style="11" customWidth="1"/>
    <col min="12805" max="12805" width="32" style="11" customWidth="1"/>
    <col min="12806" max="12806" width="14.28515625" style="11" customWidth="1"/>
    <col min="12807" max="12807" width="21.140625" style="11" customWidth="1"/>
    <col min="12808" max="12808" width="11.28515625" style="11" customWidth="1"/>
    <col min="12809" max="13056" width="9.140625" style="11"/>
    <col min="13057" max="13057" width="6.5703125" style="11" customWidth="1"/>
    <col min="13058" max="13058" width="12.85546875" style="11" customWidth="1"/>
    <col min="13059" max="13059" width="13.7109375" style="11" customWidth="1"/>
    <col min="13060" max="13060" width="21.85546875" style="11" customWidth="1"/>
    <col min="13061" max="13061" width="32" style="11" customWidth="1"/>
    <col min="13062" max="13062" width="14.28515625" style="11" customWidth="1"/>
    <col min="13063" max="13063" width="21.140625" style="11" customWidth="1"/>
    <col min="13064" max="13064" width="11.28515625" style="11" customWidth="1"/>
    <col min="13065" max="13312" width="9.140625" style="11"/>
    <col min="13313" max="13313" width="6.5703125" style="11" customWidth="1"/>
    <col min="13314" max="13314" width="12.85546875" style="11" customWidth="1"/>
    <col min="13315" max="13315" width="13.7109375" style="11" customWidth="1"/>
    <col min="13316" max="13316" width="21.85546875" style="11" customWidth="1"/>
    <col min="13317" max="13317" width="32" style="11" customWidth="1"/>
    <col min="13318" max="13318" width="14.28515625" style="11" customWidth="1"/>
    <col min="13319" max="13319" width="21.140625" style="11" customWidth="1"/>
    <col min="13320" max="13320" width="11.28515625" style="11" customWidth="1"/>
    <col min="13321" max="13568" width="9.140625" style="11"/>
    <col min="13569" max="13569" width="6.5703125" style="11" customWidth="1"/>
    <col min="13570" max="13570" width="12.85546875" style="11" customWidth="1"/>
    <col min="13571" max="13571" width="13.7109375" style="11" customWidth="1"/>
    <col min="13572" max="13572" width="21.85546875" style="11" customWidth="1"/>
    <col min="13573" max="13573" width="32" style="11" customWidth="1"/>
    <col min="13574" max="13574" width="14.28515625" style="11" customWidth="1"/>
    <col min="13575" max="13575" width="21.140625" style="11" customWidth="1"/>
    <col min="13576" max="13576" width="11.28515625" style="11" customWidth="1"/>
    <col min="13577" max="13824" width="9.140625" style="11"/>
    <col min="13825" max="13825" width="6.5703125" style="11" customWidth="1"/>
    <col min="13826" max="13826" width="12.85546875" style="11" customWidth="1"/>
    <col min="13827" max="13827" width="13.7109375" style="11" customWidth="1"/>
    <col min="13828" max="13828" width="21.85546875" style="11" customWidth="1"/>
    <col min="13829" max="13829" width="32" style="11" customWidth="1"/>
    <col min="13830" max="13830" width="14.28515625" style="11" customWidth="1"/>
    <col min="13831" max="13831" width="21.140625" style="11" customWidth="1"/>
    <col min="13832" max="13832" width="11.28515625" style="11" customWidth="1"/>
    <col min="13833" max="14080" width="9.140625" style="11"/>
    <col min="14081" max="14081" width="6.5703125" style="11" customWidth="1"/>
    <col min="14082" max="14082" width="12.85546875" style="11" customWidth="1"/>
    <col min="14083" max="14083" width="13.7109375" style="11" customWidth="1"/>
    <col min="14084" max="14084" width="21.85546875" style="11" customWidth="1"/>
    <col min="14085" max="14085" width="32" style="11" customWidth="1"/>
    <col min="14086" max="14086" width="14.28515625" style="11" customWidth="1"/>
    <col min="14087" max="14087" width="21.140625" style="11" customWidth="1"/>
    <col min="14088" max="14088" width="11.28515625" style="11" customWidth="1"/>
    <col min="14089" max="14336" width="9.140625" style="11"/>
    <col min="14337" max="14337" width="6.5703125" style="11" customWidth="1"/>
    <col min="14338" max="14338" width="12.85546875" style="11" customWidth="1"/>
    <col min="14339" max="14339" width="13.7109375" style="11" customWidth="1"/>
    <col min="14340" max="14340" width="21.85546875" style="11" customWidth="1"/>
    <col min="14341" max="14341" width="32" style="11" customWidth="1"/>
    <col min="14342" max="14342" width="14.28515625" style="11" customWidth="1"/>
    <col min="14343" max="14343" width="21.140625" style="11" customWidth="1"/>
    <col min="14344" max="14344" width="11.28515625" style="11" customWidth="1"/>
    <col min="14345" max="14592" width="9.140625" style="11"/>
    <col min="14593" max="14593" width="6.5703125" style="11" customWidth="1"/>
    <col min="14594" max="14594" width="12.85546875" style="11" customWidth="1"/>
    <col min="14595" max="14595" width="13.7109375" style="11" customWidth="1"/>
    <col min="14596" max="14596" width="21.85546875" style="11" customWidth="1"/>
    <col min="14597" max="14597" width="32" style="11" customWidth="1"/>
    <col min="14598" max="14598" width="14.28515625" style="11" customWidth="1"/>
    <col min="14599" max="14599" width="21.140625" style="11" customWidth="1"/>
    <col min="14600" max="14600" width="11.28515625" style="11" customWidth="1"/>
    <col min="14601" max="14848" width="9.140625" style="11"/>
    <col min="14849" max="14849" width="6.5703125" style="11" customWidth="1"/>
    <col min="14850" max="14850" width="12.85546875" style="11" customWidth="1"/>
    <col min="14851" max="14851" width="13.7109375" style="11" customWidth="1"/>
    <col min="14852" max="14852" width="21.85546875" style="11" customWidth="1"/>
    <col min="14853" max="14853" width="32" style="11" customWidth="1"/>
    <col min="14854" max="14854" width="14.28515625" style="11" customWidth="1"/>
    <col min="14855" max="14855" width="21.140625" style="11" customWidth="1"/>
    <col min="14856" max="14856" width="11.28515625" style="11" customWidth="1"/>
    <col min="14857" max="15104" width="9.140625" style="11"/>
    <col min="15105" max="15105" width="6.5703125" style="11" customWidth="1"/>
    <col min="15106" max="15106" width="12.85546875" style="11" customWidth="1"/>
    <col min="15107" max="15107" width="13.7109375" style="11" customWidth="1"/>
    <col min="15108" max="15108" width="21.85546875" style="11" customWidth="1"/>
    <col min="15109" max="15109" width="32" style="11" customWidth="1"/>
    <col min="15110" max="15110" width="14.28515625" style="11" customWidth="1"/>
    <col min="15111" max="15111" width="21.140625" style="11" customWidth="1"/>
    <col min="15112" max="15112" width="11.28515625" style="11" customWidth="1"/>
    <col min="15113" max="15360" width="9.140625" style="11"/>
    <col min="15361" max="15361" width="6.5703125" style="11" customWidth="1"/>
    <col min="15362" max="15362" width="12.85546875" style="11" customWidth="1"/>
    <col min="15363" max="15363" width="13.7109375" style="11" customWidth="1"/>
    <col min="15364" max="15364" width="21.85546875" style="11" customWidth="1"/>
    <col min="15365" max="15365" width="32" style="11" customWidth="1"/>
    <col min="15366" max="15366" width="14.28515625" style="11" customWidth="1"/>
    <col min="15367" max="15367" width="21.140625" style="11" customWidth="1"/>
    <col min="15368" max="15368" width="11.28515625" style="11" customWidth="1"/>
    <col min="15369" max="15616" width="9.140625" style="11"/>
    <col min="15617" max="15617" width="6.5703125" style="11" customWidth="1"/>
    <col min="15618" max="15618" width="12.85546875" style="11" customWidth="1"/>
    <col min="15619" max="15619" width="13.7109375" style="11" customWidth="1"/>
    <col min="15620" max="15620" width="21.85546875" style="11" customWidth="1"/>
    <col min="15621" max="15621" width="32" style="11" customWidth="1"/>
    <col min="15622" max="15622" width="14.28515625" style="11" customWidth="1"/>
    <col min="15623" max="15623" width="21.140625" style="11" customWidth="1"/>
    <col min="15624" max="15624" width="11.28515625" style="11" customWidth="1"/>
    <col min="15625" max="15872" width="9.140625" style="11"/>
    <col min="15873" max="15873" width="6.5703125" style="11" customWidth="1"/>
    <col min="15874" max="15874" width="12.85546875" style="11" customWidth="1"/>
    <col min="15875" max="15875" width="13.7109375" style="11" customWidth="1"/>
    <col min="15876" max="15876" width="21.85546875" style="11" customWidth="1"/>
    <col min="15877" max="15877" width="32" style="11" customWidth="1"/>
    <col min="15878" max="15878" width="14.28515625" style="11" customWidth="1"/>
    <col min="15879" max="15879" width="21.140625" style="11" customWidth="1"/>
    <col min="15880" max="15880" width="11.28515625" style="11" customWidth="1"/>
    <col min="15881" max="16128" width="9.140625" style="11"/>
    <col min="16129" max="16129" width="6.5703125" style="11" customWidth="1"/>
    <col min="16130" max="16130" width="12.85546875" style="11" customWidth="1"/>
    <col min="16131" max="16131" width="13.7109375" style="11" customWidth="1"/>
    <col min="16132" max="16132" width="21.85546875" style="11" customWidth="1"/>
    <col min="16133" max="16133" width="32" style="11" customWidth="1"/>
    <col min="16134" max="16134" width="14.28515625" style="11" customWidth="1"/>
    <col min="16135" max="16135" width="21.140625" style="11" customWidth="1"/>
    <col min="16136" max="16136" width="11.28515625" style="11" customWidth="1"/>
    <col min="16137" max="16384" width="9.140625" style="11"/>
  </cols>
  <sheetData>
    <row r="2" spans="1:10">
      <c r="A2" s="3" t="s">
        <v>16</v>
      </c>
      <c r="B2" s="3"/>
      <c r="C2" s="3"/>
      <c r="D2" s="3"/>
    </row>
    <row r="3" spans="1:10" ht="22.5" customHeight="1">
      <c r="A3" s="3" t="s">
        <v>47</v>
      </c>
      <c r="B3" s="3"/>
      <c r="C3" s="3"/>
      <c r="D3" s="3"/>
    </row>
    <row r="4" spans="1:10" ht="21.75" customHeight="1">
      <c r="A4" s="3" t="s">
        <v>27</v>
      </c>
      <c r="B4" s="3"/>
      <c r="C4" s="3"/>
      <c r="D4" s="3"/>
      <c r="H4" s="38"/>
      <c r="I4" s="38"/>
      <c r="J4" s="38"/>
    </row>
    <row r="5" spans="1:10" s="38" customFormat="1" ht="18" customHeight="1">
      <c r="A5" s="37"/>
      <c r="B5" s="37"/>
      <c r="C5" s="37"/>
      <c r="D5" s="3" t="s">
        <v>239</v>
      </c>
      <c r="E5" s="3"/>
      <c r="H5" s="11"/>
      <c r="I5" s="11"/>
      <c r="J5" s="11"/>
    </row>
    <row r="6" spans="1:10" ht="21.75" customHeight="1" thickBot="1">
      <c r="A6" s="35"/>
      <c r="B6" s="35"/>
      <c r="C6" s="35"/>
      <c r="D6" s="3"/>
    </row>
    <row r="7" spans="1:10" ht="83.25" thickBot="1">
      <c r="A7" s="25" t="s">
        <v>28</v>
      </c>
      <c r="B7" s="26" t="s">
        <v>29</v>
      </c>
      <c r="C7" s="27" t="s">
        <v>30</v>
      </c>
      <c r="D7" s="28" t="s">
        <v>18</v>
      </c>
      <c r="E7" s="29" t="s">
        <v>31</v>
      </c>
      <c r="F7" s="24" t="s">
        <v>33</v>
      </c>
    </row>
    <row r="8" spans="1:10" ht="59.25" customHeight="1" thickBot="1">
      <c r="A8" s="91">
        <v>1</v>
      </c>
      <c r="B8" s="77">
        <v>43004</v>
      </c>
      <c r="C8" s="78">
        <v>3126</v>
      </c>
      <c r="D8" s="79" t="s">
        <v>240</v>
      </c>
      <c r="E8" s="53" t="s">
        <v>241</v>
      </c>
      <c r="F8" s="54">
        <v>1782892.03</v>
      </c>
      <c r="G8" s="38"/>
    </row>
    <row r="9" spans="1:10" ht="25.5" customHeight="1" thickBot="1">
      <c r="A9" s="55"/>
      <c r="B9" s="48"/>
      <c r="C9" s="48"/>
      <c r="D9" s="48" t="s">
        <v>32</v>
      </c>
      <c r="E9" s="48"/>
      <c r="F9" s="56">
        <f>F8</f>
        <v>1782892.03</v>
      </c>
      <c r="J9" s="11" t="s">
        <v>43</v>
      </c>
    </row>
    <row r="10" spans="1:10">
      <c r="E10" s="11"/>
    </row>
    <row r="11" spans="1:10">
      <c r="A11" s="2"/>
      <c r="E11" s="11"/>
    </row>
    <row r="12" spans="1:10">
      <c r="E12" s="11"/>
    </row>
    <row r="13" spans="1:10" ht="32.25" customHeight="1">
      <c r="A13" s="38"/>
      <c r="E13" s="11"/>
    </row>
    <row r="14" spans="1:10" ht="28.5" customHeight="1">
      <c r="A14" s="65"/>
      <c r="B14" s="57"/>
      <c r="E14" s="11"/>
    </row>
    <row r="15" spans="1:10" ht="27" customHeight="1">
      <c r="A15" s="65"/>
      <c r="B15" s="57"/>
      <c r="E15" s="11"/>
    </row>
    <row r="16" spans="1:10">
      <c r="A16" s="65"/>
      <c r="E16" s="11"/>
    </row>
    <row r="17" spans="1:5" ht="43.5" customHeight="1">
      <c r="A17" s="65"/>
      <c r="E17" s="11"/>
    </row>
    <row r="18" spans="1:5" ht="31.5" customHeight="1">
      <c r="A18" s="38"/>
      <c r="E18" s="11"/>
    </row>
    <row r="19" spans="1:5" ht="29.25" customHeight="1">
      <c r="A19" s="38"/>
      <c r="E19" s="11"/>
    </row>
    <row r="20" spans="1:5" ht="36.75" customHeight="1">
      <c r="E20" s="11"/>
    </row>
    <row r="21" spans="1:5" ht="31.5" customHeight="1">
      <c r="E21" s="11"/>
    </row>
    <row r="22" spans="1:5" ht="23.25" customHeight="1">
      <c r="E22" s="11"/>
    </row>
    <row r="23" spans="1:5" ht="31.5" customHeight="1">
      <c r="A23" s="38"/>
      <c r="E23" s="11"/>
    </row>
    <row r="24" spans="1:5" ht="42.75" customHeight="1">
      <c r="E24" s="11"/>
    </row>
    <row r="25" spans="1:5" ht="44.25" customHeight="1">
      <c r="E25" s="11"/>
    </row>
    <row r="26" spans="1:5" ht="39" customHeight="1">
      <c r="A26" s="38"/>
      <c r="B26" s="38"/>
      <c r="E26" s="11"/>
    </row>
    <row r="27" spans="1:5" ht="33.75" customHeight="1">
      <c r="A27" s="38"/>
      <c r="E27" s="11"/>
    </row>
    <row r="28" spans="1:5" ht="27.75" customHeight="1">
      <c r="A28" s="38"/>
      <c r="E28" s="11"/>
    </row>
    <row r="29" spans="1:5" ht="42" customHeight="1">
      <c r="A29" s="38"/>
      <c r="E29" s="11"/>
    </row>
    <row r="30" spans="1:5" ht="33" customHeight="1">
      <c r="E30" s="11"/>
    </row>
    <row r="31" spans="1:5" ht="41.25" customHeight="1">
      <c r="E31" s="11"/>
    </row>
    <row r="32" spans="1:5" ht="40.5" customHeight="1">
      <c r="E32" s="11"/>
    </row>
    <row r="33" spans="1:6" ht="31.5" customHeight="1">
      <c r="A33" s="38"/>
      <c r="B33" s="38"/>
      <c r="C33" s="38"/>
      <c r="E33" s="11"/>
      <c r="F33" s="11" t="s">
        <v>44</v>
      </c>
    </row>
    <row r="34" spans="1:6" ht="49.5" customHeight="1">
      <c r="E34" s="11"/>
    </row>
    <row r="35" spans="1:6" ht="33.75" customHeight="1">
      <c r="A35" s="66"/>
      <c r="E35" s="11"/>
    </row>
    <row r="36" spans="1:6" ht="30.75" customHeight="1">
      <c r="A36" s="38"/>
      <c r="E36" s="11"/>
    </row>
    <row r="37" spans="1:6">
      <c r="A37" s="38"/>
      <c r="E37" s="11"/>
    </row>
    <row r="38" spans="1:6" ht="33.75" customHeight="1">
      <c r="A38" s="67"/>
      <c r="E38" s="11"/>
    </row>
    <row r="39" spans="1:6" ht="42.75" customHeight="1">
      <c r="A39" s="67"/>
      <c r="E39" s="11"/>
    </row>
    <row r="40" spans="1:6" ht="34.5" customHeight="1">
      <c r="A40" s="67"/>
      <c r="E40" s="11"/>
    </row>
    <row r="41" spans="1:6" ht="34.5" customHeight="1">
      <c r="A41" s="67"/>
      <c r="E41" s="11"/>
    </row>
    <row r="42" spans="1:6" ht="41.25" customHeight="1">
      <c r="A42" s="67"/>
      <c r="E42" s="11"/>
    </row>
    <row r="43" spans="1:6" ht="35.25" customHeight="1">
      <c r="A43" s="67"/>
      <c r="E43" s="11"/>
    </row>
    <row r="44" spans="1:6" ht="41.25" customHeight="1">
      <c r="A44" s="38"/>
      <c r="E44" s="11"/>
    </row>
    <row r="45" spans="1:6" ht="60.75" customHeight="1">
      <c r="A45" s="38"/>
      <c r="E45" s="11"/>
    </row>
    <row r="46" spans="1:6" ht="37.5" customHeight="1">
      <c r="A46" s="38"/>
      <c r="E46" s="11"/>
    </row>
    <row r="47" spans="1:6" ht="43.5" customHeight="1">
      <c r="E47" s="11"/>
    </row>
    <row r="48" spans="1:6" ht="36" customHeight="1">
      <c r="E48" s="11"/>
    </row>
    <row r="49" spans="1:5" ht="43.5" customHeight="1">
      <c r="E49" s="11"/>
    </row>
    <row r="50" spans="1:5" ht="46.5" customHeight="1">
      <c r="E50" s="11"/>
    </row>
    <row r="51" spans="1:5" ht="61.5" customHeight="1">
      <c r="E51" s="11"/>
    </row>
    <row r="52" spans="1:5" ht="59.25" customHeight="1">
      <c r="A52" s="38"/>
      <c r="E52" s="11"/>
    </row>
    <row r="53" spans="1:5" ht="45.75" customHeight="1">
      <c r="A53" s="38"/>
      <c r="E53" s="11"/>
    </row>
    <row r="54" spans="1:5" ht="42.75" customHeight="1">
      <c r="A54" s="38"/>
      <c r="E54" s="11"/>
    </row>
    <row r="55" spans="1:5">
      <c r="A55" s="38"/>
      <c r="E55" s="11"/>
    </row>
    <row r="56" spans="1:5" ht="34.5" customHeight="1">
      <c r="A56" s="38"/>
      <c r="E56" s="11"/>
    </row>
    <row r="57" spans="1:5" ht="29.25" customHeight="1">
      <c r="A57" s="38"/>
      <c r="E57" s="11"/>
    </row>
    <row r="58" spans="1:5" ht="45" customHeight="1">
      <c r="A58" s="38"/>
      <c r="E58" s="11"/>
    </row>
    <row r="59" spans="1:5" ht="65.25" customHeight="1">
      <c r="A59" s="38"/>
      <c r="E59" s="11"/>
    </row>
    <row r="60" spans="1:5" ht="58.5" customHeight="1">
      <c r="A60" s="38"/>
      <c r="E60" s="11"/>
    </row>
    <row r="61" spans="1:5" ht="39" customHeight="1">
      <c r="A61" s="38"/>
      <c r="E61" s="11"/>
    </row>
    <row r="62" spans="1:5" ht="29.25" customHeight="1">
      <c r="A62" s="38"/>
      <c r="E62" s="11"/>
    </row>
    <row r="63" spans="1:5" ht="45" customHeight="1">
      <c r="A63" s="38"/>
      <c r="E63" s="11"/>
    </row>
    <row r="64" spans="1:5" ht="45" customHeight="1">
      <c r="A64" s="38"/>
      <c r="E64" s="11"/>
    </row>
    <row r="65" spans="1:5" ht="54.75" customHeight="1">
      <c r="A65" s="38"/>
      <c r="E65" s="11"/>
    </row>
    <row r="66" spans="1:5" ht="42" customHeight="1">
      <c r="A66" s="38"/>
      <c r="E66" s="11"/>
    </row>
    <row r="67" spans="1:5" ht="35.25" customHeight="1">
      <c r="A67" s="38"/>
      <c r="E67" s="11"/>
    </row>
    <row r="68" spans="1:5" ht="57" customHeight="1">
      <c r="A68" s="38"/>
      <c r="E68" s="11"/>
    </row>
    <row r="69" spans="1:5" ht="45" customHeight="1">
      <c r="A69" s="38"/>
      <c r="E69" s="11"/>
    </row>
    <row r="70" spans="1:5" ht="56.25" customHeight="1">
      <c r="A70" s="38"/>
      <c r="E70" s="11"/>
    </row>
    <row r="71" spans="1:5" ht="62.25" customHeight="1">
      <c r="A71" s="38"/>
      <c r="E71" s="11"/>
    </row>
    <row r="72" spans="1:5" ht="58.5" customHeight="1">
      <c r="A72" s="38"/>
      <c r="E72" s="11"/>
    </row>
    <row r="73" spans="1:5" ht="45" customHeight="1">
      <c r="A73" s="38"/>
      <c r="E73" s="11"/>
    </row>
    <row r="74" spans="1:5" ht="45" customHeight="1">
      <c r="A74" s="38"/>
      <c r="E74" s="11"/>
    </row>
    <row r="75" spans="1:5" ht="45" customHeight="1">
      <c r="A75" s="38"/>
      <c r="E75" s="11"/>
    </row>
    <row r="76" spans="1:5" ht="58.5" customHeight="1">
      <c r="A76" s="38"/>
      <c r="E76" s="11"/>
    </row>
    <row r="77" spans="1:5" ht="33" customHeight="1">
      <c r="A77" s="38"/>
      <c r="E77" s="11"/>
    </row>
    <row r="78" spans="1:5" ht="30.75" customHeight="1">
      <c r="A78" s="38"/>
      <c r="E78" s="11"/>
    </row>
    <row r="79" spans="1:5" ht="45" customHeight="1">
      <c r="A79" s="38"/>
      <c r="E79" s="11"/>
    </row>
    <row r="80" spans="1:5" ht="45" customHeight="1">
      <c r="A80" s="38"/>
      <c r="E80" s="11"/>
    </row>
    <row r="81" spans="1:5" ht="45" customHeight="1">
      <c r="A81" s="38"/>
      <c r="E81" s="11"/>
    </row>
    <row r="82" spans="1:5" ht="45" customHeight="1">
      <c r="A82" s="38"/>
      <c r="E82" s="11"/>
    </row>
    <row r="83" spans="1:5" ht="45" customHeight="1">
      <c r="A83" s="38"/>
      <c r="E83" s="11"/>
    </row>
    <row r="84" spans="1:5" ht="45" customHeight="1">
      <c r="A84" s="38"/>
      <c r="E84" s="11"/>
    </row>
    <row r="85" spans="1:5" ht="45" customHeight="1">
      <c r="A85" s="38"/>
      <c r="E85" s="11"/>
    </row>
    <row r="86" spans="1:5" ht="62.25" customHeight="1">
      <c r="A86" s="38"/>
      <c r="E86" s="11"/>
    </row>
    <row r="87" spans="1:5" ht="56.25" customHeight="1">
      <c r="A87" s="38"/>
      <c r="E87" s="11"/>
    </row>
    <row r="88" spans="1:5" ht="46.5" customHeight="1">
      <c r="A88" s="38"/>
      <c r="E88" s="11"/>
    </row>
    <row r="89" spans="1:5" ht="47.25" customHeight="1">
      <c r="A89" s="38"/>
      <c r="E89" s="11"/>
    </row>
    <row r="90" spans="1:5" ht="45" customHeight="1">
      <c r="A90" s="38"/>
      <c r="E90" s="11"/>
    </row>
    <row r="91" spans="1:5" ht="45" customHeight="1">
      <c r="A91" s="38"/>
      <c r="E91" s="11"/>
    </row>
    <row r="92" spans="1:5" ht="39" customHeight="1">
      <c r="A92" s="38"/>
      <c r="E92" s="11"/>
    </row>
    <row r="93" spans="1:5" ht="63.75" customHeight="1">
      <c r="A93" s="38"/>
      <c r="E93" s="11"/>
    </row>
    <row r="94" spans="1:5" ht="61.5" customHeight="1">
      <c r="A94" s="38"/>
      <c r="E94" s="11"/>
    </row>
    <row r="95" spans="1:5" ht="61.5" customHeight="1">
      <c r="A95" s="38"/>
      <c r="E95" s="11"/>
    </row>
    <row r="96" spans="1:5" ht="56.25" customHeight="1">
      <c r="A96" s="38"/>
      <c r="E96" s="11"/>
    </row>
    <row r="97" spans="1:5" ht="58.5" customHeight="1">
      <c r="A97" s="38"/>
      <c r="E97" s="11"/>
    </row>
    <row r="98" spans="1:5" ht="43.5" customHeight="1">
      <c r="A98" s="38"/>
      <c r="E98" s="11"/>
    </row>
    <row r="99" spans="1:5" ht="43.5" customHeight="1">
      <c r="A99" s="38"/>
      <c r="E99" s="11"/>
    </row>
    <row r="100" spans="1:5" ht="45" customHeight="1">
      <c r="A100" s="38"/>
      <c r="E100" s="11"/>
    </row>
    <row r="101" spans="1:5" ht="45" customHeight="1">
      <c r="A101" s="38"/>
      <c r="E101" s="11"/>
    </row>
    <row r="102" spans="1:5" ht="45" customHeight="1">
      <c r="A102" s="38"/>
      <c r="E102" s="11"/>
    </row>
    <row r="103" spans="1:5" ht="45" customHeight="1">
      <c r="A103" s="38"/>
      <c r="E103" s="11"/>
    </row>
    <row r="104" spans="1:5" ht="37.5" customHeight="1">
      <c r="A104" s="38"/>
      <c r="E104" s="11"/>
    </row>
    <row r="105" spans="1:5" ht="33.75" customHeight="1">
      <c r="A105" s="38"/>
      <c r="E105" s="11"/>
    </row>
    <row r="106" spans="1:5" ht="45" customHeight="1">
      <c r="A106" s="38"/>
      <c r="E106" s="11"/>
    </row>
    <row r="107" spans="1:5" ht="45" customHeight="1">
      <c r="A107" s="38"/>
      <c r="E107" s="11"/>
    </row>
    <row r="108" spans="1:5" ht="45" customHeight="1">
      <c r="A108" s="38"/>
      <c r="E108" s="11"/>
    </row>
    <row r="109" spans="1:5" ht="45" customHeight="1">
      <c r="A109" s="38"/>
      <c r="E109" s="11"/>
    </row>
    <row r="110" spans="1:5" ht="56.25" customHeight="1">
      <c r="A110" s="38"/>
      <c r="E110" s="11"/>
    </row>
    <row r="111" spans="1:5" ht="45.75" customHeight="1">
      <c r="A111" s="38"/>
      <c r="E111" s="11"/>
    </row>
    <row r="112" spans="1:5" ht="41.25" customHeight="1">
      <c r="E112" s="11"/>
    </row>
    <row r="113" spans="1:6" ht="41.25" customHeight="1">
      <c r="E113" s="11"/>
    </row>
    <row r="114" spans="1:6">
      <c r="A114" s="68"/>
      <c r="B114" s="68"/>
      <c r="C114" s="58"/>
      <c r="D114" s="58"/>
      <c r="E114" s="59"/>
      <c r="F114" s="60"/>
    </row>
    <row r="115" spans="1:6">
      <c r="A115" s="68"/>
      <c r="B115" s="68"/>
      <c r="C115" s="58"/>
      <c r="D115" s="58"/>
      <c r="E115" s="59"/>
      <c r="F115" s="60"/>
    </row>
    <row r="116" spans="1:6">
      <c r="A116" s="68"/>
      <c r="B116" s="68"/>
      <c r="C116" s="58"/>
      <c r="D116" s="58"/>
      <c r="E116" s="59"/>
      <c r="F116" s="60"/>
    </row>
    <row r="117" spans="1:6">
      <c r="A117" s="68"/>
      <c r="B117" s="68"/>
      <c r="C117" s="58"/>
      <c r="D117" s="58"/>
      <c r="E117" s="59"/>
      <c r="F117" s="60"/>
    </row>
    <row r="118" spans="1:6">
      <c r="A118" s="68"/>
      <c r="B118" s="68"/>
      <c r="C118" s="39"/>
      <c r="D118" s="58"/>
      <c r="E118" s="59"/>
      <c r="F118" s="60"/>
    </row>
    <row r="119" spans="1:6">
      <c r="A119" s="68"/>
      <c r="B119" s="68"/>
      <c r="C119" s="39"/>
      <c r="D119" s="58"/>
      <c r="E119" s="59"/>
      <c r="F119" s="61"/>
    </row>
    <row r="120" spans="1:6">
      <c r="A120" s="68"/>
      <c r="B120" s="68"/>
      <c r="C120" s="39"/>
      <c r="D120" s="39"/>
      <c r="E120" s="40"/>
      <c r="F120" s="62"/>
    </row>
    <row r="121" spans="1:6" ht="60" customHeight="1">
      <c r="A121" s="68"/>
      <c r="B121" s="39"/>
      <c r="C121" s="39"/>
      <c r="D121" s="39"/>
      <c r="E121" s="40"/>
      <c r="F121" s="62"/>
    </row>
    <row r="122" spans="1:6">
      <c r="A122" s="68"/>
      <c r="B122" s="39"/>
      <c r="C122" s="39"/>
      <c r="D122" s="39"/>
      <c r="E122" s="40"/>
      <c r="F122" s="62"/>
    </row>
    <row r="123" spans="1:6">
      <c r="A123" s="68"/>
      <c r="B123" s="39"/>
      <c r="C123" s="39"/>
      <c r="D123" s="39"/>
      <c r="E123" s="40"/>
      <c r="F123" s="62"/>
    </row>
    <row r="124" spans="1:6" ht="43.5" customHeight="1">
      <c r="A124" s="39"/>
      <c r="B124" s="39"/>
      <c r="C124" s="39"/>
      <c r="D124" s="39"/>
      <c r="E124" s="39"/>
      <c r="F124" s="63"/>
    </row>
    <row r="125" spans="1:6">
      <c r="A125" s="69"/>
      <c r="B125" s="69"/>
      <c r="C125" s="39"/>
      <c r="D125" s="39"/>
      <c r="E125" s="39"/>
      <c r="F125" s="63"/>
    </row>
    <row r="126" spans="1:6">
      <c r="A126" s="69"/>
      <c r="B126" s="69"/>
      <c r="C126" s="39"/>
      <c r="D126" s="39"/>
      <c r="E126" s="39"/>
      <c r="F126" s="63"/>
    </row>
    <row r="127" spans="1:6">
      <c r="A127" s="69"/>
      <c r="B127" s="69"/>
      <c r="C127" s="39"/>
      <c r="D127" s="39"/>
      <c r="E127" s="39"/>
      <c r="F127" s="63"/>
    </row>
    <row r="128" spans="1:6">
      <c r="A128" s="69"/>
      <c r="B128" s="69"/>
      <c r="C128" s="39"/>
      <c r="D128" s="39"/>
      <c r="E128" s="39"/>
      <c r="F128" s="63"/>
    </row>
    <row r="129" spans="1:6" ht="33.75" customHeight="1">
      <c r="A129" s="38"/>
      <c r="B129" s="38"/>
      <c r="E129" s="11"/>
      <c r="F129" s="64"/>
    </row>
    <row r="130" spans="1:6">
      <c r="A130" s="38"/>
      <c r="B130" s="38"/>
      <c r="E130" s="11"/>
      <c r="F130" s="64"/>
    </row>
    <row r="131" spans="1:6" ht="42.75" customHeight="1">
      <c r="A131" s="2"/>
      <c r="E131" s="11"/>
      <c r="F131" s="64"/>
    </row>
    <row r="132" spans="1:6">
      <c r="A132" s="38"/>
      <c r="E132" s="11"/>
      <c r="F132" s="64"/>
    </row>
    <row r="133" spans="1:6">
      <c r="E133" s="11"/>
      <c r="F133" s="64"/>
    </row>
    <row r="134" spans="1:6">
      <c r="E134" s="11"/>
      <c r="F134" s="64"/>
    </row>
    <row r="135" spans="1:6">
      <c r="E135" s="11"/>
      <c r="F135" s="64"/>
    </row>
    <row r="136" spans="1:6" ht="42" customHeight="1">
      <c r="E136" s="11"/>
      <c r="F136" s="64"/>
    </row>
    <row r="137" spans="1:6">
      <c r="A137" s="2"/>
      <c r="E137" s="11"/>
      <c r="F137" s="64"/>
    </row>
    <row r="138" spans="1:6">
      <c r="B138" s="66"/>
      <c r="E138" s="11"/>
      <c r="F138" s="64"/>
    </row>
    <row r="139" spans="1:6" ht="56.25" customHeight="1">
      <c r="C139" s="38"/>
      <c r="E139" s="11"/>
      <c r="F139" s="64"/>
    </row>
    <row r="140" spans="1:6">
      <c r="A140" s="66"/>
      <c r="E140" s="11"/>
      <c r="F140" s="64"/>
    </row>
    <row r="141" spans="1:6">
      <c r="A141" s="2"/>
      <c r="E141" s="11"/>
      <c r="F141" s="64"/>
    </row>
    <row r="142" spans="1:6">
      <c r="A142" s="2"/>
      <c r="E142" s="11"/>
      <c r="F142" s="64"/>
    </row>
    <row r="143" spans="1:6" ht="55.5" customHeight="1">
      <c r="E143" s="11"/>
      <c r="F143" s="64"/>
    </row>
    <row r="144" spans="1:6">
      <c r="E144" s="11"/>
      <c r="F144" s="64"/>
    </row>
    <row r="145" spans="1:6" ht="56.25" customHeight="1">
      <c r="E145" s="11"/>
      <c r="F145" s="64"/>
    </row>
    <row r="146" spans="1:6">
      <c r="E146" s="11"/>
      <c r="F146" s="64"/>
    </row>
    <row r="147" spans="1:6">
      <c r="E147" s="11"/>
      <c r="F147" s="64"/>
    </row>
    <row r="148" spans="1:6" ht="47.25" customHeight="1">
      <c r="E148" s="11"/>
      <c r="F148" s="64"/>
    </row>
    <row r="149" spans="1:6">
      <c r="E149" s="11"/>
      <c r="F149" s="64"/>
    </row>
    <row r="150" spans="1:6" ht="42" customHeight="1">
      <c r="E150" s="11"/>
      <c r="F150" s="64"/>
    </row>
    <row r="151" spans="1:6" ht="40.5" customHeight="1">
      <c r="E151" s="11"/>
      <c r="F151" s="64"/>
    </row>
    <row r="152" spans="1:6">
      <c r="E152" s="11"/>
      <c r="F152" s="64"/>
    </row>
    <row r="153" spans="1:6" ht="40.5" customHeight="1">
      <c r="E153" s="11"/>
      <c r="F153" s="64"/>
    </row>
    <row r="154" spans="1:6">
      <c r="E154" s="11"/>
      <c r="F154" s="64"/>
    </row>
    <row r="155" spans="1:6">
      <c r="E155" s="11"/>
      <c r="F155" s="64"/>
    </row>
    <row r="156" spans="1:6">
      <c r="A156" s="2"/>
      <c r="E156" s="11"/>
      <c r="F156" s="64"/>
    </row>
    <row r="157" spans="1:6">
      <c r="A157" s="2"/>
      <c r="E157" s="11"/>
      <c r="F157" s="64"/>
    </row>
    <row r="158" spans="1:6">
      <c r="A158" s="2"/>
      <c r="E158" s="11"/>
      <c r="F158" s="64"/>
    </row>
    <row r="159" spans="1:6">
      <c r="A159" s="2"/>
      <c r="E159" s="11"/>
      <c r="F159" s="64"/>
    </row>
    <row r="160" spans="1:6" ht="48" customHeight="1">
      <c r="A160" s="2"/>
      <c r="E160" s="11"/>
      <c r="F160" s="64"/>
    </row>
    <row r="161" spans="1:6">
      <c r="A161" s="2"/>
      <c r="E161" s="11"/>
      <c r="F161" s="64"/>
    </row>
    <row r="162" spans="1:6">
      <c r="A162" s="2"/>
      <c r="E162" s="11"/>
      <c r="F162" s="64"/>
    </row>
    <row r="163" spans="1:6" ht="71.25" customHeight="1">
      <c r="A163" s="2"/>
      <c r="E163" s="11"/>
      <c r="F163" s="64"/>
    </row>
    <row r="164" spans="1:6" ht="60" customHeight="1">
      <c r="A164" s="2"/>
      <c r="E164" s="11"/>
      <c r="F164" s="64"/>
    </row>
    <row r="165" spans="1:6">
      <c r="A165" s="2"/>
      <c r="B165" s="70"/>
      <c r="E165" s="11"/>
      <c r="F165" s="64"/>
    </row>
    <row r="166" spans="1:6">
      <c r="A166" s="2"/>
      <c r="E166" s="11"/>
      <c r="F166" s="64"/>
    </row>
    <row r="167" spans="1:6">
      <c r="A167" s="71"/>
      <c r="E167" s="11"/>
      <c r="F167" s="64"/>
    </row>
    <row r="168" spans="1:6">
      <c r="A168" s="36"/>
      <c r="E168" s="11"/>
      <c r="F168" s="64"/>
    </row>
    <row r="169" spans="1:6" ht="46.5" customHeight="1">
      <c r="A169" s="36"/>
      <c r="E169" s="11"/>
      <c r="F169" s="64"/>
    </row>
    <row r="170" spans="1:6">
      <c r="A170" s="36"/>
      <c r="E170" s="11"/>
      <c r="F170" s="64"/>
    </row>
    <row r="171" spans="1:6">
      <c r="A171" s="36"/>
      <c r="E171" s="11"/>
      <c r="F171" s="64"/>
    </row>
    <row r="172" spans="1:6" ht="42" customHeight="1">
      <c r="A172" s="36"/>
      <c r="E172" s="11"/>
      <c r="F172" s="64"/>
    </row>
    <row r="173" spans="1:6">
      <c r="A173" s="36"/>
      <c r="E173" s="11"/>
      <c r="F173" s="64"/>
    </row>
    <row r="174" spans="1:6">
      <c r="A174" s="38"/>
      <c r="B174" s="38"/>
      <c r="E174" s="11"/>
      <c r="F174" s="64"/>
    </row>
    <row r="175" spans="1:6">
      <c r="A175" s="36"/>
      <c r="E175" s="11"/>
      <c r="F175" s="64"/>
    </row>
    <row r="176" spans="1:6">
      <c r="A176" s="36"/>
      <c r="E176" s="11"/>
      <c r="F176" s="64"/>
    </row>
    <row r="177" spans="1:6">
      <c r="A177" s="36"/>
      <c r="E177" s="11"/>
      <c r="F177" s="64"/>
    </row>
    <row r="178" spans="1:6">
      <c r="A178" s="36"/>
      <c r="E178" s="11"/>
    </row>
    <row r="179" spans="1:6">
      <c r="A179" s="36"/>
      <c r="E179" s="11"/>
    </row>
    <row r="180" spans="1:6">
      <c r="A180" s="36"/>
      <c r="E180" s="11"/>
    </row>
    <row r="181" spans="1:6">
      <c r="A181" s="36"/>
      <c r="E181" s="11"/>
    </row>
    <row r="182" spans="1:6">
      <c r="A182" s="36"/>
      <c r="E182" s="11"/>
    </row>
    <row r="183" spans="1:6" ht="44.25" customHeight="1">
      <c r="A183" s="72"/>
      <c r="E183" s="11"/>
    </row>
    <row r="184" spans="1:6">
      <c r="A184" s="36"/>
      <c r="E184" s="11"/>
    </row>
    <row r="185" spans="1:6">
      <c r="A185" s="36"/>
      <c r="E185" s="11"/>
    </row>
    <row r="186" spans="1:6">
      <c r="A186" s="36"/>
      <c r="E186" s="11"/>
    </row>
    <row r="187" spans="1:6">
      <c r="A187" s="36"/>
      <c r="E187" s="11"/>
    </row>
    <row r="188" spans="1:6">
      <c r="A188" s="36"/>
      <c r="E188" s="11"/>
    </row>
    <row r="189" spans="1:6">
      <c r="A189" s="36"/>
      <c r="E189" s="11"/>
    </row>
    <row r="190" spans="1:6">
      <c r="A190" s="36"/>
      <c r="E190" s="11"/>
    </row>
    <row r="191" spans="1:6">
      <c r="A191" s="36"/>
      <c r="E191" s="11"/>
    </row>
    <row r="192" spans="1:6" ht="44.25" customHeight="1">
      <c r="A192" s="36"/>
      <c r="E192" s="11"/>
    </row>
    <row r="193" spans="1:5">
      <c r="A193" s="36"/>
      <c r="E193" s="11"/>
    </row>
    <row r="194" spans="1:5" ht="51.75" customHeight="1">
      <c r="A194" s="36"/>
      <c r="E194" s="11"/>
    </row>
    <row r="195" spans="1:5">
      <c r="A195" s="36"/>
      <c r="E195" s="11"/>
    </row>
    <row r="196" spans="1:5" ht="46.5" customHeight="1">
      <c r="A196" s="36"/>
      <c r="E196" s="11"/>
    </row>
    <row r="197" spans="1:5" ht="41.25" customHeight="1">
      <c r="A197" s="36"/>
      <c r="E197" s="11"/>
    </row>
    <row r="198" spans="1:5" ht="50.25" customHeight="1">
      <c r="A198" s="36"/>
      <c r="E198" s="11"/>
    </row>
    <row r="199" spans="1:5">
      <c r="A199" s="36"/>
      <c r="E199" s="11"/>
    </row>
    <row r="200" spans="1:5">
      <c r="A200" s="36"/>
      <c r="E200" s="11"/>
    </row>
    <row r="201" spans="1:5" ht="69" customHeight="1">
      <c r="A201" s="36"/>
      <c r="E201" s="11"/>
    </row>
    <row r="202" spans="1:5">
      <c r="A202" s="73"/>
      <c r="E202" s="11"/>
    </row>
    <row r="203" spans="1:5">
      <c r="A203" s="36"/>
      <c r="E203" s="11"/>
    </row>
    <row r="204" spans="1:5">
      <c r="A204" s="36"/>
      <c r="E204" s="11"/>
    </row>
    <row r="205" spans="1:5" ht="57" customHeight="1">
      <c r="A205" s="36"/>
      <c r="E205" s="11"/>
    </row>
    <row r="206" spans="1:5">
      <c r="A206" s="36"/>
      <c r="E206" s="11"/>
    </row>
    <row r="207" spans="1:5">
      <c r="E207" s="11"/>
    </row>
    <row r="208" spans="1:5">
      <c r="E208" s="11"/>
    </row>
    <row r="209" spans="5:5">
      <c r="E209" s="11"/>
    </row>
    <row r="210" spans="5:5">
      <c r="E210" s="11"/>
    </row>
    <row r="211" spans="5:5">
      <c r="E211" s="11"/>
    </row>
    <row r="212" spans="5:5">
      <c r="E212" s="11"/>
    </row>
    <row r="213" spans="5:5">
      <c r="E213" s="11"/>
    </row>
    <row r="214" spans="5:5">
      <c r="E214" s="11"/>
    </row>
    <row r="215" spans="5:5">
      <c r="E215" s="11"/>
    </row>
    <row r="216" spans="5:5">
      <c r="E216" s="11"/>
    </row>
    <row r="217" spans="5:5">
      <c r="E217" s="11"/>
    </row>
    <row r="218" spans="5:5">
      <c r="E218" s="11"/>
    </row>
    <row r="219" spans="5:5">
      <c r="E219" s="11"/>
    </row>
    <row r="220" spans="5:5">
      <c r="E220" s="11"/>
    </row>
    <row r="221" spans="5:5">
      <c r="E221" s="11"/>
    </row>
    <row r="222" spans="5:5">
      <c r="E222" s="11"/>
    </row>
    <row r="223" spans="5:5">
      <c r="E223" s="11"/>
    </row>
    <row r="224" spans="5:5">
      <c r="E224" s="11"/>
    </row>
    <row r="225" spans="5:5">
      <c r="E225" s="11"/>
    </row>
    <row r="226" spans="5:5">
      <c r="E226" s="11"/>
    </row>
    <row r="227" spans="5:5">
      <c r="E227" s="11"/>
    </row>
    <row r="228" spans="5:5">
      <c r="E228" s="11"/>
    </row>
    <row r="229" spans="5:5">
      <c r="E229" s="11"/>
    </row>
    <row r="230" spans="5:5">
      <c r="E230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18" sqref="H18"/>
    </sheetView>
  </sheetViews>
  <sheetFormatPr defaultRowHeight="16.5"/>
  <cols>
    <col min="1" max="1" width="10.5703125" style="11" customWidth="1"/>
    <col min="2" max="2" width="15.7109375" style="11" customWidth="1"/>
    <col min="3" max="3" width="17.5703125" style="11" customWidth="1"/>
    <col min="4" max="4" width="54.140625" style="11" customWidth="1"/>
    <col min="5" max="5" width="51.28515625" style="11" customWidth="1"/>
    <col min="6" max="6" width="15.28515625" style="153" customWidth="1"/>
    <col min="7" max="257" width="9.140625" style="11"/>
    <col min="258" max="259" width="15.7109375" style="11" customWidth="1"/>
    <col min="260" max="260" width="54.140625" style="11" customWidth="1"/>
    <col min="261" max="261" width="41.28515625" style="11" customWidth="1"/>
    <col min="262" max="262" width="15.28515625" style="11" customWidth="1"/>
    <col min="263" max="513" width="9.140625" style="11"/>
    <col min="514" max="515" width="15.7109375" style="11" customWidth="1"/>
    <col min="516" max="516" width="54.140625" style="11" customWidth="1"/>
    <col min="517" max="517" width="41.28515625" style="11" customWidth="1"/>
    <col min="518" max="518" width="15.28515625" style="11" customWidth="1"/>
    <col min="519" max="769" width="9.140625" style="11"/>
    <col min="770" max="771" width="15.7109375" style="11" customWidth="1"/>
    <col min="772" max="772" width="54.140625" style="11" customWidth="1"/>
    <col min="773" max="773" width="41.28515625" style="11" customWidth="1"/>
    <col min="774" max="774" width="15.28515625" style="11" customWidth="1"/>
    <col min="775" max="1025" width="9.140625" style="11"/>
    <col min="1026" max="1027" width="15.7109375" style="11" customWidth="1"/>
    <col min="1028" max="1028" width="54.140625" style="11" customWidth="1"/>
    <col min="1029" max="1029" width="41.28515625" style="11" customWidth="1"/>
    <col min="1030" max="1030" width="15.28515625" style="11" customWidth="1"/>
    <col min="1031" max="1281" width="9.140625" style="11"/>
    <col min="1282" max="1283" width="15.7109375" style="11" customWidth="1"/>
    <col min="1284" max="1284" width="54.140625" style="11" customWidth="1"/>
    <col min="1285" max="1285" width="41.28515625" style="11" customWidth="1"/>
    <col min="1286" max="1286" width="15.28515625" style="11" customWidth="1"/>
    <col min="1287" max="1537" width="9.140625" style="11"/>
    <col min="1538" max="1539" width="15.7109375" style="11" customWidth="1"/>
    <col min="1540" max="1540" width="54.140625" style="11" customWidth="1"/>
    <col min="1541" max="1541" width="41.28515625" style="11" customWidth="1"/>
    <col min="1542" max="1542" width="15.28515625" style="11" customWidth="1"/>
    <col min="1543" max="1793" width="9.140625" style="11"/>
    <col min="1794" max="1795" width="15.7109375" style="11" customWidth="1"/>
    <col min="1796" max="1796" width="54.140625" style="11" customWidth="1"/>
    <col min="1797" max="1797" width="41.28515625" style="11" customWidth="1"/>
    <col min="1798" max="1798" width="15.28515625" style="11" customWidth="1"/>
    <col min="1799" max="2049" width="9.140625" style="11"/>
    <col min="2050" max="2051" width="15.7109375" style="11" customWidth="1"/>
    <col min="2052" max="2052" width="54.140625" style="11" customWidth="1"/>
    <col min="2053" max="2053" width="41.28515625" style="11" customWidth="1"/>
    <col min="2054" max="2054" width="15.28515625" style="11" customWidth="1"/>
    <col min="2055" max="2305" width="9.140625" style="11"/>
    <col min="2306" max="2307" width="15.7109375" style="11" customWidth="1"/>
    <col min="2308" max="2308" width="54.140625" style="11" customWidth="1"/>
    <col min="2309" max="2309" width="41.28515625" style="11" customWidth="1"/>
    <col min="2310" max="2310" width="15.28515625" style="11" customWidth="1"/>
    <col min="2311" max="2561" width="9.140625" style="11"/>
    <col min="2562" max="2563" width="15.7109375" style="11" customWidth="1"/>
    <col min="2564" max="2564" width="54.140625" style="11" customWidth="1"/>
    <col min="2565" max="2565" width="41.28515625" style="11" customWidth="1"/>
    <col min="2566" max="2566" width="15.28515625" style="11" customWidth="1"/>
    <col min="2567" max="2817" width="9.140625" style="11"/>
    <col min="2818" max="2819" width="15.7109375" style="11" customWidth="1"/>
    <col min="2820" max="2820" width="54.140625" style="11" customWidth="1"/>
    <col min="2821" max="2821" width="41.28515625" style="11" customWidth="1"/>
    <col min="2822" max="2822" width="15.28515625" style="11" customWidth="1"/>
    <col min="2823" max="3073" width="9.140625" style="11"/>
    <col min="3074" max="3075" width="15.7109375" style="11" customWidth="1"/>
    <col min="3076" max="3076" width="54.140625" style="11" customWidth="1"/>
    <col min="3077" max="3077" width="41.28515625" style="11" customWidth="1"/>
    <col min="3078" max="3078" width="15.28515625" style="11" customWidth="1"/>
    <col min="3079" max="3329" width="9.140625" style="11"/>
    <col min="3330" max="3331" width="15.7109375" style="11" customWidth="1"/>
    <col min="3332" max="3332" width="54.140625" style="11" customWidth="1"/>
    <col min="3333" max="3333" width="41.28515625" style="11" customWidth="1"/>
    <col min="3334" max="3334" width="15.28515625" style="11" customWidth="1"/>
    <col min="3335" max="3585" width="9.140625" style="11"/>
    <col min="3586" max="3587" width="15.7109375" style="11" customWidth="1"/>
    <col min="3588" max="3588" width="54.140625" style="11" customWidth="1"/>
    <col min="3589" max="3589" width="41.28515625" style="11" customWidth="1"/>
    <col min="3590" max="3590" width="15.28515625" style="11" customWidth="1"/>
    <col min="3591" max="3841" width="9.140625" style="11"/>
    <col min="3842" max="3843" width="15.7109375" style="11" customWidth="1"/>
    <col min="3844" max="3844" width="54.140625" style="11" customWidth="1"/>
    <col min="3845" max="3845" width="41.28515625" style="11" customWidth="1"/>
    <col min="3846" max="3846" width="15.28515625" style="11" customWidth="1"/>
    <col min="3847" max="4097" width="9.140625" style="11"/>
    <col min="4098" max="4099" width="15.7109375" style="11" customWidth="1"/>
    <col min="4100" max="4100" width="54.140625" style="11" customWidth="1"/>
    <col min="4101" max="4101" width="41.28515625" style="11" customWidth="1"/>
    <col min="4102" max="4102" width="15.28515625" style="11" customWidth="1"/>
    <col min="4103" max="4353" width="9.140625" style="11"/>
    <col min="4354" max="4355" width="15.7109375" style="11" customWidth="1"/>
    <col min="4356" max="4356" width="54.140625" style="11" customWidth="1"/>
    <col min="4357" max="4357" width="41.28515625" style="11" customWidth="1"/>
    <col min="4358" max="4358" width="15.28515625" style="11" customWidth="1"/>
    <col min="4359" max="4609" width="9.140625" style="11"/>
    <col min="4610" max="4611" width="15.7109375" style="11" customWidth="1"/>
    <col min="4612" max="4612" width="54.140625" style="11" customWidth="1"/>
    <col min="4613" max="4613" width="41.28515625" style="11" customWidth="1"/>
    <col min="4614" max="4614" width="15.28515625" style="11" customWidth="1"/>
    <col min="4615" max="4865" width="9.140625" style="11"/>
    <col min="4866" max="4867" width="15.7109375" style="11" customWidth="1"/>
    <col min="4868" max="4868" width="54.140625" style="11" customWidth="1"/>
    <col min="4869" max="4869" width="41.28515625" style="11" customWidth="1"/>
    <col min="4870" max="4870" width="15.28515625" style="11" customWidth="1"/>
    <col min="4871" max="5121" width="9.140625" style="11"/>
    <col min="5122" max="5123" width="15.7109375" style="11" customWidth="1"/>
    <col min="5124" max="5124" width="54.140625" style="11" customWidth="1"/>
    <col min="5125" max="5125" width="41.28515625" style="11" customWidth="1"/>
    <col min="5126" max="5126" width="15.28515625" style="11" customWidth="1"/>
    <col min="5127" max="5377" width="9.140625" style="11"/>
    <col min="5378" max="5379" width="15.7109375" style="11" customWidth="1"/>
    <col min="5380" max="5380" width="54.140625" style="11" customWidth="1"/>
    <col min="5381" max="5381" width="41.28515625" style="11" customWidth="1"/>
    <col min="5382" max="5382" width="15.28515625" style="11" customWidth="1"/>
    <col min="5383" max="5633" width="9.140625" style="11"/>
    <col min="5634" max="5635" width="15.7109375" style="11" customWidth="1"/>
    <col min="5636" max="5636" width="54.140625" style="11" customWidth="1"/>
    <col min="5637" max="5637" width="41.28515625" style="11" customWidth="1"/>
    <col min="5638" max="5638" width="15.28515625" style="11" customWidth="1"/>
    <col min="5639" max="5889" width="9.140625" style="11"/>
    <col min="5890" max="5891" width="15.7109375" style="11" customWidth="1"/>
    <col min="5892" max="5892" width="54.140625" style="11" customWidth="1"/>
    <col min="5893" max="5893" width="41.28515625" style="11" customWidth="1"/>
    <col min="5894" max="5894" width="15.28515625" style="11" customWidth="1"/>
    <col min="5895" max="6145" width="9.140625" style="11"/>
    <col min="6146" max="6147" width="15.7109375" style="11" customWidth="1"/>
    <col min="6148" max="6148" width="54.140625" style="11" customWidth="1"/>
    <col min="6149" max="6149" width="41.28515625" style="11" customWidth="1"/>
    <col min="6150" max="6150" width="15.28515625" style="11" customWidth="1"/>
    <col min="6151" max="6401" width="9.140625" style="11"/>
    <col min="6402" max="6403" width="15.7109375" style="11" customWidth="1"/>
    <col min="6404" max="6404" width="54.140625" style="11" customWidth="1"/>
    <col min="6405" max="6405" width="41.28515625" style="11" customWidth="1"/>
    <col min="6406" max="6406" width="15.28515625" style="11" customWidth="1"/>
    <col min="6407" max="6657" width="9.140625" style="11"/>
    <col min="6658" max="6659" width="15.7109375" style="11" customWidth="1"/>
    <col min="6660" max="6660" width="54.140625" style="11" customWidth="1"/>
    <col min="6661" max="6661" width="41.28515625" style="11" customWidth="1"/>
    <col min="6662" max="6662" width="15.28515625" style="11" customWidth="1"/>
    <col min="6663" max="6913" width="9.140625" style="11"/>
    <col min="6914" max="6915" width="15.7109375" style="11" customWidth="1"/>
    <col min="6916" max="6916" width="54.140625" style="11" customWidth="1"/>
    <col min="6917" max="6917" width="41.28515625" style="11" customWidth="1"/>
    <col min="6918" max="6918" width="15.28515625" style="11" customWidth="1"/>
    <col min="6919" max="7169" width="9.140625" style="11"/>
    <col min="7170" max="7171" width="15.7109375" style="11" customWidth="1"/>
    <col min="7172" max="7172" width="54.140625" style="11" customWidth="1"/>
    <col min="7173" max="7173" width="41.28515625" style="11" customWidth="1"/>
    <col min="7174" max="7174" width="15.28515625" style="11" customWidth="1"/>
    <col min="7175" max="7425" width="9.140625" style="11"/>
    <col min="7426" max="7427" width="15.7109375" style="11" customWidth="1"/>
    <col min="7428" max="7428" width="54.140625" style="11" customWidth="1"/>
    <col min="7429" max="7429" width="41.28515625" style="11" customWidth="1"/>
    <col min="7430" max="7430" width="15.28515625" style="11" customWidth="1"/>
    <col min="7431" max="7681" width="9.140625" style="11"/>
    <col min="7682" max="7683" width="15.7109375" style="11" customWidth="1"/>
    <col min="7684" max="7684" width="54.140625" style="11" customWidth="1"/>
    <col min="7685" max="7685" width="41.28515625" style="11" customWidth="1"/>
    <col min="7686" max="7686" width="15.28515625" style="11" customWidth="1"/>
    <col min="7687" max="7937" width="9.140625" style="11"/>
    <col min="7938" max="7939" width="15.7109375" style="11" customWidth="1"/>
    <col min="7940" max="7940" width="54.140625" style="11" customWidth="1"/>
    <col min="7941" max="7941" width="41.28515625" style="11" customWidth="1"/>
    <col min="7942" max="7942" width="15.28515625" style="11" customWidth="1"/>
    <col min="7943" max="8193" width="9.140625" style="11"/>
    <col min="8194" max="8195" width="15.7109375" style="11" customWidth="1"/>
    <col min="8196" max="8196" width="54.140625" style="11" customWidth="1"/>
    <col min="8197" max="8197" width="41.28515625" style="11" customWidth="1"/>
    <col min="8198" max="8198" width="15.28515625" style="11" customWidth="1"/>
    <col min="8199" max="8449" width="9.140625" style="11"/>
    <col min="8450" max="8451" width="15.7109375" style="11" customWidth="1"/>
    <col min="8452" max="8452" width="54.140625" style="11" customWidth="1"/>
    <col min="8453" max="8453" width="41.28515625" style="11" customWidth="1"/>
    <col min="8454" max="8454" width="15.28515625" style="11" customWidth="1"/>
    <col min="8455" max="8705" width="9.140625" style="11"/>
    <col min="8706" max="8707" width="15.7109375" style="11" customWidth="1"/>
    <col min="8708" max="8708" width="54.140625" style="11" customWidth="1"/>
    <col min="8709" max="8709" width="41.28515625" style="11" customWidth="1"/>
    <col min="8710" max="8710" width="15.28515625" style="11" customWidth="1"/>
    <col min="8711" max="8961" width="9.140625" style="11"/>
    <col min="8962" max="8963" width="15.7109375" style="11" customWidth="1"/>
    <col min="8964" max="8964" width="54.140625" style="11" customWidth="1"/>
    <col min="8965" max="8965" width="41.28515625" style="11" customWidth="1"/>
    <col min="8966" max="8966" width="15.28515625" style="11" customWidth="1"/>
    <col min="8967" max="9217" width="9.140625" style="11"/>
    <col min="9218" max="9219" width="15.7109375" style="11" customWidth="1"/>
    <col min="9220" max="9220" width="54.140625" style="11" customWidth="1"/>
    <col min="9221" max="9221" width="41.28515625" style="11" customWidth="1"/>
    <col min="9222" max="9222" width="15.28515625" style="11" customWidth="1"/>
    <col min="9223" max="9473" width="9.140625" style="11"/>
    <col min="9474" max="9475" width="15.7109375" style="11" customWidth="1"/>
    <col min="9476" max="9476" width="54.140625" style="11" customWidth="1"/>
    <col min="9477" max="9477" width="41.28515625" style="11" customWidth="1"/>
    <col min="9478" max="9478" width="15.28515625" style="11" customWidth="1"/>
    <col min="9479" max="9729" width="9.140625" style="11"/>
    <col min="9730" max="9731" width="15.7109375" style="11" customWidth="1"/>
    <col min="9732" max="9732" width="54.140625" style="11" customWidth="1"/>
    <col min="9733" max="9733" width="41.28515625" style="11" customWidth="1"/>
    <col min="9734" max="9734" width="15.28515625" style="11" customWidth="1"/>
    <col min="9735" max="9985" width="9.140625" style="11"/>
    <col min="9986" max="9987" width="15.7109375" style="11" customWidth="1"/>
    <col min="9988" max="9988" width="54.140625" style="11" customWidth="1"/>
    <col min="9989" max="9989" width="41.28515625" style="11" customWidth="1"/>
    <col min="9990" max="9990" width="15.28515625" style="11" customWidth="1"/>
    <col min="9991" max="10241" width="9.140625" style="11"/>
    <col min="10242" max="10243" width="15.7109375" style="11" customWidth="1"/>
    <col min="10244" max="10244" width="54.140625" style="11" customWidth="1"/>
    <col min="10245" max="10245" width="41.28515625" style="11" customWidth="1"/>
    <col min="10246" max="10246" width="15.28515625" style="11" customWidth="1"/>
    <col min="10247" max="10497" width="9.140625" style="11"/>
    <col min="10498" max="10499" width="15.7109375" style="11" customWidth="1"/>
    <col min="10500" max="10500" width="54.140625" style="11" customWidth="1"/>
    <col min="10501" max="10501" width="41.28515625" style="11" customWidth="1"/>
    <col min="10502" max="10502" width="15.28515625" style="11" customWidth="1"/>
    <col min="10503" max="10753" width="9.140625" style="11"/>
    <col min="10754" max="10755" width="15.7109375" style="11" customWidth="1"/>
    <col min="10756" max="10756" width="54.140625" style="11" customWidth="1"/>
    <col min="10757" max="10757" width="41.28515625" style="11" customWidth="1"/>
    <col min="10758" max="10758" width="15.28515625" style="11" customWidth="1"/>
    <col min="10759" max="11009" width="9.140625" style="11"/>
    <col min="11010" max="11011" width="15.7109375" style="11" customWidth="1"/>
    <col min="11012" max="11012" width="54.140625" style="11" customWidth="1"/>
    <col min="11013" max="11013" width="41.28515625" style="11" customWidth="1"/>
    <col min="11014" max="11014" width="15.28515625" style="11" customWidth="1"/>
    <col min="11015" max="11265" width="9.140625" style="11"/>
    <col min="11266" max="11267" width="15.7109375" style="11" customWidth="1"/>
    <col min="11268" max="11268" width="54.140625" style="11" customWidth="1"/>
    <col min="11269" max="11269" width="41.28515625" style="11" customWidth="1"/>
    <col min="11270" max="11270" width="15.28515625" style="11" customWidth="1"/>
    <col min="11271" max="11521" width="9.140625" style="11"/>
    <col min="11522" max="11523" width="15.7109375" style="11" customWidth="1"/>
    <col min="11524" max="11524" width="54.140625" style="11" customWidth="1"/>
    <col min="11525" max="11525" width="41.28515625" style="11" customWidth="1"/>
    <col min="11526" max="11526" width="15.28515625" style="11" customWidth="1"/>
    <col min="11527" max="11777" width="9.140625" style="11"/>
    <col min="11778" max="11779" width="15.7109375" style="11" customWidth="1"/>
    <col min="11780" max="11780" width="54.140625" style="11" customWidth="1"/>
    <col min="11781" max="11781" width="41.28515625" style="11" customWidth="1"/>
    <col min="11782" max="11782" width="15.28515625" style="11" customWidth="1"/>
    <col min="11783" max="12033" width="9.140625" style="11"/>
    <col min="12034" max="12035" width="15.7109375" style="11" customWidth="1"/>
    <col min="12036" max="12036" width="54.140625" style="11" customWidth="1"/>
    <col min="12037" max="12037" width="41.28515625" style="11" customWidth="1"/>
    <col min="12038" max="12038" width="15.28515625" style="11" customWidth="1"/>
    <col min="12039" max="12289" width="9.140625" style="11"/>
    <col min="12290" max="12291" width="15.7109375" style="11" customWidth="1"/>
    <col min="12292" max="12292" width="54.140625" style="11" customWidth="1"/>
    <col min="12293" max="12293" width="41.28515625" style="11" customWidth="1"/>
    <col min="12294" max="12294" width="15.28515625" style="11" customWidth="1"/>
    <col min="12295" max="12545" width="9.140625" style="11"/>
    <col min="12546" max="12547" width="15.7109375" style="11" customWidth="1"/>
    <col min="12548" max="12548" width="54.140625" style="11" customWidth="1"/>
    <col min="12549" max="12549" width="41.28515625" style="11" customWidth="1"/>
    <col min="12550" max="12550" width="15.28515625" style="11" customWidth="1"/>
    <col min="12551" max="12801" width="9.140625" style="11"/>
    <col min="12802" max="12803" width="15.7109375" style="11" customWidth="1"/>
    <col min="12804" max="12804" width="54.140625" style="11" customWidth="1"/>
    <col min="12805" max="12805" width="41.28515625" style="11" customWidth="1"/>
    <col min="12806" max="12806" width="15.28515625" style="11" customWidth="1"/>
    <col min="12807" max="13057" width="9.140625" style="11"/>
    <col min="13058" max="13059" width="15.7109375" style="11" customWidth="1"/>
    <col min="13060" max="13060" width="54.140625" style="11" customWidth="1"/>
    <col min="13061" max="13061" width="41.28515625" style="11" customWidth="1"/>
    <col min="13062" max="13062" width="15.28515625" style="11" customWidth="1"/>
    <col min="13063" max="13313" width="9.140625" style="11"/>
    <col min="13314" max="13315" width="15.7109375" style="11" customWidth="1"/>
    <col min="13316" max="13316" width="54.140625" style="11" customWidth="1"/>
    <col min="13317" max="13317" width="41.28515625" style="11" customWidth="1"/>
    <col min="13318" max="13318" width="15.28515625" style="11" customWidth="1"/>
    <col min="13319" max="13569" width="9.140625" style="11"/>
    <col min="13570" max="13571" width="15.7109375" style="11" customWidth="1"/>
    <col min="13572" max="13572" width="54.140625" style="11" customWidth="1"/>
    <col min="13573" max="13573" width="41.28515625" style="11" customWidth="1"/>
    <col min="13574" max="13574" width="15.28515625" style="11" customWidth="1"/>
    <col min="13575" max="13825" width="9.140625" style="11"/>
    <col min="13826" max="13827" width="15.7109375" style="11" customWidth="1"/>
    <col min="13828" max="13828" width="54.140625" style="11" customWidth="1"/>
    <col min="13829" max="13829" width="41.28515625" style="11" customWidth="1"/>
    <col min="13830" max="13830" width="15.28515625" style="11" customWidth="1"/>
    <col min="13831" max="14081" width="9.140625" style="11"/>
    <col min="14082" max="14083" width="15.7109375" style="11" customWidth="1"/>
    <col min="14084" max="14084" width="54.140625" style="11" customWidth="1"/>
    <col min="14085" max="14085" width="41.28515625" style="11" customWidth="1"/>
    <col min="14086" max="14086" width="15.28515625" style="11" customWidth="1"/>
    <col min="14087" max="14337" width="9.140625" style="11"/>
    <col min="14338" max="14339" width="15.7109375" style="11" customWidth="1"/>
    <col min="14340" max="14340" width="54.140625" style="11" customWidth="1"/>
    <col min="14341" max="14341" width="41.28515625" style="11" customWidth="1"/>
    <col min="14342" max="14342" width="15.28515625" style="11" customWidth="1"/>
    <col min="14343" max="14593" width="9.140625" style="11"/>
    <col min="14594" max="14595" width="15.7109375" style="11" customWidth="1"/>
    <col min="14596" max="14596" width="54.140625" style="11" customWidth="1"/>
    <col min="14597" max="14597" width="41.28515625" style="11" customWidth="1"/>
    <col min="14598" max="14598" width="15.28515625" style="11" customWidth="1"/>
    <col min="14599" max="14849" width="9.140625" style="11"/>
    <col min="14850" max="14851" width="15.7109375" style="11" customWidth="1"/>
    <col min="14852" max="14852" width="54.140625" style="11" customWidth="1"/>
    <col min="14853" max="14853" width="41.28515625" style="11" customWidth="1"/>
    <col min="14854" max="14854" width="15.28515625" style="11" customWidth="1"/>
    <col min="14855" max="15105" width="9.140625" style="11"/>
    <col min="15106" max="15107" width="15.7109375" style="11" customWidth="1"/>
    <col min="15108" max="15108" width="54.140625" style="11" customWidth="1"/>
    <col min="15109" max="15109" width="41.28515625" style="11" customWidth="1"/>
    <col min="15110" max="15110" width="15.28515625" style="11" customWidth="1"/>
    <col min="15111" max="15361" width="9.140625" style="11"/>
    <col min="15362" max="15363" width="15.7109375" style="11" customWidth="1"/>
    <col min="15364" max="15364" width="54.140625" style="11" customWidth="1"/>
    <col min="15365" max="15365" width="41.28515625" style="11" customWidth="1"/>
    <col min="15366" max="15366" width="15.28515625" style="11" customWidth="1"/>
    <col min="15367" max="15617" width="9.140625" style="11"/>
    <col min="15618" max="15619" width="15.7109375" style="11" customWidth="1"/>
    <col min="15620" max="15620" width="54.140625" style="11" customWidth="1"/>
    <col min="15621" max="15621" width="41.28515625" style="11" customWidth="1"/>
    <col min="15622" max="15622" width="15.28515625" style="11" customWidth="1"/>
    <col min="15623" max="15873" width="9.140625" style="11"/>
    <col min="15874" max="15875" width="15.7109375" style="11" customWidth="1"/>
    <col min="15876" max="15876" width="54.140625" style="11" customWidth="1"/>
    <col min="15877" max="15877" width="41.28515625" style="11" customWidth="1"/>
    <col min="15878" max="15878" width="15.28515625" style="11" customWidth="1"/>
    <col min="15879" max="16129" width="9.140625" style="11"/>
    <col min="16130" max="16131" width="15.7109375" style="11" customWidth="1"/>
    <col min="16132" max="16132" width="54.140625" style="11" customWidth="1"/>
    <col min="16133" max="16133" width="41.28515625" style="11" customWidth="1"/>
    <col min="16134" max="16134" width="15.28515625" style="11" customWidth="1"/>
    <col min="16135" max="16384" width="9.140625" style="11"/>
  </cols>
  <sheetData>
    <row r="1" spans="1:6">
      <c r="A1" s="141" t="s">
        <v>16</v>
      </c>
      <c r="B1" s="141"/>
      <c r="D1" s="141"/>
      <c r="E1" s="141"/>
      <c r="F1" s="12"/>
    </row>
    <row r="2" spans="1:6">
      <c r="A2" s="141" t="s">
        <v>17</v>
      </c>
      <c r="B2" s="141"/>
      <c r="C2" s="141"/>
      <c r="D2" s="141"/>
      <c r="E2" s="141"/>
      <c r="F2" s="12"/>
    </row>
    <row r="3" spans="1:6">
      <c r="A3" s="97" t="s">
        <v>307</v>
      </c>
      <c r="B3" s="97"/>
      <c r="C3" s="97"/>
      <c r="D3" s="97"/>
      <c r="E3" s="97"/>
      <c r="F3" s="97"/>
    </row>
    <row r="4" spans="1:6">
      <c r="A4" s="97"/>
      <c r="B4" s="97"/>
      <c r="C4" s="97"/>
      <c r="D4" s="97"/>
      <c r="E4" s="97"/>
      <c r="F4" s="97"/>
    </row>
    <row r="5" spans="1:6">
      <c r="A5" s="1" t="s">
        <v>124</v>
      </c>
      <c r="B5" s="1"/>
      <c r="C5" s="1"/>
      <c r="D5" s="1"/>
      <c r="E5" s="1"/>
      <c r="F5" s="1"/>
    </row>
    <row r="6" spans="1:6">
      <c r="A6" s="97"/>
      <c r="B6" s="97"/>
      <c r="C6" s="97"/>
      <c r="D6" s="97"/>
      <c r="E6" s="97"/>
      <c r="F6" s="142"/>
    </row>
    <row r="7" spans="1:6" s="145" customFormat="1" ht="66">
      <c r="A7" s="93" t="s">
        <v>1</v>
      </c>
      <c r="B7" s="93" t="s">
        <v>308</v>
      </c>
      <c r="C7" s="93" t="s">
        <v>309</v>
      </c>
      <c r="D7" s="93" t="s">
        <v>18</v>
      </c>
      <c r="E7" s="143" t="s">
        <v>310</v>
      </c>
      <c r="F7" s="144" t="s">
        <v>311</v>
      </c>
    </row>
    <row r="8" spans="1:6" ht="66">
      <c r="A8" s="147">
        <v>4</v>
      </c>
      <c r="B8" s="146">
        <v>42979</v>
      </c>
      <c r="C8" s="147">
        <v>64</v>
      </c>
      <c r="D8" s="156" t="s">
        <v>319</v>
      </c>
      <c r="E8" s="148" t="s">
        <v>317</v>
      </c>
      <c r="F8" s="149">
        <v>425.85</v>
      </c>
    </row>
    <row r="9" spans="1:6" ht="61.5" customHeight="1">
      <c r="A9" s="147">
        <v>2</v>
      </c>
      <c r="B9" s="146">
        <v>42984</v>
      </c>
      <c r="C9" s="147">
        <v>2931</v>
      </c>
      <c r="D9" s="147" t="s">
        <v>313</v>
      </c>
      <c r="E9" s="148" t="s">
        <v>314</v>
      </c>
      <c r="F9" s="149">
        <v>114</v>
      </c>
    </row>
    <row r="10" spans="1:6" ht="61.5" customHeight="1">
      <c r="A10" s="93">
        <v>1</v>
      </c>
      <c r="B10" s="146">
        <v>43005</v>
      </c>
      <c r="C10" s="147">
        <v>3135</v>
      </c>
      <c r="D10" s="147" t="s">
        <v>318</v>
      </c>
      <c r="E10" s="154" t="s">
        <v>312</v>
      </c>
      <c r="F10" s="149">
        <v>250</v>
      </c>
    </row>
    <row r="11" spans="1:6" ht="33">
      <c r="A11" s="147">
        <v>3</v>
      </c>
      <c r="B11" s="146">
        <v>43007</v>
      </c>
      <c r="C11" s="147">
        <v>3251</v>
      </c>
      <c r="D11" s="147" t="s">
        <v>316</v>
      </c>
      <c r="E11" s="148" t="s">
        <v>315</v>
      </c>
      <c r="F11" s="149">
        <v>8181</v>
      </c>
    </row>
    <row r="12" spans="1:6">
      <c r="A12" s="34"/>
      <c r="B12" s="146"/>
      <c r="C12" s="150"/>
      <c r="D12" s="155" t="s">
        <v>34</v>
      </c>
      <c r="E12" s="151"/>
      <c r="F12" s="152">
        <f>SUM(F8:F11)</f>
        <v>8970.85</v>
      </c>
    </row>
  </sheetData>
  <sortState ref="A8:F11">
    <sortCondition ref="B8:B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J27" sqref="J27"/>
    </sheetView>
  </sheetViews>
  <sheetFormatPr defaultRowHeight="16.5"/>
  <cols>
    <col min="1" max="2" width="9.140625" style="2"/>
    <col min="3" max="3" width="11.7109375" style="2" customWidth="1"/>
    <col min="4" max="4" width="10.140625" style="2" customWidth="1"/>
    <col min="5" max="5" width="17" style="2" customWidth="1"/>
    <col min="6" max="6" width="16.5703125" style="2" customWidth="1"/>
    <col min="7" max="7" width="74.42578125" style="2" customWidth="1"/>
    <col min="8" max="8" width="9.140625" style="2"/>
    <col min="9" max="9" width="11.85546875" style="2" bestFit="1" customWidth="1"/>
    <col min="10" max="258" width="9.140625" style="2"/>
    <col min="259" max="259" width="11.7109375" style="2" customWidth="1"/>
    <col min="260" max="260" width="10.140625" style="2" customWidth="1"/>
    <col min="261" max="261" width="9.140625" style="2"/>
    <col min="262" max="262" width="14.5703125" style="2" customWidth="1"/>
    <col min="263" max="263" width="73.140625" style="2" customWidth="1"/>
    <col min="264" max="514" width="9.140625" style="2"/>
    <col min="515" max="515" width="11.7109375" style="2" customWidth="1"/>
    <col min="516" max="516" width="10.140625" style="2" customWidth="1"/>
    <col min="517" max="517" width="9.140625" style="2"/>
    <col min="518" max="518" width="14.5703125" style="2" customWidth="1"/>
    <col min="519" max="519" width="73.140625" style="2" customWidth="1"/>
    <col min="520" max="770" width="9.140625" style="2"/>
    <col min="771" max="771" width="11.7109375" style="2" customWidth="1"/>
    <col min="772" max="772" width="10.140625" style="2" customWidth="1"/>
    <col min="773" max="773" width="9.140625" style="2"/>
    <col min="774" max="774" width="14.5703125" style="2" customWidth="1"/>
    <col min="775" max="775" width="73.140625" style="2" customWidth="1"/>
    <col min="776" max="1026" width="9.140625" style="2"/>
    <col min="1027" max="1027" width="11.7109375" style="2" customWidth="1"/>
    <col min="1028" max="1028" width="10.140625" style="2" customWidth="1"/>
    <col min="1029" max="1029" width="9.140625" style="2"/>
    <col min="1030" max="1030" width="14.5703125" style="2" customWidth="1"/>
    <col min="1031" max="1031" width="73.140625" style="2" customWidth="1"/>
    <col min="1032" max="1282" width="9.140625" style="2"/>
    <col min="1283" max="1283" width="11.7109375" style="2" customWidth="1"/>
    <col min="1284" max="1284" width="10.140625" style="2" customWidth="1"/>
    <col min="1285" max="1285" width="9.140625" style="2"/>
    <col min="1286" max="1286" width="14.5703125" style="2" customWidth="1"/>
    <col min="1287" max="1287" width="73.140625" style="2" customWidth="1"/>
    <col min="1288" max="1538" width="9.140625" style="2"/>
    <col min="1539" max="1539" width="11.7109375" style="2" customWidth="1"/>
    <col min="1540" max="1540" width="10.140625" style="2" customWidth="1"/>
    <col min="1541" max="1541" width="9.140625" style="2"/>
    <col min="1542" max="1542" width="14.5703125" style="2" customWidth="1"/>
    <col min="1543" max="1543" width="73.140625" style="2" customWidth="1"/>
    <col min="1544" max="1794" width="9.140625" style="2"/>
    <col min="1795" max="1795" width="11.7109375" style="2" customWidth="1"/>
    <col min="1796" max="1796" width="10.140625" style="2" customWidth="1"/>
    <col min="1797" max="1797" width="9.140625" style="2"/>
    <col min="1798" max="1798" width="14.5703125" style="2" customWidth="1"/>
    <col min="1799" max="1799" width="73.140625" style="2" customWidth="1"/>
    <col min="1800" max="2050" width="9.140625" style="2"/>
    <col min="2051" max="2051" width="11.7109375" style="2" customWidth="1"/>
    <col min="2052" max="2052" width="10.140625" style="2" customWidth="1"/>
    <col min="2053" max="2053" width="9.140625" style="2"/>
    <col min="2054" max="2054" width="14.5703125" style="2" customWidth="1"/>
    <col min="2055" max="2055" width="73.140625" style="2" customWidth="1"/>
    <col min="2056" max="2306" width="9.140625" style="2"/>
    <col min="2307" max="2307" width="11.7109375" style="2" customWidth="1"/>
    <col min="2308" max="2308" width="10.140625" style="2" customWidth="1"/>
    <col min="2309" max="2309" width="9.140625" style="2"/>
    <col min="2310" max="2310" width="14.5703125" style="2" customWidth="1"/>
    <col min="2311" max="2311" width="73.140625" style="2" customWidth="1"/>
    <col min="2312" max="2562" width="9.140625" style="2"/>
    <col min="2563" max="2563" width="11.7109375" style="2" customWidth="1"/>
    <col min="2564" max="2564" width="10.140625" style="2" customWidth="1"/>
    <col min="2565" max="2565" width="9.140625" style="2"/>
    <col min="2566" max="2566" width="14.5703125" style="2" customWidth="1"/>
    <col min="2567" max="2567" width="73.140625" style="2" customWidth="1"/>
    <col min="2568" max="2818" width="9.140625" style="2"/>
    <col min="2819" max="2819" width="11.7109375" style="2" customWidth="1"/>
    <col min="2820" max="2820" width="10.140625" style="2" customWidth="1"/>
    <col min="2821" max="2821" width="9.140625" style="2"/>
    <col min="2822" max="2822" width="14.5703125" style="2" customWidth="1"/>
    <col min="2823" max="2823" width="73.140625" style="2" customWidth="1"/>
    <col min="2824" max="3074" width="9.140625" style="2"/>
    <col min="3075" max="3075" width="11.7109375" style="2" customWidth="1"/>
    <col min="3076" max="3076" width="10.140625" style="2" customWidth="1"/>
    <col min="3077" max="3077" width="9.140625" style="2"/>
    <col min="3078" max="3078" width="14.5703125" style="2" customWidth="1"/>
    <col min="3079" max="3079" width="73.140625" style="2" customWidth="1"/>
    <col min="3080" max="3330" width="9.140625" style="2"/>
    <col min="3331" max="3331" width="11.7109375" style="2" customWidth="1"/>
    <col min="3332" max="3332" width="10.140625" style="2" customWidth="1"/>
    <col min="3333" max="3333" width="9.140625" style="2"/>
    <col min="3334" max="3334" width="14.5703125" style="2" customWidth="1"/>
    <col min="3335" max="3335" width="73.140625" style="2" customWidth="1"/>
    <col min="3336" max="3586" width="9.140625" style="2"/>
    <col min="3587" max="3587" width="11.7109375" style="2" customWidth="1"/>
    <col min="3588" max="3588" width="10.140625" style="2" customWidth="1"/>
    <col min="3589" max="3589" width="9.140625" style="2"/>
    <col min="3590" max="3590" width="14.5703125" style="2" customWidth="1"/>
    <col min="3591" max="3591" width="73.140625" style="2" customWidth="1"/>
    <col min="3592" max="3842" width="9.140625" style="2"/>
    <col min="3843" max="3843" width="11.7109375" style="2" customWidth="1"/>
    <col min="3844" max="3844" width="10.140625" style="2" customWidth="1"/>
    <col min="3845" max="3845" width="9.140625" style="2"/>
    <col min="3846" max="3846" width="14.5703125" style="2" customWidth="1"/>
    <col min="3847" max="3847" width="73.140625" style="2" customWidth="1"/>
    <col min="3848" max="4098" width="9.140625" style="2"/>
    <col min="4099" max="4099" width="11.7109375" style="2" customWidth="1"/>
    <col min="4100" max="4100" width="10.140625" style="2" customWidth="1"/>
    <col min="4101" max="4101" width="9.140625" style="2"/>
    <col min="4102" max="4102" width="14.5703125" style="2" customWidth="1"/>
    <col min="4103" max="4103" width="73.140625" style="2" customWidth="1"/>
    <col min="4104" max="4354" width="9.140625" style="2"/>
    <col min="4355" max="4355" width="11.7109375" style="2" customWidth="1"/>
    <col min="4356" max="4356" width="10.140625" style="2" customWidth="1"/>
    <col min="4357" max="4357" width="9.140625" style="2"/>
    <col min="4358" max="4358" width="14.5703125" style="2" customWidth="1"/>
    <col min="4359" max="4359" width="73.140625" style="2" customWidth="1"/>
    <col min="4360" max="4610" width="9.140625" style="2"/>
    <col min="4611" max="4611" width="11.7109375" style="2" customWidth="1"/>
    <col min="4612" max="4612" width="10.140625" style="2" customWidth="1"/>
    <col min="4613" max="4613" width="9.140625" style="2"/>
    <col min="4614" max="4614" width="14.5703125" style="2" customWidth="1"/>
    <col min="4615" max="4615" width="73.140625" style="2" customWidth="1"/>
    <col min="4616" max="4866" width="9.140625" style="2"/>
    <col min="4867" max="4867" width="11.7109375" style="2" customWidth="1"/>
    <col min="4868" max="4868" width="10.140625" style="2" customWidth="1"/>
    <col min="4869" max="4869" width="9.140625" style="2"/>
    <col min="4870" max="4870" width="14.5703125" style="2" customWidth="1"/>
    <col min="4871" max="4871" width="73.140625" style="2" customWidth="1"/>
    <col min="4872" max="5122" width="9.140625" style="2"/>
    <col min="5123" max="5123" width="11.7109375" style="2" customWidth="1"/>
    <col min="5124" max="5124" width="10.140625" style="2" customWidth="1"/>
    <col min="5125" max="5125" width="9.140625" style="2"/>
    <col min="5126" max="5126" width="14.5703125" style="2" customWidth="1"/>
    <col min="5127" max="5127" width="73.140625" style="2" customWidth="1"/>
    <col min="5128" max="5378" width="9.140625" style="2"/>
    <col min="5379" max="5379" width="11.7109375" style="2" customWidth="1"/>
    <col min="5380" max="5380" width="10.140625" style="2" customWidth="1"/>
    <col min="5381" max="5381" width="9.140625" style="2"/>
    <col min="5382" max="5382" width="14.5703125" style="2" customWidth="1"/>
    <col min="5383" max="5383" width="73.140625" style="2" customWidth="1"/>
    <col min="5384" max="5634" width="9.140625" style="2"/>
    <col min="5635" max="5635" width="11.7109375" style="2" customWidth="1"/>
    <col min="5636" max="5636" width="10.140625" style="2" customWidth="1"/>
    <col min="5637" max="5637" width="9.140625" style="2"/>
    <col min="5638" max="5638" width="14.5703125" style="2" customWidth="1"/>
    <col min="5639" max="5639" width="73.140625" style="2" customWidth="1"/>
    <col min="5640" max="5890" width="9.140625" style="2"/>
    <col min="5891" max="5891" width="11.7109375" style="2" customWidth="1"/>
    <col min="5892" max="5892" width="10.140625" style="2" customWidth="1"/>
    <col min="5893" max="5893" width="9.140625" style="2"/>
    <col min="5894" max="5894" width="14.5703125" style="2" customWidth="1"/>
    <col min="5895" max="5895" width="73.140625" style="2" customWidth="1"/>
    <col min="5896" max="6146" width="9.140625" style="2"/>
    <col min="6147" max="6147" width="11.7109375" style="2" customWidth="1"/>
    <col min="6148" max="6148" width="10.140625" style="2" customWidth="1"/>
    <col min="6149" max="6149" width="9.140625" style="2"/>
    <col min="6150" max="6150" width="14.5703125" style="2" customWidth="1"/>
    <col min="6151" max="6151" width="73.140625" style="2" customWidth="1"/>
    <col min="6152" max="6402" width="9.140625" style="2"/>
    <col min="6403" max="6403" width="11.7109375" style="2" customWidth="1"/>
    <col min="6404" max="6404" width="10.140625" style="2" customWidth="1"/>
    <col min="6405" max="6405" width="9.140625" style="2"/>
    <col min="6406" max="6406" width="14.5703125" style="2" customWidth="1"/>
    <col min="6407" max="6407" width="73.140625" style="2" customWidth="1"/>
    <col min="6408" max="6658" width="9.140625" style="2"/>
    <col min="6659" max="6659" width="11.7109375" style="2" customWidth="1"/>
    <col min="6660" max="6660" width="10.140625" style="2" customWidth="1"/>
    <col min="6661" max="6661" width="9.140625" style="2"/>
    <col min="6662" max="6662" width="14.5703125" style="2" customWidth="1"/>
    <col min="6663" max="6663" width="73.140625" style="2" customWidth="1"/>
    <col min="6664" max="6914" width="9.140625" style="2"/>
    <col min="6915" max="6915" width="11.7109375" style="2" customWidth="1"/>
    <col min="6916" max="6916" width="10.140625" style="2" customWidth="1"/>
    <col min="6917" max="6917" width="9.140625" style="2"/>
    <col min="6918" max="6918" width="14.5703125" style="2" customWidth="1"/>
    <col min="6919" max="6919" width="73.140625" style="2" customWidth="1"/>
    <col min="6920" max="7170" width="9.140625" style="2"/>
    <col min="7171" max="7171" width="11.7109375" style="2" customWidth="1"/>
    <col min="7172" max="7172" width="10.140625" style="2" customWidth="1"/>
    <col min="7173" max="7173" width="9.140625" style="2"/>
    <col min="7174" max="7174" width="14.5703125" style="2" customWidth="1"/>
    <col min="7175" max="7175" width="73.140625" style="2" customWidth="1"/>
    <col min="7176" max="7426" width="9.140625" style="2"/>
    <col min="7427" max="7427" width="11.7109375" style="2" customWidth="1"/>
    <col min="7428" max="7428" width="10.140625" style="2" customWidth="1"/>
    <col min="7429" max="7429" width="9.140625" style="2"/>
    <col min="7430" max="7430" width="14.5703125" style="2" customWidth="1"/>
    <col min="7431" max="7431" width="73.140625" style="2" customWidth="1"/>
    <col min="7432" max="7682" width="9.140625" style="2"/>
    <col min="7683" max="7683" width="11.7109375" style="2" customWidth="1"/>
    <col min="7684" max="7684" width="10.140625" style="2" customWidth="1"/>
    <col min="7685" max="7685" width="9.140625" style="2"/>
    <col min="7686" max="7686" width="14.5703125" style="2" customWidth="1"/>
    <col min="7687" max="7687" width="73.140625" style="2" customWidth="1"/>
    <col min="7688" max="7938" width="9.140625" style="2"/>
    <col min="7939" max="7939" width="11.7109375" style="2" customWidth="1"/>
    <col min="7940" max="7940" width="10.140625" style="2" customWidth="1"/>
    <col min="7941" max="7941" width="9.140625" style="2"/>
    <col min="7942" max="7942" width="14.5703125" style="2" customWidth="1"/>
    <col min="7943" max="7943" width="73.140625" style="2" customWidth="1"/>
    <col min="7944" max="8194" width="9.140625" style="2"/>
    <col min="8195" max="8195" width="11.7109375" style="2" customWidth="1"/>
    <col min="8196" max="8196" width="10.140625" style="2" customWidth="1"/>
    <col min="8197" max="8197" width="9.140625" style="2"/>
    <col min="8198" max="8198" width="14.5703125" style="2" customWidth="1"/>
    <col min="8199" max="8199" width="73.140625" style="2" customWidth="1"/>
    <col min="8200" max="8450" width="9.140625" style="2"/>
    <col min="8451" max="8451" width="11.7109375" style="2" customWidth="1"/>
    <col min="8452" max="8452" width="10.140625" style="2" customWidth="1"/>
    <col min="8453" max="8453" width="9.140625" style="2"/>
    <col min="8454" max="8454" width="14.5703125" style="2" customWidth="1"/>
    <col min="8455" max="8455" width="73.140625" style="2" customWidth="1"/>
    <col min="8456" max="8706" width="9.140625" style="2"/>
    <col min="8707" max="8707" width="11.7109375" style="2" customWidth="1"/>
    <col min="8708" max="8708" width="10.140625" style="2" customWidth="1"/>
    <col min="8709" max="8709" width="9.140625" style="2"/>
    <col min="8710" max="8710" width="14.5703125" style="2" customWidth="1"/>
    <col min="8711" max="8711" width="73.140625" style="2" customWidth="1"/>
    <col min="8712" max="8962" width="9.140625" style="2"/>
    <col min="8963" max="8963" width="11.7109375" style="2" customWidth="1"/>
    <col min="8964" max="8964" width="10.140625" style="2" customWidth="1"/>
    <col min="8965" max="8965" width="9.140625" style="2"/>
    <col min="8966" max="8966" width="14.5703125" style="2" customWidth="1"/>
    <col min="8967" max="8967" width="73.140625" style="2" customWidth="1"/>
    <col min="8968" max="9218" width="9.140625" style="2"/>
    <col min="9219" max="9219" width="11.7109375" style="2" customWidth="1"/>
    <col min="9220" max="9220" width="10.140625" style="2" customWidth="1"/>
    <col min="9221" max="9221" width="9.140625" style="2"/>
    <col min="9222" max="9222" width="14.5703125" style="2" customWidth="1"/>
    <col min="9223" max="9223" width="73.140625" style="2" customWidth="1"/>
    <col min="9224" max="9474" width="9.140625" style="2"/>
    <col min="9475" max="9475" width="11.7109375" style="2" customWidth="1"/>
    <col min="9476" max="9476" width="10.140625" style="2" customWidth="1"/>
    <col min="9477" max="9477" width="9.140625" style="2"/>
    <col min="9478" max="9478" width="14.5703125" style="2" customWidth="1"/>
    <col min="9479" max="9479" width="73.140625" style="2" customWidth="1"/>
    <col min="9480" max="9730" width="9.140625" style="2"/>
    <col min="9731" max="9731" width="11.7109375" style="2" customWidth="1"/>
    <col min="9732" max="9732" width="10.140625" style="2" customWidth="1"/>
    <col min="9733" max="9733" width="9.140625" style="2"/>
    <col min="9734" max="9734" width="14.5703125" style="2" customWidth="1"/>
    <col min="9735" max="9735" width="73.140625" style="2" customWidth="1"/>
    <col min="9736" max="9986" width="9.140625" style="2"/>
    <col min="9987" max="9987" width="11.7109375" style="2" customWidth="1"/>
    <col min="9988" max="9988" width="10.140625" style="2" customWidth="1"/>
    <col min="9989" max="9989" width="9.140625" style="2"/>
    <col min="9990" max="9990" width="14.5703125" style="2" customWidth="1"/>
    <col min="9991" max="9991" width="73.140625" style="2" customWidth="1"/>
    <col min="9992" max="10242" width="9.140625" style="2"/>
    <col min="10243" max="10243" width="11.7109375" style="2" customWidth="1"/>
    <col min="10244" max="10244" width="10.140625" style="2" customWidth="1"/>
    <col min="10245" max="10245" width="9.140625" style="2"/>
    <col min="10246" max="10246" width="14.5703125" style="2" customWidth="1"/>
    <col min="10247" max="10247" width="73.140625" style="2" customWidth="1"/>
    <col min="10248" max="10498" width="9.140625" style="2"/>
    <col min="10499" max="10499" width="11.7109375" style="2" customWidth="1"/>
    <col min="10500" max="10500" width="10.140625" style="2" customWidth="1"/>
    <col min="10501" max="10501" width="9.140625" style="2"/>
    <col min="10502" max="10502" width="14.5703125" style="2" customWidth="1"/>
    <col min="10503" max="10503" width="73.140625" style="2" customWidth="1"/>
    <col min="10504" max="10754" width="9.140625" style="2"/>
    <col min="10755" max="10755" width="11.7109375" style="2" customWidth="1"/>
    <col min="10756" max="10756" width="10.140625" style="2" customWidth="1"/>
    <col min="10757" max="10757" width="9.140625" style="2"/>
    <col min="10758" max="10758" width="14.5703125" style="2" customWidth="1"/>
    <col min="10759" max="10759" width="73.140625" style="2" customWidth="1"/>
    <col min="10760" max="11010" width="9.140625" style="2"/>
    <col min="11011" max="11011" width="11.7109375" style="2" customWidth="1"/>
    <col min="11012" max="11012" width="10.140625" style="2" customWidth="1"/>
    <col min="11013" max="11013" width="9.140625" style="2"/>
    <col min="11014" max="11014" width="14.5703125" style="2" customWidth="1"/>
    <col min="11015" max="11015" width="73.140625" style="2" customWidth="1"/>
    <col min="11016" max="11266" width="9.140625" style="2"/>
    <col min="11267" max="11267" width="11.7109375" style="2" customWidth="1"/>
    <col min="11268" max="11268" width="10.140625" style="2" customWidth="1"/>
    <col min="11269" max="11269" width="9.140625" style="2"/>
    <col min="11270" max="11270" width="14.5703125" style="2" customWidth="1"/>
    <col min="11271" max="11271" width="73.140625" style="2" customWidth="1"/>
    <col min="11272" max="11522" width="9.140625" style="2"/>
    <col min="11523" max="11523" width="11.7109375" style="2" customWidth="1"/>
    <col min="11524" max="11524" width="10.140625" style="2" customWidth="1"/>
    <col min="11525" max="11525" width="9.140625" style="2"/>
    <col min="11526" max="11526" width="14.5703125" style="2" customWidth="1"/>
    <col min="11527" max="11527" width="73.140625" style="2" customWidth="1"/>
    <col min="11528" max="11778" width="9.140625" style="2"/>
    <col min="11779" max="11779" width="11.7109375" style="2" customWidth="1"/>
    <col min="11780" max="11780" width="10.140625" style="2" customWidth="1"/>
    <col min="11781" max="11781" width="9.140625" style="2"/>
    <col min="11782" max="11782" width="14.5703125" style="2" customWidth="1"/>
    <col min="11783" max="11783" width="73.140625" style="2" customWidth="1"/>
    <col min="11784" max="12034" width="9.140625" style="2"/>
    <col min="12035" max="12035" width="11.7109375" style="2" customWidth="1"/>
    <col min="12036" max="12036" width="10.140625" style="2" customWidth="1"/>
    <col min="12037" max="12037" width="9.140625" style="2"/>
    <col min="12038" max="12038" width="14.5703125" style="2" customWidth="1"/>
    <col min="12039" max="12039" width="73.140625" style="2" customWidth="1"/>
    <col min="12040" max="12290" width="9.140625" style="2"/>
    <col min="12291" max="12291" width="11.7109375" style="2" customWidth="1"/>
    <col min="12292" max="12292" width="10.140625" style="2" customWidth="1"/>
    <col min="12293" max="12293" width="9.140625" style="2"/>
    <col min="12294" max="12294" width="14.5703125" style="2" customWidth="1"/>
    <col min="12295" max="12295" width="73.140625" style="2" customWidth="1"/>
    <col min="12296" max="12546" width="9.140625" style="2"/>
    <col min="12547" max="12547" width="11.7109375" style="2" customWidth="1"/>
    <col min="12548" max="12548" width="10.140625" style="2" customWidth="1"/>
    <col min="12549" max="12549" width="9.140625" style="2"/>
    <col min="12550" max="12550" width="14.5703125" style="2" customWidth="1"/>
    <col min="12551" max="12551" width="73.140625" style="2" customWidth="1"/>
    <col min="12552" max="12802" width="9.140625" style="2"/>
    <col min="12803" max="12803" width="11.7109375" style="2" customWidth="1"/>
    <col min="12804" max="12804" width="10.140625" style="2" customWidth="1"/>
    <col min="12805" max="12805" width="9.140625" style="2"/>
    <col min="12806" max="12806" width="14.5703125" style="2" customWidth="1"/>
    <col min="12807" max="12807" width="73.140625" style="2" customWidth="1"/>
    <col min="12808" max="13058" width="9.140625" style="2"/>
    <col min="13059" max="13059" width="11.7109375" style="2" customWidth="1"/>
    <col min="13060" max="13060" width="10.140625" style="2" customWidth="1"/>
    <col min="13061" max="13061" width="9.140625" style="2"/>
    <col min="13062" max="13062" width="14.5703125" style="2" customWidth="1"/>
    <col min="13063" max="13063" width="73.140625" style="2" customWidth="1"/>
    <col min="13064" max="13314" width="9.140625" style="2"/>
    <col min="13315" max="13315" width="11.7109375" style="2" customWidth="1"/>
    <col min="13316" max="13316" width="10.140625" style="2" customWidth="1"/>
    <col min="13317" max="13317" width="9.140625" style="2"/>
    <col min="13318" max="13318" width="14.5703125" style="2" customWidth="1"/>
    <col min="13319" max="13319" width="73.140625" style="2" customWidth="1"/>
    <col min="13320" max="13570" width="9.140625" style="2"/>
    <col min="13571" max="13571" width="11.7109375" style="2" customWidth="1"/>
    <col min="13572" max="13572" width="10.140625" style="2" customWidth="1"/>
    <col min="13573" max="13573" width="9.140625" style="2"/>
    <col min="13574" max="13574" width="14.5703125" style="2" customWidth="1"/>
    <col min="13575" max="13575" width="73.140625" style="2" customWidth="1"/>
    <col min="13576" max="13826" width="9.140625" style="2"/>
    <col min="13827" max="13827" width="11.7109375" style="2" customWidth="1"/>
    <col min="13828" max="13828" width="10.140625" style="2" customWidth="1"/>
    <col min="13829" max="13829" width="9.140625" style="2"/>
    <col min="13830" max="13830" width="14.5703125" style="2" customWidth="1"/>
    <col min="13831" max="13831" width="73.140625" style="2" customWidth="1"/>
    <col min="13832" max="14082" width="9.140625" style="2"/>
    <col min="14083" max="14083" width="11.7109375" style="2" customWidth="1"/>
    <col min="14084" max="14084" width="10.140625" style="2" customWidth="1"/>
    <col min="14085" max="14085" width="9.140625" style="2"/>
    <col min="14086" max="14086" width="14.5703125" style="2" customWidth="1"/>
    <col min="14087" max="14087" width="73.140625" style="2" customWidth="1"/>
    <col min="14088" max="14338" width="9.140625" style="2"/>
    <col min="14339" max="14339" width="11.7109375" style="2" customWidth="1"/>
    <col min="14340" max="14340" width="10.140625" style="2" customWidth="1"/>
    <col min="14341" max="14341" width="9.140625" style="2"/>
    <col min="14342" max="14342" width="14.5703125" style="2" customWidth="1"/>
    <col min="14343" max="14343" width="73.140625" style="2" customWidth="1"/>
    <col min="14344" max="14594" width="9.140625" style="2"/>
    <col min="14595" max="14595" width="11.7109375" style="2" customWidth="1"/>
    <col min="14596" max="14596" width="10.140625" style="2" customWidth="1"/>
    <col min="14597" max="14597" width="9.140625" style="2"/>
    <col min="14598" max="14598" width="14.5703125" style="2" customWidth="1"/>
    <col min="14599" max="14599" width="73.140625" style="2" customWidth="1"/>
    <col min="14600" max="14850" width="9.140625" style="2"/>
    <col min="14851" max="14851" width="11.7109375" style="2" customWidth="1"/>
    <col min="14852" max="14852" width="10.140625" style="2" customWidth="1"/>
    <col min="14853" max="14853" width="9.140625" style="2"/>
    <col min="14854" max="14854" width="14.5703125" style="2" customWidth="1"/>
    <col min="14855" max="14855" width="73.140625" style="2" customWidth="1"/>
    <col min="14856" max="15106" width="9.140625" style="2"/>
    <col min="15107" max="15107" width="11.7109375" style="2" customWidth="1"/>
    <col min="15108" max="15108" width="10.140625" style="2" customWidth="1"/>
    <col min="15109" max="15109" width="9.140625" style="2"/>
    <col min="15110" max="15110" width="14.5703125" style="2" customWidth="1"/>
    <col min="15111" max="15111" width="73.140625" style="2" customWidth="1"/>
    <col min="15112" max="15362" width="9.140625" style="2"/>
    <col min="15363" max="15363" width="11.7109375" style="2" customWidth="1"/>
    <col min="15364" max="15364" width="10.140625" style="2" customWidth="1"/>
    <col min="15365" max="15365" width="9.140625" style="2"/>
    <col min="15366" max="15366" width="14.5703125" style="2" customWidth="1"/>
    <col min="15367" max="15367" width="73.140625" style="2" customWidth="1"/>
    <col min="15368" max="15618" width="9.140625" style="2"/>
    <col min="15619" max="15619" width="11.7109375" style="2" customWidth="1"/>
    <col min="15620" max="15620" width="10.140625" style="2" customWidth="1"/>
    <col min="15621" max="15621" width="9.140625" style="2"/>
    <col min="15622" max="15622" width="14.5703125" style="2" customWidth="1"/>
    <col min="15623" max="15623" width="73.140625" style="2" customWidth="1"/>
    <col min="15624" max="15874" width="9.140625" style="2"/>
    <col min="15875" max="15875" width="11.7109375" style="2" customWidth="1"/>
    <col min="15876" max="15876" width="10.140625" style="2" customWidth="1"/>
    <col min="15877" max="15877" width="9.140625" style="2"/>
    <col min="15878" max="15878" width="14.5703125" style="2" customWidth="1"/>
    <col min="15879" max="15879" width="73.140625" style="2" customWidth="1"/>
    <col min="15880" max="16130" width="9.140625" style="2"/>
    <col min="16131" max="16131" width="11.7109375" style="2" customWidth="1"/>
    <col min="16132" max="16132" width="10.140625" style="2" customWidth="1"/>
    <col min="16133" max="16133" width="9.140625" style="2"/>
    <col min="16134" max="16134" width="14.5703125" style="2" customWidth="1"/>
    <col min="16135" max="16135" width="73.140625" style="2" customWidth="1"/>
    <col min="16136" max="16384" width="9.140625" style="2"/>
  </cols>
  <sheetData>
    <row r="1" spans="1:7">
      <c r="A1" s="5" t="s">
        <v>0</v>
      </c>
      <c r="B1" s="5"/>
      <c r="C1" s="5"/>
      <c r="D1" s="5"/>
      <c r="E1" s="13"/>
      <c r="F1" s="12"/>
      <c r="G1" s="13"/>
    </row>
    <row r="2" spans="1:7">
      <c r="A2" s="17"/>
      <c r="B2" s="17"/>
      <c r="C2" s="17"/>
      <c r="D2" s="17"/>
      <c r="E2" s="17"/>
      <c r="F2" s="17"/>
      <c r="G2" s="17"/>
    </row>
    <row r="3" spans="1:7">
      <c r="A3" s="17"/>
      <c r="B3" s="17"/>
      <c r="C3" s="17"/>
      <c r="D3" s="17"/>
      <c r="E3" s="17"/>
      <c r="F3" s="17"/>
      <c r="G3" s="17"/>
    </row>
    <row r="4" spans="1:7">
      <c r="A4" s="17"/>
      <c r="B4" s="17"/>
      <c r="C4" s="17"/>
      <c r="D4" s="17"/>
      <c r="E4" s="17"/>
      <c r="F4" s="17"/>
      <c r="G4" s="17"/>
    </row>
    <row r="5" spans="1:7">
      <c r="A5" s="1" t="s">
        <v>305</v>
      </c>
      <c r="B5" s="1"/>
      <c r="C5" s="1"/>
      <c r="D5" s="1"/>
      <c r="E5" s="1"/>
      <c r="F5" s="1"/>
      <c r="G5" s="1"/>
    </row>
    <row r="6" spans="1:7">
      <c r="A6" s="169" t="s">
        <v>1</v>
      </c>
      <c r="B6" s="169" t="s">
        <v>2</v>
      </c>
      <c r="C6" s="169" t="s">
        <v>3</v>
      </c>
      <c r="D6" s="170" t="s">
        <v>4</v>
      </c>
      <c r="E6" s="170"/>
      <c r="F6" s="171" t="s">
        <v>5</v>
      </c>
      <c r="G6" s="169" t="s">
        <v>6</v>
      </c>
    </row>
    <row r="7" spans="1:7">
      <c r="A7" s="169"/>
      <c r="B7" s="169"/>
      <c r="C7" s="169"/>
      <c r="D7" s="18" t="s">
        <v>7</v>
      </c>
      <c r="E7" s="18" t="s">
        <v>8</v>
      </c>
      <c r="F7" s="171"/>
      <c r="G7" s="169"/>
    </row>
    <row r="8" spans="1:7" ht="33">
      <c r="A8" s="14">
        <v>1</v>
      </c>
      <c r="B8" s="14">
        <v>2922</v>
      </c>
      <c r="C8" s="15">
        <v>42982</v>
      </c>
      <c r="D8" s="14" t="s">
        <v>12</v>
      </c>
      <c r="E8" s="14" t="s">
        <v>10</v>
      </c>
      <c r="F8" s="23">
        <v>71430412</v>
      </c>
      <c r="G8" s="10" t="s">
        <v>40</v>
      </c>
    </row>
    <row r="9" spans="1:7">
      <c r="A9" s="14">
        <f t="shared" ref="A9:A19" si="0">1+A8</f>
        <v>2</v>
      </c>
      <c r="B9" s="14">
        <v>2925</v>
      </c>
      <c r="C9" s="15">
        <v>42982</v>
      </c>
      <c r="D9" s="14" t="s">
        <v>9</v>
      </c>
      <c r="E9" s="14" t="s">
        <v>10</v>
      </c>
      <c r="F9" s="23">
        <v>650000</v>
      </c>
      <c r="G9" s="10" t="s">
        <v>11</v>
      </c>
    </row>
    <row r="10" spans="1:7" ht="49.5">
      <c r="A10" s="14">
        <f t="shared" si="0"/>
        <v>3</v>
      </c>
      <c r="B10" s="14">
        <v>2924</v>
      </c>
      <c r="C10" s="15">
        <v>42982</v>
      </c>
      <c r="D10" s="14" t="s">
        <v>122</v>
      </c>
      <c r="E10" s="14" t="s">
        <v>10</v>
      </c>
      <c r="F10" s="23">
        <v>40474</v>
      </c>
      <c r="G10" s="10" t="s">
        <v>306</v>
      </c>
    </row>
    <row r="11" spans="1:7" ht="66">
      <c r="A11" s="14">
        <f t="shared" si="0"/>
        <v>4</v>
      </c>
      <c r="B11" s="14">
        <v>2923</v>
      </c>
      <c r="C11" s="15">
        <v>42982</v>
      </c>
      <c r="D11" s="14" t="s">
        <v>13</v>
      </c>
      <c r="E11" s="14" t="s">
        <v>10</v>
      </c>
      <c r="F11" s="23">
        <v>354056</v>
      </c>
      <c r="G11" s="76" t="s">
        <v>48</v>
      </c>
    </row>
    <row r="12" spans="1:7" ht="49.5">
      <c r="A12" s="14">
        <f t="shared" si="0"/>
        <v>5</v>
      </c>
      <c r="B12" s="14">
        <v>3010</v>
      </c>
      <c r="C12" s="15">
        <v>42985</v>
      </c>
      <c r="D12" s="14" t="s">
        <v>13</v>
      </c>
      <c r="E12" s="14" t="s">
        <v>14</v>
      </c>
      <c r="F12" s="23">
        <v>2057</v>
      </c>
      <c r="G12" s="10" t="s">
        <v>36</v>
      </c>
    </row>
    <row r="13" spans="1:7" ht="49.5">
      <c r="A13" s="14">
        <f t="shared" si="0"/>
        <v>6</v>
      </c>
      <c r="B13" s="14">
        <v>3011</v>
      </c>
      <c r="C13" s="15">
        <v>42985</v>
      </c>
      <c r="D13" s="14" t="s">
        <v>13</v>
      </c>
      <c r="E13" s="14" t="s">
        <v>14</v>
      </c>
      <c r="F13" s="23">
        <v>2543</v>
      </c>
      <c r="G13" s="10" t="s">
        <v>36</v>
      </c>
    </row>
    <row r="14" spans="1:7" ht="49.5">
      <c r="A14" s="14">
        <f t="shared" si="0"/>
        <v>7</v>
      </c>
      <c r="B14" s="14">
        <v>3013</v>
      </c>
      <c r="C14" s="15">
        <v>42985</v>
      </c>
      <c r="D14" s="14" t="s">
        <v>13</v>
      </c>
      <c r="E14" s="14" t="s">
        <v>14</v>
      </c>
      <c r="F14" s="23">
        <v>1920</v>
      </c>
      <c r="G14" s="10" t="s">
        <v>36</v>
      </c>
    </row>
    <row r="15" spans="1:7" ht="49.5">
      <c r="A15" s="14">
        <f t="shared" si="0"/>
        <v>8</v>
      </c>
      <c r="B15" s="14">
        <v>3012</v>
      </c>
      <c r="C15" s="15">
        <v>42985</v>
      </c>
      <c r="D15" s="14" t="s">
        <v>13</v>
      </c>
      <c r="E15" s="14" t="s">
        <v>35</v>
      </c>
      <c r="F15" s="23">
        <v>359</v>
      </c>
      <c r="G15" s="76" t="s">
        <v>37</v>
      </c>
    </row>
    <row r="16" spans="1:7" ht="49.5">
      <c r="A16" s="14">
        <f t="shared" si="0"/>
        <v>9</v>
      </c>
      <c r="B16" s="14">
        <v>3014</v>
      </c>
      <c r="C16" s="15">
        <v>42985</v>
      </c>
      <c r="D16" s="14" t="s">
        <v>13</v>
      </c>
      <c r="E16" s="14" t="s">
        <v>14</v>
      </c>
      <c r="F16" s="23">
        <v>650</v>
      </c>
      <c r="G16" s="10" t="s">
        <v>41</v>
      </c>
    </row>
    <row r="17" spans="1:7" ht="49.5">
      <c r="A17" s="14">
        <f t="shared" si="0"/>
        <v>10</v>
      </c>
      <c r="B17" s="14">
        <v>3095</v>
      </c>
      <c r="C17" s="15">
        <v>42998</v>
      </c>
      <c r="D17" s="14" t="s">
        <v>12</v>
      </c>
      <c r="E17" s="14" t="s">
        <v>10</v>
      </c>
      <c r="F17" s="23">
        <v>4091017</v>
      </c>
      <c r="G17" s="10" t="s">
        <v>107</v>
      </c>
    </row>
    <row r="18" spans="1:7" ht="115.5">
      <c r="A18" s="14">
        <f t="shared" si="0"/>
        <v>11</v>
      </c>
      <c r="B18" s="14">
        <v>3096</v>
      </c>
      <c r="C18" s="15">
        <v>42998</v>
      </c>
      <c r="D18" s="14" t="s">
        <v>15</v>
      </c>
      <c r="E18" s="14" t="s">
        <v>10</v>
      </c>
      <c r="F18" s="23">
        <v>44819</v>
      </c>
      <c r="G18" s="10" t="s">
        <v>109</v>
      </c>
    </row>
    <row r="19" spans="1:7" ht="49.5">
      <c r="A19" s="14">
        <f t="shared" si="0"/>
        <v>12</v>
      </c>
      <c r="B19" s="14">
        <v>3122</v>
      </c>
      <c r="C19" s="15">
        <v>43003</v>
      </c>
      <c r="D19" s="14" t="s">
        <v>12</v>
      </c>
      <c r="E19" s="14" t="s">
        <v>10</v>
      </c>
      <c r="F19" s="23">
        <v>9885742</v>
      </c>
      <c r="G19" s="10" t="s">
        <v>108</v>
      </c>
    </row>
    <row r="20" spans="1:7" s="3" customFormat="1">
      <c r="A20" s="14"/>
      <c r="B20" s="19"/>
      <c r="C20" s="20"/>
      <c r="D20" s="20" t="s">
        <v>34</v>
      </c>
      <c r="E20" s="21"/>
      <c r="F20" s="30">
        <f>SUM(F8:F19)</f>
        <v>86504049</v>
      </c>
      <c r="G20" s="16"/>
    </row>
    <row r="23" spans="1:7">
      <c r="E23" s="4"/>
    </row>
    <row r="24" spans="1:7">
      <c r="E24" s="4"/>
    </row>
    <row r="25" spans="1:7">
      <c r="E25" s="4"/>
    </row>
    <row r="26" spans="1:7">
      <c r="E26" s="4"/>
    </row>
    <row r="27" spans="1:7">
      <c r="E27" s="4"/>
    </row>
  </sheetData>
  <sortState ref="A6:G19">
    <sortCondition ref="C8:C25"/>
  </sortState>
  <mergeCells count="6">
    <mergeCell ref="G6:G7"/>
    <mergeCell ref="A6:A7"/>
    <mergeCell ref="B6:B7"/>
    <mergeCell ref="C6:C7"/>
    <mergeCell ref="D6:E6"/>
    <mergeCell ref="F6:F7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4" sqref="C14"/>
    </sheetView>
  </sheetViews>
  <sheetFormatPr defaultColWidth="9.140625" defaultRowHeight="16.5"/>
  <cols>
    <col min="1" max="1" width="10.85546875" style="99" customWidth="1"/>
    <col min="2" max="2" width="14.85546875" style="131" customWidth="1"/>
    <col min="3" max="3" width="57.140625" style="99" customWidth="1"/>
    <col min="4" max="4" width="52.42578125" style="99" customWidth="1"/>
    <col min="5" max="5" width="16.5703125" style="132" customWidth="1"/>
    <col min="6" max="16384" width="9.140625" style="99"/>
  </cols>
  <sheetData>
    <row r="1" spans="1:5">
      <c r="A1" s="130" t="s">
        <v>123</v>
      </c>
    </row>
    <row r="2" spans="1:5">
      <c r="A2" s="130" t="s">
        <v>19</v>
      </c>
    </row>
    <row r="3" spans="1:5">
      <c r="A3" s="130" t="s">
        <v>242</v>
      </c>
    </row>
    <row r="4" spans="1:5">
      <c r="A4" s="130"/>
    </row>
    <row r="5" spans="1:5">
      <c r="A5" s="130"/>
      <c r="C5" s="130" t="s">
        <v>245</v>
      </c>
    </row>
    <row r="6" spans="1:5">
      <c r="A6" s="8" t="s">
        <v>21</v>
      </c>
      <c r="B6" s="50" t="s">
        <v>20</v>
      </c>
      <c r="C6" s="8" t="s">
        <v>22</v>
      </c>
      <c r="D6" s="8" t="s">
        <v>23</v>
      </c>
      <c r="E6" s="133" t="s">
        <v>24</v>
      </c>
    </row>
    <row r="7" spans="1:5" ht="71.25" customHeight="1">
      <c r="A7" s="34">
        <v>2907</v>
      </c>
      <c r="B7" s="52">
        <v>42979</v>
      </c>
      <c r="C7" s="10" t="s">
        <v>287</v>
      </c>
      <c r="D7" s="8" t="s">
        <v>136</v>
      </c>
      <c r="E7" s="75">
        <v>15500</v>
      </c>
    </row>
    <row r="8" spans="1:5" ht="69.75" customHeight="1">
      <c r="A8" s="34">
        <v>2908</v>
      </c>
      <c r="B8" s="52">
        <v>42979</v>
      </c>
      <c r="C8" s="10" t="s">
        <v>288</v>
      </c>
      <c r="D8" s="8" t="s">
        <v>136</v>
      </c>
      <c r="E8" s="75">
        <v>24000</v>
      </c>
    </row>
    <row r="9" spans="1:5" ht="68.25" customHeight="1">
      <c r="A9" s="34">
        <v>3039</v>
      </c>
      <c r="B9" s="52">
        <v>42992</v>
      </c>
      <c r="C9" s="10" t="s">
        <v>289</v>
      </c>
      <c r="D9" s="8" t="s">
        <v>136</v>
      </c>
      <c r="E9" s="75">
        <v>2500</v>
      </c>
    </row>
    <row r="10" spans="1:5" ht="85.5" customHeight="1">
      <c r="A10" s="8">
        <v>3055</v>
      </c>
      <c r="B10" s="50">
        <v>42998</v>
      </c>
      <c r="C10" s="22" t="s">
        <v>243</v>
      </c>
      <c r="D10" s="8" t="s">
        <v>244</v>
      </c>
      <c r="E10" s="95">
        <v>2514.65</v>
      </c>
    </row>
    <row r="11" spans="1:5" ht="66">
      <c r="A11" s="34">
        <v>3190</v>
      </c>
      <c r="B11" s="52">
        <v>43006</v>
      </c>
      <c r="C11" s="10" t="s">
        <v>290</v>
      </c>
      <c r="D11" s="8" t="s">
        <v>136</v>
      </c>
      <c r="E11" s="75">
        <v>500</v>
      </c>
    </row>
    <row r="12" spans="1:5" ht="66">
      <c r="A12" s="34">
        <v>3191</v>
      </c>
      <c r="B12" s="52">
        <v>43006</v>
      </c>
      <c r="C12" s="10" t="s">
        <v>296</v>
      </c>
      <c r="D12" s="8" t="s">
        <v>136</v>
      </c>
      <c r="E12" s="75">
        <v>150</v>
      </c>
    </row>
    <row r="13" spans="1:5" s="135" customFormat="1" ht="66">
      <c r="A13" s="34">
        <v>3227</v>
      </c>
      <c r="B13" s="52">
        <v>43007</v>
      </c>
      <c r="C13" s="10" t="s">
        <v>295</v>
      </c>
      <c r="D13" s="94" t="s">
        <v>299</v>
      </c>
      <c r="E13" s="75">
        <v>3613.47</v>
      </c>
    </row>
    <row r="14" spans="1:5" s="135" customFormat="1" ht="66">
      <c r="A14" s="34">
        <v>3241</v>
      </c>
      <c r="B14" s="52">
        <v>43007</v>
      </c>
      <c r="C14" s="10" t="s">
        <v>297</v>
      </c>
      <c r="D14" s="94" t="s">
        <v>299</v>
      </c>
      <c r="E14" s="75">
        <v>575.92999999999995</v>
      </c>
    </row>
    <row r="15" spans="1:5" ht="82.5">
      <c r="A15" s="34">
        <v>3248</v>
      </c>
      <c r="B15" s="52">
        <v>43007</v>
      </c>
      <c r="C15" s="10" t="s">
        <v>298</v>
      </c>
      <c r="D15" s="8" t="s">
        <v>291</v>
      </c>
      <c r="E15" s="75">
        <v>2376</v>
      </c>
    </row>
    <row r="16" spans="1:5" ht="82.5">
      <c r="A16" s="34">
        <v>3249</v>
      </c>
      <c r="B16" s="52">
        <v>43007</v>
      </c>
      <c r="C16" s="10" t="s">
        <v>292</v>
      </c>
      <c r="D16" s="8" t="s">
        <v>291</v>
      </c>
      <c r="E16" s="75">
        <v>9504</v>
      </c>
    </row>
    <row r="17" spans="1:5" ht="103.5" customHeight="1">
      <c r="A17" s="34">
        <v>3249</v>
      </c>
      <c r="B17" s="52">
        <v>43007</v>
      </c>
      <c r="C17" s="10" t="s">
        <v>294</v>
      </c>
      <c r="D17" s="8" t="s">
        <v>291</v>
      </c>
      <c r="E17" s="75">
        <v>13103.81</v>
      </c>
    </row>
    <row r="18" spans="1:5" ht="82.5">
      <c r="A18" s="34">
        <v>3250</v>
      </c>
      <c r="B18" s="52">
        <v>43007</v>
      </c>
      <c r="C18" s="10" t="s">
        <v>293</v>
      </c>
      <c r="D18" s="8" t="s">
        <v>291</v>
      </c>
      <c r="E18" s="75">
        <v>2257.1999999999998</v>
      </c>
    </row>
    <row r="19" spans="1:5" s="130" customFormat="1">
      <c r="A19" s="41"/>
      <c r="B19" s="140"/>
      <c r="C19" s="41" t="s">
        <v>34</v>
      </c>
      <c r="D19" s="41"/>
      <c r="E19" s="42">
        <f>SUM(E7:E18)</f>
        <v>76595.06</v>
      </c>
    </row>
  </sheetData>
  <sortState ref="A8:E11">
    <sortCondition ref="B8:B11"/>
  </sortState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D55" workbookViewId="0">
      <selection activeCell="C52" sqref="C52"/>
    </sheetView>
  </sheetViews>
  <sheetFormatPr defaultColWidth="9.140625" defaultRowHeight="16.5"/>
  <cols>
    <col min="1" max="1" width="13.5703125" style="2" customWidth="1"/>
    <col min="2" max="2" width="11.85546875" style="98" customWidth="1"/>
    <col min="3" max="3" width="75.7109375" style="2" customWidth="1"/>
    <col min="4" max="4" width="52.42578125" style="2" customWidth="1"/>
    <col min="5" max="5" width="16.5703125" style="99" customWidth="1"/>
    <col min="6" max="16384" width="9.140625" style="2"/>
  </cols>
  <sheetData>
    <row r="1" spans="1:5" s="99" customFormat="1">
      <c r="A1" s="130" t="s">
        <v>123</v>
      </c>
      <c r="B1" s="131"/>
    </row>
    <row r="2" spans="1:5" s="99" customFormat="1">
      <c r="A2" s="130" t="s">
        <v>246</v>
      </c>
      <c r="B2" s="131"/>
    </row>
    <row r="3" spans="1:5" s="99" customFormat="1">
      <c r="A3" s="130" t="s">
        <v>242</v>
      </c>
      <c r="B3" s="131"/>
    </row>
    <row r="4" spans="1:5" s="99" customFormat="1">
      <c r="A4" s="130"/>
      <c r="B4" s="131"/>
    </row>
    <row r="5" spans="1:5" s="99" customFormat="1">
      <c r="A5" s="130"/>
      <c r="B5" s="131"/>
      <c r="C5" s="130" t="s">
        <v>245</v>
      </c>
    </row>
    <row r="6" spans="1:5" s="99" customFormat="1">
      <c r="A6" s="8" t="s">
        <v>21</v>
      </c>
      <c r="B6" s="50" t="s">
        <v>20</v>
      </c>
      <c r="C6" s="8" t="s">
        <v>22</v>
      </c>
      <c r="D6" s="8" t="s">
        <v>23</v>
      </c>
      <c r="E6" s="8" t="s">
        <v>24</v>
      </c>
    </row>
    <row r="7" spans="1:5" s="99" customFormat="1" ht="66">
      <c r="A7" s="139">
        <v>409</v>
      </c>
      <c r="B7" s="15">
        <v>42982</v>
      </c>
      <c r="C7" s="10" t="s">
        <v>302</v>
      </c>
      <c r="D7" s="10" t="s">
        <v>301</v>
      </c>
      <c r="E7" s="23">
        <v>51.42</v>
      </c>
    </row>
    <row r="8" spans="1:5" s="99" customFormat="1" ht="66">
      <c r="A8" s="139">
        <v>409</v>
      </c>
      <c r="B8" s="15">
        <v>42982</v>
      </c>
      <c r="C8" s="10" t="s">
        <v>303</v>
      </c>
      <c r="D8" s="10" t="s">
        <v>301</v>
      </c>
      <c r="E8" s="23">
        <v>51.42</v>
      </c>
    </row>
    <row r="9" spans="1:5" s="99" customFormat="1" ht="48" customHeight="1">
      <c r="A9" s="139">
        <v>409</v>
      </c>
      <c r="B9" s="15">
        <v>42982</v>
      </c>
      <c r="C9" s="10" t="s">
        <v>304</v>
      </c>
      <c r="D9" s="10" t="s">
        <v>301</v>
      </c>
      <c r="E9" s="23">
        <v>257.12</v>
      </c>
    </row>
    <row r="10" spans="1:5" s="99" customFormat="1" ht="61.5" customHeight="1">
      <c r="A10" s="139">
        <v>409</v>
      </c>
      <c r="B10" s="15">
        <v>42982</v>
      </c>
      <c r="C10" s="10" t="s">
        <v>300</v>
      </c>
      <c r="D10" s="10" t="s">
        <v>299</v>
      </c>
      <c r="E10" s="23">
        <v>35318.339999999997</v>
      </c>
    </row>
    <row r="11" spans="1:5" s="99" customFormat="1" ht="63" customHeight="1">
      <c r="A11" s="8">
        <v>3057</v>
      </c>
      <c r="B11" s="50">
        <v>42998</v>
      </c>
      <c r="C11" s="22" t="s">
        <v>247</v>
      </c>
      <c r="D11" s="8" t="s">
        <v>248</v>
      </c>
      <c r="E11" s="133">
        <v>842</v>
      </c>
    </row>
    <row r="12" spans="1:5" s="99" customFormat="1" ht="57.75" customHeight="1">
      <c r="A12" s="8">
        <v>3058</v>
      </c>
      <c r="B12" s="50">
        <v>42998</v>
      </c>
      <c r="C12" s="22" t="s">
        <v>249</v>
      </c>
      <c r="D12" s="8" t="s">
        <v>250</v>
      </c>
      <c r="E12" s="133">
        <v>342</v>
      </c>
    </row>
    <row r="13" spans="1:5" s="99" customFormat="1" ht="67.5" customHeight="1">
      <c r="A13" s="8">
        <v>3060</v>
      </c>
      <c r="B13" s="50">
        <v>42998</v>
      </c>
      <c r="C13" s="22" t="s">
        <v>251</v>
      </c>
      <c r="D13" s="8" t="s">
        <v>252</v>
      </c>
      <c r="E13" s="133">
        <v>1170</v>
      </c>
    </row>
    <row r="14" spans="1:5" s="99" customFormat="1" ht="63.75" customHeight="1">
      <c r="A14" s="8">
        <v>3061</v>
      </c>
      <c r="B14" s="50">
        <v>42998</v>
      </c>
      <c r="C14" s="22" t="s">
        <v>251</v>
      </c>
      <c r="D14" s="8" t="s">
        <v>253</v>
      </c>
      <c r="E14" s="133">
        <v>140</v>
      </c>
    </row>
    <row r="15" spans="1:5" s="99" customFormat="1" ht="57.75" customHeight="1">
      <c r="A15" s="8">
        <v>3062</v>
      </c>
      <c r="B15" s="50">
        <v>42998</v>
      </c>
      <c r="C15" s="22" t="s">
        <v>251</v>
      </c>
      <c r="D15" s="8" t="s">
        <v>253</v>
      </c>
      <c r="E15" s="133">
        <v>405</v>
      </c>
    </row>
    <row r="16" spans="1:5" s="99" customFormat="1" ht="57" customHeight="1">
      <c r="A16" s="8">
        <v>3063</v>
      </c>
      <c r="B16" s="50">
        <v>42998</v>
      </c>
      <c r="C16" s="22" t="s">
        <v>251</v>
      </c>
      <c r="D16" s="8" t="s">
        <v>253</v>
      </c>
      <c r="E16" s="133">
        <v>73</v>
      </c>
    </row>
    <row r="17" spans="1:5" s="99" customFormat="1" ht="60" customHeight="1">
      <c r="A17" s="8">
        <v>3059</v>
      </c>
      <c r="B17" s="50">
        <v>42998</v>
      </c>
      <c r="C17" s="22" t="s">
        <v>254</v>
      </c>
      <c r="D17" s="8" t="s">
        <v>250</v>
      </c>
      <c r="E17" s="133">
        <v>58</v>
      </c>
    </row>
    <row r="18" spans="1:5" s="99" customFormat="1" ht="54" customHeight="1">
      <c r="A18" s="8">
        <v>3065</v>
      </c>
      <c r="B18" s="50">
        <v>42998</v>
      </c>
      <c r="C18" s="22" t="s">
        <v>255</v>
      </c>
      <c r="D18" s="8" t="s">
        <v>250</v>
      </c>
      <c r="E18" s="133">
        <v>1933</v>
      </c>
    </row>
    <row r="19" spans="1:5" s="99" customFormat="1" ht="53.25" customHeight="1">
      <c r="A19" s="8">
        <v>3067</v>
      </c>
      <c r="B19" s="50">
        <v>42998</v>
      </c>
      <c r="C19" s="22" t="s">
        <v>256</v>
      </c>
      <c r="D19" s="8" t="s">
        <v>257</v>
      </c>
      <c r="E19" s="133">
        <v>6643</v>
      </c>
    </row>
    <row r="20" spans="1:5" s="99" customFormat="1" ht="51" customHeight="1">
      <c r="A20" s="8">
        <v>3068</v>
      </c>
      <c r="B20" s="50">
        <v>42998</v>
      </c>
      <c r="C20" s="22" t="s">
        <v>256</v>
      </c>
      <c r="D20" s="8" t="s">
        <v>253</v>
      </c>
      <c r="E20" s="133">
        <v>794</v>
      </c>
    </row>
    <row r="21" spans="1:5" s="99" customFormat="1" ht="51.75" customHeight="1">
      <c r="A21" s="8">
        <v>3069</v>
      </c>
      <c r="B21" s="50">
        <v>42998</v>
      </c>
      <c r="C21" s="22" t="s">
        <v>256</v>
      </c>
      <c r="D21" s="8" t="s">
        <v>253</v>
      </c>
      <c r="E21" s="133">
        <v>2297</v>
      </c>
    </row>
    <row r="22" spans="1:5" s="99" customFormat="1" ht="54.75" customHeight="1">
      <c r="A22" s="8">
        <v>3070</v>
      </c>
      <c r="B22" s="50">
        <v>42998</v>
      </c>
      <c r="C22" s="22" t="s">
        <v>256</v>
      </c>
      <c r="D22" s="8" t="s">
        <v>253</v>
      </c>
      <c r="E22" s="133">
        <v>417</v>
      </c>
    </row>
    <row r="23" spans="1:5" s="99" customFormat="1" ht="56.25" customHeight="1">
      <c r="A23" s="8">
        <v>3064</v>
      </c>
      <c r="B23" s="50">
        <v>42998</v>
      </c>
      <c r="C23" s="22" t="s">
        <v>258</v>
      </c>
      <c r="D23" s="8" t="s">
        <v>248</v>
      </c>
      <c r="E23" s="133">
        <v>4765</v>
      </c>
    </row>
    <row r="24" spans="1:5" s="99" customFormat="1" ht="50.25" customHeight="1">
      <c r="A24" s="8">
        <v>3066</v>
      </c>
      <c r="B24" s="50">
        <v>42998</v>
      </c>
      <c r="C24" s="22" t="s">
        <v>259</v>
      </c>
      <c r="D24" s="8" t="s">
        <v>250</v>
      </c>
      <c r="E24" s="133">
        <v>324</v>
      </c>
    </row>
    <row r="25" spans="1:5" s="99" customFormat="1" ht="57.75" customHeight="1">
      <c r="A25" s="8">
        <v>3071</v>
      </c>
      <c r="B25" s="50">
        <v>42998</v>
      </c>
      <c r="C25" s="22" t="s">
        <v>260</v>
      </c>
      <c r="D25" s="22" t="s">
        <v>248</v>
      </c>
      <c r="E25" s="133">
        <v>576</v>
      </c>
    </row>
    <row r="26" spans="1:5" s="99" customFormat="1" ht="54.75" customHeight="1">
      <c r="A26" s="8">
        <v>3072</v>
      </c>
      <c r="B26" s="50">
        <v>42998</v>
      </c>
      <c r="C26" s="22" t="s">
        <v>261</v>
      </c>
      <c r="D26" s="8" t="s">
        <v>250</v>
      </c>
      <c r="E26" s="133">
        <v>252</v>
      </c>
    </row>
    <row r="27" spans="1:5" s="99" customFormat="1" ht="52.5" customHeight="1">
      <c r="A27" s="8">
        <v>3074</v>
      </c>
      <c r="B27" s="50">
        <v>42998</v>
      </c>
      <c r="C27" s="22" t="s">
        <v>262</v>
      </c>
      <c r="D27" s="8" t="s">
        <v>252</v>
      </c>
      <c r="E27" s="133">
        <v>1102</v>
      </c>
    </row>
    <row r="28" spans="1:5" s="99" customFormat="1" ht="57.75" customHeight="1">
      <c r="A28" s="8">
        <v>3075</v>
      </c>
      <c r="B28" s="50">
        <v>42998</v>
      </c>
      <c r="C28" s="22" t="s">
        <v>262</v>
      </c>
      <c r="D28" s="8" t="s">
        <v>253</v>
      </c>
      <c r="E28" s="133">
        <v>140</v>
      </c>
    </row>
    <row r="29" spans="1:5" s="99" customFormat="1" ht="57.75" customHeight="1">
      <c r="A29" s="8">
        <v>3076</v>
      </c>
      <c r="B29" s="50">
        <v>42998</v>
      </c>
      <c r="C29" s="22" t="s">
        <v>262</v>
      </c>
      <c r="D29" s="8" t="s">
        <v>253</v>
      </c>
      <c r="E29" s="133">
        <v>73</v>
      </c>
    </row>
    <row r="30" spans="1:5" s="99" customFormat="1" ht="58.5" customHeight="1">
      <c r="A30" s="8">
        <v>3077</v>
      </c>
      <c r="B30" s="50">
        <v>42998</v>
      </c>
      <c r="C30" s="22" t="s">
        <v>263</v>
      </c>
      <c r="D30" s="22" t="s">
        <v>248</v>
      </c>
      <c r="E30" s="133">
        <v>3274</v>
      </c>
    </row>
    <row r="31" spans="1:5" s="99" customFormat="1" ht="51.75" customHeight="1">
      <c r="A31" s="8">
        <v>3078</v>
      </c>
      <c r="B31" s="50">
        <v>42998</v>
      </c>
      <c r="C31" s="22" t="s">
        <v>264</v>
      </c>
      <c r="D31" s="8" t="s">
        <v>250</v>
      </c>
      <c r="E31" s="133">
        <v>1421</v>
      </c>
    </row>
    <row r="32" spans="1:5" s="99" customFormat="1" ht="56.25" customHeight="1">
      <c r="A32" s="8">
        <v>3080</v>
      </c>
      <c r="B32" s="50">
        <v>42998</v>
      </c>
      <c r="C32" s="22" t="s">
        <v>265</v>
      </c>
      <c r="D32" s="8" t="s">
        <v>252</v>
      </c>
      <c r="E32" s="133">
        <v>6256</v>
      </c>
    </row>
    <row r="33" spans="1:5" s="99" customFormat="1" ht="51" customHeight="1">
      <c r="A33" s="8">
        <v>3081</v>
      </c>
      <c r="B33" s="50">
        <v>42998</v>
      </c>
      <c r="C33" s="22" t="s">
        <v>265</v>
      </c>
      <c r="D33" s="8" t="s">
        <v>253</v>
      </c>
      <c r="E33" s="133">
        <v>794</v>
      </c>
    </row>
    <row r="34" spans="1:5" s="99" customFormat="1" ht="55.5" customHeight="1">
      <c r="A34" s="8">
        <v>3082</v>
      </c>
      <c r="B34" s="50">
        <v>42998</v>
      </c>
      <c r="C34" s="22" t="s">
        <v>265</v>
      </c>
      <c r="D34" s="8" t="s">
        <v>253</v>
      </c>
      <c r="E34" s="133">
        <v>417</v>
      </c>
    </row>
    <row r="35" spans="1:5" s="99" customFormat="1" ht="51.75" customHeight="1">
      <c r="A35" s="8">
        <v>3079</v>
      </c>
      <c r="B35" s="50">
        <v>42998</v>
      </c>
      <c r="C35" s="22" t="s">
        <v>263</v>
      </c>
      <c r="D35" s="8" t="s">
        <v>250</v>
      </c>
      <c r="E35" s="133">
        <v>324</v>
      </c>
    </row>
    <row r="36" spans="1:5" s="99" customFormat="1" ht="54" customHeight="1">
      <c r="A36" s="8">
        <v>3073</v>
      </c>
      <c r="B36" s="50">
        <v>42998</v>
      </c>
      <c r="C36" s="22" t="s">
        <v>266</v>
      </c>
      <c r="D36" s="8" t="s">
        <v>250</v>
      </c>
      <c r="E36" s="133">
        <v>58</v>
      </c>
    </row>
    <row r="37" spans="1:5" s="99" customFormat="1" ht="60.75" customHeight="1">
      <c r="A37" s="8">
        <v>3083</v>
      </c>
      <c r="B37" s="50">
        <v>42998</v>
      </c>
      <c r="C37" s="22" t="s">
        <v>267</v>
      </c>
      <c r="D37" s="22" t="s">
        <v>248</v>
      </c>
      <c r="E37" s="133">
        <v>432</v>
      </c>
    </row>
    <row r="38" spans="1:5" s="99" customFormat="1" ht="53.25" customHeight="1">
      <c r="A38" s="8">
        <v>3084</v>
      </c>
      <c r="B38" s="50">
        <v>42998</v>
      </c>
      <c r="C38" s="22" t="s">
        <v>268</v>
      </c>
      <c r="D38" s="8" t="s">
        <v>250</v>
      </c>
      <c r="E38" s="133">
        <v>201</v>
      </c>
    </row>
    <row r="39" spans="1:5" s="99" customFormat="1" ht="59.25" customHeight="1">
      <c r="A39" s="8">
        <v>3086</v>
      </c>
      <c r="B39" s="50">
        <v>42998</v>
      </c>
      <c r="C39" s="22" t="s">
        <v>269</v>
      </c>
      <c r="D39" s="8" t="s">
        <v>252</v>
      </c>
      <c r="E39" s="133">
        <v>841</v>
      </c>
    </row>
    <row r="40" spans="1:5" s="99" customFormat="1" ht="58.5" customHeight="1">
      <c r="A40" s="8">
        <v>3087</v>
      </c>
      <c r="B40" s="50">
        <v>42998</v>
      </c>
      <c r="C40" s="22" t="s">
        <v>262</v>
      </c>
      <c r="D40" s="8" t="s">
        <v>253</v>
      </c>
      <c r="E40" s="133">
        <v>140</v>
      </c>
    </row>
    <row r="41" spans="1:5" s="99" customFormat="1" ht="51" customHeight="1">
      <c r="A41" s="8">
        <v>3088</v>
      </c>
      <c r="B41" s="50">
        <v>42998</v>
      </c>
      <c r="C41" s="22" t="s">
        <v>262</v>
      </c>
      <c r="D41" s="8" t="s">
        <v>253</v>
      </c>
      <c r="E41" s="133">
        <v>73</v>
      </c>
    </row>
    <row r="42" spans="1:5" s="99" customFormat="1" ht="59.25" customHeight="1">
      <c r="A42" s="8">
        <v>3085</v>
      </c>
      <c r="B42" s="50">
        <v>42998</v>
      </c>
      <c r="C42" s="22" t="s">
        <v>270</v>
      </c>
      <c r="D42" s="8" t="s">
        <v>250</v>
      </c>
      <c r="E42" s="133">
        <v>58</v>
      </c>
    </row>
    <row r="43" spans="1:5" s="99" customFormat="1" ht="48.75" customHeight="1">
      <c r="A43" s="8">
        <v>3091</v>
      </c>
      <c r="B43" s="50">
        <v>42998</v>
      </c>
      <c r="C43" s="22" t="s">
        <v>271</v>
      </c>
      <c r="D43" s="8" t="s">
        <v>250</v>
      </c>
      <c r="E43" s="133">
        <v>324</v>
      </c>
    </row>
    <row r="44" spans="1:5" s="99" customFormat="1" ht="58.5" customHeight="1">
      <c r="A44" s="8">
        <v>3089</v>
      </c>
      <c r="B44" s="50">
        <v>42998</v>
      </c>
      <c r="C44" s="22" t="s">
        <v>271</v>
      </c>
      <c r="D44" s="22" t="s">
        <v>248</v>
      </c>
      <c r="E44" s="133">
        <v>2451</v>
      </c>
    </row>
    <row r="45" spans="1:5" s="99" customFormat="1" ht="58.5" customHeight="1">
      <c r="A45" s="8">
        <v>3090</v>
      </c>
      <c r="B45" s="50">
        <v>42998</v>
      </c>
      <c r="C45" s="22" t="s">
        <v>272</v>
      </c>
      <c r="D45" s="8" t="s">
        <v>250</v>
      </c>
      <c r="E45" s="133">
        <v>1139</v>
      </c>
    </row>
    <row r="46" spans="1:5" s="99" customFormat="1" ht="60.75" customHeight="1">
      <c r="A46" s="8">
        <v>3092</v>
      </c>
      <c r="B46" s="50">
        <v>42998</v>
      </c>
      <c r="C46" s="22" t="s">
        <v>273</v>
      </c>
      <c r="D46" s="8" t="s">
        <v>252</v>
      </c>
      <c r="E46" s="133">
        <v>4773</v>
      </c>
    </row>
    <row r="47" spans="1:5" s="99" customFormat="1" ht="60" customHeight="1">
      <c r="A47" s="8">
        <v>3093</v>
      </c>
      <c r="B47" s="50">
        <v>42998</v>
      </c>
      <c r="C47" s="22" t="s">
        <v>273</v>
      </c>
      <c r="D47" s="8" t="s">
        <v>253</v>
      </c>
      <c r="E47" s="133">
        <v>794</v>
      </c>
    </row>
    <row r="48" spans="1:5" s="99" customFormat="1" ht="57.75" customHeight="1">
      <c r="A48" s="8">
        <v>3094</v>
      </c>
      <c r="B48" s="50">
        <v>42998</v>
      </c>
      <c r="C48" s="22" t="s">
        <v>273</v>
      </c>
      <c r="D48" s="8" t="s">
        <v>253</v>
      </c>
      <c r="E48" s="133">
        <v>417</v>
      </c>
    </row>
    <row r="49" spans="1:5" s="99" customFormat="1" ht="63.75" customHeight="1">
      <c r="A49" s="8">
        <v>3050</v>
      </c>
      <c r="B49" s="50">
        <v>42998</v>
      </c>
      <c r="C49" s="22" t="s">
        <v>274</v>
      </c>
      <c r="D49" s="8" t="s">
        <v>244</v>
      </c>
      <c r="E49" s="134">
        <v>14249.65</v>
      </c>
    </row>
    <row r="50" spans="1:5" s="99" customFormat="1" ht="59.25" customHeight="1">
      <c r="A50" s="8">
        <v>3109</v>
      </c>
      <c r="B50" s="50">
        <v>42999</v>
      </c>
      <c r="C50" s="22" t="s">
        <v>275</v>
      </c>
      <c r="D50" s="8" t="s">
        <v>276</v>
      </c>
      <c r="E50" s="133">
        <v>1239.08</v>
      </c>
    </row>
    <row r="51" spans="1:5" s="99" customFormat="1" ht="65.25" customHeight="1">
      <c r="A51" s="8">
        <v>3110</v>
      </c>
      <c r="B51" s="50">
        <v>42999</v>
      </c>
      <c r="C51" s="22" t="s">
        <v>277</v>
      </c>
      <c r="D51" s="8" t="s">
        <v>276</v>
      </c>
      <c r="E51" s="133">
        <v>7021.44</v>
      </c>
    </row>
    <row r="52" spans="1:5" s="135" customFormat="1" ht="57.75" customHeight="1">
      <c r="A52" s="14">
        <v>3111</v>
      </c>
      <c r="B52" s="50">
        <v>42999</v>
      </c>
      <c r="C52" s="22" t="s">
        <v>278</v>
      </c>
      <c r="D52" s="22" t="s">
        <v>279</v>
      </c>
      <c r="E52" s="133">
        <v>886.01</v>
      </c>
    </row>
    <row r="53" spans="1:5" s="135" customFormat="1" ht="62.25" customHeight="1">
      <c r="A53" s="8">
        <v>3112</v>
      </c>
      <c r="B53" s="50">
        <v>42999</v>
      </c>
      <c r="C53" s="22" t="s">
        <v>280</v>
      </c>
      <c r="D53" s="22" t="s">
        <v>279</v>
      </c>
      <c r="E53" s="133">
        <v>156.35</v>
      </c>
    </row>
    <row r="54" spans="1:5" s="135" customFormat="1" ht="62.25" customHeight="1">
      <c r="A54" s="14">
        <v>3113</v>
      </c>
      <c r="B54" s="15">
        <v>42999</v>
      </c>
      <c r="C54" s="22" t="s">
        <v>281</v>
      </c>
      <c r="D54" s="22" t="s">
        <v>279</v>
      </c>
      <c r="E54" s="133">
        <v>134.44999999999999</v>
      </c>
    </row>
    <row r="55" spans="1:5" s="135" customFormat="1" ht="58.5" customHeight="1">
      <c r="A55" s="14">
        <v>3115</v>
      </c>
      <c r="B55" s="15">
        <v>42999</v>
      </c>
      <c r="C55" s="22" t="s">
        <v>282</v>
      </c>
      <c r="D55" s="22" t="s">
        <v>279</v>
      </c>
      <c r="E55" s="133">
        <v>761.91</v>
      </c>
    </row>
    <row r="56" spans="1:5" s="135" customFormat="1" ht="60" customHeight="1">
      <c r="A56" s="14">
        <v>3114</v>
      </c>
      <c r="B56" s="50">
        <v>42999</v>
      </c>
      <c r="C56" s="22" t="s">
        <v>283</v>
      </c>
      <c r="D56" s="22" t="s">
        <v>279</v>
      </c>
      <c r="E56" s="133">
        <v>156.35</v>
      </c>
    </row>
    <row r="57" spans="1:5" s="135" customFormat="1" ht="66.75" customHeight="1">
      <c r="A57" s="8">
        <v>3116</v>
      </c>
      <c r="B57" s="50">
        <v>42999</v>
      </c>
      <c r="C57" s="22" t="s">
        <v>284</v>
      </c>
      <c r="D57" s="22" t="s">
        <v>279</v>
      </c>
      <c r="E57" s="133">
        <v>886.01</v>
      </c>
    </row>
    <row r="58" spans="1:5" s="135" customFormat="1" ht="57" customHeight="1">
      <c r="A58" s="8">
        <v>3119</v>
      </c>
      <c r="B58" s="50">
        <v>43000</v>
      </c>
      <c r="C58" s="22" t="s">
        <v>285</v>
      </c>
      <c r="D58" s="8" t="s">
        <v>257</v>
      </c>
      <c r="E58" s="133">
        <v>4200</v>
      </c>
    </row>
    <row r="59" spans="1:5" s="135" customFormat="1" ht="57.75" customHeight="1">
      <c r="A59" s="8">
        <v>3120</v>
      </c>
      <c r="B59" s="50">
        <v>43000</v>
      </c>
      <c r="C59" s="22" t="s">
        <v>286</v>
      </c>
      <c r="D59" s="8" t="s">
        <v>257</v>
      </c>
      <c r="E59" s="133">
        <v>23600</v>
      </c>
    </row>
    <row r="60" spans="1:5" s="99" customFormat="1" ht="23.25" customHeight="1">
      <c r="A60" s="8"/>
      <c r="B60" s="50"/>
      <c r="C60" s="41" t="s">
        <v>34</v>
      </c>
      <c r="D60" s="8"/>
      <c r="E60" s="42">
        <f>SUM(E7:E59)</f>
        <v>135502.54999999999</v>
      </c>
    </row>
    <row r="61" spans="1:5" s="136" customFormat="1">
      <c r="B61" s="137"/>
    </row>
    <row r="62" spans="1:5" s="136" customFormat="1">
      <c r="B62" s="137"/>
    </row>
    <row r="63" spans="1:5" s="138" customFormat="1">
      <c r="A63" s="136"/>
      <c r="B63" s="137"/>
      <c r="C63" s="136"/>
      <c r="D63" s="136"/>
      <c r="E63" s="136"/>
    </row>
    <row r="64" spans="1:5" s="138" customFormat="1">
      <c r="A64" s="136"/>
      <c r="B64" s="137"/>
      <c r="C64" s="136"/>
      <c r="D64" s="136"/>
      <c r="E64" s="136"/>
    </row>
    <row r="65" spans="2:5" s="99" customFormat="1">
      <c r="B65" s="131"/>
    </row>
    <row r="67" spans="2:5">
      <c r="E67" s="132"/>
    </row>
    <row r="68" spans="2:5">
      <c r="E68" s="132"/>
    </row>
  </sheetData>
  <sortState ref="A8:E59">
    <sortCondition ref="B8:B59"/>
  </sortState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L31" sqref="L31"/>
    </sheetView>
  </sheetViews>
  <sheetFormatPr defaultRowHeight="15"/>
  <cols>
    <col min="3" max="3" width="13.140625" customWidth="1"/>
    <col min="6" max="6" width="16.7109375" customWidth="1"/>
    <col min="7" max="7" width="35.7109375" customWidth="1"/>
  </cols>
  <sheetData>
    <row r="1" spans="1:7" ht="16.5">
      <c r="A1" s="172" t="s">
        <v>322</v>
      </c>
      <c r="B1" s="173"/>
      <c r="C1" s="174"/>
      <c r="D1" s="174"/>
      <c r="E1" s="175"/>
      <c r="F1" s="176"/>
      <c r="G1" s="176"/>
    </row>
    <row r="2" spans="1:7">
      <c r="A2" s="177" t="s">
        <v>323</v>
      </c>
      <c r="B2" s="173"/>
      <c r="C2" s="174"/>
      <c r="D2" s="174"/>
      <c r="E2" s="175"/>
      <c r="F2" s="176"/>
      <c r="G2" s="176"/>
    </row>
    <row r="3" spans="1:7">
      <c r="A3" s="177"/>
      <c r="B3" s="173"/>
      <c r="C3" s="174"/>
      <c r="D3" s="174"/>
      <c r="E3" s="175"/>
      <c r="F3" s="176"/>
      <c r="G3" s="176"/>
    </row>
    <row r="4" spans="1:7">
      <c r="A4" s="177"/>
      <c r="B4" s="173"/>
      <c r="C4" s="174"/>
      <c r="D4" s="174"/>
      <c r="E4" s="175"/>
      <c r="F4" s="176"/>
      <c r="G4" s="176"/>
    </row>
    <row r="5" spans="1:7">
      <c r="A5" s="178" t="s">
        <v>324</v>
      </c>
      <c r="B5" s="179"/>
      <c r="C5" s="179"/>
      <c r="D5" s="179"/>
      <c r="E5" s="179"/>
      <c r="F5" s="179"/>
      <c r="G5" s="179"/>
    </row>
    <row r="6" spans="1:7">
      <c r="A6" s="180"/>
      <c r="B6" s="181"/>
      <c r="C6" s="181"/>
      <c r="D6" s="181"/>
      <c r="E6" s="181"/>
      <c r="F6" s="181"/>
      <c r="G6" s="181"/>
    </row>
    <row r="7" spans="1:7">
      <c r="A7" s="177"/>
      <c r="B7" s="173"/>
      <c r="C7" s="174"/>
      <c r="D7" s="174"/>
      <c r="E7" s="175"/>
      <c r="F7" s="176"/>
      <c r="G7" s="176"/>
    </row>
    <row r="8" spans="1:7">
      <c r="A8" s="177" t="s">
        <v>325</v>
      </c>
      <c r="B8" s="173"/>
      <c r="C8" s="174"/>
      <c r="D8" s="174"/>
      <c r="E8" s="175"/>
      <c r="F8" s="176"/>
      <c r="G8" s="176"/>
    </row>
    <row r="9" spans="1:7">
      <c r="A9" s="182" t="s">
        <v>326</v>
      </c>
      <c r="B9" s="173"/>
      <c r="C9" s="174"/>
      <c r="D9" s="174"/>
      <c r="E9" s="175"/>
      <c r="F9" s="176"/>
      <c r="G9" s="176"/>
    </row>
    <row r="10" spans="1:7">
      <c r="A10" s="183"/>
      <c r="B10" s="183"/>
      <c r="C10" s="183"/>
      <c r="D10" s="183"/>
      <c r="E10" s="183"/>
      <c r="F10" s="183"/>
      <c r="G10" s="183"/>
    </row>
    <row r="11" spans="1:7" ht="45">
      <c r="A11" s="184" t="s">
        <v>327</v>
      </c>
      <c r="B11" s="184" t="s">
        <v>328</v>
      </c>
      <c r="C11" s="184" t="s">
        <v>3</v>
      </c>
      <c r="D11" s="184" t="s">
        <v>7</v>
      </c>
      <c r="E11" s="184" t="s">
        <v>329</v>
      </c>
      <c r="F11" s="185" t="s">
        <v>5</v>
      </c>
      <c r="G11" s="184" t="s">
        <v>330</v>
      </c>
    </row>
    <row r="12" spans="1:7" ht="43.5" customHeight="1">
      <c r="A12" s="186">
        <v>114</v>
      </c>
      <c r="B12" s="187" t="s">
        <v>331</v>
      </c>
      <c r="C12" s="188">
        <v>42990</v>
      </c>
      <c r="D12" s="186" t="s">
        <v>332</v>
      </c>
      <c r="E12" s="186">
        <v>65</v>
      </c>
      <c r="F12" s="189">
        <v>2394.16</v>
      </c>
      <c r="G12" s="190" t="s">
        <v>333</v>
      </c>
    </row>
    <row r="13" spans="1:7" ht="18.75" customHeight="1">
      <c r="A13" s="186">
        <v>115</v>
      </c>
      <c r="B13" s="187" t="s">
        <v>334</v>
      </c>
      <c r="C13" s="188">
        <v>42991</v>
      </c>
      <c r="D13" s="186" t="s">
        <v>332</v>
      </c>
      <c r="E13" s="186">
        <v>65</v>
      </c>
      <c r="F13" s="189">
        <v>81070</v>
      </c>
      <c r="G13" s="190" t="s">
        <v>335</v>
      </c>
    </row>
    <row r="14" spans="1:7" ht="23.25" customHeight="1">
      <c r="A14" s="186">
        <v>116</v>
      </c>
      <c r="B14" s="187" t="s">
        <v>336</v>
      </c>
      <c r="C14" s="188">
        <v>42991</v>
      </c>
      <c r="D14" s="186" t="s">
        <v>332</v>
      </c>
      <c r="E14" s="186">
        <v>65</v>
      </c>
      <c r="F14" s="189">
        <v>108643</v>
      </c>
      <c r="G14" s="190" t="s">
        <v>337</v>
      </c>
    </row>
    <row r="15" spans="1:7" ht="25.5" customHeight="1">
      <c r="A15" s="186">
        <v>117</v>
      </c>
      <c r="B15" s="187" t="s">
        <v>338</v>
      </c>
      <c r="C15" s="188">
        <v>42991</v>
      </c>
      <c r="D15" s="186" t="s">
        <v>332</v>
      </c>
      <c r="E15" s="186">
        <v>65</v>
      </c>
      <c r="F15" s="189">
        <v>2350.69</v>
      </c>
      <c r="G15" s="190" t="s">
        <v>333</v>
      </c>
    </row>
    <row r="16" spans="1:7" ht="45" customHeight="1">
      <c r="A16" s="186">
        <v>118</v>
      </c>
      <c r="B16" s="187" t="s">
        <v>339</v>
      </c>
      <c r="C16" s="188">
        <v>42998</v>
      </c>
      <c r="D16" s="186" t="s">
        <v>332</v>
      </c>
      <c r="E16" s="186">
        <v>65</v>
      </c>
      <c r="F16" s="189">
        <v>3125.9</v>
      </c>
      <c r="G16" s="190" t="s">
        <v>340</v>
      </c>
    </row>
    <row r="17" spans="1:7" ht="30.75" customHeight="1">
      <c r="A17" s="186">
        <v>119</v>
      </c>
      <c r="B17" s="187" t="s">
        <v>341</v>
      </c>
      <c r="C17" s="188">
        <v>43004</v>
      </c>
      <c r="D17" s="186" t="s">
        <v>332</v>
      </c>
      <c r="E17" s="186">
        <v>65</v>
      </c>
      <c r="F17" s="189">
        <v>1841.1</v>
      </c>
      <c r="G17" s="190" t="s">
        <v>342</v>
      </c>
    </row>
    <row r="18" spans="1:7" ht="54.75" customHeight="1">
      <c r="A18" s="186">
        <v>120</v>
      </c>
      <c r="B18" s="187" t="s">
        <v>343</v>
      </c>
      <c r="C18" s="188">
        <v>43006</v>
      </c>
      <c r="D18" s="186" t="s">
        <v>332</v>
      </c>
      <c r="E18" s="186">
        <v>65</v>
      </c>
      <c r="F18" s="189">
        <v>831.48</v>
      </c>
      <c r="G18" s="190" t="s">
        <v>344</v>
      </c>
    </row>
    <row r="19" spans="1:7">
      <c r="A19" s="191" t="s">
        <v>34</v>
      </c>
      <c r="B19" s="192"/>
      <c r="C19" s="192"/>
      <c r="D19" s="192"/>
      <c r="E19" s="193"/>
      <c r="F19" s="194">
        <f>SUM(F12:F18)</f>
        <v>200256.33000000002</v>
      </c>
      <c r="G19" s="190"/>
    </row>
    <row r="20" spans="1:7">
      <c r="A20" s="177"/>
      <c r="B20" s="173"/>
      <c r="C20" s="174"/>
      <c r="D20" s="174"/>
      <c r="E20" s="175"/>
      <c r="F20" s="176"/>
      <c r="G20" s="176"/>
    </row>
    <row r="21" spans="1:7">
      <c r="A21" s="183"/>
      <c r="B21" s="183"/>
      <c r="C21" s="183"/>
      <c r="D21" s="183"/>
      <c r="E21" s="183"/>
      <c r="F21" s="183"/>
      <c r="G21" s="183"/>
    </row>
    <row r="22" spans="1:7">
      <c r="A22" s="177" t="s">
        <v>325</v>
      </c>
      <c r="B22" s="183"/>
      <c r="C22" s="183"/>
      <c r="D22" s="183"/>
      <c r="E22" s="183"/>
      <c r="F22" s="183"/>
      <c r="G22" s="183"/>
    </row>
    <row r="23" spans="1:7">
      <c r="A23" s="182" t="s">
        <v>345</v>
      </c>
      <c r="B23" s="183"/>
      <c r="C23" s="183"/>
      <c r="D23" s="183"/>
      <c r="E23" s="183"/>
      <c r="F23" s="183"/>
      <c r="G23" s="183"/>
    </row>
    <row r="24" spans="1:7">
      <c r="A24" s="183"/>
      <c r="B24" s="183"/>
      <c r="C24" s="183"/>
      <c r="D24" s="183"/>
      <c r="E24" s="183"/>
      <c r="F24" s="183"/>
      <c r="G24" s="183"/>
    </row>
    <row r="25" spans="1:7" ht="45">
      <c r="A25" s="184" t="s">
        <v>327</v>
      </c>
      <c r="B25" s="184" t="s">
        <v>328</v>
      </c>
      <c r="C25" s="184" t="s">
        <v>3</v>
      </c>
      <c r="D25" s="184" t="s">
        <v>7</v>
      </c>
      <c r="E25" s="184" t="s">
        <v>329</v>
      </c>
      <c r="F25" s="185" t="s">
        <v>5</v>
      </c>
      <c r="G25" s="184" t="s">
        <v>330</v>
      </c>
    </row>
    <row r="26" spans="1:7" ht="36" customHeight="1">
      <c r="A26" s="186">
        <v>121</v>
      </c>
      <c r="B26" s="187" t="s">
        <v>346</v>
      </c>
      <c r="C26" s="188">
        <v>42990</v>
      </c>
      <c r="D26" s="186" t="s">
        <v>332</v>
      </c>
      <c r="E26" s="186">
        <v>71</v>
      </c>
      <c r="F26" s="189">
        <v>1241944.4000000001</v>
      </c>
      <c r="G26" s="190" t="s">
        <v>347</v>
      </c>
    </row>
    <row r="27" spans="1:7" ht="33" customHeight="1">
      <c r="A27" s="186">
        <v>122</v>
      </c>
      <c r="B27" s="187">
        <v>244</v>
      </c>
      <c r="C27" s="188">
        <v>42990</v>
      </c>
      <c r="D27" s="186" t="s">
        <v>332</v>
      </c>
      <c r="E27" s="186">
        <v>71</v>
      </c>
      <c r="F27" s="189">
        <v>4330.1499999999996</v>
      </c>
      <c r="G27" s="190" t="s">
        <v>348</v>
      </c>
    </row>
    <row r="28" spans="1:7" ht="33.75" customHeight="1">
      <c r="A28" s="186">
        <v>123</v>
      </c>
      <c r="B28" s="187">
        <v>245</v>
      </c>
      <c r="C28" s="188">
        <v>42998</v>
      </c>
      <c r="D28" s="186" t="s">
        <v>332</v>
      </c>
      <c r="E28" s="186">
        <v>71</v>
      </c>
      <c r="F28" s="189">
        <v>80988.66</v>
      </c>
      <c r="G28" s="190" t="s">
        <v>349</v>
      </c>
    </row>
    <row r="29" spans="1:7" ht="30" customHeight="1">
      <c r="A29" s="186">
        <v>124</v>
      </c>
      <c r="B29" s="187" t="s">
        <v>350</v>
      </c>
      <c r="C29" s="188">
        <v>43000</v>
      </c>
      <c r="D29" s="186" t="s">
        <v>332</v>
      </c>
      <c r="E29" s="186">
        <v>71</v>
      </c>
      <c r="F29" s="189">
        <v>614180.76</v>
      </c>
      <c r="G29" s="190" t="s">
        <v>351</v>
      </c>
    </row>
    <row r="30" spans="1:7" ht="43.5" customHeight="1">
      <c r="A30" s="186">
        <v>125</v>
      </c>
      <c r="B30" s="187">
        <v>248</v>
      </c>
      <c r="C30" s="188">
        <v>43000</v>
      </c>
      <c r="D30" s="186" t="s">
        <v>332</v>
      </c>
      <c r="E30" s="186">
        <v>71</v>
      </c>
      <c r="F30" s="189">
        <v>2880.77</v>
      </c>
      <c r="G30" s="190" t="s">
        <v>352</v>
      </c>
    </row>
    <row r="31" spans="1:7" ht="59.25" customHeight="1">
      <c r="A31" s="186">
        <v>126</v>
      </c>
      <c r="B31" s="187" t="s">
        <v>353</v>
      </c>
      <c r="C31" s="188">
        <v>43004</v>
      </c>
      <c r="D31" s="186" t="s">
        <v>332</v>
      </c>
      <c r="E31" s="186">
        <v>71</v>
      </c>
      <c r="F31" s="189">
        <v>40363.67</v>
      </c>
      <c r="G31" s="190" t="s">
        <v>354</v>
      </c>
    </row>
    <row r="32" spans="1:7">
      <c r="A32" s="191" t="s">
        <v>34</v>
      </c>
      <c r="B32" s="192"/>
      <c r="C32" s="192"/>
      <c r="D32" s="192"/>
      <c r="E32" s="193"/>
      <c r="F32" s="194">
        <f>SUM(F26:F31)</f>
        <v>1984688.41</v>
      </c>
      <c r="G32" s="190"/>
    </row>
    <row r="33" spans="1:7">
      <c r="A33" s="183"/>
      <c r="B33" s="183"/>
      <c r="C33" s="183"/>
      <c r="D33" s="183"/>
      <c r="E33" s="183"/>
      <c r="F33" s="183"/>
      <c r="G33" s="183"/>
    </row>
    <row r="34" spans="1:7">
      <c r="A34" s="183"/>
      <c r="B34" s="183"/>
      <c r="C34" s="183"/>
      <c r="D34" s="183"/>
      <c r="E34" s="183"/>
      <c r="F34" s="183"/>
      <c r="G34" s="183"/>
    </row>
    <row r="35" spans="1:7" ht="27.75" customHeight="1">
      <c r="A35" s="195" t="s">
        <v>355</v>
      </c>
      <c r="B35" s="195"/>
      <c r="C35" s="195"/>
      <c r="D35" s="195"/>
      <c r="E35" s="195"/>
      <c r="F35" s="196">
        <v>21210446.719999995</v>
      </c>
      <c r="G35" s="196" t="s">
        <v>356</v>
      </c>
    </row>
    <row r="36" spans="1:7" ht="27.75" customHeight="1">
      <c r="A36" s="197"/>
      <c r="B36" s="198"/>
      <c r="C36" s="197"/>
      <c r="D36" s="197"/>
      <c r="E36" s="199"/>
      <c r="F36" s="200"/>
      <c r="G36" s="114"/>
    </row>
    <row r="37" spans="1:7" ht="44.25" customHeight="1">
      <c r="A37" s="201" t="s">
        <v>357</v>
      </c>
      <c r="B37" s="201"/>
      <c r="C37" s="201"/>
      <c r="D37" s="201"/>
      <c r="E37" s="201"/>
      <c r="F37" s="202">
        <f>F35+F32+F19</f>
        <v>23395391.459999993</v>
      </c>
      <c r="G37" s="203" t="s">
        <v>356</v>
      </c>
    </row>
  </sheetData>
  <mergeCells count="5">
    <mergeCell ref="A5:G5"/>
    <mergeCell ref="A19:E19"/>
    <mergeCell ref="A32:E32"/>
    <mergeCell ref="A35:E35"/>
    <mergeCell ref="A37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personal</vt:lpstr>
      <vt:lpstr>materiale cap 61.01</vt:lpstr>
      <vt:lpstr>materiale cap 54.01</vt:lpstr>
      <vt:lpstr>venituri proprii</vt:lpstr>
      <vt:lpstr>transferuri </vt:lpstr>
      <vt:lpstr>proiecte cap. 61.01</vt:lpstr>
      <vt:lpstr>proiecte cap. 61.08</vt:lpstr>
      <vt:lpstr>dipfie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2017-10-11T12:55:08Z</dcterms:modified>
</cp:coreProperties>
</file>