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87"/>
  </bookViews>
  <sheets>
    <sheet name="personal" sheetId="2" r:id="rId1"/>
    <sheet name="materiale" sheetId="3" r:id="rId2"/>
    <sheet name="transferuri " sheetId="5" r:id="rId3"/>
    <sheet name="proiecte cap. 61.01" sheetId="6" r:id="rId4"/>
    <sheet name="proiecte cap. 61.08" sheetId="7" r:id="rId5"/>
    <sheet name="dipfie martie 2017" sheetId="8" r:id="rId6"/>
  </sheets>
  <calcPr calcId="152511"/>
</workbook>
</file>

<file path=xl/calcChain.xml><?xml version="1.0" encoding="utf-8"?>
<calcChain xmlns="http://schemas.openxmlformats.org/spreadsheetml/2006/main">
  <c r="F11" i="8" l="1"/>
  <c r="F35" i="8" s="1"/>
  <c r="F39" i="8" s="1"/>
  <c r="D157" i="2" l="1"/>
  <c r="D158" i="2" s="1"/>
  <c r="D155" i="2"/>
  <c r="D153" i="2"/>
  <c r="D150" i="2"/>
  <c r="D148" i="2"/>
  <c r="D143" i="2"/>
  <c r="D144" i="2" s="1"/>
  <c r="D124" i="2"/>
  <c r="D118" i="2"/>
  <c r="D115" i="2"/>
  <c r="D101" i="2"/>
  <c r="D87" i="2"/>
  <c r="D84" i="2"/>
  <c r="D64" i="2"/>
  <c r="D42" i="2"/>
  <c r="D36" i="2"/>
  <c r="D25" i="2"/>
  <c r="D116" i="2" s="1"/>
  <c r="D159" i="2" l="1"/>
  <c r="E135" i="7"/>
  <c r="E63" i="6" l="1"/>
  <c r="A10" i="3" l="1"/>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9" i="3"/>
  <c r="F179" i="3"/>
  <c r="A10" i="5"/>
  <c r="A11" i="5" s="1"/>
  <c r="A12" i="5" s="1"/>
  <c r="A13" i="5" s="1"/>
  <c r="A14" i="5" s="1"/>
  <c r="A15" i="5" s="1"/>
  <c r="A16" i="5" s="1"/>
  <c r="A17" i="5" s="1"/>
  <c r="F18" i="5"/>
  <c r="A9" i="5" l="1"/>
</calcChain>
</file>

<file path=xl/sharedStrings.xml><?xml version="1.0" encoding="utf-8"?>
<sst xmlns="http://schemas.openxmlformats.org/spreadsheetml/2006/main" count="1161" uniqueCount="552">
  <si>
    <t xml:space="preserve">MINISTERUL JUSTITIEI - Aparat propriu </t>
  </si>
  <si>
    <t>Nr.crt.</t>
  </si>
  <si>
    <t>Nr. act</t>
  </si>
  <si>
    <t>Data document</t>
  </si>
  <si>
    <t>Clasificatie bugetara</t>
  </si>
  <si>
    <t>Suma</t>
  </si>
  <si>
    <t>Detaliere</t>
  </si>
  <si>
    <t>Capitol</t>
  </si>
  <si>
    <t>Alineat</t>
  </si>
  <si>
    <t>61.01.06</t>
  </si>
  <si>
    <t>51.01.01</t>
  </si>
  <si>
    <t xml:space="preserve"> TRANSFERURI   INEC- ACHITARE DREPTURI SALARIALE </t>
  </si>
  <si>
    <t>61.01.07</t>
  </si>
  <si>
    <t>68.01.06</t>
  </si>
  <si>
    <t>57.02.01</t>
  </si>
  <si>
    <t xml:space="preserve"> DECONTARI CU PERSONALUL-CREDITE BUGETARE  PLATA STAT STIMULENT INSERTIE PÂNÃ LA ÎMPLINIREA VÂRSTEI DE 2 ANI PENTRU FPSS APARAT PROPRIU MJ </t>
  </si>
  <si>
    <t>68.01.50</t>
  </si>
  <si>
    <t xml:space="preserve">MINISTERUL JUSTITEI - Aparat propriu </t>
  </si>
  <si>
    <t>CAPITOLUL 61.01- Ordine publica si siguranta nationala</t>
  </si>
  <si>
    <t>FURNIZOR/BENEFICIAR</t>
  </si>
  <si>
    <t>MINISTERUL JUSTITIEI- Aparat propriu</t>
  </si>
  <si>
    <t>CAPITOLUL 61.01 ,,ORDINE PUBLICA SI SIGURANTA NATIONALA"</t>
  </si>
  <si>
    <t>Data</t>
  </si>
  <si>
    <t>Document</t>
  </si>
  <si>
    <t>Explicatii</t>
  </si>
  <si>
    <t>Furnizor/Beneficiar suma</t>
  </si>
  <si>
    <t>Suma (lei)</t>
  </si>
  <si>
    <t>Capitolul 61.01- Ordine publica si siguranta nationala</t>
  </si>
  <si>
    <t>TITLUL 10 CHELTUIELI DE PERSONAL</t>
  </si>
  <si>
    <t>TITLUL 20 BUNURI SI SERVICII</t>
  </si>
  <si>
    <t xml:space="preserve">Nr Crt. </t>
  </si>
  <si>
    <t xml:space="preserve">DATA </t>
  </si>
  <si>
    <t xml:space="preserve">ORDIN DE PLATA /CEC /FOAIE DE VARSAMÂNT </t>
  </si>
  <si>
    <t xml:space="preserve">FACTURA  </t>
  </si>
  <si>
    <t xml:space="preserve"> TRANSFERURI   ANP- CHELTUIELI DE PERSONAL, TRANSFERURI CURENTE, ACTIUNI DE SANATATE,  ALTE CHELTUIELI- BURSE</t>
  </si>
  <si>
    <t xml:space="preserve">Suma </t>
  </si>
  <si>
    <t>TOTAL</t>
  </si>
  <si>
    <t>51.01.26</t>
  </si>
  <si>
    <t xml:space="preserve"> DECONTARI CU PERSONALUL-CREDITE BUGETARE  PLATA STAT INDEMNIZATIE CRESTERE COPIL PÂNÃ LA ÎMPLINIREA VÂRSTEI DE 2 ANI PENTRU FPSS APARAT PROPRIU MJ </t>
  </si>
  <si>
    <t>Administratia Patrimoniului Protocolului de Stat</t>
  </si>
  <si>
    <t xml:space="preserve">Ministerul Justitiei </t>
  </si>
  <si>
    <t xml:space="preserve">Bugetul de Stat </t>
  </si>
  <si>
    <t xml:space="preserve">Voinea Nicoleta </t>
  </si>
  <si>
    <t xml:space="preserve">Cioranu Mioara </t>
  </si>
  <si>
    <t xml:space="preserve">Avia Motors </t>
  </si>
  <si>
    <t xml:space="preserve">Rosal Grup </t>
  </si>
  <si>
    <t>Zainea Com Serv</t>
  </si>
  <si>
    <t>RCS&amp;RDS</t>
  </si>
  <si>
    <t xml:space="preserve">Rompetrol Downstream </t>
  </si>
  <si>
    <t>Mida Soft Business</t>
  </si>
  <si>
    <t>Monitorul Oficial</t>
  </si>
  <si>
    <t xml:space="preserve">Monitorul Oficial </t>
  </si>
  <si>
    <t xml:space="preserve">Penitenciarul Bucuresti Jilava </t>
  </si>
  <si>
    <t>Toth Cristian Peter</t>
  </si>
  <si>
    <t xml:space="preserve">Olimpic International Turism </t>
  </si>
  <si>
    <t>Siegfried Grup</t>
  </si>
  <si>
    <t>Telekom Romania Communications</t>
  </si>
  <si>
    <t>Danco Pro</t>
  </si>
  <si>
    <t>Super Optimus</t>
  </si>
  <si>
    <t>Reprezentant MJ</t>
  </si>
  <si>
    <t>perioada: 01-31.03.2017</t>
  </si>
  <si>
    <t>Perioada 01-31.03.2017</t>
  </si>
  <si>
    <t>perioada:01-31.03.2017</t>
  </si>
  <si>
    <t>perioada 01- 31.03.2017</t>
  </si>
  <si>
    <t>perioada 01-31.03.2017</t>
  </si>
  <si>
    <t>TRANSFERURI ANP- PROIECTE CU FINANTARE DIN FONDURI EXTERNE NERAMBURSABILE</t>
  </si>
  <si>
    <t xml:space="preserve"> BUNURI SI SERV, ACTIUNI DE SANATATE, CASS PERS PRIVATE DE LIBERTATE</t>
  </si>
  <si>
    <t>TRANSFERURI ANP- PLATA CONTRIB DE SANATATE PT PERS AFLATE IN CO DE CRESTERE COPIL, ACHITARE STIMULENT SI INDEMNIZATIE DE CRESTERE COPIL</t>
  </si>
  <si>
    <t xml:space="preserve">BUGETUL ASIG SOC DE STAT SI FONDURILOR SPECIALE-  ACHITARE CASS AFERENT INDEMNIZATIE  PERSOANE DIN CADRUL MJ AFLATE IN CONCEDIUL PT. CRESTEREA COPILULUI </t>
  </si>
  <si>
    <t>TRANSFERURI   ANP -ASISTENTA SOCIALA-ASISTENTA SOCIALA- AJUTOARE SOCIALE IN NATURA</t>
  </si>
  <si>
    <t xml:space="preserve">Decont cazare deplasare Arad, perioada 02-03.03.2017 </t>
  </si>
  <si>
    <t xml:space="preserve">Serviciul de Tecomunicatii speciale </t>
  </si>
  <si>
    <t xml:space="preserve">Servicii de telecomunicatii bucla locala, perioada ianuarie 2017 </t>
  </si>
  <si>
    <t>Ministerul Finantelor Publice</t>
  </si>
  <si>
    <t>Cote parti energie termica, consum perioada ianuarie 2017</t>
  </si>
  <si>
    <t>Cote parti energie electrica, consum perioada ianuarie 2017</t>
  </si>
  <si>
    <t xml:space="preserve">C.N.Posta  Romana  </t>
  </si>
  <si>
    <t xml:space="preserve">Servicii trimiteri corespondenta, perioada ianuarie 2017 </t>
  </si>
  <si>
    <t xml:space="preserve">Clean Prest Activ </t>
  </si>
  <si>
    <t>Servicii curatenie si intretinere sediul Ministerul Justitiei</t>
  </si>
  <si>
    <t>Decont cazare deplasare Iasi</t>
  </si>
  <si>
    <t>C.N.Posta Romana</t>
  </si>
  <si>
    <t>Servicii prezentare, prelucrare si distribuire acte de procedura , perioada ianuarie 2017</t>
  </si>
  <si>
    <t xml:space="preserve">Servicii furnizare carburant , pe baza de carduri, perioada ianuarie 2017 </t>
  </si>
  <si>
    <t>Energie electrica pentru imobilul din Bulevardul Unirii nr.68, apartament 9, sector 3, perioada 02.11-05.12.2016</t>
  </si>
  <si>
    <t>Traduceri autorizate limba engleza</t>
  </si>
  <si>
    <t>Traduceri autorizate limba italiana +franceza</t>
  </si>
  <si>
    <t xml:space="preserve">Pircalab Adriana </t>
  </si>
  <si>
    <t>Traduceri autorizate limba germana</t>
  </si>
  <si>
    <t xml:space="preserve">Contera Media </t>
  </si>
  <si>
    <t>Munca prestata de persoane lipsite de libertate, servicii transport, perioada ianuarie  2017</t>
  </si>
  <si>
    <t>Servicii colectare deseuri de la sediul ministerului +inchiriere containere, perioada ianuarie 2017</t>
  </si>
  <si>
    <t>Cote parti apa rece , consum perioada 30.11.2016-13.01.2017</t>
  </si>
  <si>
    <t>Cote parti taxa municipala, consum perioada 30.11.2016-13.01.2017</t>
  </si>
  <si>
    <t>Convorbiri telefonie fixa, perioada ianuarie 2017</t>
  </si>
  <si>
    <t>Vodafone</t>
  </si>
  <si>
    <t>Convorbiri telefonie mobila, perioada ianuarie 2017</t>
  </si>
  <si>
    <t>Abonament receptor pentru pachet complet de programe TV, perioada februarie 2017</t>
  </si>
  <si>
    <t xml:space="preserve">Sygler Ascensor </t>
  </si>
  <si>
    <t>Servicii intretinere 2 lifturi, perioada 30-31.01.2017</t>
  </si>
  <si>
    <t>Husa de protectie telefon</t>
  </si>
  <si>
    <t xml:space="preserve">Compania Nationala Imprimeria Nationala </t>
  </si>
  <si>
    <t xml:space="preserve">Legitimatii de serviciu 50 buc </t>
  </si>
  <si>
    <t xml:space="preserve">Ministerul Finantelor Publice  </t>
  </si>
  <si>
    <t xml:space="preserve">Cote parti salarii muncitori parti comune- punct termic, perioada ianuarie 2017  </t>
  </si>
  <si>
    <t>Autocurat Flote Auto</t>
  </si>
  <si>
    <t>Servicii spalat auto-exterior -interior</t>
  </si>
  <si>
    <t xml:space="preserve">Top Seven </t>
  </si>
  <si>
    <t>Servicii furnizare reviste de specialitate romanesti , perioada decembrie 2017</t>
  </si>
  <si>
    <t xml:space="preserve">Super System Service 2000 </t>
  </si>
  <si>
    <t xml:space="preserve">Stampile 3 buc </t>
  </si>
  <si>
    <t>Publicare în MO PI Ordin 115/C/2017, MOF.75/30.01.2017</t>
  </si>
  <si>
    <t>Publicare în MO P1 Ordin 103/C/2017,MOF 59/20.01.2017</t>
  </si>
  <si>
    <t xml:space="preserve">Bilete de avion, deplasare Bruxelles </t>
  </si>
  <si>
    <t>Lampadar</t>
  </si>
  <si>
    <t>Certisgn</t>
  </si>
  <si>
    <t xml:space="preserve">Certificate digitale </t>
  </si>
  <si>
    <t>Cooperativa Mestesugareasca Tehnica a Sticlei</t>
  </si>
  <si>
    <t xml:space="preserve">Geamuri </t>
  </si>
  <si>
    <t xml:space="preserve">Altex Romania </t>
  </si>
  <si>
    <t>Consumabile aparat de cafea</t>
  </si>
  <si>
    <t>Sara Sistem</t>
  </si>
  <si>
    <t xml:space="preserve">Reparatii sistem control aces pentru usa </t>
  </si>
  <si>
    <t xml:space="preserve">Furnizare on line produs informatic autentic-monitor Partea I,III,IV,VI  </t>
  </si>
  <si>
    <t xml:space="preserve">Baza de Aprovizionare,  Gospodarire  si Reparatii </t>
  </si>
  <si>
    <t>Servicii transport</t>
  </si>
  <si>
    <t xml:space="preserve">Manpress Distribution </t>
  </si>
  <si>
    <t>Furnizare reviste de specialitate în limba romana</t>
  </si>
  <si>
    <t xml:space="preserve">DHL International Romana </t>
  </si>
  <si>
    <t>Servicii curierat rapid, perioada 16.02.2017</t>
  </si>
  <si>
    <t xml:space="preserve">Prestige Art&amp; Design </t>
  </si>
  <si>
    <t>Jaluzele verticale -25,77 mp</t>
  </si>
  <si>
    <t>Confort Distribution Carpet</t>
  </si>
  <si>
    <t>Mocheta Deco-1 buc</t>
  </si>
  <si>
    <t>Tipo Ale Print</t>
  </si>
  <si>
    <t>Coperti cartonate pentru arhivare -300 buc</t>
  </si>
  <si>
    <t>Promo Division</t>
  </si>
  <si>
    <t xml:space="preserve">Carti de vizita -100 buc </t>
  </si>
  <si>
    <t>Dante International</t>
  </si>
  <si>
    <t xml:space="preserve">HDD extern- 2 buc </t>
  </si>
  <si>
    <t>Axa Computers Grup</t>
  </si>
  <si>
    <t xml:space="preserve">Hard disc Server </t>
  </si>
  <si>
    <t xml:space="preserve">Caranda Baterii </t>
  </si>
  <si>
    <t xml:space="preserve">Acumulatori GP 1272-16 buc </t>
  </si>
  <si>
    <t xml:space="preserve">Tora Distribution System </t>
  </si>
  <si>
    <t xml:space="preserve">Acumulatori  UP-32 buc </t>
  </si>
  <si>
    <t xml:space="preserve">Bilete de avion deplasare Belgia, perioada 19-20.02.2017 </t>
  </si>
  <si>
    <t>Mocheta trafic antiderapant-4buc</t>
  </si>
  <si>
    <t xml:space="preserve">Primosal </t>
  </si>
  <si>
    <t xml:space="preserve">Servicii dezinsectie </t>
  </si>
  <si>
    <t>Reînnoit certificate digitale</t>
  </si>
  <si>
    <t>Servicii tel verde, perioada ianuarie 2017</t>
  </si>
  <si>
    <t xml:space="preserve">Decont transport gratuit pentru efectuarea concediului de odihna în tara -2017 </t>
  </si>
  <si>
    <t>Avans protocol martie 2017</t>
  </si>
  <si>
    <t xml:space="preserve">Varga Mariana </t>
  </si>
  <si>
    <t>Cheltuieli de judecata , conform Sentinta civila nr.728/27.06.2016, in dosarul 20/85/2016</t>
  </si>
  <si>
    <t xml:space="preserve">Stoica Daniela </t>
  </si>
  <si>
    <t>Servicii traduceri-cheltuieli de judecata conf.sentintei Civile nr.7021/12.10.2016, în dosarul 14057/302/2015</t>
  </si>
  <si>
    <t xml:space="preserve">Paun Lucian  </t>
  </si>
  <si>
    <t>Cheltuieli de judecata , conform Decizia civila 698R/20.09.2016, în dosarul 8279/302/2012</t>
  </si>
  <si>
    <t xml:space="preserve">Doza legatura pentru tencuiala </t>
  </si>
  <si>
    <t>Romstal Impex</t>
  </si>
  <si>
    <t>Cablu flexibil cu izolatie  -20 buc</t>
  </si>
  <si>
    <t>Globus Storio</t>
  </si>
  <si>
    <t xml:space="preserve">Vopsea lavabiala -3 buc </t>
  </si>
  <si>
    <t xml:space="preserve">Bogmar </t>
  </si>
  <si>
    <t>Rola cablu ITP 305 m-1 rola</t>
  </si>
  <si>
    <t>Electrictelecom Distribution</t>
  </si>
  <si>
    <t>Canal cablu - 6 buc</t>
  </si>
  <si>
    <t>Top Activ Office Impex</t>
  </si>
  <si>
    <t xml:space="preserve">Materiale de întretinere </t>
  </si>
  <si>
    <t xml:space="preserve">Intrepretariat limba engleza   </t>
  </si>
  <si>
    <t xml:space="preserve">Admedia Consulta </t>
  </si>
  <si>
    <t xml:space="preserve">Banner </t>
  </si>
  <si>
    <t xml:space="preserve">Decont protocol </t>
  </si>
  <si>
    <t>Avans cazare deplasare penitenciare</t>
  </si>
  <si>
    <t>Travel Time</t>
  </si>
  <si>
    <t>Bilete de avion deplasare Timisoara</t>
  </si>
  <si>
    <t>Decont servicii vulcanizare</t>
  </si>
  <si>
    <t>Rotarexim</t>
  </si>
  <si>
    <t>Drapele , lance si stativ</t>
  </si>
  <si>
    <t>DHL International</t>
  </si>
  <si>
    <t>Servicii curierat rapid</t>
  </si>
  <si>
    <t>Abonament receptor pentru pachet complet de programe TV, perioada martie 2017</t>
  </si>
  <si>
    <t>Dharma Construct</t>
  </si>
  <si>
    <t>Saci aspirator</t>
  </si>
  <si>
    <t>Piese de schimb pentru distrugator hartie</t>
  </si>
  <si>
    <t>Institutul National Al Magistraturii</t>
  </si>
  <si>
    <t>Cote parti energie electrica si termica perioada decembrie 2016</t>
  </si>
  <si>
    <t>Cote parti apa rece, perioada decembrie 2016</t>
  </si>
  <si>
    <t>Cote parti salubritate, perioada decembrie 2016</t>
  </si>
  <si>
    <t>Cote parti servicii întretinere ascensor, perioada decembrie 2016</t>
  </si>
  <si>
    <t>Cote parti servicii reparatii centrala telefonica, perioada decembrie 2016</t>
  </si>
  <si>
    <t>Diferenta  decont cazare deplasare Craiova 13-17.02.2017</t>
  </si>
  <si>
    <t>Reparatii telefoane</t>
  </si>
  <si>
    <t>Olimpic International Turism</t>
  </si>
  <si>
    <t>Bilete de avion deplasare Bruxelles, perioada 07-08.03.2017</t>
  </si>
  <si>
    <t xml:space="preserve">Alimentare cont utilitati magistrat de legatur(întretinere luna februarie 2017)  </t>
  </si>
  <si>
    <t xml:space="preserve">Alimentare cont bilete de avion deplasari externe, perioada martie 2017   </t>
  </si>
  <si>
    <t xml:space="preserve">Alimentare cont alte cheltuieli  deplasari externe, perioada martie 2017   </t>
  </si>
  <si>
    <t>Decont cazare deplasare Olt, perioada 20-24.03.2017</t>
  </si>
  <si>
    <t xml:space="preserve">Bilete de avion deplasare Venetia, perioada 11-12.03.2017 </t>
  </si>
  <si>
    <t>Avans  achizitie pasaport diplomatic</t>
  </si>
  <si>
    <t>Avans achizitie plante ornamentale</t>
  </si>
  <si>
    <t>Avans cazare deplasare Piatra Neamt(perioada 20.03-23.03.2017</t>
  </si>
  <si>
    <t>Decont cazare deplasare Piatra Neamt(perioada 20.03-23.03.2018</t>
  </si>
  <si>
    <t>Contributie 4% pentru persoane cu handicap-februarie 2017</t>
  </si>
  <si>
    <t xml:space="preserve">Bilete de avion deplasare Varsovia, perioada 15-17.03.2017 </t>
  </si>
  <si>
    <t>Bilete de avion deplasare Cluj, perioada 13-17.03.2017</t>
  </si>
  <si>
    <t>Decont achizitie bec auto</t>
  </si>
  <si>
    <t>Decont chirie martie 2017</t>
  </si>
  <si>
    <t xml:space="preserve">DHL International </t>
  </si>
  <si>
    <t>Servicii curierat rapid, perioada 07.03.2017</t>
  </si>
  <si>
    <t xml:space="preserve">Convorbiri telefonie fixa perioada februarie 2017 </t>
  </si>
  <si>
    <t>Convorbiri telefonie fixa  perioada februarie 2017</t>
  </si>
  <si>
    <t>Convorbiri telefonie mobila  perioada 27.01-26.02.2017</t>
  </si>
  <si>
    <t xml:space="preserve">Servicii trimiteri corespondenta, perioada februarie 2017 </t>
  </si>
  <si>
    <t xml:space="preserve">Servicii de curatenie si întretinere la sediul MJ </t>
  </si>
  <si>
    <t>Servicii achizitii spalat auto 19 buc (interior-exterior)</t>
  </si>
  <si>
    <t>Servicii întretinere 2 lifturi duplex, perioada februarie 2017</t>
  </si>
  <si>
    <t>Ascensorul</t>
  </si>
  <si>
    <t>Supravegheat 5 instalatii de ridicat in doomeniul ISCIR</t>
  </si>
  <si>
    <t>Intretinere pentru imobilul din strada Drobeta nr.4-10, apartament 14, sector 2, perioada ianuarie 2017</t>
  </si>
  <si>
    <t>Munca prestata de persoane lipsite de libertate, servicii transport , perioada februarie 2017</t>
  </si>
  <si>
    <t>Servicii furnizare carburant,  pe baza de carduri , perioada februarie 2017</t>
  </si>
  <si>
    <t>Servicii de colectare deseuri de la sediul Mj +închiriere containere, perioada februarie 2017</t>
  </si>
  <si>
    <t>Servicii cota parte apa rece, consum perioada 14.01-13.02.2017</t>
  </si>
  <si>
    <t>Servicii cota parte taxa municipala, consum perioada 14.01-13.02.2017</t>
  </si>
  <si>
    <t>Romfarmachim</t>
  </si>
  <si>
    <t>Solutie curatat parbriz</t>
  </si>
  <si>
    <t xml:space="preserve">C.N.Posta Romana </t>
  </si>
  <si>
    <t xml:space="preserve">Servicii prezentare, prelucrare si distribuire acte de procedura , perioada februarie 2017 </t>
  </si>
  <si>
    <t>Servicii comunicatii bucla locala , perioada februarie 2017</t>
  </si>
  <si>
    <t>Cote parti energie electrica si termica , perioada ianuarie 2017</t>
  </si>
  <si>
    <t>Cote parti apa rece, perioada ianuarie 2018</t>
  </si>
  <si>
    <t>Cote parti salubritate , perioada  ianuarie 2017</t>
  </si>
  <si>
    <t>Servicii întretinere ascensor, perioada ianuarie 2017</t>
  </si>
  <si>
    <t>Servicii reparatii centrala telefonica  ianuarie 2017</t>
  </si>
  <si>
    <t xml:space="preserve">Dhl International </t>
  </si>
  <si>
    <t>Servicii curierat rapid,  perioada 09-14.03.2017</t>
  </si>
  <si>
    <t>Furnizare on line produs informatic autentic -monitor, Partea I, III, IV, VI, februarie 2017</t>
  </si>
  <si>
    <t xml:space="preserve">Compania Nationala Aeroporturi Nationala </t>
  </si>
  <si>
    <t xml:space="preserve">Achizitionat permise de acces aeroporturi pentru 19 autorurisme, anul 2017 </t>
  </si>
  <si>
    <t>Bulgaru Costel</t>
  </si>
  <si>
    <t>Cheltuieli de judecata conform sentintei civile nr.270/2016, Decizia civila 208/2017, in dosarul nr.1327/91/2015</t>
  </si>
  <si>
    <t>Furnizare reviste de specialitate în limba romana, perioada februarie 2017</t>
  </si>
  <si>
    <t>Biroul Local Expertize Judiciare Tehnice si Contabilitate</t>
  </si>
  <si>
    <t>Onorariu de expert in dosarul nr.21344/302/2016</t>
  </si>
  <si>
    <t xml:space="preserve">Prestari servicii asistenta tehnica /softare, februarie 2017  </t>
  </si>
  <si>
    <t xml:space="preserve">Traduceri autorizate limba engleza  </t>
  </si>
  <si>
    <t>Incolor art</t>
  </si>
  <si>
    <t>Mehedinteanu Virginia Elena</t>
  </si>
  <si>
    <t xml:space="preserve">Traduceri autorizate limba slovaca </t>
  </si>
  <si>
    <t xml:space="preserve">Wanis Bassam </t>
  </si>
  <si>
    <t xml:space="preserve">Traduceri autorizate limba araba  </t>
  </si>
  <si>
    <t xml:space="preserve">Traduceri autorizate limba suedeza  </t>
  </si>
  <si>
    <t>Porsche Inter Auto Rom</t>
  </si>
  <si>
    <t xml:space="preserve">Servicii revizie tenica si reparatie </t>
  </si>
  <si>
    <t>Midocar</t>
  </si>
  <si>
    <t>Cote parti energie electrica,consum februarie 2017</t>
  </si>
  <si>
    <t>Cote parti energie termica,consum februarie 2017</t>
  </si>
  <si>
    <t>Eximtur</t>
  </si>
  <si>
    <t xml:space="preserve">Bilete de avion deplasare Bruxelles, perioada 14-15.03.2017 </t>
  </si>
  <si>
    <t>Salarii muncitori parti comune -punct termic , perioada februarie 2017</t>
  </si>
  <si>
    <t>Avans cazare deplasare Tg.Mures, perioada 03-07.04.2017</t>
  </si>
  <si>
    <t>Achizitionat 3 certificate digitale pentru semnatura electronica, perioada 2017</t>
  </si>
  <si>
    <t>Bilete de avion deplasare Olanda , perioada 21-22.03.2017</t>
  </si>
  <si>
    <t>Bilete de avion deplasare Bruxelles , perioada 21-22.03.2017</t>
  </si>
  <si>
    <t xml:space="preserve">Bilete de avion deplasare Olanda, perioada 20-21.03.2017 </t>
  </si>
  <si>
    <t>Top Seven</t>
  </si>
  <si>
    <t xml:space="preserve">Servicii furnizare reviste de specialitate romanesti, decembrie 2016  </t>
  </si>
  <si>
    <t xml:space="preserve">Carti de vizita  -200 buc </t>
  </si>
  <si>
    <t>Servicii revizie tehnica si reparatie</t>
  </si>
  <si>
    <t xml:space="preserve">Praktiker Romania </t>
  </si>
  <si>
    <t>Materiale  pentru reparati  balcon</t>
  </si>
  <si>
    <t>Carti de vizita -100 buc</t>
  </si>
  <si>
    <t xml:space="preserve">Placute de identificare -4 buc </t>
  </si>
  <si>
    <t>Furnizare servicii tel verde , perioada februarie 2017</t>
  </si>
  <si>
    <t>Corsar Online</t>
  </si>
  <si>
    <t xml:space="preserve">Husa telefon mobil </t>
  </si>
  <si>
    <t xml:space="preserve">Telefon mobil </t>
  </si>
  <si>
    <t>Elbi Electric &amp; Lighting</t>
  </si>
  <si>
    <t>Materiale întretinere</t>
  </si>
  <si>
    <t>Ilbo Elektromaterial</t>
  </si>
  <si>
    <t xml:space="preserve">Materiale de intretinere </t>
  </si>
  <si>
    <t xml:space="preserve">Soft Service </t>
  </si>
  <si>
    <t xml:space="preserve">Accesorii tabla magnetica </t>
  </si>
  <si>
    <t xml:space="preserve">Total </t>
  </si>
  <si>
    <t>Intretinere pentru imobilul din Bulevardul Unirii nr.68, sector 3, perioada decembrie 2016</t>
  </si>
  <si>
    <t>Intretinere pentru imobilul din strada Drobeta nr.4-10, sector 2, perioada decembrie 2016</t>
  </si>
  <si>
    <t>Chirie,amortizari dotari din strada Drobeta nr.4-10, sector 2, perioada ianuarie 2017</t>
  </si>
  <si>
    <t>Decont taxa judiciara recurs împotriva sentintei civile nr.222/31.01.2017</t>
  </si>
  <si>
    <t>PRIM AUDIT</t>
  </si>
  <si>
    <t xml:space="preserve">MINISTERUL MUNCII-AGENTIA NAT EGALITATE SANSE FB </t>
  </si>
  <si>
    <t>cval plata finala in cadrul proiectului ,,Campanie Nationala de constientizare si  Informare Publica privind Violenta in familie" , programul RO 20 ,,Violenta domestica si violenta bazata pe deosebirea de sex"-15% FN</t>
  </si>
  <si>
    <t xml:space="preserve">ASOCIATIA CLUB ECOTUR DORA D ISTRIA FB </t>
  </si>
  <si>
    <t>cval rambursare finantare nationala, per. 05.01-31.05.2016 pentru implementarea proiectului ,,CONSESN: Campanie de constientizare si sensibilizare privind efectele negative ale violentei in familie in randul populatiei de origine roma din Regiunile Bucuresti-Ilfov si Sud Muntenia" ,  in cadrul programului  RO 20 ,,Violenta domestica si violenta bazata pe deosebirea de sex"</t>
  </si>
  <si>
    <t>ANP BACAU FB</t>
  </si>
  <si>
    <t xml:space="preserve"> cval finantare nationala, plata intermediara proiectul ,,Consolidarea capacitatii penitenciarului pentru minori si tineri Bacau de a respecta  instrumentele internationale relevante privind drepturile omului ", in cadrul Programului RO 23- Servicii Corectionale inclusiv sanctiuni non- private de libertate"</t>
  </si>
  <si>
    <t xml:space="preserve"> SPAS BAIA MARE FB</t>
  </si>
  <si>
    <t xml:space="preserve"> cval plata intermediara in cadrul proiectului  ,,Solutii integrate pentru violenta in familie"  programul RO 20 ,,Violenta domestica si violenta bazata pe deosebirea de sex"-15% FN)</t>
  </si>
  <si>
    <t>PFA CEACALOPOL</t>
  </si>
  <si>
    <t xml:space="preserve">cval 8.86% cofin achizitie servicii auditare finan_x000D_ia-contabila proiect "Noi instrumente operaţionale pentru organele de cercetare penală şi autorităţile judiciare din UE în scopul efectuării investigaţiei financiare în cauze transnaţionale cu componenta de recuperare a produselor infracţiunilor" ISEC 2013 </t>
  </si>
  <si>
    <t xml:space="preserve">cval plata TVA aferent serviciilor de auditare financiar_x000D_-contabilă proiect "Noi instrumente operaţionale pentru organele de cercetare penală şi autorităţile judiciare din UE în scopul efectuării investigaţiei financiare în cauze transnaţionale cu componenta de recuperare a produselor infracţiunilor" ISEC 2013 </t>
  </si>
  <si>
    <t>THINK DEVELOPMENTCONSULTANCY</t>
  </si>
  <si>
    <t>cval plata 8.86% cofin servicii evaluare impact poiect_x000D_ "Noi instrumente operaţionale pentru organele de cercetare penală şi autorităţile judiciare din UE în scopul efectuării investigaţiei financiare în cauze transnaţionale cu componenta de recuperare a produselor infracţiunilor" ISEC 2013</t>
  </si>
  <si>
    <t>cval TVA aferent servicii evaluare evaluare impact poiect "Noi instrumente operaţionale pentru organele de cercetare penală şi autorităţile judiciare din UE în scopul efectuării investigaţiei financiare în cauze transnaţionale cu componenta de recuperare a produselor infracţiunilor" ISEC 2013</t>
  </si>
  <si>
    <t>Ministerul Justitiei</t>
  </si>
  <si>
    <t>ALIMENTARE CONT BCR  COMISIOANE, Proiect 1133 "Continuarea consolidarii capacitatii investigative ale autoritatilor judiciare din Romania in domeniul recuperarii creantelor"</t>
  </si>
  <si>
    <t>Colaborator MJ</t>
  </si>
  <si>
    <t>cval decont chelt.deplasare-FEN-  Proiect 1133 "Continuarea consolidarii capacitatii investigative ale autoritatilor judiciare din Romania in domeniul recuperarii creantelor",  15% cofinantare</t>
  </si>
  <si>
    <t>DNS  BIROTICA SRL</t>
  </si>
  <si>
    <t>cval achizitie rechizite   Proiect 1133 "Continuarea consolidarii capacitatii investigative ale autoritatilor judiciare din Romania in domeniul recuperarii creantelor" -elvetia</t>
  </si>
  <si>
    <t>UNIQUIT SYSTEM</t>
  </si>
  <si>
    <t xml:space="preserve"> cval achizitie rechizite,   Proiect 1133 "Continuarea consolidarii capacitatii investigative ale autoritatilor judiciare din Romania in domeniul recuperarii creantelor"-15% cofinantare</t>
  </si>
  <si>
    <t>cval decont chelt.deplasare-FEN Proiect 1133 "Continuarea consolidarii capacitatii investigative ale autoritatilor judiciare din Romania in domeniul recuperarii creantelor", 15%- cofinantare</t>
  </si>
  <si>
    <t>DDA BIROTICA OFFICE SRL</t>
  </si>
  <si>
    <t>cval achizitionare rechizite,  Proiect 1133 "Continuarea consolidarii capacitatii investigative ale autoritatilor judiciare din Romania in domeniul recuperarii creantelor", 15%- cofinantare</t>
  </si>
  <si>
    <t>OFFICE PRINT</t>
  </si>
  <si>
    <t xml:space="preserve">GLOBAL PRINT BDV </t>
  </si>
  <si>
    <t>cval achizitionare rechizite,  Proiect 1133 "Continuarea consolidarii capacitatii investigative ale autoritatilor judiciare din Romania in domeniul recuperarii creantelor",  15% cofinantare</t>
  </si>
  <si>
    <t>MIDA SOFT BUSINESS SRL</t>
  </si>
  <si>
    <t>SMART TRADING PREST</t>
  </si>
  <si>
    <t>PORTALIS MEDIA PROJECT</t>
  </si>
  <si>
    <t>DAL TRAVEL</t>
  </si>
  <si>
    <t>cval plata servicii HOTEL YESTERDAY BUCURESTI , Proiect 1133 "Continuarea consolidarii capacitatii investigative ale autoritatilor judiciare din Romania in domeniul recuperarii creantelor",  15% cofinantare</t>
  </si>
  <si>
    <t>cval serv organizare eveniment Bucuresti( inchiriere echipament tehnic, cazare hotel, cina, pranz,  servicii interpretariat) Proiect 1133 "Continuarea consolidarii capacitatii investigative ale autoritatilor judiciare din Romania in domeniul recuperarii creantelor",  15% cofinantare</t>
  </si>
  <si>
    <t>cval serv organizare eveniment Bucuresti( inchiriere echipament tehnic, cazare hotel, cina, pranz,  servicii interpretariat) Proiect 1133 "Continuarea consolidarii capacitatii investigative ale autoritatilor judiciare din Romania in domeniul recuperarii creantelor",  85% cofinantare</t>
  </si>
  <si>
    <t>CSM IMBUNATATIRE ACCES LA JUSTITIE FB</t>
  </si>
  <si>
    <t>cval 15% finantare nationala plata intermediara cf nota interna nr. 121/4952/24.03.2017 ,,Imbunatatirea accesului la justitie", în cadrul  Programului RO24-Intarirea capacitatii judiciare si cooperare</t>
  </si>
  <si>
    <t>CSM INTARIREA CAPACITATII SISTEMULUI JUDICIAR FB</t>
  </si>
  <si>
    <t>cval 15% FN plata intermediara cf nota interna nr. 121/4952/24.03.2017,,,Întarirea capacitatii sistemului judiciar românesc de a raspunde provocarilor noilor schimburi legislative si instittionale", Programului RO24-Intarirea capacitatii judiciare si cooperare</t>
  </si>
  <si>
    <t>cval decont chelt.deplasare-FEN-  Proiect 1133 "Continuarea consolidarii capacitatii investigative ale autoritatilor judiciare din Romania in domeniul recuperarii creantelor",  85% prefinantare</t>
  </si>
  <si>
    <t>Total</t>
  </si>
  <si>
    <t>ALIMENTARE CONT BCR, PR.,,Instruirea judecatorilor in domeniul respectarii drepturilor cetatenilor din Uniunea Europeanã pe parcusul procedurilor penale", 20% cofin</t>
  </si>
  <si>
    <t>PRINT IDEEA SRL</t>
  </si>
  <si>
    <t xml:space="preserve">cval TVA  aferent achizitie mape, pixuri, bloc notes-uri ,  Proiect   "Instruirea judecatorilor în domeniul respectării drepturilor cetăţenilor din UE pe parcursul procedurilor penale",  ART. 58.15.03  </t>
  </si>
  <si>
    <t>cval 20% cofinantare achizitie mape, pixuri, bloc notes-uri ,  Proiect   "Instruirea judecatorilor în domeniul respectării drepturilor cetăţenilor din UE pe parcursul procedurilor penale",  ART. 58.15.01</t>
  </si>
  <si>
    <t>EXIMTUR SRL</t>
  </si>
  <si>
    <t xml:space="preserve">cval plata 20%  cofinantare achizitie bilet de avion deplasare ZAGREB-BUC-ZAGREB . 26-28.02.2017, "Instruirea judecatorilor în domeniul respectării drepturilor cetăţenilor din UE pe parcursul procedurilor penale",  ART. 58.15.01  </t>
  </si>
  <si>
    <t>Alimentare cont BCR ptr plata comisioane, Proiect Seminar European "Cooperarea dintre Statele Membre ale Uniunii Europene in vederea solutionarii cauzelor civile referitoare la deplasarea sau retinerea ilicita a unui copil", alin 58.15.01</t>
  </si>
  <si>
    <t>Comisioane bancare Proiect ,,Noi instrumente operationale pentru organele de cercetare penala si autoritatile judiciare din Uniunea Euroepana în scopul efectuarii de investigatii financiare în cauze trasnationale cu componenta de recuperare a produselor infracțiunilor"</t>
  </si>
  <si>
    <t xml:space="preserve"> BCR UNIREA LEI</t>
  </si>
  <si>
    <t>ALIMENTARE CONT BCR PTR PLATA COMISIOANE, PROGRAM RO 20 ,,Violenta domestica si violenta bazata pe deosebirea de sex"</t>
  </si>
  <si>
    <t xml:space="preserve">ALIMENTARE CONT BCR PTR PLATA COMISIOANE, PROGRAM RO 23-SERVICII CORECTIONALE, INCLUSIV SANCTIUNI NON - PRIVATIVE DE LIBERTATE </t>
  </si>
  <si>
    <t>ALIMENTARE CONT BCR PTR PLATA COMISIOANE, PROGRAM RO 20 ,,Violenta domestica si violenta bazata pe deosebirea de sex"-85% FEN</t>
  </si>
  <si>
    <t>ALIMENTARE CONT BCR PTR PLATA COMISIOANE, PROGRAM RO 23-SERVICII CORECTIONALE, INCLUSIV SANCTIUNI NON - PRIVATIVE DE LIBERTATE</t>
  </si>
  <si>
    <t>cval plata 91,14% cofin servicii evaluare impact poiect_x000D_ "Noi instrumente operaţionale pentru organele de cercetare penală şi autorităţile judiciare din UE în scopul efectuării investigaţiei financiare în cauze transnaţionale cu componenta de recuperare a produselor infracţiunilor" ISEC 2013</t>
  </si>
  <si>
    <t xml:space="preserve">THINK DEVELOPMENTCONSULTANCY </t>
  </si>
  <si>
    <t xml:space="preserve"> COMISIONAE BANCARE </t>
  </si>
  <si>
    <t xml:space="preserve">cval 91,14% cofin achizitie servicii auditare finan_x000D_ia-contabila proiect "Noi instrumente operaţionale pentru organele de cercetare penală şi autorităţile judiciare din UE în scopul efectuării investigaţiei financiare în cauze transnaţionale cu componenta de recuperare a produselor infracţiunilor" ISEC 2013 </t>
  </si>
  <si>
    <t>cval decont chelt.deplasare-FEN-  Proiect 1133 "Continuarea consolidarii capacitatii investigative ale autoritatilor judiciare din Romania in domeniul recuperarii creantelor",  85% cofinantare</t>
  </si>
  <si>
    <t>cval achizitie rechizite   Proiect 1133 "Continuarea consolidarii capacitatii investigative ale autoritatilor judiciare din Romania in domeniul recuperarii creantelor" -elvetia-85%</t>
  </si>
  <si>
    <t xml:space="preserve">DNS  BIROTICA SRL </t>
  </si>
  <si>
    <t xml:space="preserve"> cval achizitie rechizite,   Proiect 1133 "Continuarea consolidarii capacitatii investigative ale autoritatilor judiciare din Romania in domeniul recuperarii creantelor"-85% prefinantare</t>
  </si>
  <si>
    <t xml:space="preserve">UNIQUIT SYSTEM </t>
  </si>
  <si>
    <t>cval achizitionare rechizite,  Proiect 1133 "Continuarea consolidarii capacitatii investigative ale autoritatilor judiciare din Romania in domeniul recuperarii creantelor", 85%</t>
  </si>
  <si>
    <t>cval achizitionare rechizite,  Proiect 1133 "Continuarea consolidarii capacitatii investigative ale autoritatilor judiciare din Romania in domeniul recuperarii creantelor",  85% prefinantare</t>
  </si>
  <si>
    <t>cval plata servicii HOTEL YESTERDAY BUCURESTI , Proiect 1133 "Continuarea consolidarii capacitatii investigative ale autoritatilor judiciare din Romania in domeniul recuperarii creantelor",  85% prefinantare</t>
  </si>
  <si>
    <t>ALIMENTARE CONR BCR PTR PLATA COMISIOANE, PROGRAM RO24-INTARIREA CAPACITATII JUDICIARE SI COOPERARE</t>
  </si>
  <si>
    <t>ACHITAT CONTRIBUTII-  STAT SALARII PER. DEC 2016-FEBR 2017+DIFERENTA  AN 2015  SI 2016,  PROGRAM RO24-INTARIREA CAPACITATII JUDICIARE SI COOPERARE</t>
  </si>
  <si>
    <t>BUGETUL ASIGURARILOR SOCIALE SI FONDURILOR SPECIALE</t>
  </si>
  <si>
    <t>ACHITAT CONTRIBUTII LA BG ASIG SOC SI FD SPEC PT ORD. 59/27.03.2017-INREGISTRAT STAT SALARII PER. DEC 2016-FEBR 2017+DIFERENTA  AN 2015  SI 2016,  PROGRAM RO 23-SERVICII CORECTIONALE, INCLUSIV SANCTIUNI NON - PRIVATIVE DE LIBERTATE-15% FN</t>
  </si>
  <si>
    <t>ACHITAT CONTRIBUTII - STAT SALARII PER. DEC 2016-FEBR 2017+DIFERENTA  AN 2015  SI 2016,  PROGRAM RO 20  ,,Violenta domestica si violenta bazata pe deosebirea de sex"</t>
  </si>
  <si>
    <t>ACHITAT CONTRIBUTII LA BG ASIG SOC SI FD SPEC - STAT SALARII PER. DEC 2016-FEBR 2017+DIFERENTA  AN 2015  SI 2016,  PROGRAM RO24-INTARIREA CAPACITATII JUDICIARE SI COOPERARE</t>
  </si>
  <si>
    <t xml:space="preserve">ACHITAT CONTRIBUTII LA BG ASIG SOC SI FD SPEC - STAT SALARII PER. DEC 2016-FEBR 2017+DIFERENTA  AN 2015  SI 2016,  PROGRAM RO 23 - SERVICII CORECTIONALE, INCLUSIV SANCTIUNI NON - PRIVATIVE DE LIBERTATE </t>
  </si>
  <si>
    <t>ACHITAT CONTRIBUTII LA BG ASIG SOC SI FD SPEC -STAT SALARII PER. DEC 2016-FEBR 2017+DIFERENTA  AN 2015  SI 2016, PROGRAM RO24-INTARIREA CAPACITATII JUDICIARE SI COOPERARE</t>
  </si>
  <si>
    <t xml:space="preserve">ACHITAT CONTRIBUTII LA BG ASIG SOC SI FD SPEC - STAT SALARII PER. DEC 2016-FEBR 2017+DIFERENTA  AN 2015  SI 2016,  PROGRAM RO 23-SERVICII CORECTIONALE, INCLUSIV SANCTIUNI NON - PRIVATIVE DE LIBERTATE </t>
  </si>
  <si>
    <t>ACHITAT CONTRIBUTII LA BG ASIG SOC SI FD SPEC - STAT SALARII PER. DEC 2016-FEBR 2017+DIFERENTA  AN 2015  SI 2016,  PROGRAM RO 20  ,,Violenta domestica si violenta bazata pe deosebirea de sex"</t>
  </si>
  <si>
    <t>ACHITAT CONTRIBUTII LA BG ASIG SOC SI FD SPEC -STAT SALARII PER. DEC 2016-FEBR 2017+DIFERENTA  AN 2015  SI 2016,  PROGRAM RO 20 ,,Violenta domestica si violenta bazata pe deosebirea de sex"</t>
  </si>
  <si>
    <t xml:space="preserve">ACHITAT CONTRIBUTII LA BG ASIG SOC SI FD SPEC -STAT SALARII PER. DEC 2016-FEBR 2017+DIFERENTA  AN 2015  SI 2016,  PROGRAM RO 23-SERVICII CORECTIONALE, INCLUSIV SANCTIUNI NON - PRIVATIVE DE LIBERTATE </t>
  </si>
  <si>
    <t>ACHITAT CONTRIBUTII LA BG ASIG SOC SI FD SPEC- STAT SALARII PER. DEC 2016-FEBR 2017+DIFERENTA  AN 2015  SI 2016,  PROGRAM RO 20 ,,Violenta domestica si violenta bazata pe deosebirea de sex"</t>
  </si>
  <si>
    <t>ACHITAT CONTRIBUTII LA BG ASIG SOC SI FD SPEC- STAT SALARII PER. DEC 2016-FEBR 2017+DIFERENTA  AN 2015  SI 2016, PROGRAM RO24-INTARIREA CAPACITATII JUDICIARE SI COOPERARE</t>
  </si>
  <si>
    <t>ACHITAT CAS ANGAJATI FPSS LA BS-STAT SALARII PER. DEC 2016-FEBR 2017+DIFERENTA  AN 2015  SI 2016,  PROGRAM RO 20 ,,Violenta domestica si violenta bazata pe deosebirea de sex"-15% FN</t>
  </si>
  <si>
    <t>BUGETUL DE STAT</t>
  </si>
  <si>
    <t>ACHITAT CAS PTR FPSS LA BS - STAT SALARII PER. DEC 2016-FEBR 2017+DIFERENTA  AN 2015  SI 2016,  PROGRAM RO 23-SERVICII CORECTIONALE, INCLUSIV SANCTIUNI NON - PRIVATIVE DE LIBERTATE</t>
  </si>
  <si>
    <t>ACHITAT CAS ANGAJATI FPSS LA BS - STAT SALARII PER. DEC 2016-FEBR 2017+DIFERENTA  AN 2015  SI 2016,  PROGRAM RO24-INTARIREA CAPACITATII JUDICIARE SI COOPERARE</t>
  </si>
  <si>
    <t>ACHITAT CONTRIBUTII LA BG ASIG SOC SI FD SPEC PT ORD. 57/27.03.2017-INREGISTRAT STAT SALARII PER. DEC 2016-FEBR 2017+DIFERENTA  AN 2015  SI 2016,  PROGRAM RO 20 ,,Violenta domestica si violenta bazata pe deosebirea de sex"</t>
  </si>
  <si>
    <t>ACHITAT CONTRIBUTII LA BG ASIG SOC SI FD SPEC PT ORD. 61/27.03.2017-INREGISTRAT STAT SALARII PER. DEC 2016-FEBR 2017+DIFERENTA  AN 2015  SI 2016,  PROGRAM RO24-INTARIREA CAPACITATII JUDICIARE SI COOPERARE</t>
  </si>
  <si>
    <t xml:space="preserve">ACHITAT CONTRIBUTII LA BG ASIG SOC SI FD SPEC PT ORD. 59/27.03.2017-INREGISTRAT STAT SALARII PER. DEC 2016-FEBR 2017+DIFERENTA  AN 2015  SI 2016,  PROGRAM RO 23-SERVICII CORECTIONALE, INCLUSIV SANCTIUNI NON - PRIVATIVE DE LIBERTATE </t>
  </si>
  <si>
    <t>ACHITAT CONTRIBUTII LA BG ASIG SOC SI FD SPEC PT ORD. 57/27.03.2017-INREGISTRAT STAT SALARII PER. DEC 2016-FEBR 2017+DIFERENTA  AN 2015  SI 2016,  PROGRAM RO 20  ,,Violenta domestica si violenta bazata pe deosebirea de sex"</t>
  </si>
  <si>
    <t>ACHITAT CONTRIBUTII LA BG ASIG SOC SI FD SPEC PT ORD. 59/27.03.2017-INREGISTRAT STAT SALARII PER. DEC 2016-FEBR 2017+DIFERENTA  AN 2015  SI 2016,  PROGRAM RO 23-SERVICII CORECTIONALE, INCLUSIV SA</t>
  </si>
  <si>
    <t xml:space="preserve">Plata virament BUGET ASIG.SOCIALE DE STAT SI FD.SPEC. (ACHITAT CONTRIBUTII LA BG ASIG SOC SI FD SPEC PT ORD. 59/27.03.2017-INREGISTRAT STAT SALARII PER. DEC 2016-FEBR 2017+DIFERENTA  AN 2015  SI 2016,  PROGRAM RO 23-SERVICII CORECTIONALE, INCLUSIV SANCTIUNI NON - PRIVATIVE DE LIBERTATE </t>
  </si>
  <si>
    <t>ACHITAT SALARII  PT ORD. 57/27.03.2017-INREGISTRAT STAT SALARII PER. DEC 2016-FEBR 2017, PROGRAM RO 20 ,,Violenta domestica si violenta bazata pe deosebirea de sex"</t>
  </si>
  <si>
    <t>ACHITAT SALARII  PT ORD. 59/27.03.2017-INREGISTRAT STAT SALARII PER. DEC 2016-FEBR 2017 PROGRAM RO 23-SERVICII CORECTIONALE, INCLUSIV SANCTIUNI NON - PRIVATIVE DE LIBERTATE</t>
  </si>
  <si>
    <t>ACHITAT SALARII  PT ORD. 61/27.03.2017-INREGISTRAT STAT SALARII PER. DEC 2016-FEBR 2017, PROGRAM RO24-INTARIREA CAPACITATII JUDICIARE SI COOPERARE</t>
  </si>
  <si>
    <t>ACHITAT CONTRIBUTII LA BG ASIG SOC SI FD SPEC PT ORD. 59/27.03.2017-INREGISTRAT STAT SALARII PER. DEC 2016-FEBR 2017+DIFERENTA  AN 2015  SI 2016,  PROGRAM RO 23-SERVICII CORECTIONALE, INCLUSIV SANCTIUNI NON - PRIVATIVE DE LIBERTATE</t>
  </si>
  <si>
    <t>ACHITAT IMPOZIT LA BS PT ORD. 61/27.03.2017-INREGISTRAT STAT SALARII PER. DEC 2016-FEBR 2017+DIFERENTA  AN 2015  SI 2016,  PROGRAM RO24-INTARIREA CAPACITATII JUDICIARE SI COOPERARE</t>
  </si>
  <si>
    <t>ACHITAT CAS ANGAJATI FPSS LA BS PT ORD. 57/27.03.2017-INREGISTRAT STAT SALARII PER. DEC 2016-FEBR 2017+DIFERENTA  AN 2015  SI 2016,  PROGRAM RO 20 ,,Violenta domestica si violenta bazata pe deosebirea de sex"</t>
  </si>
  <si>
    <t>ACHITAT CAS ANGAJATI FPSS LA BS PT ORD. 59/27.03.2017-INREGISTRAT STAT SALARII PER. DEC 2016-FEBR 2017+DIFERENTA  AN 2015  SI 2016,  PROGRAM RO 23-SERVICII CORECTIONALE, INCLUSIV SANCTIUNI NON - PRIVATIVE DE LIBERTATE</t>
  </si>
  <si>
    <t>ACHITAT CAS ANGAJATI FPSS LA BS PT ORD. 61/27.03.2017-INREGISTRAT STAT SALARII PER. DEC 2016-FEBR 2017+DIFERENTA  AN 2015  SI 2016,  PROGRAM RO24-INTARIREA CAPACITATII JUDICIARE SI COOPERARE</t>
  </si>
  <si>
    <t>ACHITAT CONTRIBUTII LA BG ASIG SOC SI FD SPEC PT ORD. 59/27.03.2017-INREGISTRAT STAT SALARII PER. DEC 2016-FEBR 2017+DIFERENTA  AN 2015  SI 2016,  PROGRAM RO 23-SERVICII CORECTIONALE, SANCTIUNI NON - PRIVATIVE DE LIBERTATE</t>
  </si>
  <si>
    <t>ACHITAT IMPOZIT LA BS PT ORD. 59/27.03.2017-INREGISTRAT STAT SALARII PER. DEC 2016-FEBR 2017+DIFERENTA  AN 2015  SI 2016,  PROGRAM RO 23-SERVICII CORECTIONALE, INCLUSIV SANCTIUNI NON - PRIVATIVE DE LIBERTATE</t>
  </si>
  <si>
    <t>ACHITAT IMPOZIT LA BS PT ORD. 57/27.03.2017-INREGISTRAT STAT SALARII PER. DEC 2016-FEBR 2017+DIFERENTA  AN 2015  SI 2016,  PROGRAM RO 20 ,,Violenta domestica si violenta bazata pe deosebirea de sex"</t>
  </si>
  <si>
    <t>ACHITAT CONTRIBUTII LA BG ASIG SOC SI FD SPEC PT ORD. 61/27.03.2017-INREGISTRAT STAT SALARII PER. DEC 2016-FEBR 2017+DIFERENTA  AN 2015  SI 2016, PROGRAM RO24-INTARIREA CAPACITATII JUDICIARE SI COOPERARE</t>
  </si>
  <si>
    <t>ACHITAT SALARII  PT ORD. 57/27.03.2017-INREGISTRAT STAT SALARII PER. 31.10.2016-28.02.2017 PROGRAM RO 20 ,,Violenta domestica si violenta bazata pe deosebirea de sex"</t>
  </si>
  <si>
    <t>ACHITAT CONTRIBUTII LA BG ASIG SOC SI FD SPEC PT ORD. 59/27.03.2017-INREGISTRAT STAT SALARII PER. DEC 2016-FEBR 2017+DIFERENTA  AN 2015  SI 2016,  PROGRAM RO 23-SERVICII CORECTIONALE,  INCLUSIV SANCTIUNI NON - PRIVATIVE DE LIBERTATE</t>
  </si>
  <si>
    <t>ACHITAT SALARII  PT ORD. 61/27.03.2017-INREGISTRAT STAT SALARII PER. DEC 2016-FEBR 2017+DIFERENTA  AN 2015  SI 2016,  PROGRAM RO24-INTARIREA CAPACITATII JUDICIARE SI COOPERARE</t>
  </si>
  <si>
    <t>ACHITAT SALARII  PT ORD. 57/27.03.2017-INREGISTRAT STAT SALARII PER. DEC 2016-FEBR 2017 PROGRAM RO 20 ,,Violenta domestica si violenta bazata pe deosebirea de sex"</t>
  </si>
  <si>
    <t>ACHITAT SALARII  PT ORD. 61/27.03.2017-INREGISTRAT STAT SALARII PER. DEC 2016-FEBR 2017 (SIMIONESCU MANUELA)  PROGRAM RO24-INTARIREA CAPACITATII JUDICIARE SI COOPERARE</t>
  </si>
  <si>
    <t>ACHITAT SALARII  PT ORD. 57/27.03.2017-INREGISTRAT STAT SALARII PER. 31.10.2016-28.02.2017  PROGRAM RO 20 ,,Violenta domestica si violenta bazata pe deosebirea de sex"</t>
  </si>
  <si>
    <t>ACHITAT SALARII  PT ORD. 59/27.03.2017-INREGISTRAT STAT SALARII PER. 31.10.2016-28.02.2017   PROGRAM RO 23-SERVICII CORECTIONALE, INCLUSIV SANCTIUNI NON - PRIVATIVE DE LIBERTATE</t>
  </si>
  <si>
    <t>ACHITAT SALARII  PT ORD. 61/27.03.2017-INREGISTRAT STAT SALARII PER. 31.10.2016-28.02.2017 PROGRAM RO24-INTARIREA CAPACITATII JUDICIARE SI COOPERARE</t>
  </si>
  <si>
    <t>ACHITAT SALARII  PT ORD. 57/27.03.2017-INREGISTRAT STAT SALARII PER. DEC 2016-FEBR 2017+DIFERENTA  AN 2015  SI 2016,  PROGRAM RO 20 ,,Violenta domestica si violenta bazata pe deosebirea de sex"</t>
  </si>
  <si>
    <t>ACHITAT SALARII  PT ORD. 59/27.03.2017-INREGISTRAT STAT SALARII PER. DEC 2016-FEBR 2017+DIFERENTA  AN 2015  SI 2016,  PROGRAM RO 23-SERVICII CORECTIONALE, INCLUSIV SANCTIUNI NON - PRIVATIVE DE LIBERTATE</t>
  </si>
  <si>
    <t>ACHITAT SALARII  PT ORD. 57/27.03.2017-INREGISTRAT STAT SALARII PER. 31.10.2017-28.02.2017 PROGRAM RO 20 ,,Violenta domestica si violenta bazata pe deosebirea de sex"</t>
  </si>
  <si>
    <t>ACHITAT SALARII  PT ORD. 61/27.03.2017-INREGISTRAT STAT SALARII PER. DEC 2016-FEBR 2017+DIFERENTA  AN 2015  SI 2016, PROGRAM RO24-INTARIREA CAPACITATII JUDICIARE SI COOPERARE</t>
  </si>
  <si>
    <t>DECONTARI ACHITAT SALARII  PT ORD. 57/27.03.2017-INREGISTRAT STAT SALARII PER. DEC 2016-FEBR 2017+DIFERENTA  AN 2015  SI 2016,  PROGRAM RO 20 ,,Violenta domestica si violenta bazata pe deosebirea de sex"</t>
  </si>
  <si>
    <t xml:space="preserve">  COMISIONAE BANCARE </t>
  </si>
  <si>
    <t xml:space="preserve">cval  cota de 15% servicii  de asistare a Ministerului Justitiei , in calitate de Operator Program in procesul de gestionare a programelor de finantare din cadrul MFN 2009-2014 si asigurarea unor experti pentru furnizarea de srevicii de monitorizare si control al proiectelor </t>
  </si>
  <si>
    <t>AVENSA CONSULTING / EUROPEAN PROFILES</t>
  </si>
  <si>
    <t>cval  cota de 15% servicii  de asistare a Ministerului Justitiei , in calitate de Operator Program in procesul de gestionare a programelor de finantare din cadrul MFN 2009-2014 si asigurarea unor experti pentru furnizarea de srevicii de monitorizare si control al proiectelor</t>
  </si>
  <si>
    <t xml:space="preserve">AVENSA CONSULTING / EUROPEAN PROFILES </t>
  </si>
  <si>
    <t>cval  cota de 85 % servicii  de asistare a Ministerului Justitiei , in calitate de Operator Program in procesul de gestionare a programelor de finantare din cadrul MFN 2009-2014 si asigurarea unor experti pentru furnizarea de srevicii de monitorizare si control al proiectelor</t>
  </si>
  <si>
    <t>cval serv organizare eveniment Bucuresti( inchiriere echipament tehnic, cazare hotel, cina, pranz,  servicii interpretariat) Proiect 1133 "Continuarea consolidarii capacitatii investigative ale autoritatilor judiciare din Romania in domeniul recuperarii creantelor",  85% prefinantare</t>
  </si>
  <si>
    <t xml:space="preserve"> VAL  COMISION, PR.,,Instruirea judecatorilor in domeniul respectarii drepturilor cetatenilor din Uniunea Europeană pe parcusul procedurilor penale"</t>
  </si>
  <si>
    <t xml:space="preserve">80%  PREFIN CVAL ACHIZIȚIE MAPE, PIXURI, BLOC NOTES-URI,  PR. INSTRUIREA JUDECATORILOR IN DOMENIUL RESPECTARII DREPTURILOR CATATENILOR DIN UE PE PARCURSUL  PROCEDURILOR PENALE'',  ART. 58.15.02 </t>
  </si>
  <si>
    <t xml:space="preserve">cval plata 80%  achizitie bilet de avion deplasare ZAGREB-BUC-ZAGREB . 26-28.02.2017, "Instruirea judecatorilor în domeniul respectării drepturilor cetăţenilor din UE pe parcursul procedurilor penale",  ART. 58.15.02  </t>
  </si>
  <si>
    <t>cval transfer cota de 85%  pentru proiectul ,,Campanie Nationala de constientizare si  Informare Publica privind Violenta in familie" in cadrul programului RO 20 ,,Violenta domestica si violenta bazata pe deosebirea de sex"</t>
  </si>
  <si>
    <t>MINISTERUL MUNCII-AGENTIA NAT EGALITATE SANSE</t>
  </si>
  <si>
    <t>cval rambursare cota de 15% pentru cheltuielile efectuate in per. 05.01-31.05.2016 in cadrul proiectului ,,CONSESN: Campanie de constientizare si sensibilizare privind efectele negative ale violentei in familie in randul populatiei de origine roma din Regiunile Bucuresti-Ilfov si Sud Muntenia" ,  in cadrul programului RO 20 ,,Violenta domestica si violenta bazata pe deosebirea de sex"</t>
  </si>
  <si>
    <t xml:space="preserve"> ASOCIATIA CLUB ECOTUR DORA D ISTRIA</t>
  </si>
  <si>
    <t>cval transfer cota de 85%  pentru proiectul  ,,Consolidarea capacitatii penitenciarului pentru minori si tineri Bacau de a respecta instrumentele internationale relevante privind drepturile omului " în cadrul programului RO 23-SERVICII CORECTIONALE, INCLUSIV SANCTIUNI NON - PRIVATE DE LIBERTATE</t>
  </si>
  <si>
    <t>ADMINISTRATIA NATIONALA A PENITENCIARELOR</t>
  </si>
  <si>
    <t>cval transfer cota de 85%  pentru proiectul ,,Solutii integrate pentru violenta in familie" in cadrul programului RO 20 ,,Violenta domestica si violenta bazata pe deosebirea de sex"</t>
  </si>
  <si>
    <t>SPAS BAIA MARE</t>
  </si>
  <si>
    <t>cval transfer cota de 85%  pentru proiectul, ,,Întarirea capacitatii sistemului judiciar românesc de a raspunde provocarilor noilor schimburi legislative si institutionale" în cadrul programului RO24-INTARIREA CAPACITATII JUDICIARE SI COOPERARE</t>
  </si>
  <si>
    <t>CONSILIUL SUPERIOR AL MAGISTRATURII</t>
  </si>
  <si>
    <t>cval transfer cota de 85%  pentru proiectul, ,,Imbunatatirea accesului la justitie" în cadrul programului RO24-INTARIREA CAPACITATII JUDICIARE SI COOPERARE</t>
  </si>
  <si>
    <t>CVAL COMISION Proiect Seminar European "Cooperarea dintre Statele Membre ale Uniunii Europene in vederea solutionarii cauzelor civile referitoare la deplasarea sau retinerea ilicita a unui copil", 80%</t>
  </si>
  <si>
    <t>BANCA COMERCIALA ROMANA</t>
  </si>
  <si>
    <t xml:space="preserve"> SURSA A,,PROIECTE CU FINANTARE DIN FONDURI EXTERNE NERAMBURSABILE (FEN)"</t>
  </si>
  <si>
    <t>SURSA D  ,,PROIECTE CU FINANTARE DIN FONDURI EXTERNE NERAMBURSABILE (FEN) "</t>
  </si>
  <si>
    <t>10.01.01</t>
  </si>
  <si>
    <t>ALIMENTARE CONT VALUTA SALARIU</t>
  </si>
  <si>
    <t>PLATA SALARII, VIRAT RETINERI  SALARIATI LA BUG ASIG SOCIALE SI BUG.DE STAT</t>
  </si>
  <si>
    <t>VIRAT RETINERI  DIN SALARII - POPRIRI, PENSII FACULTATIVE, COTIZATII</t>
  </si>
  <si>
    <t>SUBTOTAL 10.01.01</t>
  </si>
  <si>
    <t>10.01.05</t>
  </si>
  <si>
    <t>SUBTOTAL10.01.05</t>
  </si>
  <si>
    <t>10.01.06</t>
  </si>
  <si>
    <t>SUBTOTAL 10.01.06</t>
  </si>
  <si>
    <t>10.01.13</t>
  </si>
  <si>
    <t xml:space="preserve">AVANS DIURNA DEPLASARE INTERNA </t>
  </si>
  <si>
    <t xml:space="preserve">DIFERENTA DECONT DIURNA DEPLASARE INTERNA </t>
  </si>
  <si>
    <t xml:space="preserve">ALIMENTARE CONT VALUTA DEPLASARI EXTERNE </t>
  </si>
  <si>
    <t xml:space="preserve">FACTURA 100905/13.03.2017 REPREZ. CAZARE DEPLASARE EXTERNA </t>
  </si>
  <si>
    <t>SUBTOTAL 10.01.13</t>
  </si>
  <si>
    <t>10.01.14</t>
  </si>
  <si>
    <t xml:space="preserve"> INDEMNIZATIE DETASARE </t>
  </si>
  <si>
    <t>SUBTOTAL 10.01.14</t>
  </si>
  <si>
    <t>10.01.15</t>
  </si>
  <si>
    <t xml:space="preserve"> DECONT TRANSPORT </t>
  </si>
  <si>
    <t>SUBTOTAL 10.01.15</t>
  </si>
  <si>
    <t>10.01.16.</t>
  </si>
  <si>
    <t>ALIMENTARE CONT VALUTA CHIRIE</t>
  </si>
  <si>
    <t>DECONT CHIRII</t>
  </si>
  <si>
    <t>SUBTOTAL 10.01.16</t>
  </si>
  <si>
    <t>10.01.30.</t>
  </si>
  <si>
    <t>PLATA COMISIE EXAMEN , VIRAT RETINERI  SALARIATI LA BUG ASIG SOCIALE SI BUG.DE STAT</t>
  </si>
  <si>
    <t xml:space="preserve">DECONTURI TRANSPORT </t>
  </si>
  <si>
    <t xml:space="preserve">ALIMENTARE CONT VALUTA  INDEMNIZATII </t>
  </si>
  <si>
    <t>SUBTOTAL 10.01.30</t>
  </si>
  <si>
    <t>TOTAL ART. 10.01</t>
  </si>
  <si>
    <t>10.02.02</t>
  </si>
  <si>
    <t xml:space="preserve">NORMA HRANA </t>
  </si>
  <si>
    <t>SUBTOTAL 10.02.02</t>
  </si>
  <si>
    <t>10.02.03</t>
  </si>
  <si>
    <t xml:space="preserve"> ECHIPAMENT F.P.S.S.</t>
  </si>
  <si>
    <t>SUBTOTAL 10.02.03</t>
  </si>
  <si>
    <t>10.02.30</t>
  </si>
  <si>
    <t xml:space="preserve">DECONTURI MEDICAMENTE </t>
  </si>
  <si>
    <t>SUBTOTAL 10.02.30</t>
  </si>
  <si>
    <t>TOTAL ART. 10.02</t>
  </si>
  <si>
    <t>10.03.01.</t>
  </si>
  <si>
    <t xml:space="preserve">CONTRIBUTII DE ASIGURARI SOCIALE DE STAT- CAS </t>
  </si>
  <si>
    <t>SUBTOTAL 10.03.01</t>
  </si>
  <si>
    <t>10.03.02.</t>
  </si>
  <si>
    <t xml:space="preserve">CONTRIBUTII DE ASIGURARI DE SOMAJ </t>
  </si>
  <si>
    <t>SUBTOTAL 10.03.02</t>
  </si>
  <si>
    <t>10.03.03.</t>
  </si>
  <si>
    <t xml:space="preserve">CONTRIBUTII DE ASIGURARI SOCIALE DE SANATATE </t>
  </si>
  <si>
    <t>SUBTOTAL 10.03.03</t>
  </si>
  <si>
    <t>10.03.04.</t>
  </si>
  <si>
    <t>SUBTOTAL 10.03.04</t>
  </si>
  <si>
    <t>10.03.06.</t>
  </si>
  <si>
    <t xml:space="preserve"> CONTRIBUTII  ANGAJATOR - CONTRIBUTII PENTRU CONCEDII SI INDEMNIZATII</t>
  </si>
  <si>
    <t>SUBTOTAL 10.03.06</t>
  </si>
  <si>
    <t>TOTAL  ART. 10.03</t>
  </si>
  <si>
    <t>TOTAL TITLUL 10</t>
  </si>
  <si>
    <t>cval plata servicii de auditare conform Contract 43/50072/16.02.2017- Proiect ,,Sprijin pentru indeplinirea obiectivelor STRATEGIEI NATIONALE ANTICORUPTIE prin cresterea gradului de recuperare a produselor infractiunilor '' cota de 15%</t>
  </si>
  <si>
    <t>cval plata servicii de auditare conform Contract 43/50072/16.02.2017- Proiect ,,Sprijin pentru indeplinirea obiectivelor STRATEGIEI NATIONALE ANTICORUPTIE prin cresterea gradului de recuperare a produselor infractiunilor '' cota de 85%</t>
  </si>
  <si>
    <t>Reprezentanti MJ</t>
  </si>
  <si>
    <t>MINISTERUL JUSTIŢIEI</t>
  </si>
  <si>
    <t>DIRECŢIA DE IMPLEMENTARE A PROIECTELOR FINANŢATE DIN ÎMPRUMUTURI EXTERNE</t>
  </si>
  <si>
    <t>SITUAŢIE PRIVIND CHELTUIELILE EFECTUATE DIN FONDURI PUBLICE
IN PERIOADA 01.03.2017 - 31.03.2017</t>
  </si>
  <si>
    <t>Nr. crt.</t>
  </si>
  <si>
    <t>Numar act
OP / FV</t>
  </si>
  <si>
    <t>Titlu</t>
  </si>
  <si>
    <t>Descriere</t>
  </si>
  <si>
    <t>51</t>
  </si>
  <si>
    <t>61.01</t>
  </si>
  <si>
    <t>Avans cheltuieli deplasare Cluj 28 februarie - 02 martie 2017</t>
  </si>
  <si>
    <t>53-55</t>
  </si>
  <si>
    <t>Decont cheltuieli deplasare Oradea 20-22 februarie 2017, 3 persoane</t>
  </si>
  <si>
    <t>56</t>
  </si>
  <si>
    <t>Decont chirie luna februarie 2017</t>
  </si>
  <si>
    <t>57</t>
  </si>
  <si>
    <t>58-60</t>
  </si>
  <si>
    <t>Decont cheltuieli deplasare Cluj 28 februarie - 02 martie 2017</t>
  </si>
  <si>
    <t>61-62</t>
  </si>
  <si>
    <t>contributii salarii februarie 2017</t>
  </si>
  <si>
    <t>63-74</t>
  </si>
  <si>
    <t>salarii februarie 2017</t>
  </si>
  <si>
    <t>75</t>
  </si>
  <si>
    <t>Serv dirigentie santier Trib Prahova octombrie 2016</t>
  </si>
  <si>
    <t>76</t>
  </si>
  <si>
    <t>Decont transport februarie 2017 conf Legii 567/2004</t>
  </si>
  <si>
    <t>77</t>
  </si>
  <si>
    <t>Achizitie combustibil pentru autoturismele DIPFIE - februarie 2017</t>
  </si>
  <si>
    <t>78-79</t>
  </si>
  <si>
    <t>plata lucrari Trib Prahova - 26 nov 2016 - 15 feb 2017</t>
  </si>
  <si>
    <t>80</t>
  </si>
  <si>
    <t>Taxe Casa Construct. executie lucrari Trib Prahova - 26 nov 2016 - 15 feb 2017</t>
  </si>
  <si>
    <t>81</t>
  </si>
  <si>
    <t>Decont servicii montare anvelope vara auto B79MJR</t>
  </si>
  <si>
    <t>82</t>
  </si>
  <si>
    <t>Servicii revizie si ITP auto B79MJR</t>
  </si>
  <si>
    <t>83</t>
  </si>
  <si>
    <t>Servicii dirigentie santier luna decembrie 2016</t>
  </si>
  <si>
    <t>84</t>
  </si>
  <si>
    <t>Serv dirigentie santier Trib Dolj octombrie-decembrie 2016</t>
  </si>
  <si>
    <t>85</t>
  </si>
  <si>
    <t>Servicii revizie si ITP auto B78MJR</t>
  </si>
  <si>
    <t>86</t>
  </si>
  <si>
    <t>Decont servicii spalare auto B79MJR</t>
  </si>
  <si>
    <t>87</t>
  </si>
  <si>
    <t>Decont lichid parbriz, ulei motor, serv montare anvelope vara auto B78MJR</t>
  </si>
  <si>
    <t>88</t>
  </si>
  <si>
    <t>Servicii consultanta - ghid proiectare sedii instante – RaportUL 1</t>
  </si>
  <si>
    <t>89-90</t>
  </si>
  <si>
    <t>Plata lucrari Palatul de Justitie Prahova, ianuarie 2017</t>
  </si>
  <si>
    <t>91</t>
  </si>
  <si>
    <t>Taxe Casa Construct. executie lucrari PJ Prahova - ianuarie 2017</t>
  </si>
  <si>
    <t>Servicii proiectare PJ Oradea - asistenta tehnica perioada garantie</t>
  </si>
  <si>
    <t>Serv dirigentie santier Trib Prahova noiembrie 2016</t>
  </si>
  <si>
    <t>Decont achizitie produce birotica si papetarie</t>
  </si>
  <si>
    <t>Taxa arbitrala si taxa inregistrare aferenta cererii reconventionale dosar 2/2017</t>
  </si>
  <si>
    <t>Servicii dirigentie santier luna ianuarie 2017</t>
  </si>
  <si>
    <t>CHELTUIELILE EFECTUATE DIN FONDURI PUBLICE IN PERIOADA 01.01.2017 - 28.02.2017</t>
  </si>
  <si>
    <t>LEI</t>
  </si>
  <si>
    <t>CHELTUIELILE TOTALE EFECTUATE DIN FONDURI PUBLICE IN PERIOADA 01.01.2017 - 31.03.2017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</si>
</sst>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R_O_N_-;\-* #,##0.00\ _R_O_N_-;_-* &quot;-&quot;??\ _R_O_N_-;_-@_-"/>
  </numFmts>
  <fonts count="21">
    <font>
      <sz val="11"/>
      <color theme="1"/>
      <name val="Calibri"/>
      <family val="2"/>
      <scheme val="minor"/>
    </font>
    <font>
      <b/>
      <sz val="11"/>
      <name val="Trebuchet MS"/>
      <family val="2"/>
    </font>
    <font>
      <sz val="11"/>
      <name val="Trebuchet MS"/>
      <family val="2"/>
    </font>
    <font>
      <sz val="10"/>
      <color rgb="FF000000"/>
      <name val="Arial"/>
      <family val="2"/>
      <charset val="238"/>
    </font>
    <font>
      <sz val="11"/>
      <color rgb="FF000000"/>
      <name val="Liberation Sans1"/>
      <charset val="238"/>
    </font>
    <font>
      <b/>
      <sz val="11"/>
      <color rgb="FFFF0000"/>
      <name val="Trebuchet MS"/>
      <family val="2"/>
    </font>
    <font>
      <sz val="11"/>
      <color rgb="FFFF0000"/>
      <name val="Trebuchet MS"/>
      <family val="2"/>
    </font>
    <font>
      <sz val="11"/>
      <color theme="1"/>
      <name val="Trebuchet MS"/>
      <family val="2"/>
    </font>
    <font>
      <b/>
      <sz val="11"/>
      <color theme="1"/>
      <name val="Trebuchet MS"/>
      <family val="2"/>
    </font>
    <font>
      <b/>
      <sz val="11"/>
      <color indexed="8"/>
      <name val="Trebuchet MS"/>
      <family val="2"/>
    </font>
    <font>
      <sz val="11"/>
      <name val="Calibri"/>
      <family val="2"/>
      <scheme val="minor"/>
    </font>
    <font>
      <sz val="11"/>
      <color indexed="8"/>
      <name val="Trebuchet MS"/>
      <family val="2"/>
    </font>
    <font>
      <b/>
      <sz val="11"/>
      <color indexed="10"/>
      <name val="Trebuchet MS"/>
      <family val="2"/>
    </font>
    <font>
      <sz val="11"/>
      <color indexed="10"/>
      <name val="Trebuchet MS"/>
      <family val="2"/>
    </font>
    <font>
      <sz val="11"/>
      <color theme="1"/>
      <name val="Calibri"/>
      <family val="2"/>
      <scheme val="minor"/>
    </font>
    <font>
      <sz val="10"/>
      <color indexed="12"/>
      <name val="Trebuchet MS"/>
      <family val="2"/>
    </font>
    <font>
      <sz val="10"/>
      <name val="Trebuchet MS"/>
      <family val="2"/>
    </font>
    <font>
      <b/>
      <u/>
      <sz val="10"/>
      <color indexed="8"/>
      <name val="Trebuchet MS"/>
      <family val="2"/>
    </font>
    <font>
      <b/>
      <sz val="10"/>
      <name val="Trebuchet MS"/>
      <family val="2"/>
    </font>
    <font>
      <sz val="9"/>
      <name val="Trebuchet MS"/>
      <family val="2"/>
    </font>
    <font>
      <b/>
      <sz val="11"/>
      <color indexed="12"/>
      <name val="Trebuchet MS"/>
      <family val="2"/>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43" fontId="14" fillId="0" borderId="0" applyFont="0" applyFill="0" applyBorder="0" applyAlignment="0" applyProtection="0"/>
  </cellStyleXfs>
  <cellXfs count="154">
    <xf numFmtId="0" fontId="0" fillId="0" borderId="0" xfId="0"/>
    <xf numFmtId="0" fontId="1" fillId="0" borderId="0" xfId="0" applyFont="1" applyAlignment="1">
      <alignment horizontal="centerContinuous"/>
    </xf>
    <xf numFmtId="0" fontId="2" fillId="0" borderId="0" xfId="0" applyFont="1"/>
    <xf numFmtId="0" fontId="1" fillId="0" borderId="0" xfId="0" applyFont="1"/>
    <xf numFmtId="0" fontId="6" fillId="0" borderId="0" xfId="0" applyFont="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wrapText="1"/>
    </xf>
    <xf numFmtId="0" fontId="6" fillId="0" borderId="0" xfId="0" applyFont="1" applyBorder="1" applyAlignment="1">
      <alignment horizontal="left" wrapText="1"/>
    </xf>
    <xf numFmtId="0" fontId="5" fillId="0" borderId="0" xfId="0" applyFont="1"/>
    <xf numFmtId="4" fontId="2" fillId="0" borderId="0" xfId="0" applyNumberFormat="1" applyFont="1"/>
    <xf numFmtId="0" fontId="1" fillId="0" borderId="0" xfId="0" applyFont="1" applyBorder="1" applyAlignment="1">
      <alignment horizontal="centerContinuous"/>
    </xf>
    <xf numFmtId="4" fontId="1" fillId="0" borderId="0" xfId="0" applyNumberFormat="1" applyFont="1" applyFill="1" applyBorder="1" applyAlignment="1">
      <alignment horizontal="centerContinuous"/>
    </xf>
    <xf numFmtId="0" fontId="1" fillId="0" borderId="0" xfId="0" applyFont="1" applyBorder="1" applyAlignment="1">
      <alignment horizontal="centerContinuous" wrapText="1"/>
    </xf>
    <xf numFmtId="0" fontId="1" fillId="0" borderId="0" xfId="0" applyFont="1" applyBorder="1"/>
    <xf numFmtId="4" fontId="1" fillId="0" borderId="0" xfId="0" applyNumberFormat="1" applyFont="1" applyFill="1" applyBorder="1"/>
    <xf numFmtId="4" fontId="1" fillId="0" borderId="0" xfId="0" applyNumberFormat="1" applyFont="1" applyFill="1" applyAlignment="1">
      <alignment wrapText="1"/>
    </xf>
    <xf numFmtId="0" fontId="1" fillId="0" borderId="1" xfId="0" applyFont="1" applyFill="1" applyBorder="1" applyAlignment="1">
      <alignment horizontal="center" wrapText="1"/>
    </xf>
    <xf numFmtId="4" fontId="1" fillId="0" borderId="1" xfId="0" applyNumberFormat="1" applyFont="1" applyFill="1" applyBorder="1" applyAlignment="1">
      <alignment horizontal="center" wrapText="1"/>
    </xf>
    <xf numFmtId="0" fontId="2" fillId="0" borderId="1" xfId="0" applyFont="1" applyFill="1" applyBorder="1"/>
    <xf numFmtId="0" fontId="1" fillId="0" borderId="0" xfId="0" applyFont="1" applyBorder="1" applyAlignment="1">
      <alignment horizontal="left"/>
    </xf>
    <xf numFmtId="0" fontId="2" fillId="0" borderId="1" xfId="0" applyFont="1" applyBorder="1" applyAlignment="1">
      <alignment wrapText="1"/>
    </xf>
    <xf numFmtId="0" fontId="2" fillId="0" borderId="1" xfId="0" applyFont="1" applyBorder="1" applyAlignment="1">
      <alignment vertical="top" wrapText="1"/>
    </xf>
    <xf numFmtId="0" fontId="7" fillId="0" borderId="0" xfId="0" applyFont="1"/>
    <xf numFmtId="4" fontId="1" fillId="0" borderId="0" xfId="0" applyNumberFormat="1" applyFont="1" applyAlignment="1">
      <alignment horizontal="left"/>
    </xf>
    <xf numFmtId="0" fontId="8" fillId="0" borderId="0" xfId="0" applyFont="1" applyBorder="1"/>
    <xf numFmtId="0" fontId="8" fillId="0" borderId="0" xfId="0" applyFont="1"/>
    <xf numFmtId="0" fontId="2" fillId="0" borderId="1" xfId="0" applyFont="1" applyBorder="1"/>
    <xf numFmtId="14" fontId="2" fillId="0" borderId="1" xfId="0" applyNumberFormat="1" applyFont="1" applyBorder="1"/>
    <xf numFmtId="0" fontId="1" fillId="0" borderId="1" xfId="0" applyFont="1" applyBorder="1"/>
    <xf numFmtId="0" fontId="1" fillId="0" borderId="0" xfId="0" applyFont="1" applyAlignment="1">
      <alignment horizontal="left" vertical="center"/>
    </xf>
    <xf numFmtId="0" fontId="1" fillId="0" borderId="1" xfId="0" applyFont="1" applyBorder="1" applyAlignment="1">
      <alignment wrapText="1"/>
    </xf>
    <xf numFmtId="3" fontId="2" fillId="0" borderId="0" xfId="0" applyNumberFormat="1" applyFont="1"/>
    <xf numFmtId="0" fontId="2" fillId="0" borderId="1" xfId="0" applyFont="1" applyFill="1" applyBorder="1" applyAlignment="1">
      <alignment wrapText="1"/>
    </xf>
    <xf numFmtId="0" fontId="1" fillId="0" borderId="1" xfId="0" applyFont="1" applyFill="1" applyBorder="1"/>
    <xf numFmtId="4" fontId="2" fillId="0" borderId="1" xfId="0" applyNumberFormat="1" applyFont="1" applyBorder="1"/>
    <xf numFmtId="0" fontId="2" fillId="0" borderId="0" xfId="0" applyFont="1" applyAlignment="1">
      <alignment horizontal="left"/>
    </xf>
    <xf numFmtId="4" fontId="1" fillId="2" borderId="1" xfId="0" applyNumberFormat="1" applyFont="1" applyFill="1" applyBorder="1"/>
    <xf numFmtId="0" fontId="1" fillId="0" borderId="0" xfId="0" applyFont="1" applyBorder="1" applyAlignment="1">
      <alignment wrapText="1"/>
    </xf>
    <xf numFmtId="0" fontId="10" fillId="0" borderId="0" xfId="0" applyFont="1"/>
    <xf numFmtId="4" fontId="1" fillId="0" borderId="0" xfId="0" applyNumberFormat="1" applyFont="1" applyFill="1" applyBorder="1" applyAlignment="1">
      <alignment horizontal="left"/>
    </xf>
    <xf numFmtId="0" fontId="1" fillId="0" borderId="0" xfId="0" applyFont="1" applyBorder="1" applyAlignment="1">
      <alignment horizontal="left" wrapText="1"/>
    </xf>
    <xf numFmtId="0" fontId="10" fillId="0" borderId="0" xfId="0" applyFont="1" applyFill="1"/>
    <xf numFmtId="0" fontId="10" fillId="0" borderId="0" xfId="0" applyFont="1" applyAlignment="1">
      <alignment wrapText="1"/>
    </xf>
    <xf numFmtId="0" fontId="7" fillId="0" borderId="1" xfId="0" applyFont="1" applyBorder="1"/>
    <xf numFmtId="0" fontId="2" fillId="0" borderId="1" xfId="0" applyFont="1" applyBorder="1" applyAlignment="1">
      <alignment horizontal="left" wrapText="1"/>
    </xf>
    <xf numFmtId="14" fontId="2" fillId="0" borderId="8" xfId="0" applyNumberFormat="1" applyFont="1" applyBorder="1"/>
    <xf numFmtId="0" fontId="2" fillId="0" borderId="8" xfId="0" applyFont="1" applyBorder="1"/>
    <xf numFmtId="14" fontId="2" fillId="0" borderId="9" xfId="0" applyNumberFormat="1" applyFont="1" applyBorder="1" applyAlignment="1">
      <alignment horizontal="left" wrapText="1"/>
    </xf>
    <xf numFmtId="4" fontId="11" fillId="0" borderId="1" xfId="0" applyNumberFormat="1" applyFont="1" applyBorder="1"/>
    <xf numFmtId="14" fontId="2" fillId="0" borderId="1" xfId="0" applyNumberFormat="1" applyFont="1" applyBorder="1" applyAlignment="1">
      <alignment horizontal="left" wrapText="1"/>
    </xf>
    <xf numFmtId="14" fontId="2" fillId="0" borderId="2" xfId="0" applyNumberFormat="1" applyFont="1" applyBorder="1" applyAlignment="1">
      <alignment horizontal="left" wrapText="1"/>
    </xf>
    <xf numFmtId="0" fontId="2" fillId="0" borderId="2" xfId="0" applyFont="1" applyBorder="1" applyAlignment="1">
      <alignment horizontal="left" wrapText="1"/>
    </xf>
    <xf numFmtId="0" fontId="2" fillId="0" borderId="10" xfId="0" applyFont="1" applyBorder="1"/>
    <xf numFmtId="14" fontId="2" fillId="0" borderId="10" xfId="0" applyNumberFormat="1" applyFont="1" applyBorder="1"/>
    <xf numFmtId="0" fontId="1" fillId="0" borderId="0" xfId="0" applyFont="1" applyBorder="1" applyAlignment="1">
      <alignment horizontal="centerContinuous" vertical="justify"/>
    </xf>
    <xf numFmtId="0" fontId="7" fillId="0" borderId="0" xfId="0" applyFont="1" applyAlignment="1">
      <alignment horizontal="center" wrapText="1"/>
    </xf>
    <xf numFmtId="4" fontId="7" fillId="0" borderId="1" xfId="0" applyNumberFormat="1" applyFont="1" applyBorder="1"/>
    <xf numFmtId="14" fontId="2" fillId="0" borderId="2" xfId="0" applyNumberFormat="1" applyFont="1" applyBorder="1" applyAlignment="1">
      <alignment wrapText="1"/>
    </xf>
    <xf numFmtId="0" fontId="11" fillId="0" borderId="1" xfId="0" applyFont="1" applyBorder="1" applyAlignment="1">
      <alignment horizontal="left" wrapText="1"/>
    </xf>
    <xf numFmtId="14" fontId="11" fillId="0" borderId="2" xfId="0" applyNumberFormat="1" applyFont="1" applyBorder="1" applyAlignment="1">
      <alignment horizontal="left" wrapText="1"/>
    </xf>
    <xf numFmtId="0" fontId="7" fillId="0" borderId="1" xfId="0" applyFont="1" applyBorder="1" applyAlignment="1">
      <alignment horizontal="left" wrapText="1"/>
    </xf>
    <xf numFmtId="14" fontId="2" fillId="0" borderId="1" xfId="0" applyNumberFormat="1" applyFont="1" applyFill="1" applyBorder="1" applyAlignment="1">
      <alignment horizontal="left" wrapText="1"/>
    </xf>
    <xf numFmtId="0" fontId="7" fillId="0" borderId="1" xfId="0" applyFont="1" applyBorder="1" applyAlignment="1">
      <alignment horizontal="center" wrapText="1"/>
    </xf>
    <xf numFmtId="0" fontId="12" fillId="0" borderId="0" xfId="0" applyFont="1"/>
    <xf numFmtId="0" fontId="13" fillId="0" borderId="0" xfId="0" applyFont="1"/>
    <xf numFmtId="14" fontId="2" fillId="0" borderId="11" xfId="0" applyNumberFormat="1" applyFont="1" applyBorder="1" applyAlignment="1">
      <alignment horizontal="left" wrapText="1"/>
    </xf>
    <xf numFmtId="0" fontId="2" fillId="0" borderId="4" xfId="0" applyFont="1" applyBorder="1" applyAlignment="1">
      <alignment horizontal="left" wrapText="1"/>
    </xf>
    <xf numFmtId="14" fontId="2" fillId="0" borderId="12" xfId="0" applyNumberFormat="1" applyFont="1" applyBorder="1" applyAlignment="1">
      <alignment horizontal="left" wrapText="1"/>
    </xf>
    <xf numFmtId="0" fontId="2" fillId="0" borderId="4" xfId="0" applyFont="1" applyFill="1" applyBorder="1" applyAlignment="1">
      <alignment horizontal="left" wrapText="1"/>
    </xf>
    <xf numFmtId="0" fontId="11" fillId="0" borderId="4" xfId="0" applyFont="1" applyBorder="1" applyAlignment="1">
      <alignment horizontal="left" wrapText="1"/>
    </xf>
    <xf numFmtId="14" fontId="2" fillId="0" borderId="4" xfId="0" applyNumberFormat="1" applyFont="1" applyBorder="1" applyAlignment="1">
      <alignment horizontal="left" wrapText="1"/>
    </xf>
    <xf numFmtId="0" fontId="7" fillId="0" borderId="4" xfId="0" applyFont="1" applyBorder="1" applyAlignment="1">
      <alignment horizontal="left" wrapText="1"/>
    </xf>
    <xf numFmtId="14" fontId="11" fillId="0" borderId="4" xfId="0" applyNumberFormat="1" applyFont="1" applyBorder="1" applyAlignment="1">
      <alignment horizontal="left" wrapText="1"/>
    </xf>
    <xf numFmtId="14" fontId="2" fillId="0" borderId="13" xfId="0" applyNumberFormat="1" applyFont="1" applyBorder="1" applyAlignment="1">
      <alignment horizontal="left" wrapText="1"/>
    </xf>
    <xf numFmtId="0" fontId="7" fillId="0" borderId="10" xfId="0" applyFont="1" applyBorder="1" applyAlignment="1">
      <alignment horizontal="left" wrapText="1"/>
    </xf>
    <xf numFmtId="4" fontId="7" fillId="0" borderId="10" xfId="0" applyNumberFormat="1" applyFont="1" applyBorder="1"/>
    <xf numFmtId="4" fontId="7" fillId="0" borderId="8" xfId="0" applyNumberFormat="1" applyFont="1" applyBorder="1"/>
    <xf numFmtId="0" fontId="8" fillId="0" borderId="6" xfId="0" applyFont="1" applyBorder="1"/>
    <xf numFmtId="4" fontId="8" fillId="0" borderId="7" xfId="0" applyNumberFormat="1" applyFont="1" applyBorder="1" applyAlignment="1">
      <alignment horizont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4" fontId="9" fillId="0" borderId="7" xfId="0" applyNumberFormat="1" applyFont="1" applyBorder="1" applyAlignment="1">
      <alignment horizontal="center" vertical="center"/>
    </xf>
    <xf numFmtId="0" fontId="1" fillId="0" borderId="0" xfId="0" applyFont="1" applyAlignment="1">
      <alignment horizontal="left"/>
    </xf>
    <xf numFmtId="4" fontId="1" fillId="0" borderId="1" xfId="0" applyNumberFormat="1" applyFont="1" applyFill="1" applyBorder="1"/>
    <xf numFmtId="0" fontId="7" fillId="0" borderId="0" xfId="0" applyFont="1" applyBorder="1"/>
    <xf numFmtId="14" fontId="7" fillId="0" borderId="1" xfId="0" applyNumberFormat="1" applyFont="1" applyBorder="1"/>
    <xf numFmtId="0" fontId="7" fillId="0" borderId="1" xfId="0" applyFont="1" applyBorder="1" applyAlignment="1">
      <alignment wrapText="1"/>
    </xf>
    <xf numFmtId="4" fontId="6" fillId="0" borderId="0" xfId="0" applyNumberFormat="1" applyFont="1"/>
    <xf numFmtId="4" fontId="1" fillId="0" borderId="1" xfId="0" applyNumberFormat="1" applyFont="1" applyBorder="1"/>
    <xf numFmtId="0" fontId="7" fillId="0" borderId="1" xfId="0" applyFont="1" applyBorder="1" applyAlignment="1"/>
    <xf numFmtId="14" fontId="7" fillId="0" borderId="1" xfId="0" applyNumberFormat="1" applyFont="1" applyBorder="1" applyAlignment="1"/>
    <xf numFmtId="14" fontId="2" fillId="0" borderId="1" xfId="0" applyNumberFormat="1" applyFont="1" applyFill="1" applyBorder="1"/>
    <xf numFmtId="4" fontId="2" fillId="0" borderId="1" xfId="0" applyNumberFormat="1" applyFont="1" applyFill="1" applyBorder="1"/>
    <xf numFmtId="0" fontId="1" fillId="0" borderId="0" xfId="0" applyFont="1" applyAlignment="1">
      <alignment horizontal="left"/>
    </xf>
    <xf numFmtId="0" fontId="1" fillId="2" borderId="2" xfId="0" applyFont="1" applyFill="1" applyBorder="1" applyAlignment="1">
      <alignment horizontal="centerContinuous"/>
    </xf>
    <xf numFmtId="0" fontId="1" fillId="2" borderId="3" xfId="0" applyFont="1" applyFill="1" applyBorder="1" applyAlignment="1">
      <alignment horizontal="centerContinuous"/>
    </xf>
    <xf numFmtId="0" fontId="1" fillId="2" borderId="4" xfId="0" applyFont="1" applyFill="1" applyBorder="1" applyAlignment="1">
      <alignment horizontal="centerContinuous"/>
    </xf>
    <xf numFmtId="0" fontId="2" fillId="0" borderId="1" xfId="0" applyFont="1" applyFill="1" applyBorder="1" applyAlignment="1">
      <alignment vertical="top" wrapText="1"/>
    </xf>
    <xf numFmtId="0" fontId="1" fillId="0" borderId="1" xfId="0" applyFont="1" applyFill="1" applyBorder="1" applyAlignment="1">
      <alignment horizontal="centerContinuous"/>
    </xf>
    <xf numFmtId="4" fontId="10" fillId="0" borderId="0" xfId="0" applyNumberFormat="1" applyFont="1"/>
    <xf numFmtId="0" fontId="1" fillId="0" borderId="1" xfId="0" applyFont="1" applyFill="1" applyBorder="1" applyAlignment="1">
      <alignment wrapText="1"/>
    </xf>
    <xf numFmtId="0" fontId="2" fillId="0" borderId="1" xfId="0" applyFont="1" applyFill="1" applyBorder="1" applyAlignment="1">
      <alignment horizontal="left"/>
    </xf>
    <xf numFmtId="0" fontId="2" fillId="0" borderId="1" xfId="0" applyFont="1" applyFill="1" applyBorder="1" applyAlignment="1">
      <alignment horizontal="centerContinuous"/>
    </xf>
    <xf numFmtId="0" fontId="1" fillId="0" borderId="0" xfId="0" applyFont="1" applyFill="1" applyBorder="1" applyAlignment="1">
      <alignment horizontal="center"/>
    </xf>
    <xf numFmtId="0" fontId="1" fillId="0" borderId="0" xfId="0" applyFont="1" applyFill="1" applyBorder="1" applyAlignment="1">
      <alignment wrapText="1"/>
    </xf>
    <xf numFmtId="0" fontId="2" fillId="0" borderId="0" xfId="0" applyFont="1" applyFill="1"/>
    <xf numFmtId="0" fontId="2" fillId="0" borderId="0" xfId="0" applyFont="1" applyAlignment="1">
      <alignment wrapText="1"/>
    </xf>
    <xf numFmtId="0" fontId="2" fillId="0" borderId="0" xfId="0" applyFont="1" applyAlignment="1">
      <alignment horizontal="left" vertical="center"/>
    </xf>
    <xf numFmtId="49" fontId="15" fillId="0" borderId="0" xfId="0" applyNumberFormat="1" applyFont="1" applyAlignment="1">
      <alignment horizontal="center" vertical="center"/>
    </xf>
    <xf numFmtId="0" fontId="15" fillId="0" borderId="0" xfId="0" applyFont="1" applyAlignment="1">
      <alignment vertical="center"/>
    </xf>
    <xf numFmtId="43" fontId="15" fillId="0" borderId="0" xfId="3"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Border="1" applyAlignment="1">
      <alignment horizontal="center" vertical="center"/>
    </xf>
    <xf numFmtId="49" fontId="16" fillId="0" borderId="0" xfId="0" applyNumberFormat="1" applyFont="1" applyBorder="1" applyAlignment="1">
      <alignment horizontal="center" vertical="center"/>
    </xf>
    <xf numFmtId="14" fontId="16" fillId="0" borderId="0" xfId="0" applyNumberFormat="1" applyFont="1" applyBorder="1" applyAlignment="1">
      <alignment vertical="center"/>
    </xf>
    <xf numFmtId="4" fontId="16" fillId="0" borderId="0" xfId="0" applyNumberFormat="1" applyFont="1" applyBorder="1" applyAlignment="1">
      <alignment vertical="center"/>
    </xf>
    <xf numFmtId="0" fontId="16" fillId="0" borderId="0" xfId="0" applyFont="1" applyBorder="1" applyAlignment="1">
      <alignment vertical="center" wrapText="1"/>
    </xf>
    <xf numFmtId="0" fontId="18" fillId="0" borderId="1" xfId="0" applyFont="1" applyBorder="1" applyAlignment="1">
      <alignment horizontal="center" vertical="center" wrapText="1"/>
    </xf>
    <xf numFmtId="4" fontId="18"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49" fontId="16" fillId="0" borderId="1" xfId="0" applyNumberFormat="1" applyFont="1" applyBorder="1" applyAlignment="1">
      <alignment horizontal="center" vertical="center"/>
    </xf>
    <xf numFmtId="14" fontId="16" fillId="0" borderId="1" xfId="0" applyNumberFormat="1" applyFont="1" applyBorder="1" applyAlignment="1">
      <alignment vertical="center"/>
    </xf>
    <xf numFmtId="4" fontId="2" fillId="0" borderId="1" xfId="3" applyNumberFormat="1" applyFont="1" applyBorder="1" applyAlignment="1">
      <alignment vertical="center"/>
    </xf>
    <xf numFmtId="0" fontId="19" fillId="0" borderId="1" xfId="0" applyFont="1" applyFill="1" applyBorder="1" applyAlignment="1">
      <alignment vertical="top" wrapText="1"/>
    </xf>
    <xf numFmtId="0" fontId="16" fillId="0" borderId="1" xfId="0" applyFont="1" applyBorder="1" applyAlignment="1">
      <alignment vertical="center" wrapText="1"/>
    </xf>
    <xf numFmtId="4" fontId="2" fillId="0" borderId="1" xfId="0" applyNumberFormat="1" applyFont="1" applyBorder="1" applyAlignment="1">
      <alignment vertical="center"/>
    </xf>
    <xf numFmtId="0" fontId="19" fillId="0" borderId="1" xfId="0" applyFont="1" applyBorder="1" applyAlignment="1">
      <alignment vertical="center" wrapText="1"/>
    </xf>
    <xf numFmtId="4" fontId="16" fillId="0" borderId="1" xfId="0" applyNumberFormat="1" applyFont="1" applyBorder="1" applyAlignment="1">
      <alignment vertical="center"/>
    </xf>
    <xf numFmtId="4" fontId="18" fillId="3" borderId="1" xfId="0" applyNumberFormat="1" applyFont="1" applyFill="1" applyBorder="1" applyAlignment="1">
      <alignment vertical="center"/>
    </xf>
    <xf numFmtId="4" fontId="18" fillId="0" borderId="0" xfId="0" applyNumberFormat="1" applyFont="1" applyBorder="1" applyAlignment="1">
      <alignment vertical="center" wrapText="1"/>
    </xf>
    <xf numFmtId="0" fontId="15" fillId="0" borderId="0" xfId="0" applyFont="1" applyBorder="1" applyAlignment="1">
      <alignment vertical="center" wrapText="1"/>
    </xf>
    <xf numFmtId="49" fontId="15" fillId="0" borderId="0" xfId="0" applyNumberFormat="1" applyFont="1" applyBorder="1" applyAlignment="1">
      <alignment horizontal="center" vertical="center" wrapText="1"/>
    </xf>
    <xf numFmtId="43" fontId="15" fillId="0" borderId="0" xfId="3" applyFont="1" applyBorder="1" applyAlignment="1">
      <alignment vertical="center" wrapText="1"/>
    </xf>
    <xf numFmtId="0" fontId="15" fillId="0" borderId="0" xfId="0" applyFont="1"/>
    <xf numFmtId="0" fontId="16" fillId="0" borderId="0" xfId="0" applyFont="1"/>
    <xf numFmtId="4" fontId="1" fillId="0" borderId="0" xfId="0" quotePrefix="1" applyNumberFormat="1" applyFont="1" applyBorder="1" applyAlignment="1">
      <alignment vertical="center" wrapText="1"/>
    </xf>
    <xf numFmtId="0" fontId="1" fillId="0" borderId="0" xfId="0" applyFont="1" applyBorder="1" applyAlignment="1">
      <alignment horizontal="left" vertical="top"/>
    </xf>
    <xf numFmtId="0" fontId="8" fillId="0" borderId="5" xfId="0" applyFont="1" applyBorder="1" applyAlignment="1">
      <alignment horizontal="center"/>
    </xf>
    <xf numFmtId="0" fontId="8" fillId="0" borderId="6"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4" fontId="1" fillId="0" borderId="1" xfId="0" applyNumberFormat="1"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center" vertical="center"/>
    </xf>
    <xf numFmtId="0" fontId="18" fillId="3" borderId="1" xfId="0" applyFont="1" applyFill="1" applyBorder="1" applyAlignment="1">
      <alignment horizontal="center" vertical="center"/>
    </xf>
    <xf numFmtId="0" fontId="15" fillId="0" borderId="0" xfId="0" applyFont="1" applyBorder="1" applyAlignment="1">
      <alignment horizontal="left" vertical="center" wrapText="1"/>
    </xf>
    <xf numFmtId="0" fontId="20" fillId="0" borderId="0" xfId="0" applyFont="1" applyBorder="1" applyAlignment="1">
      <alignment horizontal="left" vertical="center" wrapText="1"/>
    </xf>
  </cellXfs>
  <cellStyles count="4">
    <cellStyle name="Comma" xfId="3" builtinId="3"/>
    <cellStyle name="Normal" xfId="0" builtinId="0"/>
    <cellStyle name="Normal 3 2" xfId="1"/>
    <cellStyle name="Normal 5"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3"/>
  <sheetViews>
    <sheetView tabSelected="1" workbookViewId="0">
      <selection activeCell="H17" sqref="H17"/>
    </sheetView>
  </sheetViews>
  <sheetFormatPr defaultRowHeight="15"/>
  <cols>
    <col min="1" max="1" width="11.42578125" style="39" customWidth="1"/>
    <col min="2" max="2" width="7.7109375" style="39" customWidth="1"/>
    <col min="3" max="3" width="11.7109375" style="39" customWidth="1"/>
    <col min="4" max="4" width="15.28515625" style="39" customWidth="1"/>
    <col min="5" max="5" width="51" style="39" customWidth="1"/>
    <col min="6" max="16384" width="9.140625" style="39"/>
  </cols>
  <sheetData>
    <row r="1" spans="1:5" ht="16.5">
      <c r="A1" s="14" t="s">
        <v>0</v>
      </c>
      <c r="B1" s="14"/>
      <c r="C1" s="14"/>
      <c r="D1" s="15"/>
      <c r="E1" s="38"/>
    </row>
    <row r="2" spans="1:5" ht="16.5">
      <c r="A2" s="20" t="s">
        <v>27</v>
      </c>
      <c r="B2" s="20"/>
      <c r="C2" s="20"/>
      <c r="D2" s="40"/>
      <c r="E2" s="41"/>
    </row>
    <row r="3" spans="1:5" ht="16.5">
      <c r="A3" s="20" t="s">
        <v>28</v>
      </c>
      <c r="B3" s="20"/>
      <c r="C3" s="20"/>
      <c r="D3" s="40"/>
      <c r="E3" s="41"/>
    </row>
    <row r="4" spans="1:5" ht="16.5">
      <c r="A4" s="11" t="s">
        <v>60</v>
      </c>
      <c r="B4" s="11"/>
      <c r="C4" s="11"/>
      <c r="D4" s="12"/>
      <c r="E4" s="13"/>
    </row>
    <row r="5" spans="1:5" ht="16.5">
      <c r="A5" s="14"/>
      <c r="B5" s="14"/>
      <c r="C5" s="14"/>
      <c r="D5" s="15"/>
      <c r="E5" s="16"/>
    </row>
    <row r="6" spans="1:5" ht="49.5">
      <c r="A6" s="17" t="s">
        <v>4</v>
      </c>
      <c r="B6" s="17" t="s">
        <v>2</v>
      </c>
      <c r="C6" s="17" t="s">
        <v>3</v>
      </c>
      <c r="D6" s="18" t="s">
        <v>5</v>
      </c>
      <c r="E6" s="17" t="s">
        <v>6</v>
      </c>
    </row>
    <row r="7" spans="1:5" ht="16.5">
      <c r="A7" s="19" t="s">
        <v>433</v>
      </c>
      <c r="B7" s="44">
        <v>610</v>
      </c>
      <c r="C7" s="87">
        <v>42800</v>
      </c>
      <c r="D7" s="57">
        <v>500</v>
      </c>
      <c r="E7" s="99" t="s">
        <v>434</v>
      </c>
    </row>
    <row r="8" spans="1:5" ht="33">
      <c r="A8" s="19" t="s">
        <v>433</v>
      </c>
      <c r="B8" s="27">
        <v>3000</v>
      </c>
      <c r="C8" s="28">
        <v>42803</v>
      </c>
      <c r="D8" s="35">
        <v>1998352</v>
      </c>
      <c r="E8" s="99" t="s">
        <v>435</v>
      </c>
    </row>
    <row r="9" spans="1:5" ht="33">
      <c r="A9" s="19" t="s">
        <v>433</v>
      </c>
      <c r="B9" s="27">
        <v>625</v>
      </c>
      <c r="C9" s="28">
        <v>42803</v>
      </c>
      <c r="D9" s="35">
        <v>2506</v>
      </c>
      <c r="E9" s="99" t="s">
        <v>436</v>
      </c>
    </row>
    <row r="10" spans="1:5" ht="33">
      <c r="A10" s="19" t="s">
        <v>433</v>
      </c>
      <c r="B10" s="27">
        <v>627</v>
      </c>
      <c r="C10" s="28">
        <v>42803</v>
      </c>
      <c r="D10" s="35">
        <v>345</v>
      </c>
      <c r="E10" s="99" t="s">
        <v>436</v>
      </c>
    </row>
    <row r="11" spans="1:5" ht="33">
      <c r="A11" s="93" t="s">
        <v>433</v>
      </c>
      <c r="B11" s="27">
        <v>658</v>
      </c>
      <c r="C11" s="28">
        <v>42803</v>
      </c>
      <c r="D11" s="35">
        <v>276139</v>
      </c>
      <c r="E11" s="99" t="s">
        <v>436</v>
      </c>
    </row>
    <row r="12" spans="1:5" ht="33">
      <c r="A12" s="19" t="s">
        <v>433</v>
      </c>
      <c r="B12" s="27">
        <v>658</v>
      </c>
      <c r="C12" s="28">
        <v>42803</v>
      </c>
      <c r="D12" s="35">
        <v>144420</v>
      </c>
      <c r="E12" s="99" t="s">
        <v>436</v>
      </c>
    </row>
    <row r="13" spans="1:5" ht="33">
      <c r="A13" s="19" t="s">
        <v>433</v>
      </c>
      <c r="B13" s="27">
        <v>658</v>
      </c>
      <c r="C13" s="28">
        <v>42803</v>
      </c>
      <c r="D13" s="35">
        <v>12190</v>
      </c>
      <c r="E13" s="99" t="s">
        <v>436</v>
      </c>
    </row>
    <row r="14" spans="1:5" ht="33">
      <c r="A14" s="19" t="s">
        <v>433</v>
      </c>
      <c r="B14" s="27">
        <v>658</v>
      </c>
      <c r="C14" s="28">
        <v>42803</v>
      </c>
      <c r="D14" s="35">
        <v>350037</v>
      </c>
      <c r="E14" s="99" t="s">
        <v>436</v>
      </c>
    </row>
    <row r="15" spans="1:5" ht="33">
      <c r="A15" s="19" t="s">
        <v>433</v>
      </c>
      <c r="B15" s="27">
        <v>681</v>
      </c>
      <c r="C15" s="28">
        <v>42803</v>
      </c>
      <c r="D15" s="35">
        <v>465</v>
      </c>
      <c r="E15" s="99" t="s">
        <v>436</v>
      </c>
    </row>
    <row r="16" spans="1:5" ht="33">
      <c r="A16" s="19" t="s">
        <v>433</v>
      </c>
      <c r="B16" s="27">
        <v>693</v>
      </c>
      <c r="C16" s="28">
        <v>42803</v>
      </c>
      <c r="D16" s="35">
        <v>4981</v>
      </c>
      <c r="E16" s="99" t="s">
        <v>436</v>
      </c>
    </row>
    <row r="17" spans="1:5" ht="16.5">
      <c r="A17" s="19" t="s">
        <v>433</v>
      </c>
      <c r="B17" s="27">
        <v>711</v>
      </c>
      <c r="C17" s="28">
        <v>42803</v>
      </c>
      <c r="D17" s="35">
        <v>1720</v>
      </c>
      <c r="E17" s="99" t="s">
        <v>434</v>
      </c>
    </row>
    <row r="18" spans="1:5" ht="16.5">
      <c r="A18" s="19" t="s">
        <v>433</v>
      </c>
      <c r="B18" s="27">
        <v>641</v>
      </c>
      <c r="C18" s="28">
        <v>42803</v>
      </c>
      <c r="D18" s="35">
        <v>16328</v>
      </c>
      <c r="E18" s="99" t="s">
        <v>434</v>
      </c>
    </row>
    <row r="19" spans="1:5" ht="33">
      <c r="A19" s="19" t="s">
        <v>433</v>
      </c>
      <c r="B19" s="27">
        <v>1</v>
      </c>
      <c r="C19" s="28">
        <v>42804</v>
      </c>
      <c r="D19" s="35">
        <v>1631</v>
      </c>
      <c r="E19" s="99" t="s">
        <v>435</v>
      </c>
    </row>
    <row r="20" spans="1:5" ht="33">
      <c r="A20" s="19" t="s">
        <v>433</v>
      </c>
      <c r="B20" s="27">
        <v>2</v>
      </c>
      <c r="C20" s="28">
        <v>42804</v>
      </c>
      <c r="D20" s="35">
        <v>6067</v>
      </c>
      <c r="E20" s="99" t="s">
        <v>435</v>
      </c>
    </row>
    <row r="21" spans="1:5" ht="33">
      <c r="A21" s="19" t="s">
        <v>433</v>
      </c>
      <c r="B21" s="27">
        <v>3</v>
      </c>
      <c r="C21" s="28">
        <v>42804</v>
      </c>
      <c r="D21" s="35">
        <v>1646</v>
      </c>
      <c r="E21" s="99" t="s">
        <v>435</v>
      </c>
    </row>
    <row r="22" spans="1:5" ht="33">
      <c r="A22" s="19" t="s">
        <v>433</v>
      </c>
      <c r="B22" s="27">
        <v>4</v>
      </c>
      <c r="C22" s="28">
        <v>42804</v>
      </c>
      <c r="D22" s="35">
        <v>1646</v>
      </c>
      <c r="E22" s="99" t="s">
        <v>435</v>
      </c>
    </row>
    <row r="23" spans="1:5" ht="33">
      <c r="A23" s="19" t="s">
        <v>433</v>
      </c>
      <c r="B23" s="27">
        <v>5</v>
      </c>
      <c r="C23" s="28">
        <v>42804</v>
      </c>
      <c r="D23" s="35">
        <v>1646</v>
      </c>
      <c r="E23" s="99" t="s">
        <v>435</v>
      </c>
    </row>
    <row r="24" spans="1:5" ht="33">
      <c r="A24" s="19" t="s">
        <v>433</v>
      </c>
      <c r="B24" s="27">
        <v>6</v>
      </c>
      <c r="C24" s="28">
        <v>42804</v>
      </c>
      <c r="D24" s="35">
        <v>2673</v>
      </c>
      <c r="E24" s="99" t="s">
        <v>435</v>
      </c>
    </row>
    <row r="25" spans="1:5" ht="16.5">
      <c r="A25" s="100" t="s">
        <v>437</v>
      </c>
      <c r="B25" s="100"/>
      <c r="C25" s="100"/>
      <c r="D25" s="85">
        <f>SUM(D7:D24)</f>
        <v>2823292</v>
      </c>
      <c r="E25" s="33"/>
    </row>
    <row r="26" spans="1:5" ht="33">
      <c r="A26" s="19" t="s">
        <v>438</v>
      </c>
      <c r="B26" s="27">
        <v>3000</v>
      </c>
      <c r="C26" s="28">
        <v>42803</v>
      </c>
      <c r="D26" s="35">
        <v>208616</v>
      </c>
      <c r="E26" s="99" t="s">
        <v>435</v>
      </c>
    </row>
    <row r="27" spans="1:5" ht="33">
      <c r="A27" s="19" t="s">
        <v>438</v>
      </c>
      <c r="B27" s="27">
        <v>657</v>
      </c>
      <c r="C27" s="28">
        <v>42803</v>
      </c>
      <c r="D27" s="35">
        <v>50422</v>
      </c>
      <c r="E27" s="99" t="s">
        <v>435</v>
      </c>
    </row>
    <row r="28" spans="1:5" ht="33">
      <c r="A28" s="19" t="s">
        <v>438</v>
      </c>
      <c r="B28" s="27">
        <v>657</v>
      </c>
      <c r="C28" s="28">
        <v>42803</v>
      </c>
      <c r="D28" s="35">
        <v>26370</v>
      </c>
      <c r="E28" s="99" t="s">
        <v>435</v>
      </c>
    </row>
    <row r="29" spans="1:5" ht="33">
      <c r="A29" s="19" t="s">
        <v>438</v>
      </c>
      <c r="B29" s="27">
        <v>657</v>
      </c>
      <c r="C29" s="28">
        <v>42803</v>
      </c>
      <c r="D29" s="35">
        <v>2226</v>
      </c>
      <c r="E29" s="99" t="s">
        <v>435</v>
      </c>
    </row>
    <row r="30" spans="1:5" ht="33">
      <c r="A30" s="19" t="s">
        <v>438</v>
      </c>
      <c r="B30" s="27">
        <v>657</v>
      </c>
      <c r="C30" s="28">
        <v>42803</v>
      </c>
      <c r="D30" s="35">
        <v>63916</v>
      </c>
      <c r="E30" s="99" t="s">
        <v>435</v>
      </c>
    </row>
    <row r="31" spans="1:5" ht="33">
      <c r="A31" s="19" t="s">
        <v>438</v>
      </c>
      <c r="B31" s="27">
        <v>1</v>
      </c>
      <c r="C31" s="28">
        <v>42804</v>
      </c>
      <c r="D31" s="35">
        <v>183</v>
      </c>
      <c r="E31" s="99" t="s">
        <v>435</v>
      </c>
    </row>
    <row r="32" spans="1:5" ht="33">
      <c r="A32" s="19" t="s">
        <v>438</v>
      </c>
      <c r="B32" s="27">
        <v>2</v>
      </c>
      <c r="C32" s="28">
        <v>42804</v>
      </c>
      <c r="D32" s="35">
        <v>150</v>
      </c>
      <c r="E32" s="99" t="s">
        <v>435</v>
      </c>
    </row>
    <row r="33" spans="1:5" ht="33">
      <c r="A33" s="19" t="s">
        <v>438</v>
      </c>
      <c r="B33" s="27">
        <v>3</v>
      </c>
      <c r="C33" s="28">
        <v>42804</v>
      </c>
      <c r="D33" s="35">
        <v>125</v>
      </c>
      <c r="E33" s="99" t="s">
        <v>435</v>
      </c>
    </row>
    <row r="34" spans="1:5" ht="33">
      <c r="A34" s="19" t="s">
        <v>438</v>
      </c>
      <c r="B34" s="27">
        <v>4</v>
      </c>
      <c r="C34" s="28">
        <v>42804</v>
      </c>
      <c r="D34" s="35">
        <v>125</v>
      </c>
      <c r="E34" s="99" t="s">
        <v>435</v>
      </c>
    </row>
    <row r="35" spans="1:5" ht="33">
      <c r="A35" s="19" t="s">
        <v>438</v>
      </c>
      <c r="B35" s="27">
        <v>5</v>
      </c>
      <c r="C35" s="28">
        <v>42804</v>
      </c>
      <c r="D35" s="35">
        <v>125</v>
      </c>
      <c r="E35" s="99" t="s">
        <v>435</v>
      </c>
    </row>
    <row r="36" spans="1:5" ht="16.5">
      <c r="A36" s="100" t="s">
        <v>439</v>
      </c>
      <c r="B36" s="100"/>
      <c r="C36" s="100"/>
      <c r="D36" s="85">
        <f>SUM(D26:D35)</f>
        <v>352258</v>
      </c>
      <c r="E36" s="33"/>
    </row>
    <row r="37" spans="1:5" ht="33">
      <c r="A37" s="19" t="s">
        <v>440</v>
      </c>
      <c r="B37" s="27">
        <v>656</v>
      </c>
      <c r="C37" s="28">
        <v>42803</v>
      </c>
      <c r="D37" s="35">
        <v>61003</v>
      </c>
      <c r="E37" s="99" t="s">
        <v>435</v>
      </c>
    </row>
    <row r="38" spans="1:5" ht="33">
      <c r="A38" s="19" t="s">
        <v>440</v>
      </c>
      <c r="B38" s="27">
        <v>656</v>
      </c>
      <c r="C38" s="28">
        <v>42803</v>
      </c>
      <c r="D38" s="35">
        <v>31904</v>
      </c>
      <c r="E38" s="99" t="s">
        <v>435</v>
      </c>
    </row>
    <row r="39" spans="1:5" ht="33">
      <c r="A39" s="19" t="s">
        <v>440</v>
      </c>
      <c r="B39" s="27">
        <v>656</v>
      </c>
      <c r="C39" s="28">
        <v>42803</v>
      </c>
      <c r="D39" s="35">
        <v>2693</v>
      </c>
      <c r="E39" s="99" t="s">
        <v>435</v>
      </c>
    </row>
    <row r="40" spans="1:5" ht="33">
      <c r="A40" s="19" t="s">
        <v>440</v>
      </c>
      <c r="B40" s="27">
        <v>656</v>
      </c>
      <c r="C40" s="28">
        <v>42803</v>
      </c>
      <c r="D40" s="35">
        <v>77328</v>
      </c>
      <c r="E40" s="99" t="s">
        <v>435</v>
      </c>
    </row>
    <row r="41" spans="1:5" ht="33">
      <c r="A41" s="19" t="s">
        <v>440</v>
      </c>
      <c r="B41" s="27">
        <v>3000</v>
      </c>
      <c r="C41" s="28">
        <v>42803</v>
      </c>
      <c r="D41" s="35">
        <v>247517</v>
      </c>
      <c r="E41" s="99" t="s">
        <v>435</v>
      </c>
    </row>
    <row r="42" spans="1:5" ht="16.5">
      <c r="A42" s="100" t="s">
        <v>441</v>
      </c>
      <c r="B42" s="100"/>
      <c r="C42" s="100"/>
      <c r="D42" s="85">
        <f>SUM(D37:D41)</f>
        <v>420445</v>
      </c>
      <c r="E42" s="33"/>
    </row>
    <row r="43" spans="1:5" ht="16.5">
      <c r="A43" s="19" t="s">
        <v>442</v>
      </c>
      <c r="B43" s="27">
        <v>96</v>
      </c>
      <c r="C43" s="28">
        <v>42795</v>
      </c>
      <c r="D43" s="35">
        <v>34</v>
      </c>
      <c r="E43" s="33" t="s">
        <v>443</v>
      </c>
    </row>
    <row r="44" spans="1:5" ht="16.5">
      <c r="A44" s="19" t="s">
        <v>442</v>
      </c>
      <c r="B44" s="27">
        <v>99</v>
      </c>
      <c r="C44" s="28">
        <v>42796</v>
      </c>
      <c r="D44" s="35">
        <v>34</v>
      </c>
      <c r="E44" s="33" t="s">
        <v>443</v>
      </c>
    </row>
    <row r="45" spans="1:5" ht="16.5">
      <c r="A45" s="19" t="s">
        <v>442</v>
      </c>
      <c r="B45" s="27">
        <v>101</v>
      </c>
      <c r="C45" s="28">
        <v>42796</v>
      </c>
      <c r="D45" s="35">
        <v>34</v>
      </c>
      <c r="E45" s="33" t="s">
        <v>443</v>
      </c>
    </row>
    <row r="46" spans="1:5" ht="16.5">
      <c r="A46" s="19" t="s">
        <v>442</v>
      </c>
      <c r="B46" s="27">
        <v>116</v>
      </c>
      <c r="C46" s="28">
        <v>42804</v>
      </c>
      <c r="D46" s="35">
        <v>1743.2</v>
      </c>
      <c r="E46" s="33" t="s">
        <v>443</v>
      </c>
    </row>
    <row r="47" spans="1:5" ht="16.5">
      <c r="A47" s="19" t="s">
        <v>442</v>
      </c>
      <c r="B47" s="27">
        <v>119</v>
      </c>
      <c r="C47" s="28">
        <v>42804</v>
      </c>
      <c r="D47" s="35">
        <v>1556.88</v>
      </c>
      <c r="E47" s="33" t="s">
        <v>443</v>
      </c>
    </row>
    <row r="48" spans="1:5" ht="16.5">
      <c r="A48" s="19" t="s">
        <v>442</v>
      </c>
      <c r="B48" s="27">
        <v>142</v>
      </c>
      <c r="C48" s="28">
        <v>42809</v>
      </c>
      <c r="D48" s="35">
        <v>17</v>
      </c>
      <c r="E48" s="33" t="s">
        <v>444</v>
      </c>
    </row>
    <row r="49" spans="1:7" ht="16.5">
      <c r="A49" s="19" t="s">
        <v>442</v>
      </c>
      <c r="B49" s="27">
        <v>144</v>
      </c>
      <c r="C49" s="28">
        <v>42809</v>
      </c>
      <c r="D49" s="35">
        <v>389.22</v>
      </c>
      <c r="E49" s="33" t="s">
        <v>444</v>
      </c>
    </row>
    <row r="50" spans="1:7" ht="16.5">
      <c r="A50" s="19" t="s">
        <v>442</v>
      </c>
      <c r="B50" s="27">
        <v>147</v>
      </c>
      <c r="C50" s="28">
        <v>42809</v>
      </c>
      <c r="D50" s="35">
        <v>362.54</v>
      </c>
      <c r="E50" s="33" t="s">
        <v>444</v>
      </c>
    </row>
    <row r="51" spans="1:7" ht="16.5">
      <c r="A51" s="19" t="s">
        <v>442</v>
      </c>
      <c r="B51" s="27">
        <v>769</v>
      </c>
      <c r="C51" s="28">
        <v>42809</v>
      </c>
      <c r="D51" s="35">
        <v>151.77000000000001</v>
      </c>
      <c r="E51" s="33" t="s">
        <v>445</v>
      </c>
    </row>
    <row r="52" spans="1:7" ht="16.5">
      <c r="A52" s="19" t="s">
        <v>442</v>
      </c>
      <c r="B52" s="27">
        <v>779</v>
      </c>
      <c r="C52" s="28">
        <v>42809</v>
      </c>
      <c r="D52" s="35">
        <v>10000</v>
      </c>
      <c r="E52" s="33" t="s">
        <v>445</v>
      </c>
    </row>
    <row r="53" spans="1:7" ht="16.5">
      <c r="A53" s="19" t="s">
        <v>442</v>
      </c>
      <c r="B53" s="27">
        <v>150</v>
      </c>
      <c r="C53" s="28">
        <v>42811</v>
      </c>
      <c r="D53" s="35">
        <v>85</v>
      </c>
      <c r="E53" s="33" t="s">
        <v>443</v>
      </c>
    </row>
    <row r="54" spans="1:7" ht="16.5">
      <c r="A54" s="19" t="s">
        <v>442</v>
      </c>
      <c r="B54" s="27">
        <v>790</v>
      </c>
      <c r="C54" s="28">
        <v>42811</v>
      </c>
      <c r="D54" s="35">
        <v>85</v>
      </c>
      <c r="E54" s="33" t="s">
        <v>443</v>
      </c>
    </row>
    <row r="55" spans="1:7" ht="16.5">
      <c r="A55" s="19" t="s">
        <v>442</v>
      </c>
      <c r="B55" s="27">
        <v>791</v>
      </c>
      <c r="C55" s="28">
        <v>42811</v>
      </c>
      <c r="D55" s="35">
        <v>68</v>
      </c>
      <c r="E55" s="33" t="s">
        <v>443</v>
      </c>
    </row>
    <row r="56" spans="1:7" ht="33">
      <c r="A56" s="19" t="s">
        <v>442</v>
      </c>
      <c r="B56" s="27">
        <v>793</v>
      </c>
      <c r="C56" s="28">
        <v>42811</v>
      </c>
      <c r="D56" s="35">
        <v>911</v>
      </c>
      <c r="E56" s="33" t="s">
        <v>446</v>
      </c>
    </row>
    <row r="57" spans="1:7" ht="16.5">
      <c r="A57" s="19" t="s">
        <v>442</v>
      </c>
      <c r="B57" s="27">
        <v>811</v>
      </c>
      <c r="C57" s="28">
        <v>42811</v>
      </c>
      <c r="D57" s="35">
        <v>10000</v>
      </c>
      <c r="E57" s="33" t="s">
        <v>445</v>
      </c>
    </row>
    <row r="58" spans="1:7" ht="16.5">
      <c r="A58" s="19" t="s">
        <v>442</v>
      </c>
      <c r="B58" s="27">
        <v>173</v>
      </c>
      <c r="C58" s="28">
        <v>42816</v>
      </c>
      <c r="D58" s="35">
        <v>17</v>
      </c>
      <c r="E58" s="33" t="s">
        <v>443</v>
      </c>
    </row>
    <row r="59" spans="1:7" ht="16.5">
      <c r="A59" s="19" t="s">
        <v>442</v>
      </c>
      <c r="B59" s="27">
        <v>172</v>
      </c>
      <c r="C59" s="28">
        <v>42817</v>
      </c>
      <c r="D59" s="35">
        <v>304.74</v>
      </c>
      <c r="E59" s="33" t="s">
        <v>443</v>
      </c>
    </row>
    <row r="60" spans="1:7" ht="30.75" customHeight="1">
      <c r="A60" s="19" t="s">
        <v>442</v>
      </c>
      <c r="B60" s="27">
        <v>180</v>
      </c>
      <c r="C60" s="28">
        <v>42824</v>
      </c>
      <c r="D60" s="35">
        <v>17</v>
      </c>
      <c r="E60" s="33" t="s">
        <v>444</v>
      </c>
    </row>
    <row r="61" spans="1:7" ht="16.5">
      <c r="A61" s="19" t="s">
        <v>442</v>
      </c>
      <c r="B61" s="27">
        <v>207</v>
      </c>
      <c r="C61" s="28">
        <v>42825</v>
      </c>
      <c r="D61" s="35">
        <v>1334.16</v>
      </c>
      <c r="E61" s="33" t="s">
        <v>443</v>
      </c>
    </row>
    <row r="62" spans="1:7" ht="16.5">
      <c r="A62" s="19" t="s">
        <v>442</v>
      </c>
      <c r="B62" s="27">
        <v>208</v>
      </c>
      <c r="C62" s="28">
        <v>42825</v>
      </c>
      <c r="D62" s="35">
        <v>1450.16</v>
      </c>
      <c r="E62" s="33" t="s">
        <v>443</v>
      </c>
    </row>
    <row r="63" spans="1:7" ht="16.5">
      <c r="A63" s="19" t="s">
        <v>442</v>
      </c>
      <c r="B63" s="27">
        <v>209</v>
      </c>
      <c r="C63" s="28">
        <v>42825</v>
      </c>
      <c r="D63" s="35">
        <v>68</v>
      </c>
      <c r="E63" s="33" t="s">
        <v>443</v>
      </c>
    </row>
    <row r="64" spans="1:7" ht="16.5">
      <c r="A64" s="100" t="s">
        <v>447</v>
      </c>
      <c r="B64" s="100"/>
      <c r="C64" s="100"/>
      <c r="D64" s="85">
        <f>SUM(D43:D63)</f>
        <v>28662.670000000002</v>
      </c>
      <c r="E64" s="33"/>
      <c r="G64" s="101"/>
    </row>
    <row r="65" spans="1:5" ht="16.5">
      <c r="A65" s="19" t="s">
        <v>448</v>
      </c>
      <c r="B65" s="27">
        <v>702</v>
      </c>
      <c r="C65" s="28">
        <v>42802</v>
      </c>
      <c r="D65" s="35">
        <v>10368.959999999999</v>
      </c>
      <c r="E65" s="33" t="s">
        <v>449</v>
      </c>
    </row>
    <row r="66" spans="1:5" ht="16.5">
      <c r="A66" s="19" t="s">
        <v>448</v>
      </c>
      <c r="B66" s="27">
        <v>703</v>
      </c>
      <c r="C66" s="28">
        <v>42802</v>
      </c>
      <c r="D66" s="35">
        <v>9667.84</v>
      </c>
      <c r="E66" s="33" t="s">
        <v>449</v>
      </c>
    </row>
    <row r="67" spans="1:5" ht="16.5">
      <c r="A67" s="19" t="s">
        <v>448</v>
      </c>
      <c r="B67" s="27">
        <v>704</v>
      </c>
      <c r="C67" s="28">
        <v>42802</v>
      </c>
      <c r="D67" s="35">
        <v>10898.16</v>
      </c>
      <c r="E67" s="33" t="s">
        <v>449</v>
      </c>
    </row>
    <row r="68" spans="1:5" ht="16.5">
      <c r="A68" s="19" t="s">
        <v>448</v>
      </c>
      <c r="B68" s="27">
        <v>705</v>
      </c>
      <c r="C68" s="28">
        <v>42802</v>
      </c>
      <c r="D68" s="35">
        <v>9860.48</v>
      </c>
      <c r="E68" s="33" t="s">
        <v>449</v>
      </c>
    </row>
    <row r="69" spans="1:5" ht="16.5">
      <c r="A69" s="19" t="s">
        <v>448</v>
      </c>
      <c r="B69" s="27">
        <v>706</v>
      </c>
      <c r="C69" s="28">
        <v>42802</v>
      </c>
      <c r="D69" s="35">
        <v>8532.7199999999993</v>
      </c>
      <c r="E69" s="33" t="s">
        <v>449</v>
      </c>
    </row>
    <row r="70" spans="1:5" ht="16.5">
      <c r="A70" s="19" t="s">
        <v>448</v>
      </c>
      <c r="B70" s="27">
        <v>707</v>
      </c>
      <c r="C70" s="28">
        <v>42802</v>
      </c>
      <c r="D70" s="35">
        <v>9267.44</v>
      </c>
      <c r="E70" s="33" t="s">
        <v>449</v>
      </c>
    </row>
    <row r="71" spans="1:5" ht="16.5">
      <c r="A71" s="19" t="s">
        <v>448</v>
      </c>
      <c r="B71" s="27">
        <v>708</v>
      </c>
      <c r="C71" s="28">
        <v>42802</v>
      </c>
      <c r="D71" s="35">
        <v>8218.56</v>
      </c>
      <c r="E71" s="33" t="s">
        <v>449</v>
      </c>
    </row>
    <row r="72" spans="1:5" ht="16.5">
      <c r="A72" s="19" t="s">
        <v>448</v>
      </c>
      <c r="B72" s="27">
        <v>709</v>
      </c>
      <c r="C72" s="28">
        <v>42802</v>
      </c>
      <c r="D72" s="35">
        <v>8822.24</v>
      </c>
      <c r="E72" s="33" t="s">
        <v>449</v>
      </c>
    </row>
    <row r="73" spans="1:5" ht="16.5">
      <c r="A73" s="19" t="s">
        <v>448</v>
      </c>
      <c r="B73" s="27">
        <v>710</v>
      </c>
      <c r="C73" s="28">
        <v>42802</v>
      </c>
      <c r="D73" s="35">
        <v>587.04</v>
      </c>
      <c r="E73" s="33" t="s">
        <v>449</v>
      </c>
    </row>
    <row r="74" spans="1:5" ht="16.5">
      <c r="A74" s="19" t="s">
        <v>448</v>
      </c>
      <c r="B74" s="27">
        <v>715</v>
      </c>
      <c r="C74" s="28">
        <v>42803</v>
      </c>
      <c r="D74" s="35">
        <v>3200.44</v>
      </c>
      <c r="E74" s="33" t="s">
        <v>449</v>
      </c>
    </row>
    <row r="75" spans="1:5" ht="16.5">
      <c r="A75" s="19" t="s">
        <v>448</v>
      </c>
      <c r="B75" s="27">
        <v>716</v>
      </c>
      <c r="C75" s="28">
        <v>42803</v>
      </c>
      <c r="D75" s="35">
        <v>2982.82</v>
      </c>
      <c r="E75" s="33" t="s">
        <v>449</v>
      </c>
    </row>
    <row r="76" spans="1:5" ht="16.5">
      <c r="A76" s="19" t="s">
        <v>448</v>
      </c>
      <c r="B76" s="27">
        <v>717</v>
      </c>
      <c r="C76" s="28">
        <v>42803</v>
      </c>
      <c r="D76" s="35">
        <v>3145.92</v>
      </c>
      <c r="E76" s="33" t="s">
        <v>449</v>
      </c>
    </row>
    <row r="77" spans="1:5" ht="16.5">
      <c r="A77" s="19" t="s">
        <v>448</v>
      </c>
      <c r="B77" s="27">
        <v>718</v>
      </c>
      <c r="C77" s="28">
        <v>42803</v>
      </c>
      <c r="D77" s="35">
        <v>3044.82</v>
      </c>
      <c r="E77" s="33" t="s">
        <v>449</v>
      </c>
    </row>
    <row r="78" spans="1:5" ht="16.5">
      <c r="A78" s="19" t="s">
        <v>448</v>
      </c>
      <c r="B78" s="27">
        <v>719</v>
      </c>
      <c r="C78" s="28">
        <v>42803</v>
      </c>
      <c r="D78" s="35">
        <v>2652.98</v>
      </c>
      <c r="E78" s="33" t="s">
        <v>449</v>
      </c>
    </row>
    <row r="79" spans="1:5" ht="16.5">
      <c r="A79" s="19" t="s">
        <v>448</v>
      </c>
      <c r="B79" s="27">
        <v>720</v>
      </c>
      <c r="C79" s="28">
        <v>42803</v>
      </c>
      <c r="D79" s="35">
        <v>2858.82</v>
      </c>
      <c r="E79" s="33" t="s">
        <v>449</v>
      </c>
    </row>
    <row r="80" spans="1:5" ht="16.5">
      <c r="A80" s="19" t="s">
        <v>448</v>
      </c>
      <c r="B80" s="27">
        <v>721</v>
      </c>
      <c r="C80" s="28">
        <v>42803</v>
      </c>
      <c r="D80" s="35">
        <v>1962.8</v>
      </c>
      <c r="E80" s="33" t="s">
        <v>449</v>
      </c>
    </row>
    <row r="81" spans="1:5" ht="16.5">
      <c r="A81" s="19" t="s">
        <v>448</v>
      </c>
      <c r="B81" s="27">
        <v>722</v>
      </c>
      <c r="C81" s="28">
        <v>42803</v>
      </c>
      <c r="D81" s="35">
        <v>309.5</v>
      </c>
      <c r="E81" s="33" t="s">
        <v>449</v>
      </c>
    </row>
    <row r="82" spans="1:5" ht="16.5">
      <c r="A82" s="19" t="s">
        <v>448</v>
      </c>
      <c r="B82" s="27">
        <v>723</v>
      </c>
      <c r="C82" s="28">
        <v>42803</v>
      </c>
      <c r="D82" s="35">
        <v>309.5</v>
      </c>
      <c r="E82" s="33" t="s">
        <v>449</v>
      </c>
    </row>
    <row r="83" spans="1:5" ht="16.5">
      <c r="A83" s="19" t="s">
        <v>448</v>
      </c>
      <c r="B83" s="27">
        <v>724</v>
      </c>
      <c r="C83" s="28">
        <v>42803</v>
      </c>
      <c r="D83" s="35">
        <v>960.2</v>
      </c>
      <c r="E83" s="33" t="s">
        <v>449</v>
      </c>
    </row>
    <row r="84" spans="1:5" ht="16.5">
      <c r="A84" s="100" t="s">
        <v>450</v>
      </c>
      <c r="B84" s="100"/>
      <c r="C84" s="100"/>
      <c r="D84" s="85">
        <f>SUM(D65:D83)</f>
        <v>97651.24000000002</v>
      </c>
      <c r="E84" s="33"/>
    </row>
    <row r="85" spans="1:5" ht="16.5">
      <c r="A85" s="19" t="s">
        <v>451</v>
      </c>
      <c r="B85" s="27">
        <v>803</v>
      </c>
      <c r="C85" s="28">
        <v>42811</v>
      </c>
      <c r="D85" s="35">
        <v>534</v>
      </c>
      <c r="E85" s="33" t="s">
        <v>452</v>
      </c>
    </row>
    <row r="86" spans="1:5" ht="16.5">
      <c r="A86" s="19" t="s">
        <v>451</v>
      </c>
      <c r="B86" s="27">
        <v>803</v>
      </c>
      <c r="C86" s="28">
        <v>42811</v>
      </c>
      <c r="D86" s="35">
        <v>632.36</v>
      </c>
      <c r="E86" s="33" t="s">
        <v>452</v>
      </c>
    </row>
    <row r="87" spans="1:5" ht="16.5">
      <c r="A87" s="100" t="s">
        <v>453</v>
      </c>
      <c r="B87" s="100"/>
      <c r="C87" s="100"/>
      <c r="D87" s="85">
        <f>SUM(D85:D86)</f>
        <v>1166.3600000000001</v>
      </c>
      <c r="E87" s="102"/>
    </row>
    <row r="88" spans="1:5" ht="16.5">
      <c r="A88" s="93" t="s">
        <v>454</v>
      </c>
      <c r="B88" s="27">
        <v>611</v>
      </c>
      <c r="C88" s="28">
        <v>42800</v>
      </c>
      <c r="D88" s="35">
        <v>500</v>
      </c>
      <c r="E88" s="99" t="s">
        <v>455</v>
      </c>
    </row>
    <row r="89" spans="1:5" ht="16.5">
      <c r="A89" s="93" t="s">
        <v>454</v>
      </c>
      <c r="B89" s="27">
        <v>767</v>
      </c>
      <c r="C89" s="28">
        <v>42809</v>
      </c>
      <c r="D89" s="35">
        <v>11371.45</v>
      </c>
      <c r="E89" s="99" t="s">
        <v>455</v>
      </c>
    </row>
    <row r="90" spans="1:5" ht="16.5">
      <c r="A90" s="93" t="s">
        <v>454</v>
      </c>
      <c r="B90" s="27">
        <v>729</v>
      </c>
      <c r="C90" s="28">
        <v>42804</v>
      </c>
      <c r="D90" s="35">
        <v>5275.33</v>
      </c>
      <c r="E90" s="99" t="s">
        <v>456</v>
      </c>
    </row>
    <row r="91" spans="1:5" ht="16.5">
      <c r="A91" s="93" t="s">
        <v>454</v>
      </c>
      <c r="B91" s="27">
        <v>730</v>
      </c>
      <c r="C91" s="28">
        <v>42804</v>
      </c>
      <c r="D91" s="35">
        <v>1287.8800000000001</v>
      </c>
      <c r="E91" s="99" t="s">
        <v>456</v>
      </c>
    </row>
    <row r="92" spans="1:5" ht="16.5">
      <c r="A92" s="93" t="s">
        <v>454</v>
      </c>
      <c r="B92" s="27">
        <v>731</v>
      </c>
      <c r="C92" s="28">
        <v>42804</v>
      </c>
      <c r="D92" s="35">
        <v>960</v>
      </c>
      <c r="E92" s="99" t="s">
        <v>456</v>
      </c>
    </row>
    <row r="93" spans="1:5" ht="16.5">
      <c r="A93" s="93" t="s">
        <v>454</v>
      </c>
      <c r="B93" s="27">
        <v>735</v>
      </c>
      <c r="C93" s="28">
        <v>42807</v>
      </c>
      <c r="D93" s="35">
        <v>66958.070000000007</v>
      </c>
      <c r="E93" s="99" t="s">
        <v>456</v>
      </c>
    </row>
    <row r="94" spans="1:5" ht="16.5">
      <c r="A94" s="93" t="s">
        <v>454</v>
      </c>
      <c r="B94" s="27">
        <v>736</v>
      </c>
      <c r="C94" s="28">
        <v>42807</v>
      </c>
      <c r="D94" s="35">
        <v>9144.6200000000008</v>
      </c>
      <c r="E94" s="99" t="s">
        <v>456</v>
      </c>
    </row>
    <row r="95" spans="1:5" ht="16.5">
      <c r="A95" s="93" t="s">
        <v>454</v>
      </c>
      <c r="B95" s="27">
        <v>737</v>
      </c>
      <c r="C95" s="28">
        <v>42807</v>
      </c>
      <c r="D95" s="35">
        <v>6412.56</v>
      </c>
      <c r="E95" s="99" t="s">
        <v>456</v>
      </c>
    </row>
    <row r="96" spans="1:5" ht="16.5">
      <c r="A96" s="93" t="s">
        <v>454</v>
      </c>
      <c r="B96" s="27">
        <v>738</v>
      </c>
      <c r="C96" s="28">
        <v>42807</v>
      </c>
      <c r="D96" s="35">
        <v>2008.27</v>
      </c>
      <c r="E96" s="99" t="s">
        <v>456</v>
      </c>
    </row>
    <row r="97" spans="1:5" ht="16.5">
      <c r="A97" s="93" t="s">
        <v>454</v>
      </c>
      <c r="B97" s="27">
        <v>739</v>
      </c>
      <c r="C97" s="28">
        <v>42807</v>
      </c>
      <c r="D97" s="35">
        <v>2532.7600000000002</v>
      </c>
      <c r="E97" s="99" t="s">
        <v>456</v>
      </c>
    </row>
    <row r="98" spans="1:5" ht="16.5">
      <c r="A98" s="93" t="s">
        <v>454</v>
      </c>
      <c r="B98" s="27">
        <v>740</v>
      </c>
      <c r="C98" s="28">
        <v>42807</v>
      </c>
      <c r="D98" s="35">
        <v>2556.98</v>
      </c>
      <c r="E98" s="99" t="s">
        <v>456</v>
      </c>
    </row>
    <row r="99" spans="1:5" ht="16.5">
      <c r="A99" s="93" t="s">
        <v>454</v>
      </c>
      <c r="B99" s="27">
        <v>741</v>
      </c>
      <c r="C99" s="28">
        <v>42807</v>
      </c>
      <c r="D99" s="35">
        <v>1975</v>
      </c>
      <c r="E99" s="99" t="s">
        <v>456</v>
      </c>
    </row>
    <row r="100" spans="1:5" ht="16.5">
      <c r="A100" s="93" t="s">
        <v>454</v>
      </c>
      <c r="B100" s="27">
        <v>842</v>
      </c>
      <c r="C100" s="28">
        <v>42807</v>
      </c>
      <c r="D100" s="35">
        <v>2583.73</v>
      </c>
      <c r="E100" s="99" t="s">
        <v>456</v>
      </c>
    </row>
    <row r="101" spans="1:5" ht="16.5">
      <c r="A101" s="100" t="s">
        <v>457</v>
      </c>
      <c r="B101" s="100"/>
      <c r="C101" s="100"/>
      <c r="D101" s="85">
        <f>SUM(D88:D100)</f>
        <v>113566.65</v>
      </c>
      <c r="E101" s="33"/>
    </row>
    <row r="102" spans="1:5" ht="33">
      <c r="A102" s="93" t="s">
        <v>458</v>
      </c>
      <c r="B102" s="27">
        <v>598</v>
      </c>
      <c r="C102" s="28">
        <v>42800</v>
      </c>
      <c r="D102" s="35">
        <v>3</v>
      </c>
      <c r="E102" s="99" t="s">
        <v>459</v>
      </c>
    </row>
    <row r="103" spans="1:5" ht="33">
      <c r="A103" s="93" t="s">
        <v>458</v>
      </c>
      <c r="B103" s="27">
        <v>598</v>
      </c>
      <c r="C103" s="28">
        <v>42800</v>
      </c>
      <c r="D103" s="35">
        <v>2</v>
      </c>
      <c r="E103" s="99" t="s">
        <v>459</v>
      </c>
    </row>
    <row r="104" spans="1:5" ht="33">
      <c r="A104" s="93" t="s">
        <v>458</v>
      </c>
      <c r="B104" s="27">
        <v>598</v>
      </c>
      <c r="C104" s="28">
        <v>42800</v>
      </c>
      <c r="D104" s="35">
        <v>4</v>
      </c>
      <c r="E104" s="99" t="s">
        <v>459</v>
      </c>
    </row>
    <row r="105" spans="1:5" ht="33">
      <c r="A105" s="93" t="s">
        <v>458</v>
      </c>
      <c r="B105" s="27">
        <v>601</v>
      </c>
      <c r="C105" s="28">
        <v>42800</v>
      </c>
      <c r="D105" s="35">
        <v>23</v>
      </c>
      <c r="E105" s="99" t="s">
        <v>459</v>
      </c>
    </row>
    <row r="106" spans="1:5" ht="16.5">
      <c r="A106" s="93" t="s">
        <v>458</v>
      </c>
      <c r="B106" s="27">
        <v>105</v>
      </c>
      <c r="C106" s="28">
        <v>42801</v>
      </c>
      <c r="D106" s="35">
        <v>231.98</v>
      </c>
      <c r="E106" s="33" t="s">
        <v>460</v>
      </c>
    </row>
    <row r="107" spans="1:5" ht="33">
      <c r="A107" s="93" t="s">
        <v>458</v>
      </c>
      <c r="B107" s="27">
        <v>638</v>
      </c>
      <c r="C107" s="28">
        <v>42803</v>
      </c>
      <c r="D107" s="35">
        <v>101193</v>
      </c>
      <c r="E107" s="99" t="s">
        <v>435</v>
      </c>
    </row>
    <row r="108" spans="1:5" ht="16.5">
      <c r="A108" s="93" t="s">
        <v>458</v>
      </c>
      <c r="B108" s="27">
        <v>712</v>
      </c>
      <c r="C108" s="28">
        <v>42803</v>
      </c>
      <c r="D108" s="35">
        <v>6152</v>
      </c>
      <c r="E108" s="33" t="s">
        <v>461</v>
      </c>
    </row>
    <row r="109" spans="1:5" ht="16.5">
      <c r="A109" s="93" t="s">
        <v>458</v>
      </c>
      <c r="B109" s="27">
        <v>798</v>
      </c>
      <c r="C109" s="28">
        <v>42811</v>
      </c>
      <c r="D109" s="35">
        <v>271.02999999999997</v>
      </c>
      <c r="E109" s="33" t="s">
        <v>460</v>
      </c>
    </row>
    <row r="110" spans="1:5" ht="16.5">
      <c r="A110" s="93" t="s">
        <v>458</v>
      </c>
      <c r="B110" s="27">
        <v>799</v>
      </c>
      <c r="C110" s="28">
        <v>42811</v>
      </c>
      <c r="D110" s="35">
        <v>442.97</v>
      </c>
      <c r="E110" s="33" t="s">
        <v>460</v>
      </c>
    </row>
    <row r="111" spans="1:5" ht="16.5">
      <c r="A111" s="93" t="s">
        <v>458</v>
      </c>
      <c r="B111" s="27">
        <v>800</v>
      </c>
      <c r="C111" s="28">
        <v>42811</v>
      </c>
      <c r="D111" s="35">
        <v>488.74</v>
      </c>
      <c r="E111" s="33" t="s">
        <v>460</v>
      </c>
    </row>
    <row r="112" spans="1:5" ht="16.5">
      <c r="A112" s="93" t="s">
        <v>458</v>
      </c>
      <c r="B112" s="27">
        <v>801</v>
      </c>
      <c r="C112" s="28">
        <v>42811</v>
      </c>
      <c r="D112" s="35">
        <v>466.09</v>
      </c>
      <c r="E112" s="33" t="s">
        <v>460</v>
      </c>
    </row>
    <row r="113" spans="1:5" ht="16.5">
      <c r="A113" s="93" t="s">
        <v>458</v>
      </c>
      <c r="B113" s="27">
        <v>802</v>
      </c>
      <c r="C113" s="28">
        <v>42811</v>
      </c>
      <c r="D113" s="35">
        <v>449.82</v>
      </c>
      <c r="E113" s="33" t="s">
        <v>460</v>
      </c>
    </row>
    <row r="114" spans="1:5" ht="16.5">
      <c r="A114" s="93" t="s">
        <v>458</v>
      </c>
      <c r="B114" s="27">
        <v>810</v>
      </c>
      <c r="C114" s="28">
        <v>42811</v>
      </c>
      <c r="D114" s="35">
        <v>200</v>
      </c>
      <c r="E114" s="33" t="s">
        <v>461</v>
      </c>
    </row>
    <row r="115" spans="1:5" ht="16.5">
      <c r="A115" s="100" t="s">
        <v>462</v>
      </c>
      <c r="B115" s="100"/>
      <c r="C115" s="100"/>
      <c r="D115" s="85">
        <f>SUM(D102:D114)</f>
        <v>109927.63</v>
      </c>
      <c r="E115" s="102"/>
    </row>
    <row r="116" spans="1:5" ht="16.5">
      <c r="A116" s="100" t="s">
        <v>463</v>
      </c>
      <c r="B116" s="100"/>
      <c r="C116" s="100"/>
      <c r="D116" s="85">
        <f>+D25+D36+D42+D64+D84+D87+D101+D115</f>
        <v>3946969.55</v>
      </c>
      <c r="E116" s="33"/>
    </row>
    <row r="117" spans="1:5" ht="16.5">
      <c r="A117" s="19" t="s">
        <v>464</v>
      </c>
      <c r="B117" s="27">
        <v>903</v>
      </c>
      <c r="C117" s="28">
        <v>42803</v>
      </c>
      <c r="D117" s="35">
        <v>46098</v>
      </c>
      <c r="E117" s="33" t="s">
        <v>465</v>
      </c>
    </row>
    <row r="118" spans="1:5" ht="16.5">
      <c r="A118" s="100" t="s">
        <v>466</v>
      </c>
      <c r="B118" s="100"/>
      <c r="C118" s="100"/>
      <c r="D118" s="85">
        <f>SUM(D117:D117)</f>
        <v>46098</v>
      </c>
      <c r="E118" s="102"/>
    </row>
    <row r="119" spans="1:5" ht="16.5">
      <c r="A119" s="19" t="s">
        <v>467</v>
      </c>
      <c r="B119" s="44">
        <v>688</v>
      </c>
      <c r="C119" s="87">
        <v>42803</v>
      </c>
      <c r="D119" s="57">
        <v>161</v>
      </c>
      <c r="E119" s="33" t="s">
        <v>468</v>
      </c>
    </row>
    <row r="120" spans="1:5" ht="16.5">
      <c r="A120" s="19" t="s">
        <v>467</v>
      </c>
      <c r="B120" s="44">
        <v>689</v>
      </c>
      <c r="C120" s="87">
        <v>42803</v>
      </c>
      <c r="D120" s="57">
        <v>161</v>
      </c>
      <c r="E120" s="33" t="s">
        <v>468</v>
      </c>
    </row>
    <row r="121" spans="1:5" ht="16.5">
      <c r="A121" s="19" t="s">
        <v>467</v>
      </c>
      <c r="B121" s="44">
        <v>690</v>
      </c>
      <c r="C121" s="87">
        <v>42803</v>
      </c>
      <c r="D121" s="57">
        <v>487</v>
      </c>
      <c r="E121" s="33" t="s">
        <v>468</v>
      </c>
    </row>
    <row r="122" spans="1:5" ht="16.5">
      <c r="A122" s="19" t="s">
        <v>467</v>
      </c>
      <c r="B122" s="44">
        <v>691</v>
      </c>
      <c r="C122" s="87">
        <v>42803</v>
      </c>
      <c r="D122" s="57">
        <v>6656</v>
      </c>
      <c r="E122" s="33" t="s">
        <v>468</v>
      </c>
    </row>
    <row r="123" spans="1:5" ht="16.5">
      <c r="A123" s="19" t="s">
        <v>467</v>
      </c>
      <c r="B123" s="44">
        <v>698</v>
      </c>
      <c r="C123" s="87">
        <v>42803</v>
      </c>
      <c r="D123" s="57">
        <v>325</v>
      </c>
      <c r="E123" s="33" t="s">
        <v>468</v>
      </c>
    </row>
    <row r="124" spans="1:5" ht="16.5">
      <c r="A124" s="100" t="s">
        <v>469</v>
      </c>
      <c r="B124" s="100"/>
      <c r="C124" s="100"/>
      <c r="D124" s="85">
        <f>SUM(D119:D123)</f>
        <v>7790</v>
      </c>
      <c r="E124" s="33"/>
    </row>
    <row r="125" spans="1:5" ht="16.5">
      <c r="A125" s="19" t="s">
        <v>470</v>
      </c>
      <c r="B125" s="27">
        <v>607</v>
      </c>
      <c r="C125" s="28">
        <v>42800</v>
      </c>
      <c r="D125" s="35">
        <v>538</v>
      </c>
      <c r="E125" s="33" t="s">
        <v>471</v>
      </c>
    </row>
    <row r="126" spans="1:5" ht="16.5">
      <c r="A126" s="19" t="s">
        <v>470</v>
      </c>
      <c r="B126" s="27">
        <v>732</v>
      </c>
      <c r="C126" s="28">
        <v>42804</v>
      </c>
      <c r="D126" s="35">
        <v>7828.83</v>
      </c>
      <c r="E126" s="33" t="s">
        <v>471</v>
      </c>
    </row>
    <row r="127" spans="1:5" ht="16.5">
      <c r="A127" s="19" t="s">
        <v>470</v>
      </c>
      <c r="B127" s="27">
        <v>733</v>
      </c>
      <c r="C127" s="28">
        <v>42804</v>
      </c>
      <c r="D127" s="35">
        <v>654</v>
      </c>
      <c r="E127" s="33" t="s">
        <v>471</v>
      </c>
    </row>
    <row r="128" spans="1:5" ht="16.5">
      <c r="A128" s="19" t="s">
        <v>470</v>
      </c>
      <c r="B128" s="27">
        <v>734</v>
      </c>
      <c r="C128" s="28">
        <v>42804</v>
      </c>
      <c r="D128" s="35">
        <v>239.72</v>
      </c>
      <c r="E128" s="33" t="s">
        <v>471</v>
      </c>
    </row>
    <row r="129" spans="1:5" ht="16.5">
      <c r="A129" s="19" t="s">
        <v>470</v>
      </c>
      <c r="B129" s="27">
        <v>128</v>
      </c>
      <c r="C129" s="28">
        <v>42807</v>
      </c>
      <c r="D129" s="35">
        <v>1700.26</v>
      </c>
      <c r="E129" s="33" t="s">
        <v>471</v>
      </c>
    </row>
    <row r="130" spans="1:5" ht="16.5">
      <c r="A130" s="19" t="s">
        <v>470</v>
      </c>
      <c r="B130" s="27">
        <v>743</v>
      </c>
      <c r="C130" s="28">
        <v>42807</v>
      </c>
      <c r="D130" s="35">
        <v>826.38</v>
      </c>
      <c r="E130" s="33" t="s">
        <v>471</v>
      </c>
    </row>
    <row r="131" spans="1:5" ht="16.5">
      <c r="A131" s="19" t="s">
        <v>470</v>
      </c>
      <c r="B131" s="27">
        <v>744</v>
      </c>
      <c r="C131" s="28">
        <v>42807</v>
      </c>
      <c r="D131" s="35">
        <v>224.32</v>
      </c>
      <c r="E131" s="33" t="s">
        <v>471</v>
      </c>
    </row>
    <row r="132" spans="1:5" ht="16.5">
      <c r="A132" s="19" t="s">
        <v>470</v>
      </c>
      <c r="B132" s="27">
        <v>745</v>
      </c>
      <c r="C132" s="28">
        <v>42807</v>
      </c>
      <c r="D132" s="35">
        <v>954.68</v>
      </c>
      <c r="E132" s="33" t="s">
        <v>471</v>
      </c>
    </row>
    <row r="133" spans="1:5" ht="16.5">
      <c r="A133" s="19" t="s">
        <v>470</v>
      </c>
      <c r="B133" s="27">
        <v>746</v>
      </c>
      <c r="C133" s="28">
        <v>42807</v>
      </c>
      <c r="D133" s="35">
        <v>160</v>
      </c>
      <c r="E133" s="33" t="s">
        <v>471</v>
      </c>
    </row>
    <row r="134" spans="1:5" ht="16.5">
      <c r="A134" s="19" t="s">
        <v>470</v>
      </c>
      <c r="B134" s="27">
        <v>747</v>
      </c>
      <c r="C134" s="28">
        <v>42807</v>
      </c>
      <c r="D134" s="35">
        <v>89.01</v>
      </c>
      <c r="E134" s="33" t="s">
        <v>471</v>
      </c>
    </row>
    <row r="135" spans="1:5" ht="16.5">
      <c r="A135" s="19" t="s">
        <v>470</v>
      </c>
      <c r="B135" s="27">
        <v>748</v>
      </c>
      <c r="C135" s="28">
        <v>42807</v>
      </c>
      <c r="D135" s="35">
        <v>186</v>
      </c>
      <c r="E135" s="33" t="s">
        <v>471</v>
      </c>
    </row>
    <row r="136" spans="1:5" ht="16.5">
      <c r="A136" s="19" t="s">
        <v>470</v>
      </c>
      <c r="B136" s="27">
        <v>128</v>
      </c>
      <c r="C136" s="28">
        <v>42808</v>
      </c>
      <c r="D136" s="35">
        <v>509.89</v>
      </c>
      <c r="E136" s="33" t="s">
        <v>471</v>
      </c>
    </row>
    <row r="137" spans="1:5" ht="16.5">
      <c r="A137" s="19" t="s">
        <v>470</v>
      </c>
      <c r="B137" s="27">
        <v>128</v>
      </c>
      <c r="C137" s="28">
        <v>42809</v>
      </c>
      <c r="D137" s="35">
        <v>2392.06</v>
      </c>
      <c r="E137" s="33" t="s">
        <v>471</v>
      </c>
    </row>
    <row r="138" spans="1:5" ht="16.5">
      <c r="A138" s="19" t="s">
        <v>470</v>
      </c>
      <c r="B138" s="27">
        <v>795</v>
      </c>
      <c r="C138" s="28">
        <v>42811</v>
      </c>
      <c r="D138" s="35">
        <v>4948.7299999999996</v>
      </c>
      <c r="E138" s="33" t="s">
        <v>471</v>
      </c>
    </row>
    <row r="139" spans="1:5" ht="16.5">
      <c r="A139" s="19" t="s">
        <v>470</v>
      </c>
      <c r="B139" s="27">
        <v>796</v>
      </c>
      <c r="C139" s="28">
        <v>42811</v>
      </c>
      <c r="D139" s="35">
        <v>1032.3499999999999</v>
      </c>
      <c r="E139" s="33" t="s">
        <v>471</v>
      </c>
    </row>
    <row r="140" spans="1:5" ht="16.5">
      <c r="A140" s="19" t="s">
        <v>470</v>
      </c>
      <c r="B140" s="27">
        <v>797</v>
      </c>
      <c r="C140" s="28">
        <v>42811</v>
      </c>
      <c r="D140" s="35">
        <v>1039.96</v>
      </c>
      <c r="E140" s="33" t="s">
        <v>471</v>
      </c>
    </row>
    <row r="141" spans="1:5" ht="16.5">
      <c r="A141" s="19" t="s">
        <v>470</v>
      </c>
      <c r="B141" s="27">
        <v>36</v>
      </c>
      <c r="C141" s="28">
        <v>42811</v>
      </c>
      <c r="D141" s="35">
        <v>283.72000000000003</v>
      </c>
      <c r="E141" s="33" t="s">
        <v>471</v>
      </c>
    </row>
    <row r="142" spans="1:5" ht="16.5">
      <c r="A142" s="19" t="s">
        <v>470</v>
      </c>
      <c r="B142" s="27">
        <v>154</v>
      </c>
      <c r="C142" s="28">
        <v>42814</v>
      </c>
      <c r="D142" s="35">
        <v>164.7</v>
      </c>
      <c r="E142" s="33" t="s">
        <v>471</v>
      </c>
    </row>
    <row r="143" spans="1:5" ht="16.5">
      <c r="A143" s="100" t="s">
        <v>472</v>
      </c>
      <c r="B143" s="100"/>
      <c r="C143" s="100"/>
      <c r="D143" s="85">
        <f>SUM(D125:D142)</f>
        <v>23772.609999999997</v>
      </c>
      <c r="E143" s="102"/>
    </row>
    <row r="144" spans="1:5" ht="16.5">
      <c r="A144" s="100" t="s">
        <v>473</v>
      </c>
      <c r="B144" s="100"/>
      <c r="C144" s="100"/>
      <c r="D144" s="85">
        <f>+D143+D124+D118</f>
        <v>77660.61</v>
      </c>
      <c r="E144" s="33"/>
    </row>
    <row r="145" spans="1:5" ht="33">
      <c r="A145" s="19" t="s">
        <v>474</v>
      </c>
      <c r="B145" s="27">
        <v>599</v>
      </c>
      <c r="C145" s="28">
        <v>42800</v>
      </c>
      <c r="D145" s="35">
        <v>5</v>
      </c>
      <c r="E145" s="33" t="s">
        <v>475</v>
      </c>
    </row>
    <row r="146" spans="1:5" ht="33">
      <c r="A146" s="19" t="s">
        <v>474</v>
      </c>
      <c r="B146" s="27">
        <v>636</v>
      </c>
      <c r="C146" s="28">
        <v>42803</v>
      </c>
      <c r="D146" s="35">
        <v>1144</v>
      </c>
      <c r="E146" s="33" t="s">
        <v>475</v>
      </c>
    </row>
    <row r="147" spans="1:5" ht="33">
      <c r="A147" s="19" t="s">
        <v>474</v>
      </c>
      <c r="B147" s="27">
        <v>672</v>
      </c>
      <c r="C147" s="28">
        <v>42803</v>
      </c>
      <c r="D147" s="35">
        <v>542961</v>
      </c>
      <c r="E147" s="33" t="s">
        <v>475</v>
      </c>
    </row>
    <row r="148" spans="1:5" ht="16.5">
      <c r="A148" s="100" t="s">
        <v>476</v>
      </c>
      <c r="B148" s="100"/>
      <c r="C148" s="100"/>
      <c r="D148" s="85">
        <f>SUM(D145:D147)</f>
        <v>544110</v>
      </c>
      <c r="E148" s="102"/>
    </row>
    <row r="149" spans="1:5" ht="16.5">
      <c r="A149" s="93" t="s">
        <v>477</v>
      </c>
      <c r="B149" s="27">
        <v>373</v>
      </c>
      <c r="C149" s="28">
        <v>42803</v>
      </c>
      <c r="D149" s="35">
        <v>17082</v>
      </c>
      <c r="E149" s="33" t="s">
        <v>478</v>
      </c>
    </row>
    <row r="150" spans="1:5" ht="16.5">
      <c r="A150" s="100" t="s">
        <v>479</v>
      </c>
      <c r="B150" s="100"/>
      <c r="C150" s="100"/>
      <c r="D150" s="85">
        <f>SUM(D149:D149)</f>
        <v>17082</v>
      </c>
      <c r="E150" s="102"/>
    </row>
    <row r="151" spans="1:5" ht="33">
      <c r="A151" s="19" t="s">
        <v>480</v>
      </c>
      <c r="B151" s="27">
        <v>600</v>
      </c>
      <c r="C151" s="28">
        <v>42800</v>
      </c>
      <c r="D151" s="35">
        <v>2</v>
      </c>
      <c r="E151" s="33" t="s">
        <v>481</v>
      </c>
    </row>
    <row r="152" spans="1:5" ht="33">
      <c r="A152" s="19" t="s">
        <v>480</v>
      </c>
      <c r="B152" s="27">
        <v>669</v>
      </c>
      <c r="C152" s="28">
        <v>42803</v>
      </c>
      <c r="D152" s="35">
        <v>192138</v>
      </c>
      <c r="E152" s="33" t="s">
        <v>481</v>
      </c>
    </row>
    <row r="153" spans="1:5" ht="16.5">
      <c r="A153" s="100" t="s">
        <v>482</v>
      </c>
      <c r="B153" s="100"/>
      <c r="C153" s="100"/>
      <c r="D153" s="85">
        <f>SUM(D151:D152)</f>
        <v>192140</v>
      </c>
      <c r="E153" s="102"/>
    </row>
    <row r="154" spans="1:5" ht="16.5">
      <c r="A154" s="103" t="s">
        <v>483</v>
      </c>
      <c r="B154" s="104">
        <v>668</v>
      </c>
      <c r="C154" s="104">
        <v>42803</v>
      </c>
      <c r="D154" s="94">
        <v>5467</v>
      </c>
      <c r="E154" s="102"/>
    </row>
    <row r="155" spans="1:5" ht="16.5">
      <c r="A155" s="100" t="s">
        <v>484</v>
      </c>
      <c r="B155" s="100"/>
      <c r="C155" s="100"/>
      <c r="D155" s="85">
        <f>SUM(D154)</f>
        <v>5467</v>
      </c>
      <c r="E155" s="33"/>
    </row>
    <row r="156" spans="1:5" ht="33">
      <c r="A156" s="19" t="s">
        <v>485</v>
      </c>
      <c r="B156" s="27">
        <v>635</v>
      </c>
      <c r="C156" s="28">
        <v>42803</v>
      </c>
      <c r="D156" s="35">
        <v>29332</v>
      </c>
      <c r="E156" s="33" t="s">
        <v>486</v>
      </c>
    </row>
    <row r="157" spans="1:5" ht="16.5">
      <c r="A157" s="100" t="s">
        <v>487</v>
      </c>
      <c r="B157" s="100"/>
      <c r="C157" s="100"/>
      <c r="D157" s="85">
        <f>SUM(D156:D156)</f>
        <v>29332</v>
      </c>
      <c r="E157" s="102"/>
    </row>
    <row r="158" spans="1:5" ht="16.5">
      <c r="A158" s="100" t="s">
        <v>488</v>
      </c>
      <c r="B158" s="100"/>
      <c r="C158" s="100"/>
      <c r="D158" s="85">
        <f>+D157+D155+D153+D150+D148</f>
        <v>788131</v>
      </c>
      <c r="E158" s="102"/>
    </row>
    <row r="159" spans="1:5" ht="16.5">
      <c r="A159" s="100" t="s">
        <v>489</v>
      </c>
      <c r="B159" s="100"/>
      <c r="C159" s="100"/>
      <c r="D159" s="85">
        <f>D116+D144+D158</f>
        <v>4812761.16</v>
      </c>
      <c r="E159" s="102"/>
    </row>
    <row r="160" spans="1:5" ht="16.5">
      <c r="A160" s="105"/>
      <c r="B160" s="105"/>
      <c r="C160" s="105"/>
      <c r="D160" s="15"/>
      <c r="E160" s="106"/>
    </row>
    <row r="161" spans="1:5" ht="16.5">
      <c r="A161" s="2"/>
      <c r="B161" s="2"/>
      <c r="C161" s="2"/>
      <c r="D161" s="107"/>
      <c r="E161" s="108"/>
    </row>
    <row r="162" spans="1:5" ht="16.5">
      <c r="A162" s="2"/>
      <c r="B162" s="2"/>
      <c r="C162" s="2"/>
      <c r="D162" s="107"/>
      <c r="E162" s="108"/>
    </row>
    <row r="163" spans="1:5">
      <c r="D163" s="42"/>
      <c r="E163" s="43"/>
    </row>
    <row r="164" spans="1:5">
      <c r="D164" s="42"/>
      <c r="E164" s="43"/>
    </row>
    <row r="165" spans="1:5">
      <c r="D165" s="42"/>
      <c r="E165" s="43"/>
    </row>
    <row r="166" spans="1:5">
      <c r="D166" s="42"/>
      <c r="E166" s="43"/>
    </row>
    <row r="167" spans="1:5">
      <c r="D167" s="42"/>
      <c r="E167" s="43"/>
    </row>
    <row r="168" spans="1:5">
      <c r="D168" s="42"/>
      <c r="E168" s="43"/>
    </row>
    <row r="169" spans="1:5">
      <c r="D169" s="42"/>
      <c r="E169" s="43"/>
    </row>
    <row r="170" spans="1:5">
      <c r="D170" s="42"/>
      <c r="E170" s="43"/>
    </row>
    <row r="171" spans="1:5">
      <c r="D171" s="42"/>
      <c r="E171" s="43"/>
    </row>
    <row r="172" spans="1:5">
      <c r="D172" s="42"/>
      <c r="E172" s="43"/>
    </row>
    <row r="173" spans="1:5">
      <c r="D173" s="42"/>
      <c r="E173" s="43"/>
    </row>
    <row r="174" spans="1:5">
      <c r="D174" s="42"/>
      <c r="E174" s="43"/>
    </row>
    <row r="175" spans="1:5">
      <c r="D175" s="42"/>
      <c r="E175" s="43"/>
    </row>
    <row r="176" spans="1:5">
      <c r="D176" s="42"/>
      <c r="E176" s="43"/>
    </row>
    <row r="177" spans="4:5">
      <c r="D177" s="42"/>
      <c r="E177" s="43"/>
    </row>
    <row r="178" spans="4:5">
      <c r="D178" s="42"/>
      <c r="E178" s="43"/>
    </row>
    <row r="179" spans="4:5">
      <c r="D179" s="42"/>
      <c r="E179" s="43"/>
    </row>
    <row r="180" spans="4:5">
      <c r="D180" s="42"/>
      <c r="E180" s="43"/>
    </row>
    <row r="181" spans="4:5">
      <c r="D181" s="42"/>
      <c r="E181" s="43"/>
    </row>
    <row r="182" spans="4:5">
      <c r="D182" s="42"/>
      <c r="E182" s="43"/>
    </row>
    <row r="183" spans="4:5">
      <c r="D183" s="42"/>
      <c r="E183" s="43"/>
    </row>
    <row r="184" spans="4:5">
      <c r="D184" s="42"/>
      <c r="E184" s="43"/>
    </row>
    <row r="185" spans="4:5">
      <c r="D185" s="42"/>
      <c r="E185" s="43"/>
    </row>
    <row r="186" spans="4:5">
      <c r="D186" s="42"/>
      <c r="E186" s="43"/>
    </row>
    <row r="187" spans="4:5">
      <c r="D187" s="42"/>
      <c r="E187" s="43"/>
    </row>
    <row r="188" spans="4:5">
      <c r="D188" s="42"/>
      <c r="E188" s="43"/>
    </row>
    <row r="189" spans="4:5">
      <c r="D189" s="42"/>
      <c r="E189" s="43"/>
    </row>
    <row r="190" spans="4:5">
      <c r="D190" s="42"/>
      <c r="E190" s="43"/>
    </row>
    <row r="191" spans="4:5">
      <c r="D191" s="42"/>
      <c r="E191" s="43"/>
    </row>
    <row r="192" spans="4:5">
      <c r="D192" s="42"/>
      <c r="E192" s="43"/>
    </row>
    <row r="193" spans="4:5">
      <c r="D193" s="42"/>
      <c r="E193" s="43"/>
    </row>
  </sheetData>
  <sortState ref="B115:E123">
    <sortCondition ref="C115:C123"/>
  </sortState>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172" workbookViewId="0">
      <selection activeCell="J25" sqref="J25"/>
    </sheetView>
  </sheetViews>
  <sheetFormatPr defaultRowHeight="16.5"/>
  <cols>
    <col min="1" max="1" width="9.140625" style="4"/>
    <col min="2" max="2" width="12.140625" style="4" customWidth="1"/>
    <col min="3" max="3" width="18.85546875" style="4" customWidth="1"/>
    <col min="4" max="4" width="27.85546875" style="7" customWidth="1"/>
    <col min="5" max="5" width="37" style="7" customWidth="1"/>
    <col min="6" max="6" width="16.85546875" style="4" customWidth="1"/>
    <col min="7" max="256" width="9.140625" style="4"/>
    <col min="257" max="257" width="12.140625" style="4" customWidth="1"/>
    <col min="258" max="258" width="18.85546875" style="4" customWidth="1"/>
    <col min="259" max="259" width="27.85546875" style="4" customWidth="1"/>
    <col min="260" max="260" width="37" style="4" customWidth="1"/>
    <col min="261" max="261" width="16.85546875" style="4" customWidth="1"/>
    <col min="262" max="262" width="111.28515625" style="4" customWidth="1"/>
    <col min="263" max="512" width="9.140625" style="4"/>
    <col min="513" max="513" width="12.140625" style="4" customWidth="1"/>
    <col min="514" max="514" width="18.85546875" style="4" customWidth="1"/>
    <col min="515" max="515" width="27.85546875" style="4" customWidth="1"/>
    <col min="516" max="516" width="37" style="4" customWidth="1"/>
    <col min="517" max="517" width="16.85546875" style="4" customWidth="1"/>
    <col min="518" max="518" width="111.28515625" style="4" customWidth="1"/>
    <col min="519" max="768" width="9.140625" style="4"/>
    <col min="769" max="769" width="12.140625" style="4" customWidth="1"/>
    <col min="770" max="770" width="18.85546875" style="4" customWidth="1"/>
    <col min="771" max="771" width="27.85546875" style="4" customWidth="1"/>
    <col min="772" max="772" width="37" style="4" customWidth="1"/>
    <col min="773" max="773" width="16.85546875" style="4" customWidth="1"/>
    <col min="774" max="774" width="111.28515625" style="4" customWidth="1"/>
    <col min="775" max="1024" width="9.140625" style="4"/>
    <col min="1025" max="1025" width="12.140625" style="4" customWidth="1"/>
    <col min="1026" max="1026" width="18.85546875" style="4" customWidth="1"/>
    <col min="1027" max="1027" width="27.85546875" style="4" customWidth="1"/>
    <col min="1028" max="1028" width="37" style="4" customWidth="1"/>
    <col min="1029" max="1029" width="16.85546875" style="4" customWidth="1"/>
    <col min="1030" max="1030" width="111.28515625" style="4" customWidth="1"/>
    <col min="1031" max="1280" width="9.140625" style="4"/>
    <col min="1281" max="1281" width="12.140625" style="4" customWidth="1"/>
    <col min="1282" max="1282" width="18.85546875" style="4" customWidth="1"/>
    <col min="1283" max="1283" width="27.85546875" style="4" customWidth="1"/>
    <col min="1284" max="1284" width="37" style="4" customWidth="1"/>
    <col min="1285" max="1285" width="16.85546875" style="4" customWidth="1"/>
    <col min="1286" max="1286" width="111.28515625" style="4" customWidth="1"/>
    <col min="1287" max="1536" width="9.140625" style="4"/>
    <col min="1537" max="1537" width="12.140625" style="4" customWidth="1"/>
    <col min="1538" max="1538" width="18.85546875" style="4" customWidth="1"/>
    <col min="1539" max="1539" width="27.85546875" style="4" customWidth="1"/>
    <col min="1540" max="1540" width="37" style="4" customWidth="1"/>
    <col min="1541" max="1541" width="16.85546875" style="4" customWidth="1"/>
    <col min="1542" max="1542" width="111.28515625" style="4" customWidth="1"/>
    <col min="1543" max="1792" width="9.140625" style="4"/>
    <col min="1793" max="1793" width="12.140625" style="4" customWidth="1"/>
    <col min="1794" max="1794" width="18.85546875" style="4" customWidth="1"/>
    <col min="1795" max="1795" width="27.85546875" style="4" customWidth="1"/>
    <col min="1796" max="1796" width="37" style="4" customWidth="1"/>
    <col min="1797" max="1797" width="16.85546875" style="4" customWidth="1"/>
    <col min="1798" max="1798" width="111.28515625" style="4" customWidth="1"/>
    <col min="1799" max="2048" width="9.140625" style="4"/>
    <col min="2049" max="2049" width="12.140625" style="4" customWidth="1"/>
    <col min="2050" max="2050" width="18.85546875" style="4" customWidth="1"/>
    <col min="2051" max="2051" width="27.85546875" style="4" customWidth="1"/>
    <col min="2052" max="2052" width="37" style="4" customWidth="1"/>
    <col min="2053" max="2053" width="16.85546875" style="4" customWidth="1"/>
    <col min="2054" max="2054" width="111.28515625" style="4" customWidth="1"/>
    <col min="2055" max="2304" width="9.140625" style="4"/>
    <col min="2305" max="2305" width="12.140625" style="4" customWidth="1"/>
    <col min="2306" max="2306" width="18.85546875" style="4" customWidth="1"/>
    <col min="2307" max="2307" width="27.85546875" style="4" customWidth="1"/>
    <col min="2308" max="2308" width="37" style="4" customWidth="1"/>
    <col min="2309" max="2309" width="16.85546875" style="4" customWidth="1"/>
    <col min="2310" max="2310" width="111.28515625" style="4" customWidth="1"/>
    <col min="2311" max="2560" width="9.140625" style="4"/>
    <col min="2561" max="2561" width="12.140625" style="4" customWidth="1"/>
    <col min="2562" max="2562" width="18.85546875" style="4" customWidth="1"/>
    <col min="2563" max="2563" width="27.85546875" style="4" customWidth="1"/>
    <col min="2564" max="2564" width="37" style="4" customWidth="1"/>
    <col min="2565" max="2565" width="16.85546875" style="4" customWidth="1"/>
    <col min="2566" max="2566" width="111.28515625" style="4" customWidth="1"/>
    <col min="2567" max="2816" width="9.140625" style="4"/>
    <col min="2817" max="2817" width="12.140625" style="4" customWidth="1"/>
    <col min="2818" max="2818" width="18.85546875" style="4" customWidth="1"/>
    <col min="2819" max="2819" width="27.85546875" style="4" customWidth="1"/>
    <col min="2820" max="2820" width="37" style="4" customWidth="1"/>
    <col min="2821" max="2821" width="16.85546875" style="4" customWidth="1"/>
    <col min="2822" max="2822" width="111.28515625" style="4" customWidth="1"/>
    <col min="2823" max="3072" width="9.140625" style="4"/>
    <col min="3073" max="3073" width="12.140625" style="4" customWidth="1"/>
    <col min="3074" max="3074" width="18.85546875" style="4" customWidth="1"/>
    <col min="3075" max="3075" width="27.85546875" style="4" customWidth="1"/>
    <col min="3076" max="3076" width="37" style="4" customWidth="1"/>
    <col min="3077" max="3077" width="16.85546875" style="4" customWidth="1"/>
    <col min="3078" max="3078" width="111.28515625" style="4" customWidth="1"/>
    <col min="3079" max="3328" width="9.140625" style="4"/>
    <col min="3329" max="3329" width="12.140625" style="4" customWidth="1"/>
    <col min="3330" max="3330" width="18.85546875" style="4" customWidth="1"/>
    <col min="3331" max="3331" width="27.85546875" style="4" customWidth="1"/>
    <col min="3332" max="3332" width="37" style="4" customWidth="1"/>
    <col min="3333" max="3333" width="16.85546875" style="4" customWidth="1"/>
    <col min="3334" max="3334" width="111.28515625" style="4" customWidth="1"/>
    <col min="3335" max="3584" width="9.140625" style="4"/>
    <col min="3585" max="3585" width="12.140625" style="4" customWidth="1"/>
    <col min="3586" max="3586" width="18.85546875" style="4" customWidth="1"/>
    <col min="3587" max="3587" width="27.85546875" style="4" customWidth="1"/>
    <col min="3588" max="3588" width="37" style="4" customWidth="1"/>
    <col min="3589" max="3589" width="16.85546875" style="4" customWidth="1"/>
    <col min="3590" max="3590" width="111.28515625" style="4" customWidth="1"/>
    <col min="3591" max="3840" width="9.140625" style="4"/>
    <col min="3841" max="3841" width="12.140625" style="4" customWidth="1"/>
    <col min="3842" max="3842" width="18.85546875" style="4" customWidth="1"/>
    <col min="3843" max="3843" width="27.85546875" style="4" customWidth="1"/>
    <col min="3844" max="3844" width="37" style="4" customWidth="1"/>
    <col min="3845" max="3845" width="16.85546875" style="4" customWidth="1"/>
    <col min="3846" max="3846" width="111.28515625" style="4" customWidth="1"/>
    <col min="3847" max="4096" width="9.140625" style="4"/>
    <col min="4097" max="4097" width="12.140625" style="4" customWidth="1"/>
    <col min="4098" max="4098" width="18.85546875" style="4" customWidth="1"/>
    <col min="4099" max="4099" width="27.85546875" style="4" customWidth="1"/>
    <col min="4100" max="4100" width="37" style="4" customWidth="1"/>
    <col min="4101" max="4101" width="16.85546875" style="4" customWidth="1"/>
    <col min="4102" max="4102" width="111.28515625" style="4" customWidth="1"/>
    <col min="4103" max="4352" width="9.140625" style="4"/>
    <col min="4353" max="4353" width="12.140625" style="4" customWidth="1"/>
    <col min="4354" max="4354" width="18.85546875" style="4" customWidth="1"/>
    <col min="4355" max="4355" width="27.85546875" style="4" customWidth="1"/>
    <col min="4356" max="4356" width="37" style="4" customWidth="1"/>
    <col min="4357" max="4357" width="16.85546875" style="4" customWidth="1"/>
    <col min="4358" max="4358" width="111.28515625" style="4" customWidth="1"/>
    <col min="4359" max="4608" width="9.140625" style="4"/>
    <col min="4609" max="4609" width="12.140625" style="4" customWidth="1"/>
    <col min="4610" max="4610" width="18.85546875" style="4" customWidth="1"/>
    <col min="4611" max="4611" width="27.85546875" style="4" customWidth="1"/>
    <col min="4612" max="4612" width="37" style="4" customWidth="1"/>
    <col min="4613" max="4613" width="16.85546875" style="4" customWidth="1"/>
    <col min="4614" max="4614" width="111.28515625" style="4" customWidth="1"/>
    <col min="4615" max="4864" width="9.140625" style="4"/>
    <col min="4865" max="4865" width="12.140625" style="4" customWidth="1"/>
    <col min="4866" max="4866" width="18.85546875" style="4" customWidth="1"/>
    <col min="4867" max="4867" width="27.85546875" style="4" customWidth="1"/>
    <col min="4868" max="4868" width="37" style="4" customWidth="1"/>
    <col min="4869" max="4869" width="16.85546875" style="4" customWidth="1"/>
    <col min="4870" max="4870" width="111.28515625" style="4" customWidth="1"/>
    <col min="4871" max="5120" width="9.140625" style="4"/>
    <col min="5121" max="5121" width="12.140625" style="4" customWidth="1"/>
    <col min="5122" max="5122" width="18.85546875" style="4" customWidth="1"/>
    <col min="5123" max="5123" width="27.85546875" style="4" customWidth="1"/>
    <col min="5124" max="5124" width="37" style="4" customWidth="1"/>
    <col min="5125" max="5125" width="16.85546875" style="4" customWidth="1"/>
    <col min="5126" max="5126" width="111.28515625" style="4" customWidth="1"/>
    <col min="5127" max="5376" width="9.140625" style="4"/>
    <col min="5377" max="5377" width="12.140625" style="4" customWidth="1"/>
    <col min="5378" max="5378" width="18.85546875" style="4" customWidth="1"/>
    <col min="5379" max="5379" width="27.85546875" style="4" customWidth="1"/>
    <col min="5380" max="5380" width="37" style="4" customWidth="1"/>
    <col min="5381" max="5381" width="16.85546875" style="4" customWidth="1"/>
    <col min="5382" max="5382" width="111.28515625" style="4" customWidth="1"/>
    <col min="5383" max="5632" width="9.140625" style="4"/>
    <col min="5633" max="5633" width="12.140625" style="4" customWidth="1"/>
    <col min="5634" max="5634" width="18.85546875" style="4" customWidth="1"/>
    <col min="5635" max="5635" width="27.85546875" style="4" customWidth="1"/>
    <col min="5636" max="5636" width="37" style="4" customWidth="1"/>
    <col min="5637" max="5637" width="16.85546875" style="4" customWidth="1"/>
    <col min="5638" max="5638" width="111.28515625" style="4" customWidth="1"/>
    <col min="5639" max="5888" width="9.140625" style="4"/>
    <col min="5889" max="5889" width="12.140625" style="4" customWidth="1"/>
    <col min="5890" max="5890" width="18.85546875" style="4" customWidth="1"/>
    <col min="5891" max="5891" width="27.85546875" style="4" customWidth="1"/>
    <col min="5892" max="5892" width="37" style="4" customWidth="1"/>
    <col min="5893" max="5893" width="16.85546875" style="4" customWidth="1"/>
    <col min="5894" max="5894" width="111.28515625" style="4" customWidth="1"/>
    <col min="5895" max="6144" width="9.140625" style="4"/>
    <col min="6145" max="6145" width="12.140625" style="4" customWidth="1"/>
    <col min="6146" max="6146" width="18.85546875" style="4" customWidth="1"/>
    <col min="6147" max="6147" width="27.85546875" style="4" customWidth="1"/>
    <col min="6148" max="6148" width="37" style="4" customWidth="1"/>
    <col min="6149" max="6149" width="16.85546875" style="4" customWidth="1"/>
    <col min="6150" max="6150" width="111.28515625" style="4" customWidth="1"/>
    <col min="6151" max="6400" width="9.140625" style="4"/>
    <col min="6401" max="6401" width="12.140625" style="4" customWidth="1"/>
    <col min="6402" max="6402" width="18.85546875" style="4" customWidth="1"/>
    <col min="6403" max="6403" width="27.85546875" style="4" customWidth="1"/>
    <col min="6404" max="6404" width="37" style="4" customWidth="1"/>
    <col min="6405" max="6405" width="16.85546875" style="4" customWidth="1"/>
    <col min="6406" max="6406" width="111.28515625" style="4" customWidth="1"/>
    <col min="6407" max="6656" width="9.140625" style="4"/>
    <col min="6657" max="6657" width="12.140625" style="4" customWidth="1"/>
    <col min="6658" max="6658" width="18.85546875" style="4" customWidth="1"/>
    <col min="6659" max="6659" width="27.85546875" style="4" customWidth="1"/>
    <col min="6660" max="6660" width="37" style="4" customWidth="1"/>
    <col min="6661" max="6661" width="16.85546875" style="4" customWidth="1"/>
    <col min="6662" max="6662" width="111.28515625" style="4" customWidth="1"/>
    <col min="6663" max="6912" width="9.140625" style="4"/>
    <col min="6913" max="6913" width="12.140625" style="4" customWidth="1"/>
    <col min="6914" max="6914" width="18.85546875" style="4" customWidth="1"/>
    <col min="6915" max="6915" width="27.85546875" style="4" customWidth="1"/>
    <col min="6916" max="6916" width="37" style="4" customWidth="1"/>
    <col min="6917" max="6917" width="16.85546875" style="4" customWidth="1"/>
    <col min="6918" max="6918" width="111.28515625" style="4" customWidth="1"/>
    <col min="6919" max="7168" width="9.140625" style="4"/>
    <col min="7169" max="7169" width="12.140625" style="4" customWidth="1"/>
    <col min="7170" max="7170" width="18.85546875" style="4" customWidth="1"/>
    <col min="7171" max="7171" width="27.85546875" style="4" customWidth="1"/>
    <col min="7172" max="7172" width="37" style="4" customWidth="1"/>
    <col min="7173" max="7173" width="16.85546875" style="4" customWidth="1"/>
    <col min="7174" max="7174" width="111.28515625" style="4" customWidth="1"/>
    <col min="7175" max="7424" width="9.140625" style="4"/>
    <col min="7425" max="7425" width="12.140625" style="4" customWidth="1"/>
    <col min="7426" max="7426" width="18.85546875" style="4" customWidth="1"/>
    <col min="7427" max="7427" width="27.85546875" style="4" customWidth="1"/>
    <col min="7428" max="7428" width="37" style="4" customWidth="1"/>
    <col min="7429" max="7429" width="16.85546875" style="4" customWidth="1"/>
    <col min="7430" max="7430" width="111.28515625" style="4" customWidth="1"/>
    <col min="7431" max="7680" width="9.140625" style="4"/>
    <col min="7681" max="7681" width="12.140625" style="4" customWidth="1"/>
    <col min="7682" max="7682" width="18.85546875" style="4" customWidth="1"/>
    <col min="7683" max="7683" width="27.85546875" style="4" customWidth="1"/>
    <col min="7684" max="7684" width="37" style="4" customWidth="1"/>
    <col min="7685" max="7685" width="16.85546875" style="4" customWidth="1"/>
    <col min="7686" max="7686" width="111.28515625" style="4" customWidth="1"/>
    <col min="7687" max="7936" width="9.140625" style="4"/>
    <col min="7937" max="7937" width="12.140625" style="4" customWidth="1"/>
    <col min="7938" max="7938" width="18.85546875" style="4" customWidth="1"/>
    <col min="7939" max="7939" width="27.85546875" style="4" customWidth="1"/>
    <col min="7940" max="7940" width="37" style="4" customWidth="1"/>
    <col min="7941" max="7941" width="16.85546875" style="4" customWidth="1"/>
    <col min="7942" max="7942" width="111.28515625" style="4" customWidth="1"/>
    <col min="7943" max="8192" width="9.140625" style="4"/>
    <col min="8193" max="8193" width="12.140625" style="4" customWidth="1"/>
    <col min="8194" max="8194" width="18.85546875" style="4" customWidth="1"/>
    <col min="8195" max="8195" width="27.85546875" style="4" customWidth="1"/>
    <col min="8196" max="8196" width="37" style="4" customWidth="1"/>
    <col min="8197" max="8197" width="16.85546875" style="4" customWidth="1"/>
    <col min="8198" max="8198" width="111.28515625" style="4" customWidth="1"/>
    <col min="8199" max="8448" width="9.140625" style="4"/>
    <col min="8449" max="8449" width="12.140625" style="4" customWidth="1"/>
    <col min="8450" max="8450" width="18.85546875" style="4" customWidth="1"/>
    <col min="8451" max="8451" width="27.85546875" style="4" customWidth="1"/>
    <col min="8452" max="8452" width="37" style="4" customWidth="1"/>
    <col min="8453" max="8453" width="16.85546875" style="4" customWidth="1"/>
    <col min="8454" max="8454" width="111.28515625" style="4" customWidth="1"/>
    <col min="8455" max="8704" width="9.140625" style="4"/>
    <col min="8705" max="8705" width="12.140625" style="4" customWidth="1"/>
    <col min="8706" max="8706" width="18.85546875" style="4" customWidth="1"/>
    <col min="8707" max="8707" width="27.85546875" style="4" customWidth="1"/>
    <col min="8708" max="8708" width="37" style="4" customWidth="1"/>
    <col min="8709" max="8709" width="16.85546875" style="4" customWidth="1"/>
    <col min="8710" max="8710" width="111.28515625" style="4" customWidth="1"/>
    <col min="8711" max="8960" width="9.140625" style="4"/>
    <col min="8961" max="8961" width="12.140625" style="4" customWidth="1"/>
    <col min="8962" max="8962" width="18.85546875" style="4" customWidth="1"/>
    <col min="8963" max="8963" width="27.85546875" style="4" customWidth="1"/>
    <col min="8964" max="8964" width="37" style="4" customWidth="1"/>
    <col min="8965" max="8965" width="16.85546875" style="4" customWidth="1"/>
    <col min="8966" max="8966" width="111.28515625" style="4" customWidth="1"/>
    <col min="8967" max="9216" width="9.140625" style="4"/>
    <col min="9217" max="9217" width="12.140625" style="4" customWidth="1"/>
    <col min="9218" max="9218" width="18.85546875" style="4" customWidth="1"/>
    <col min="9219" max="9219" width="27.85546875" style="4" customWidth="1"/>
    <col min="9220" max="9220" width="37" style="4" customWidth="1"/>
    <col min="9221" max="9221" width="16.85546875" style="4" customWidth="1"/>
    <col min="9222" max="9222" width="111.28515625" style="4" customWidth="1"/>
    <col min="9223" max="9472" width="9.140625" style="4"/>
    <col min="9473" max="9473" width="12.140625" style="4" customWidth="1"/>
    <col min="9474" max="9474" width="18.85546875" style="4" customWidth="1"/>
    <col min="9475" max="9475" width="27.85546875" style="4" customWidth="1"/>
    <col min="9476" max="9476" width="37" style="4" customWidth="1"/>
    <col min="9477" max="9477" width="16.85546875" style="4" customWidth="1"/>
    <col min="9478" max="9478" width="111.28515625" style="4" customWidth="1"/>
    <col min="9479" max="9728" width="9.140625" style="4"/>
    <col min="9729" max="9729" width="12.140625" style="4" customWidth="1"/>
    <col min="9730" max="9730" width="18.85546875" style="4" customWidth="1"/>
    <col min="9731" max="9731" width="27.85546875" style="4" customWidth="1"/>
    <col min="9732" max="9732" width="37" style="4" customWidth="1"/>
    <col min="9733" max="9733" width="16.85546875" style="4" customWidth="1"/>
    <col min="9734" max="9734" width="111.28515625" style="4" customWidth="1"/>
    <col min="9735" max="9984" width="9.140625" style="4"/>
    <col min="9985" max="9985" width="12.140625" style="4" customWidth="1"/>
    <col min="9986" max="9986" width="18.85546875" style="4" customWidth="1"/>
    <col min="9987" max="9987" width="27.85546875" style="4" customWidth="1"/>
    <col min="9988" max="9988" width="37" style="4" customWidth="1"/>
    <col min="9989" max="9989" width="16.85546875" style="4" customWidth="1"/>
    <col min="9990" max="9990" width="111.28515625" style="4" customWidth="1"/>
    <col min="9991" max="10240" width="9.140625" style="4"/>
    <col min="10241" max="10241" width="12.140625" style="4" customWidth="1"/>
    <col min="10242" max="10242" width="18.85546875" style="4" customWidth="1"/>
    <col min="10243" max="10243" width="27.85546875" style="4" customWidth="1"/>
    <col min="10244" max="10244" width="37" style="4" customWidth="1"/>
    <col min="10245" max="10245" width="16.85546875" style="4" customWidth="1"/>
    <col min="10246" max="10246" width="111.28515625" style="4" customWidth="1"/>
    <col min="10247" max="10496" width="9.140625" style="4"/>
    <col min="10497" max="10497" width="12.140625" style="4" customWidth="1"/>
    <col min="10498" max="10498" width="18.85546875" style="4" customWidth="1"/>
    <col min="10499" max="10499" width="27.85546875" style="4" customWidth="1"/>
    <col min="10500" max="10500" width="37" style="4" customWidth="1"/>
    <col min="10501" max="10501" width="16.85546875" style="4" customWidth="1"/>
    <col min="10502" max="10502" width="111.28515625" style="4" customWidth="1"/>
    <col min="10503" max="10752" width="9.140625" style="4"/>
    <col min="10753" max="10753" width="12.140625" style="4" customWidth="1"/>
    <col min="10754" max="10754" width="18.85546875" style="4" customWidth="1"/>
    <col min="10755" max="10755" width="27.85546875" style="4" customWidth="1"/>
    <col min="10756" max="10756" width="37" style="4" customWidth="1"/>
    <col min="10757" max="10757" width="16.85546875" style="4" customWidth="1"/>
    <col min="10758" max="10758" width="111.28515625" style="4" customWidth="1"/>
    <col min="10759" max="11008" width="9.140625" style="4"/>
    <col min="11009" max="11009" width="12.140625" style="4" customWidth="1"/>
    <col min="11010" max="11010" width="18.85546875" style="4" customWidth="1"/>
    <col min="11011" max="11011" width="27.85546875" style="4" customWidth="1"/>
    <col min="11012" max="11012" width="37" style="4" customWidth="1"/>
    <col min="11013" max="11013" width="16.85546875" style="4" customWidth="1"/>
    <col min="11014" max="11014" width="111.28515625" style="4" customWidth="1"/>
    <col min="11015" max="11264" width="9.140625" style="4"/>
    <col min="11265" max="11265" width="12.140625" style="4" customWidth="1"/>
    <col min="11266" max="11266" width="18.85546875" style="4" customWidth="1"/>
    <col min="11267" max="11267" width="27.85546875" style="4" customWidth="1"/>
    <col min="11268" max="11268" width="37" style="4" customWidth="1"/>
    <col min="11269" max="11269" width="16.85546875" style="4" customWidth="1"/>
    <col min="11270" max="11270" width="111.28515625" style="4" customWidth="1"/>
    <col min="11271" max="11520" width="9.140625" style="4"/>
    <col min="11521" max="11521" width="12.140625" style="4" customWidth="1"/>
    <col min="11522" max="11522" width="18.85546875" style="4" customWidth="1"/>
    <col min="11523" max="11523" width="27.85546875" style="4" customWidth="1"/>
    <col min="11524" max="11524" width="37" style="4" customWidth="1"/>
    <col min="11525" max="11525" width="16.85546875" style="4" customWidth="1"/>
    <col min="11526" max="11526" width="111.28515625" style="4" customWidth="1"/>
    <col min="11527" max="11776" width="9.140625" style="4"/>
    <col min="11777" max="11777" width="12.140625" style="4" customWidth="1"/>
    <col min="11778" max="11778" width="18.85546875" style="4" customWidth="1"/>
    <col min="11779" max="11779" width="27.85546875" style="4" customWidth="1"/>
    <col min="11780" max="11780" width="37" style="4" customWidth="1"/>
    <col min="11781" max="11781" width="16.85546875" style="4" customWidth="1"/>
    <col min="11782" max="11782" width="111.28515625" style="4" customWidth="1"/>
    <col min="11783" max="12032" width="9.140625" style="4"/>
    <col min="12033" max="12033" width="12.140625" style="4" customWidth="1"/>
    <col min="12034" max="12034" width="18.85546875" style="4" customWidth="1"/>
    <col min="12035" max="12035" width="27.85546875" style="4" customWidth="1"/>
    <col min="12036" max="12036" width="37" style="4" customWidth="1"/>
    <col min="12037" max="12037" width="16.85546875" style="4" customWidth="1"/>
    <col min="12038" max="12038" width="111.28515625" style="4" customWidth="1"/>
    <col min="12039" max="12288" width="9.140625" style="4"/>
    <col min="12289" max="12289" width="12.140625" style="4" customWidth="1"/>
    <col min="12290" max="12290" width="18.85546875" style="4" customWidth="1"/>
    <col min="12291" max="12291" width="27.85546875" style="4" customWidth="1"/>
    <col min="12292" max="12292" width="37" style="4" customWidth="1"/>
    <col min="12293" max="12293" width="16.85546875" style="4" customWidth="1"/>
    <col min="12294" max="12294" width="111.28515625" style="4" customWidth="1"/>
    <col min="12295" max="12544" width="9.140625" style="4"/>
    <col min="12545" max="12545" width="12.140625" style="4" customWidth="1"/>
    <col min="12546" max="12546" width="18.85546875" style="4" customWidth="1"/>
    <col min="12547" max="12547" width="27.85546875" style="4" customWidth="1"/>
    <col min="12548" max="12548" width="37" style="4" customWidth="1"/>
    <col min="12549" max="12549" width="16.85546875" style="4" customWidth="1"/>
    <col min="12550" max="12550" width="111.28515625" style="4" customWidth="1"/>
    <col min="12551" max="12800" width="9.140625" style="4"/>
    <col min="12801" max="12801" width="12.140625" style="4" customWidth="1"/>
    <col min="12802" max="12802" width="18.85546875" style="4" customWidth="1"/>
    <col min="12803" max="12803" width="27.85546875" style="4" customWidth="1"/>
    <col min="12804" max="12804" width="37" style="4" customWidth="1"/>
    <col min="12805" max="12805" width="16.85546875" style="4" customWidth="1"/>
    <col min="12806" max="12806" width="111.28515625" style="4" customWidth="1"/>
    <col min="12807" max="13056" width="9.140625" style="4"/>
    <col min="13057" max="13057" width="12.140625" style="4" customWidth="1"/>
    <col min="13058" max="13058" width="18.85546875" style="4" customWidth="1"/>
    <col min="13059" max="13059" width="27.85546875" style="4" customWidth="1"/>
    <col min="13060" max="13060" width="37" style="4" customWidth="1"/>
    <col min="13061" max="13061" width="16.85546875" style="4" customWidth="1"/>
    <col min="13062" max="13062" width="111.28515625" style="4" customWidth="1"/>
    <col min="13063" max="13312" width="9.140625" style="4"/>
    <col min="13313" max="13313" width="12.140625" style="4" customWidth="1"/>
    <col min="13314" max="13314" width="18.85546875" style="4" customWidth="1"/>
    <col min="13315" max="13315" width="27.85546875" style="4" customWidth="1"/>
    <col min="13316" max="13316" width="37" style="4" customWidth="1"/>
    <col min="13317" max="13317" width="16.85546875" style="4" customWidth="1"/>
    <col min="13318" max="13318" width="111.28515625" style="4" customWidth="1"/>
    <col min="13319" max="13568" width="9.140625" style="4"/>
    <col min="13569" max="13569" width="12.140625" style="4" customWidth="1"/>
    <col min="13570" max="13570" width="18.85546875" style="4" customWidth="1"/>
    <col min="13571" max="13571" width="27.85546875" style="4" customWidth="1"/>
    <col min="13572" max="13572" width="37" style="4" customWidth="1"/>
    <col min="13573" max="13573" width="16.85546875" style="4" customWidth="1"/>
    <col min="13574" max="13574" width="111.28515625" style="4" customWidth="1"/>
    <col min="13575" max="13824" width="9.140625" style="4"/>
    <col min="13825" max="13825" width="12.140625" style="4" customWidth="1"/>
    <col min="13826" max="13826" width="18.85546875" style="4" customWidth="1"/>
    <col min="13827" max="13827" width="27.85546875" style="4" customWidth="1"/>
    <col min="13828" max="13828" width="37" style="4" customWidth="1"/>
    <col min="13829" max="13829" width="16.85546875" style="4" customWidth="1"/>
    <col min="13830" max="13830" width="111.28515625" style="4" customWidth="1"/>
    <col min="13831" max="14080" width="9.140625" style="4"/>
    <col min="14081" max="14081" width="12.140625" style="4" customWidth="1"/>
    <col min="14082" max="14082" width="18.85546875" style="4" customWidth="1"/>
    <col min="14083" max="14083" width="27.85546875" style="4" customWidth="1"/>
    <col min="14084" max="14084" width="37" style="4" customWidth="1"/>
    <col min="14085" max="14085" width="16.85546875" style="4" customWidth="1"/>
    <col min="14086" max="14086" width="111.28515625" style="4" customWidth="1"/>
    <col min="14087" max="14336" width="9.140625" style="4"/>
    <col min="14337" max="14337" width="12.140625" style="4" customWidth="1"/>
    <col min="14338" max="14338" width="18.85546875" style="4" customWidth="1"/>
    <col min="14339" max="14339" width="27.85546875" style="4" customWidth="1"/>
    <col min="14340" max="14340" width="37" style="4" customWidth="1"/>
    <col min="14341" max="14341" width="16.85546875" style="4" customWidth="1"/>
    <col min="14342" max="14342" width="111.28515625" style="4" customWidth="1"/>
    <col min="14343" max="14592" width="9.140625" style="4"/>
    <col min="14593" max="14593" width="12.140625" style="4" customWidth="1"/>
    <col min="14594" max="14594" width="18.85546875" style="4" customWidth="1"/>
    <col min="14595" max="14595" width="27.85546875" style="4" customWidth="1"/>
    <col min="14596" max="14596" width="37" style="4" customWidth="1"/>
    <col min="14597" max="14597" width="16.85546875" style="4" customWidth="1"/>
    <col min="14598" max="14598" width="111.28515625" style="4" customWidth="1"/>
    <col min="14599" max="14848" width="9.140625" style="4"/>
    <col min="14849" max="14849" width="12.140625" style="4" customWidth="1"/>
    <col min="14850" max="14850" width="18.85546875" style="4" customWidth="1"/>
    <col min="14851" max="14851" width="27.85546875" style="4" customWidth="1"/>
    <col min="14852" max="14852" width="37" style="4" customWidth="1"/>
    <col min="14853" max="14853" width="16.85546875" style="4" customWidth="1"/>
    <col min="14854" max="14854" width="111.28515625" style="4" customWidth="1"/>
    <col min="14855" max="15104" width="9.140625" style="4"/>
    <col min="15105" max="15105" width="12.140625" style="4" customWidth="1"/>
    <col min="15106" max="15106" width="18.85546875" style="4" customWidth="1"/>
    <col min="15107" max="15107" width="27.85546875" style="4" customWidth="1"/>
    <col min="15108" max="15108" width="37" style="4" customWidth="1"/>
    <col min="15109" max="15109" width="16.85546875" style="4" customWidth="1"/>
    <col min="15110" max="15110" width="111.28515625" style="4" customWidth="1"/>
    <col min="15111" max="15360" width="9.140625" style="4"/>
    <col min="15361" max="15361" width="12.140625" style="4" customWidth="1"/>
    <col min="15362" max="15362" width="18.85546875" style="4" customWidth="1"/>
    <col min="15363" max="15363" width="27.85546875" style="4" customWidth="1"/>
    <col min="15364" max="15364" width="37" style="4" customWidth="1"/>
    <col min="15365" max="15365" width="16.85546875" style="4" customWidth="1"/>
    <col min="15366" max="15366" width="111.28515625" style="4" customWidth="1"/>
    <col min="15367" max="15616" width="9.140625" style="4"/>
    <col min="15617" max="15617" width="12.140625" style="4" customWidth="1"/>
    <col min="15618" max="15618" width="18.85546875" style="4" customWidth="1"/>
    <col min="15619" max="15619" width="27.85546875" style="4" customWidth="1"/>
    <col min="15620" max="15620" width="37" style="4" customWidth="1"/>
    <col min="15621" max="15621" width="16.85546875" style="4" customWidth="1"/>
    <col min="15622" max="15622" width="111.28515625" style="4" customWidth="1"/>
    <col min="15623" max="15872" width="9.140625" style="4"/>
    <col min="15873" max="15873" width="12.140625" style="4" customWidth="1"/>
    <col min="15874" max="15874" width="18.85546875" style="4" customWidth="1"/>
    <col min="15875" max="15875" width="27.85546875" style="4" customWidth="1"/>
    <col min="15876" max="15876" width="37" style="4" customWidth="1"/>
    <col min="15877" max="15877" width="16.85546875" style="4" customWidth="1"/>
    <col min="15878" max="15878" width="111.28515625" style="4" customWidth="1"/>
    <col min="15879" max="16128" width="9.140625" style="4"/>
    <col min="16129" max="16129" width="12.140625" style="4" customWidth="1"/>
    <col min="16130" max="16130" width="18.85546875" style="4" customWidth="1"/>
    <col min="16131" max="16131" width="27.85546875" style="4" customWidth="1"/>
    <col min="16132" max="16132" width="37" style="4" customWidth="1"/>
    <col min="16133" max="16133" width="16.85546875" style="4" customWidth="1"/>
    <col min="16134" max="16134" width="111.28515625" style="4" customWidth="1"/>
    <col min="16135" max="16384" width="9.140625" style="4"/>
  </cols>
  <sheetData>
    <row r="1" spans="1:6" ht="12.75" customHeight="1">
      <c r="A1" s="5"/>
      <c r="B1" s="5"/>
      <c r="C1" s="5"/>
      <c r="D1" s="6"/>
    </row>
    <row r="2" spans="1:6">
      <c r="A2" s="139" t="s">
        <v>17</v>
      </c>
      <c r="B2" s="139"/>
      <c r="C2" s="139"/>
      <c r="D2" s="139"/>
      <c r="E2" s="8"/>
      <c r="F2" s="8"/>
    </row>
    <row r="3" spans="1:6">
      <c r="A3" s="139" t="s">
        <v>18</v>
      </c>
      <c r="B3" s="139"/>
      <c r="C3" s="139"/>
      <c r="D3" s="139"/>
      <c r="E3" s="8"/>
      <c r="F3" s="8"/>
    </row>
    <row r="4" spans="1:6">
      <c r="A4" s="139" t="s">
        <v>29</v>
      </c>
      <c r="B4" s="139"/>
      <c r="C4" s="139"/>
      <c r="D4" s="139"/>
      <c r="E4" s="8"/>
      <c r="F4" s="8"/>
    </row>
    <row r="5" spans="1:6">
      <c r="A5" s="64"/>
      <c r="B5" s="64"/>
      <c r="C5" s="64"/>
      <c r="D5" s="3" t="s">
        <v>61</v>
      </c>
      <c r="E5" s="3"/>
      <c r="F5" s="65"/>
    </row>
    <row r="6" spans="1:6" ht="17.25" thickBot="1">
      <c r="A6" s="55"/>
      <c r="B6" s="55"/>
      <c r="C6" s="55"/>
      <c r="D6" s="3"/>
      <c r="E6" s="56"/>
      <c r="F6" s="23"/>
    </row>
    <row r="7" spans="1:6" ht="50.25" thickBot="1">
      <c r="A7" s="81" t="s">
        <v>30</v>
      </c>
      <c r="B7" s="82" t="s">
        <v>31</v>
      </c>
      <c r="C7" s="80" t="s">
        <v>32</v>
      </c>
      <c r="D7" s="80" t="s">
        <v>19</v>
      </c>
      <c r="E7" s="80" t="s">
        <v>33</v>
      </c>
      <c r="F7" s="83" t="s">
        <v>35</v>
      </c>
    </row>
    <row r="8" spans="1:6" ht="33">
      <c r="A8" s="47">
        <v>1</v>
      </c>
      <c r="B8" s="46">
        <v>42795</v>
      </c>
      <c r="C8" s="47">
        <v>97</v>
      </c>
      <c r="D8" s="66" t="s">
        <v>59</v>
      </c>
      <c r="E8" s="48" t="s">
        <v>70</v>
      </c>
      <c r="F8" s="77">
        <v>405.9</v>
      </c>
    </row>
    <row r="9" spans="1:6" ht="33">
      <c r="A9" s="27">
        <f>1+A8</f>
        <v>2</v>
      </c>
      <c r="B9" s="28">
        <v>42795</v>
      </c>
      <c r="C9" s="27">
        <v>536</v>
      </c>
      <c r="D9" s="67" t="s">
        <v>71</v>
      </c>
      <c r="E9" s="51" t="s">
        <v>72</v>
      </c>
      <c r="F9" s="57">
        <v>37330.22</v>
      </c>
    </row>
    <row r="10" spans="1:6" ht="33">
      <c r="A10" s="27">
        <f t="shared" ref="A10:A73" si="0">1+A9</f>
        <v>3</v>
      </c>
      <c r="B10" s="28">
        <v>42795</v>
      </c>
      <c r="C10" s="27">
        <v>537</v>
      </c>
      <c r="D10" s="67" t="s">
        <v>73</v>
      </c>
      <c r="E10" s="51" t="s">
        <v>74</v>
      </c>
      <c r="F10" s="57">
        <v>45858.91</v>
      </c>
    </row>
    <row r="11" spans="1:6" ht="33">
      <c r="A11" s="27">
        <f t="shared" si="0"/>
        <v>4</v>
      </c>
      <c r="B11" s="28">
        <v>42795</v>
      </c>
      <c r="C11" s="27">
        <v>538</v>
      </c>
      <c r="D11" s="67" t="s">
        <v>73</v>
      </c>
      <c r="E11" s="51" t="s">
        <v>75</v>
      </c>
      <c r="F11" s="57">
        <v>26022.2</v>
      </c>
    </row>
    <row r="12" spans="1:6" ht="33">
      <c r="A12" s="27">
        <f t="shared" si="0"/>
        <v>5</v>
      </c>
      <c r="B12" s="28">
        <v>42795</v>
      </c>
      <c r="C12" s="27">
        <v>541</v>
      </c>
      <c r="D12" s="67" t="s">
        <v>76</v>
      </c>
      <c r="E12" s="51" t="s">
        <v>77</v>
      </c>
      <c r="F12" s="57">
        <v>11895.4</v>
      </c>
    </row>
    <row r="13" spans="1:6" ht="33">
      <c r="A13" s="27">
        <f t="shared" si="0"/>
        <v>6</v>
      </c>
      <c r="B13" s="28">
        <v>42795</v>
      </c>
      <c r="C13" s="27">
        <v>542</v>
      </c>
      <c r="D13" s="67" t="s">
        <v>78</v>
      </c>
      <c r="E13" s="48" t="s">
        <v>79</v>
      </c>
      <c r="F13" s="57">
        <v>19126.28</v>
      </c>
    </row>
    <row r="14" spans="1:6">
      <c r="A14" s="27">
        <f t="shared" si="0"/>
        <v>7</v>
      </c>
      <c r="B14" s="28">
        <v>42796</v>
      </c>
      <c r="C14" s="27">
        <v>100</v>
      </c>
      <c r="D14" s="68" t="s">
        <v>59</v>
      </c>
      <c r="E14" s="48" t="s">
        <v>80</v>
      </c>
      <c r="F14" s="57">
        <v>270</v>
      </c>
    </row>
    <row r="15" spans="1:6" ht="49.5">
      <c r="A15" s="27">
        <f t="shared" si="0"/>
        <v>8</v>
      </c>
      <c r="B15" s="28">
        <v>42796</v>
      </c>
      <c r="C15" s="27">
        <v>539</v>
      </c>
      <c r="D15" s="69" t="s">
        <v>81</v>
      </c>
      <c r="E15" s="48" t="s">
        <v>82</v>
      </c>
      <c r="F15" s="57">
        <v>2514615.1800000002</v>
      </c>
    </row>
    <row r="16" spans="1:6" ht="49.5">
      <c r="A16" s="27">
        <f t="shared" si="0"/>
        <v>9</v>
      </c>
      <c r="B16" s="28">
        <v>42796</v>
      </c>
      <c r="C16" s="27">
        <v>540</v>
      </c>
      <c r="D16" s="67" t="s">
        <v>48</v>
      </c>
      <c r="E16" s="51" t="s">
        <v>83</v>
      </c>
      <c r="F16" s="57">
        <v>15461.43</v>
      </c>
    </row>
    <row r="17" spans="1:6" ht="66">
      <c r="A17" s="27">
        <f t="shared" si="0"/>
        <v>10</v>
      </c>
      <c r="B17" s="28">
        <v>42796</v>
      </c>
      <c r="C17" s="27">
        <v>544</v>
      </c>
      <c r="D17" s="67" t="s">
        <v>39</v>
      </c>
      <c r="E17" s="51" t="s">
        <v>84</v>
      </c>
      <c r="F17" s="57">
        <v>66.02</v>
      </c>
    </row>
    <row r="18" spans="1:6" ht="49.5">
      <c r="A18" s="27">
        <f t="shared" si="0"/>
        <v>11</v>
      </c>
      <c r="B18" s="28">
        <v>42796</v>
      </c>
      <c r="C18" s="27">
        <v>545</v>
      </c>
      <c r="D18" s="67" t="s">
        <v>39</v>
      </c>
      <c r="E18" s="51" t="s">
        <v>288</v>
      </c>
      <c r="F18" s="57">
        <v>279.7</v>
      </c>
    </row>
    <row r="19" spans="1:6" ht="49.5">
      <c r="A19" s="27">
        <f t="shared" si="0"/>
        <v>12</v>
      </c>
      <c r="B19" s="28">
        <v>42796</v>
      </c>
      <c r="C19" s="27">
        <v>546</v>
      </c>
      <c r="D19" s="67" t="s">
        <v>39</v>
      </c>
      <c r="E19" s="51" t="s">
        <v>289</v>
      </c>
      <c r="F19" s="57">
        <v>1178.94</v>
      </c>
    </row>
    <row r="20" spans="1:6" ht="49.5">
      <c r="A20" s="27">
        <f t="shared" si="0"/>
        <v>13</v>
      </c>
      <c r="B20" s="28">
        <v>42796</v>
      </c>
      <c r="C20" s="27">
        <v>547</v>
      </c>
      <c r="D20" s="67" t="s">
        <v>39</v>
      </c>
      <c r="E20" s="51" t="s">
        <v>290</v>
      </c>
      <c r="F20" s="57">
        <v>2060.44</v>
      </c>
    </row>
    <row r="21" spans="1:6">
      <c r="A21" s="27">
        <f t="shared" si="0"/>
        <v>14</v>
      </c>
      <c r="B21" s="28">
        <v>42796</v>
      </c>
      <c r="C21" s="27">
        <v>548</v>
      </c>
      <c r="D21" s="67" t="s">
        <v>53</v>
      </c>
      <c r="E21" s="51" t="s">
        <v>85</v>
      </c>
      <c r="F21" s="57">
        <v>2617.6799999999998</v>
      </c>
    </row>
    <row r="22" spans="1:6" ht="33">
      <c r="A22" s="27">
        <f t="shared" si="0"/>
        <v>15</v>
      </c>
      <c r="B22" s="28">
        <v>42796</v>
      </c>
      <c r="C22" s="27">
        <v>549</v>
      </c>
      <c r="D22" s="67" t="s">
        <v>43</v>
      </c>
      <c r="E22" s="51" t="s">
        <v>86</v>
      </c>
      <c r="F22" s="57">
        <v>4211.78</v>
      </c>
    </row>
    <row r="23" spans="1:6">
      <c r="A23" s="27">
        <f t="shared" si="0"/>
        <v>16</v>
      </c>
      <c r="B23" s="28">
        <v>42796</v>
      </c>
      <c r="C23" s="27">
        <v>550</v>
      </c>
      <c r="D23" s="67" t="s">
        <v>87</v>
      </c>
      <c r="E23" s="51" t="s">
        <v>88</v>
      </c>
      <c r="F23" s="57">
        <v>1829.02</v>
      </c>
    </row>
    <row r="24" spans="1:6">
      <c r="A24" s="27">
        <f t="shared" si="0"/>
        <v>17</v>
      </c>
      <c r="B24" s="28">
        <v>42796</v>
      </c>
      <c r="C24" s="27">
        <v>551</v>
      </c>
      <c r="D24" s="67" t="s">
        <v>89</v>
      </c>
      <c r="E24" s="51" t="s">
        <v>85</v>
      </c>
      <c r="F24" s="57">
        <v>4965.24</v>
      </c>
    </row>
    <row r="25" spans="1:6">
      <c r="A25" s="27">
        <f t="shared" si="0"/>
        <v>18</v>
      </c>
      <c r="B25" s="28">
        <v>42796</v>
      </c>
      <c r="C25" s="27">
        <v>552</v>
      </c>
      <c r="D25" s="67" t="s">
        <v>89</v>
      </c>
      <c r="E25" s="51" t="s">
        <v>85</v>
      </c>
      <c r="F25" s="57">
        <v>936.65</v>
      </c>
    </row>
    <row r="26" spans="1:6" ht="49.5">
      <c r="A26" s="27">
        <f t="shared" si="0"/>
        <v>19</v>
      </c>
      <c r="B26" s="28">
        <v>42796</v>
      </c>
      <c r="C26" s="27">
        <v>553</v>
      </c>
      <c r="D26" s="67" t="s">
        <v>52</v>
      </c>
      <c r="E26" s="58" t="s">
        <v>90</v>
      </c>
      <c r="F26" s="57">
        <v>2710.22</v>
      </c>
    </row>
    <row r="27" spans="1:6" ht="49.5">
      <c r="A27" s="27">
        <f t="shared" si="0"/>
        <v>20</v>
      </c>
      <c r="B27" s="28">
        <v>42796</v>
      </c>
      <c r="C27" s="27">
        <v>554</v>
      </c>
      <c r="D27" s="67" t="s">
        <v>45</v>
      </c>
      <c r="E27" s="58" t="s">
        <v>91</v>
      </c>
      <c r="F27" s="57">
        <v>753.13</v>
      </c>
    </row>
    <row r="28" spans="1:6" ht="33">
      <c r="A28" s="27">
        <f t="shared" si="0"/>
        <v>21</v>
      </c>
      <c r="B28" s="28">
        <v>42796</v>
      </c>
      <c r="C28" s="27">
        <v>555</v>
      </c>
      <c r="D28" s="67" t="s">
        <v>73</v>
      </c>
      <c r="E28" s="51" t="s">
        <v>92</v>
      </c>
      <c r="F28" s="57">
        <v>2896.51</v>
      </c>
    </row>
    <row r="29" spans="1:6" ht="33">
      <c r="A29" s="27">
        <f t="shared" si="0"/>
        <v>22</v>
      </c>
      <c r="B29" s="28">
        <v>42796</v>
      </c>
      <c r="C29" s="27">
        <v>556</v>
      </c>
      <c r="D29" s="67" t="s">
        <v>73</v>
      </c>
      <c r="E29" s="51" t="s">
        <v>93</v>
      </c>
      <c r="F29" s="57">
        <v>30.8</v>
      </c>
    </row>
    <row r="30" spans="1:6" ht="33">
      <c r="A30" s="27">
        <f t="shared" si="0"/>
        <v>23</v>
      </c>
      <c r="B30" s="28">
        <v>42796</v>
      </c>
      <c r="C30" s="27">
        <v>557</v>
      </c>
      <c r="D30" s="70" t="s">
        <v>56</v>
      </c>
      <c r="E30" s="60" t="s">
        <v>94</v>
      </c>
      <c r="F30" s="49">
        <v>54.34</v>
      </c>
    </row>
    <row r="31" spans="1:6" ht="33">
      <c r="A31" s="27">
        <f t="shared" si="0"/>
        <v>24</v>
      </c>
      <c r="B31" s="28">
        <v>42796</v>
      </c>
      <c r="C31" s="27">
        <v>558</v>
      </c>
      <c r="D31" s="70" t="s">
        <v>95</v>
      </c>
      <c r="E31" s="60" t="s">
        <v>96</v>
      </c>
      <c r="F31" s="49">
        <v>1961.39</v>
      </c>
    </row>
    <row r="32" spans="1:6" ht="33">
      <c r="A32" s="27">
        <f t="shared" si="0"/>
        <v>25</v>
      </c>
      <c r="B32" s="28">
        <v>42796</v>
      </c>
      <c r="C32" s="27">
        <v>559</v>
      </c>
      <c r="D32" s="70" t="s">
        <v>95</v>
      </c>
      <c r="E32" s="60" t="s">
        <v>96</v>
      </c>
      <c r="F32" s="49">
        <v>1748.84</v>
      </c>
    </row>
    <row r="33" spans="1:6" ht="49.5">
      <c r="A33" s="27">
        <f t="shared" si="0"/>
        <v>26</v>
      </c>
      <c r="B33" s="28">
        <v>42796</v>
      </c>
      <c r="C33" s="27">
        <v>560</v>
      </c>
      <c r="D33" s="67" t="s">
        <v>47</v>
      </c>
      <c r="E33" s="51" t="s">
        <v>97</v>
      </c>
      <c r="F33" s="57">
        <v>194.81</v>
      </c>
    </row>
    <row r="34" spans="1:6" ht="33">
      <c r="A34" s="27">
        <f t="shared" si="0"/>
        <v>27</v>
      </c>
      <c r="B34" s="28">
        <v>42796</v>
      </c>
      <c r="C34" s="27">
        <v>561</v>
      </c>
      <c r="D34" s="67" t="s">
        <v>98</v>
      </c>
      <c r="E34" s="51" t="s">
        <v>99</v>
      </c>
      <c r="F34" s="57">
        <v>35.32</v>
      </c>
    </row>
    <row r="35" spans="1:6">
      <c r="A35" s="27">
        <f t="shared" si="0"/>
        <v>28</v>
      </c>
      <c r="B35" s="28">
        <v>42796</v>
      </c>
      <c r="C35" s="27">
        <v>562</v>
      </c>
      <c r="D35" s="67" t="s">
        <v>49</v>
      </c>
      <c r="E35" s="51" t="s">
        <v>100</v>
      </c>
      <c r="F35" s="57">
        <v>38.71</v>
      </c>
    </row>
    <row r="36" spans="1:6" ht="33">
      <c r="A36" s="27">
        <f t="shared" si="0"/>
        <v>29</v>
      </c>
      <c r="B36" s="28">
        <v>42796</v>
      </c>
      <c r="C36" s="27">
        <v>563</v>
      </c>
      <c r="D36" s="67" t="s">
        <v>101</v>
      </c>
      <c r="E36" s="51" t="s">
        <v>102</v>
      </c>
      <c r="F36" s="57">
        <v>2677.5</v>
      </c>
    </row>
    <row r="37" spans="1:6" ht="49.5">
      <c r="A37" s="27">
        <f t="shared" si="0"/>
        <v>30</v>
      </c>
      <c r="B37" s="28">
        <v>42796</v>
      </c>
      <c r="C37" s="27">
        <v>564</v>
      </c>
      <c r="D37" s="67" t="s">
        <v>103</v>
      </c>
      <c r="E37" s="51" t="s">
        <v>104</v>
      </c>
      <c r="F37" s="57">
        <v>5061.7</v>
      </c>
    </row>
    <row r="38" spans="1:6" ht="33">
      <c r="A38" s="27">
        <f t="shared" si="0"/>
        <v>31</v>
      </c>
      <c r="B38" s="28">
        <v>42796</v>
      </c>
      <c r="C38" s="27">
        <v>565</v>
      </c>
      <c r="D38" s="67" t="s">
        <v>105</v>
      </c>
      <c r="E38" s="51" t="s">
        <v>106</v>
      </c>
      <c r="F38" s="57">
        <v>430.78</v>
      </c>
    </row>
    <row r="39" spans="1:6" ht="49.5">
      <c r="A39" s="27">
        <f t="shared" si="0"/>
        <v>32</v>
      </c>
      <c r="B39" s="28">
        <v>42796</v>
      </c>
      <c r="C39" s="27">
        <v>566</v>
      </c>
      <c r="D39" s="67" t="s">
        <v>107</v>
      </c>
      <c r="E39" s="52" t="s">
        <v>108</v>
      </c>
      <c r="F39" s="57">
        <v>880.12</v>
      </c>
    </row>
    <row r="40" spans="1:6">
      <c r="A40" s="27">
        <f t="shared" si="0"/>
        <v>33</v>
      </c>
      <c r="B40" s="28">
        <v>42796</v>
      </c>
      <c r="C40" s="27">
        <v>567</v>
      </c>
      <c r="D40" s="67" t="s">
        <v>109</v>
      </c>
      <c r="E40" s="58" t="s">
        <v>110</v>
      </c>
      <c r="F40" s="57">
        <v>222</v>
      </c>
    </row>
    <row r="41" spans="1:6" ht="33">
      <c r="A41" s="27">
        <f t="shared" si="0"/>
        <v>34</v>
      </c>
      <c r="B41" s="28">
        <v>42796</v>
      </c>
      <c r="C41" s="27">
        <v>568</v>
      </c>
      <c r="D41" s="67" t="s">
        <v>51</v>
      </c>
      <c r="E41" s="51" t="s">
        <v>111</v>
      </c>
      <c r="F41" s="57">
        <v>4672</v>
      </c>
    </row>
    <row r="42" spans="1:6" ht="33">
      <c r="A42" s="27">
        <f t="shared" si="0"/>
        <v>35</v>
      </c>
      <c r="B42" s="28">
        <v>42796</v>
      </c>
      <c r="C42" s="27">
        <v>569</v>
      </c>
      <c r="D42" s="67" t="s">
        <v>51</v>
      </c>
      <c r="E42" s="51" t="s">
        <v>112</v>
      </c>
      <c r="F42" s="57">
        <v>109.5</v>
      </c>
    </row>
    <row r="43" spans="1:6">
      <c r="A43" s="27">
        <f t="shared" si="0"/>
        <v>36</v>
      </c>
      <c r="B43" s="28">
        <v>42796</v>
      </c>
      <c r="C43" s="27">
        <v>570</v>
      </c>
      <c r="D43" s="67" t="s">
        <v>57</v>
      </c>
      <c r="E43" s="48" t="s">
        <v>113</v>
      </c>
      <c r="F43" s="57">
        <v>1415.98</v>
      </c>
    </row>
    <row r="44" spans="1:6">
      <c r="A44" s="27">
        <f t="shared" si="0"/>
        <v>37</v>
      </c>
      <c r="B44" s="28">
        <v>42797</v>
      </c>
      <c r="C44" s="27">
        <v>571</v>
      </c>
      <c r="D44" s="67" t="s">
        <v>59</v>
      </c>
      <c r="E44" s="51" t="s">
        <v>114</v>
      </c>
      <c r="F44" s="57">
        <v>299</v>
      </c>
    </row>
    <row r="45" spans="1:6">
      <c r="A45" s="27">
        <f t="shared" si="0"/>
        <v>38</v>
      </c>
      <c r="B45" s="28">
        <v>42797</v>
      </c>
      <c r="C45" s="27">
        <v>572</v>
      </c>
      <c r="D45" s="67" t="s">
        <v>115</v>
      </c>
      <c r="E45" s="51" t="s">
        <v>116</v>
      </c>
      <c r="F45" s="57">
        <v>428.4</v>
      </c>
    </row>
    <row r="46" spans="1:6" ht="49.5">
      <c r="A46" s="27">
        <f t="shared" si="0"/>
        <v>39</v>
      </c>
      <c r="B46" s="28">
        <v>42797</v>
      </c>
      <c r="C46" s="27">
        <v>573</v>
      </c>
      <c r="D46" s="67" t="s">
        <v>117</v>
      </c>
      <c r="E46" s="51" t="s">
        <v>118</v>
      </c>
      <c r="F46" s="57">
        <v>416.5</v>
      </c>
    </row>
    <row r="47" spans="1:6">
      <c r="A47" s="27">
        <f t="shared" si="0"/>
        <v>40</v>
      </c>
      <c r="B47" s="28">
        <v>42797</v>
      </c>
      <c r="C47" s="27">
        <v>574</v>
      </c>
      <c r="D47" s="67" t="s">
        <v>119</v>
      </c>
      <c r="E47" s="51" t="s">
        <v>120</v>
      </c>
      <c r="F47" s="57">
        <v>211.82</v>
      </c>
    </row>
    <row r="48" spans="1:6" ht="33">
      <c r="A48" s="27">
        <f t="shared" si="0"/>
        <v>41</v>
      </c>
      <c r="B48" s="28">
        <v>42797</v>
      </c>
      <c r="C48" s="27">
        <v>575</v>
      </c>
      <c r="D48" s="67" t="s">
        <v>121</v>
      </c>
      <c r="E48" s="51" t="s">
        <v>122</v>
      </c>
      <c r="F48" s="57">
        <v>342.77</v>
      </c>
    </row>
    <row r="49" spans="1:6" ht="33">
      <c r="A49" s="27">
        <f t="shared" si="0"/>
        <v>42</v>
      </c>
      <c r="B49" s="28">
        <v>42797</v>
      </c>
      <c r="C49" s="27">
        <v>576</v>
      </c>
      <c r="D49" s="67" t="s">
        <v>51</v>
      </c>
      <c r="E49" s="51" t="s">
        <v>123</v>
      </c>
      <c r="F49" s="57">
        <v>3250</v>
      </c>
    </row>
    <row r="50" spans="1:6" ht="33">
      <c r="A50" s="27">
        <f t="shared" si="0"/>
        <v>43</v>
      </c>
      <c r="B50" s="28">
        <v>42797</v>
      </c>
      <c r="C50" s="27">
        <v>577</v>
      </c>
      <c r="D50" s="67" t="s">
        <v>124</v>
      </c>
      <c r="E50" s="51" t="s">
        <v>125</v>
      </c>
      <c r="F50" s="57">
        <v>46.06</v>
      </c>
    </row>
    <row r="51" spans="1:6" ht="33">
      <c r="A51" s="27">
        <f t="shared" si="0"/>
        <v>44</v>
      </c>
      <c r="B51" s="28">
        <v>42797</v>
      </c>
      <c r="C51" s="27">
        <v>582</v>
      </c>
      <c r="D51" s="67" t="s">
        <v>126</v>
      </c>
      <c r="E51" s="48" t="s">
        <v>127</v>
      </c>
      <c r="F51" s="57">
        <v>175.4</v>
      </c>
    </row>
    <row r="52" spans="1:6" ht="33">
      <c r="A52" s="27">
        <f t="shared" si="0"/>
        <v>45</v>
      </c>
      <c r="B52" s="28">
        <v>42797</v>
      </c>
      <c r="C52" s="27">
        <v>583</v>
      </c>
      <c r="D52" s="67" t="s">
        <v>128</v>
      </c>
      <c r="E52" s="58" t="s">
        <v>129</v>
      </c>
      <c r="F52" s="57">
        <v>488.4</v>
      </c>
    </row>
    <row r="53" spans="1:6">
      <c r="A53" s="27">
        <f t="shared" si="0"/>
        <v>46</v>
      </c>
      <c r="B53" s="28">
        <v>42797</v>
      </c>
      <c r="C53" s="27">
        <v>584</v>
      </c>
      <c r="D53" s="67" t="s">
        <v>130</v>
      </c>
      <c r="E53" s="51" t="s">
        <v>131</v>
      </c>
      <c r="F53" s="57">
        <v>1138.49</v>
      </c>
    </row>
    <row r="54" spans="1:6">
      <c r="A54" s="27">
        <f t="shared" si="0"/>
        <v>47</v>
      </c>
      <c r="B54" s="28">
        <v>42797</v>
      </c>
      <c r="C54" s="27">
        <v>585</v>
      </c>
      <c r="D54" s="67" t="s">
        <v>132</v>
      </c>
      <c r="E54" s="51" t="s">
        <v>133</v>
      </c>
      <c r="F54" s="57">
        <v>213.25</v>
      </c>
    </row>
    <row r="55" spans="1:6" ht="33">
      <c r="A55" s="27">
        <f t="shared" si="0"/>
        <v>48</v>
      </c>
      <c r="B55" s="28">
        <v>42797</v>
      </c>
      <c r="C55" s="27">
        <v>586</v>
      </c>
      <c r="D55" s="67" t="s">
        <v>134</v>
      </c>
      <c r="E55" s="51" t="s">
        <v>135</v>
      </c>
      <c r="F55" s="57">
        <v>1199.52</v>
      </c>
    </row>
    <row r="56" spans="1:6">
      <c r="A56" s="27">
        <f t="shared" si="0"/>
        <v>49</v>
      </c>
      <c r="B56" s="28">
        <v>42797</v>
      </c>
      <c r="C56" s="27">
        <v>587</v>
      </c>
      <c r="D56" s="67" t="s">
        <v>136</v>
      </c>
      <c r="E56" s="58" t="s">
        <v>137</v>
      </c>
      <c r="F56" s="57">
        <v>1199.52</v>
      </c>
    </row>
    <row r="57" spans="1:6">
      <c r="A57" s="27">
        <f t="shared" si="0"/>
        <v>50</v>
      </c>
      <c r="B57" s="28">
        <v>42800</v>
      </c>
      <c r="C57" s="27">
        <v>578</v>
      </c>
      <c r="D57" s="67" t="s">
        <v>138</v>
      </c>
      <c r="E57" s="58" t="s">
        <v>139</v>
      </c>
      <c r="F57" s="57">
        <v>739.96</v>
      </c>
    </row>
    <row r="58" spans="1:6">
      <c r="A58" s="27">
        <f t="shared" si="0"/>
        <v>51</v>
      </c>
      <c r="B58" s="28">
        <v>42800</v>
      </c>
      <c r="C58" s="27">
        <v>579</v>
      </c>
      <c r="D58" s="67" t="s">
        <v>140</v>
      </c>
      <c r="E58" s="51" t="s">
        <v>141</v>
      </c>
      <c r="F58" s="57">
        <v>773.5</v>
      </c>
    </row>
    <row r="59" spans="1:6">
      <c r="A59" s="27">
        <f t="shared" si="0"/>
        <v>52</v>
      </c>
      <c r="B59" s="28">
        <v>42800</v>
      </c>
      <c r="C59" s="27">
        <v>580</v>
      </c>
      <c r="D59" s="67" t="s">
        <v>142</v>
      </c>
      <c r="E59" s="51" t="s">
        <v>143</v>
      </c>
      <c r="F59" s="57">
        <v>991.98</v>
      </c>
    </row>
    <row r="60" spans="1:6">
      <c r="A60" s="27">
        <f t="shared" si="0"/>
        <v>53</v>
      </c>
      <c r="B60" s="28">
        <v>42800</v>
      </c>
      <c r="C60" s="27">
        <v>581</v>
      </c>
      <c r="D60" s="67" t="s">
        <v>144</v>
      </c>
      <c r="E60" s="51" t="s">
        <v>145</v>
      </c>
      <c r="F60" s="57">
        <v>1180.48</v>
      </c>
    </row>
    <row r="61" spans="1:6" ht="33">
      <c r="A61" s="27">
        <f t="shared" si="0"/>
        <v>54</v>
      </c>
      <c r="B61" s="28">
        <v>42800</v>
      </c>
      <c r="C61" s="27">
        <v>595</v>
      </c>
      <c r="D61" s="67" t="s">
        <v>57</v>
      </c>
      <c r="E61" s="51" t="s">
        <v>146</v>
      </c>
      <c r="F61" s="57">
        <v>1796.26</v>
      </c>
    </row>
    <row r="62" spans="1:6">
      <c r="A62" s="27">
        <f t="shared" si="0"/>
        <v>55</v>
      </c>
      <c r="B62" s="28">
        <v>42800</v>
      </c>
      <c r="C62" s="27">
        <v>602</v>
      </c>
      <c r="D62" s="67" t="s">
        <v>132</v>
      </c>
      <c r="E62" s="51" t="s">
        <v>147</v>
      </c>
      <c r="F62" s="57">
        <v>7156.66</v>
      </c>
    </row>
    <row r="63" spans="1:6">
      <c r="A63" s="27">
        <f t="shared" si="0"/>
        <v>56</v>
      </c>
      <c r="B63" s="28">
        <v>42800</v>
      </c>
      <c r="C63" s="27">
        <v>603</v>
      </c>
      <c r="D63" s="67" t="s">
        <v>148</v>
      </c>
      <c r="E63" s="58" t="s">
        <v>149</v>
      </c>
      <c r="F63" s="57">
        <v>333.2</v>
      </c>
    </row>
    <row r="64" spans="1:6">
      <c r="A64" s="27">
        <f t="shared" si="0"/>
        <v>57</v>
      </c>
      <c r="B64" s="28">
        <v>42800</v>
      </c>
      <c r="C64" s="27">
        <v>604</v>
      </c>
      <c r="D64" s="67" t="s">
        <v>115</v>
      </c>
      <c r="E64" s="51" t="s">
        <v>150</v>
      </c>
      <c r="F64" s="57">
        <v>107.1</v>
      </c>
    </row>
    <row r="65" spans="1:6" ht="33">
      <c r="A65" s="27">
        <f t="shared" si="0"/>
        <v>58</v>
      </c>
      <c r="B65" s="28">
        <v>42800</v>
      </c>
      <c r="C65" s="27">
        <v>605</v>
      </c>
      <c r="D65" s="70" t="s">
        <v>56</v>
      </c>
      <c r="E65" s="60" t="s">
        <v>151</v>
      </c>
      <c r="F65" s="57">
        <v>273</v>
      </c>
    </row>
    <row r="66" spans="1:6" ht="49.5">
      <c r="A66" s="27">
        <f t="shared" si="0"/>
        <v>59</v>
      </c>
      <c r="B66" s="28">
        <v>42800</v>
      </c>
      <c r="C66" s="27">
        <v>606</v>
      </c>
      <c r="D66" s="71" t="s">
        <v>59</v>
      </c>
      <c r="E66" s="51" t="s">
        <v>152</v>
      </c>
      <c r="F66" s="57">
        <v>3675.59</v>
      </c>
    </row>
    <row r="67" spans="1:6">
      <c r="A67" s="27">
        <f t="shared" si="0"/>
        <v>60</v>
      </c>
      <c r="B67" s="28">
        <v>42801</v>
      </c>
      <c r="C67" s="27">
        <v>105</v>
      </c>
      <c r="D67" s="66" t="s">
        <v>59</v>
      </c>
      <c r="E67" s="51" t="s">
        <v>153</v>
      </c>
      <c r="F67" s="57">
        <v>500</v>
      </c>
    </row>
    <row r="68" spans="1:6" ht="49.5">
      <c r="A68" s="27">
        <f t="shared" si="0"/>
        <v>61</v>
      </c>
      <c r="B68" s="28">
        <v>42801</v>
      </c>
      <c r="C68" s="27">
        <v>612</v>
      </c>
      <c r="D68" s="67" t="s">
        <v>154</v>
      </c>
      <c r="E68" s="51" t="s">
        <v>155</v>
      </c>
      <c r="F68" s="57">
        <v>200.49</v>
      </c>
    </row>
    <row r="69" spans="1:6" ht="66">
      <c r="A69" s="27">
        <f t="shared" si="0"/>
        <v>62</v>
      </c>
      <c r="B69" s="28">
        <v>42801</v>
      </c>
      <c r="C69" s="27">
        <v>613</v>
      </c>
      <c r="D69" s="67" t="s">
        <v>156</v>
      </c>
      <c r="E69" s="51" t="s">
        <v>157</v>
      </c>
      <c r="F69" s="57">
        <v>65081.38</v>
      </c>
    </row>
    <row r="70" spans="1:6" ht="49.5">
      <c r="A70" s="27">
        <f t="shared" si="0"/>
        <v>63</v>
      </c>
      <c r="B70" s="28">
        <v>42801</v>
      </c>
      <c r="C70" s="27">
        <v>614</v>
      </c>
      <c r="D70" s="67" t="s">
        <v>158</v>
      </c>
      <c r="E70" s="51" t="s">
        <v>159</v>
      </c>
      <c r="F70" s="57">
        <v>1755.25</v>
      </c>
    </row>
    <row r="71" spans="1:6">
      <c r="A71" s="27">
        <f t="shared" si="0"/>
        <v>64</v>
      </c>
      <c r="B71" s="28">
        <v>42801</v>
      </c>
      <c r="C71" s="27">
        <v>615</v>
      </c>
      <c r="D71" s="67" t="s">
        <v>55</v>
      </c>
      <c r="E71" s="51" t="s">
        <v>160</v>
      </c>
      <c r="F71" s="57">
        <v>11.26</v>
      </c>
    </row>
    <row r="72" spans="1:6">
      <c r="A72" s="27">
        <f t="shared" si="0"/>
        <v>65</v>
      </c>
      <c r="B72" s="28">
        <v>42801</v>
      </c>
      <c r="C72" s="27">
        <v>616</v>
      </c>
      <c r="D72" s="67" t="s">
        <v>161</v>
      </c>
      <c r="E72" s="51" t="s">
        <v>162</v>
      </c>
      <c r="F72" s="57">
        <v>63.07</v>
      </c>
    </row>
    <row r="73" spans="1:6">
      <c r="A73" s="27">
        <f t="shared" si="0"/>
        <v>66</v>
      </c>
      <c r="B73" s="28">
        <v>42801</v>
      </c>
      <c r="C73" s="27">
        <v>617</v>
      </c>
      <c r="D73" s="67" t="s">
        <v>163</v>
      </c>
      <c r="E73" s="51" t="s">
        <v>164</v>
      </c>
      <c r="F73" s="57">
        <v>570</v>
      </c>
    </row>
    <row r="74" spans="1:6">
      <c r="A74" s="27">
        <f t="shared" ref="A74:A137" si="1">1+A73</f>
        <v>67</v>
      </c>
      <c r="B74" s="28">
        <v>42801</v>
      </c>
      <c r="C74" s="27">
        <v>618</v>
      </c>
      <c r="D74" s="67" t="s">
        <v>165</v>
      </c>
      <c r="E74" s="51" t="s">
        <v>166</v>
      </c>
      <c r="F74" s="57">
        <v>147.44999999999999</v>
      </c>
    </row>
    <row r="75" spans="1:6">
      <c r="A75" s="27">
        <f t="shared" si="1"/>
        <v>68</v>
      </c>
      <c r="B75" s="28">
        <v>42801</v>
      </c>
      <c r="C75" s="27">
        <v>619</v>
      </c>
      <c r="D75" s="67" t="s">
        <v>167</v>
      </c>
      <c r="E75" s="51" t="s">
        <v>168</v>
      </c>
      <c r="F75" s="57">
        <v>39.840000000000003</v>
      </c>
    </row>
    <row r="76" spans="1:6">
      <c r="A76" s="27">
        <f t="shared" si="1"/>
        <v>69</v>
      </c>
      <c r="B76" s="28">
        <v>42801</v>
      </c>
      <c r="C76" s="27">
        <v>620</v>
      </c>
      <c r="D76" s="67" t="s">
        <v>169</v>
      </c>
      <c r="E76" s="51" t="s">
        <v>170</v>
      </c>
      <c r="F76" s="57">
        <v>88.96</v>
      </c>
    </row>
    <row r="77" spans="1:6">
      <c r="A77" s="27">
        <f t="shared" si="1"/>
        <v>70</v>
      </c>
      <c r="B77" s="28">
        <v>42803</v>
      </c>
      <c r="C77" s="27">
        <v>713</v>
      </c>
      <c r="D77" s="67" t="s">
        <v>89</v>
      </c>
      <c r="E77" s="51" t="s">
        <v>171</v>
      </c>
      <c r="F77" s="57">
        <v>550.97</v>
      </c>
    </row>
    <row r="78" spans="1:6">
      <c r="A78" s="27">
        <f t="shared" si="1"/>
        <v>71</v>
      </c>
      <c r="B78" s="28">
        <v>42803</v>
      </c>
      <c r="C78" s="27">
        <v>714</v>
      </c>
      <c r="D78" s="67" t="s">
        <v>172</v>
      </c>
      <c r="E78" s="51" t="s">
        <v>173</v>
      </c>
      <c r="F78" s="57">
        <v>4337.55</v>
      </c>
    </row>
    <row r="79" spans="1:6">
      <c r="A79" s="27">
        <f t="shared" si="1"/>
        <v>72</v>
      </c>
      <c r="B79" s="28">
        <v>42804</v>
      </c>
      <c r="C79" s="27">
        <v>115</v>
      </c>
      <c r="D79" s="71" t="s">
        <v>59</v>
      </c>
      <c r="E79" s="52" t="s">
        <v>174</v>
      </c>
      <c r="F79" s="57">
        <v>196.72</v>
      </c>
    </row>
    <row r="80" spans="1:6">
      <c r="A80" s="27">
        <f t="shared" si="1"/>
        <v>73</v>
      </c>
      <c r="B80" s="28">
        <v>42804</v>
      </c>
      <c r="C80" s="27">
        <v>117</v>
      </c>
      <c r="D80" s="71" t="s">
        <v>59</v>
      </c>
      <c r="E80" s="52" t="s">
        <v>175</v>
      </c>
      <c r="F80" s="57">
        <v>540</v>
      </c>
    </row>
    <row r="81" spans="1:6">
      <c r="A81" s="27">
        <f t="shared" si="1"/>
        <v>74</v>
      </c>
      <c r="B81" s="28">
        <v>42804</v>
      </c>
      <c r="C81" s="27">
        <v>118</v>
      </c>
      <c r="D81" s="66" t="s">
        <v>59</v>
      </c>
      <c r="E81" s="52" t="s">
        <v>175</v>
      </c>
      <c r="F81" s="57">
        <v>540</v>
      </c>
    </row>
    <row r="82" spans="1:6">
      <c r="A82" s="27">
        <f t="shared" si="1"/>
        <v>75</v>
      </c>
      <c r="B82" s="28">
        <v>42804</v>
      </c>
      <c r="C82" s="27">
        <v>728</v>
      </c>
      <c r="D82" s="72" t="s">
        <v>176</v>
      </c>
      <c r="E82" s="51" t="s">
        <v>177</v>
      </c>
      <c r="F82" s="57">
        <v>1117.3499999999999</v>
      </c>
    </row>
    <row r="83" spans="1:6" ht="49.5">
      <c r="A83" s="27">
        <f t="shared" si="1"/>
        <v>76</v>
      </c>
      <c r="B83" s="28">
        <v>42808</v>
      </c>
      <c r="C83" s="27">
        <v>750</v>
      </c>
      <c r="D83" s="71" t="s">
        <v>59</v>
      </c>
      <c r="E83" s="51" t="s">
        <v>291</v>
      </c>
      <c r="F83" s="57">
        <v>100</v>
      </c>
    </row>
    <row r="84" spans="1:6">
      <c r="A84" s="27">
        <f t="shared" si="1"/>
        <v>77</v>
      </c>
      <c r="B84" s="28">
        <v>42808</v>
      </c>
      <c r="C84" s="27">
        <v>751</v>
      </c>
      <c r="D84" s="66" t="s">
        <v>59</v>
      </c>
      <c r="E84" s="45" t="s">
        <v>178</v>
      </c>
      <c r="F84" s="57">
        <v>95</v>
      </c>
    </row>
    <row r="85" spans="1:6">
      <c r="A85" s="27">
        <f t="shared" si="1"/>
        <v>78</v>
      </c>
      <c r="B85" s="28">
        <v>42808</v>
      </c>
      <c r="C85" s="27">
        <v>752</v>
      </c>
      <c r="D85" s="67" t="s">
        <v>179</v>
      </c>
      <c r="E85" s="50" t="s">
        <v>180</v>
      </c>
      <c r="F85" s="57">
        <v>907.49</v>
      </c>
    </row>
    <row r="86" spans="1:6">
      <c r="A86" s="27">
        <f t="shared" si="1"/>
        <v>79</v>
      </c>
      <c r="B86" s="28">
        <v>42808</v>
      </c>
      <c r="C86" s="27">
        <v>753</v>
      </c>
      <c r="D86" s="67" t="s">
        <v>181</v>
      </c>
      <c r="E86" s="45" t="s">
        <v>182</v>
      </c>
      <c r="F86" s="57">
        <v>1199.27</v>
      </c>
    </row>
    <row r="87" spans="1:6" ht="49.5">
      <c r="A87" s="27">
        <f t="shared" si="1"/>
        <v>80</v>
      </c>
      <c r="B87" s="28">
        <v>42808</v>
      </c>
      <c r="C87" s="27">
        <v>754</v>
      </c>
      <c r="D87" s="72" t="s">
        <v>47</v>
      </c>
      <c r="E87" s="62" t="s">
        <v>183</v>
      </c>
      <c r="F87" s="57">
        <v>194.81</v>
      </c>
    </row>
    <row r="88" spans="1:6">
      <c r="A88" s="27">
        <f t="shared" si="1"/>
        <v>81</v>
      </c>
      <c r="B88" s="28">
        <v>42808</v>
      </c>
      <c r="C88" s="27">
        <v>755</v>
      </c>
      <c r="D88" s="72" t="s">
        <v>184</v>
      </c>
      <c r="E88" s="44" t="s">
        <v>185</v>
      </c>
      <c r="F88" s="57">
        <v>595</v>
      </c>
    </row>
    <row r="89" spans="1:6" ht="33">
      <c r="A89" s="27">
        <f t="shared" si="1"/>
        <v>82</v>
      </c>
      <c r="B89" s="28">
        <v>42808</v>
      </c>
      <c r="C89" s="27">
        <v>756</v>
      </c>
      <c r="D89" s="72" t="s">
        <v>49</v>
      </c>
      <c r="E89" s="45" t="s">
        <v>186</v>
      </c>
      <c r="F89" s="57">
        <v>3351.04</v>
      </c>
    </row>
    <row r="90" spans="1:6" ht="33">
      <c r="A90" s="27">
        <f t="shared" si="1"/>
        <v>83</v>
      </c>
      <c r="B90" s="28">
        <v>42808</v>
      </c>
      <c r="C90" s="27">
        <v>757</v>
      </c>
      <c r="D90" s="67" t="s">
        <v>187</v>
      </c>
      <c r="E90" s="45" t="s">
        <v>188</v>
      </c>
      <c r="F90" s="57">
        <v>613.32000000000005</v>
      </c>
    </row>
    <row r="91" spans="1:6" ht="33">
      <c r="A91" s="27">
        <f t="shared" si="1"/>
        <v>84</v>
      </c>
      <c r="B91" s="28">
        <v>42808</v>
      </c>
      <c r="C91" s="27">
        <v>758</v>
      </c>
      <c r="D91" s="67" t="s">
        <v>187</v>
      </c>
      <c r="E91" s="45" t="s">
        <v>189</v>
      </c>
      <c r="F91" s="57">
        <v>38.97</v>
      </c>
    </row>
    <row r="92" spans="1:6" ht="33">
      <c r="A92" s="27">
        <f t="shared" si="1"/>
        <v>85</v>
      </c>
      <c r="B92" s="28">
        <v>42808</v>
      </c>
      <c r="C92" s="27">
        <v>759</v>
      </c>
      <c r="D92" s="67" t="s">
        <v>187</v>
      </c>
      <c r="E92" s="45" t="s">
        <v>190</v>
      </c>
      <c r="F92" s="57">
        <v>1.27</v>
      </c>
    </row>
    <row r="93" spans="1:6" ht="33">
      <c r="A93" s="27">
        <f t="shared" si="1"/>
        <v>86</v>
      </c>
      <c r="B93" s="28">
        <v>42808</v>
      </c>
      <c r="C93" s="27">
        <v>760</v>
      </c>
      <c r="D93" s="67" t="s">
        <v>187</v>
      </c>
      <c r="E93" s="45" t="s">
        <v>191</v>
      </c>
      <c r="F93" s="57">
        <v>6.74</v>
      </c>
    </row>
    <row r="94" spans="1:6" ht="49.5">
      <c r="A94" s="27">
        <f t="shared" si="1"/>
        <v>87</v>
      </c>
      <c r="B94" s="28">
        <v>42808</v>
      </c>
      <c r="C94" s="27">
        <v>761</v>
      </c>
      <c r="D94" s="67" t="s">
        <v>187</v>
      </c>
      <c r="E94" s="45" t="s">
        <v>192</v>
      </c>
      <c r="F94" s="57">
        <v>8.8000000000000007</v>
      </c>
    </row>
    <row r="95" spans="1:6" ht="33">
      <c r="A95" s="27">
        <f t="shared" si="1"/>
        <v>88</v>
      </c>
      <c r="B95" s="28">
        <v>42809</v>
      </c>
      <c r="C95" s="27">
        <v>143</v>
      </c>
      <c r="D95" s="71" t="s">
        <v>59</v>
      </c>
      <c r="E95" s="50" t="s">
        <v>193</v>
      </c>
      <c r="F95" s="57">
        <v>74.8</v>
      </c>
    </row>
    <row r="96" spans="1:6" ht="33">
      <c r="A96" s="27">
        <f t="shared" si="1"/>
        <v>89</v>
      </c>
      <c r="B96" s="28">
        <v>42809</v>
      </c>
      <c r="C96" s="27">
        <v>145</v>
      </c>
      <c r="D96" s="71" t="s">
        <v>59</v>
      </c>
      <c r="E96" s="50" t="s">
        <v>193</v>
      </c>
      <c r="F96" s="57">
        <v>58.6</v>
      </c>
    </row>
    <row r="97" spans="1:6" ht="33">
      <c r="A97" s="27">
        <f t="shared" si="1"/>
        <v>90</v>
      </c>
      <c r="B97" s="28">
        <v>42809</v>
      </c>
      <c r="C97" s="27">
        <v>146</v>
      </c>
      <c r="D97" s="71" t="s">
        <v>59</v>
      </c>
      <c r="E97" s="50" t="s">
        <v>193</v>
      </c>
      <c r="F97" s="57">
        <v>58.6</v>
      </c>
    </row>
    <row r="98" spans="1:6">
      <c r="A98" s="27">
        <f t="shared" si="1"/>
        <v>91</v>
      </c>
      <c r="B98" s="28">
        <v>42809</v>
      </c>
      <c r="C98" s="27">
        <v>149</v>
      </c>
      <c r="D98" s="71" t="s">
        <v>59</v>
      </c>
      <c r="E98" s="45" t="s">
        <v>194</v>
      </c>
      <c r="F98" s="57">
        <v>1644.13</v>
      </c>
    </row>
    <row r="99" spans="1:6" ht="33">
      <c r="A99" s="27">
        <f t="shared" si="1"/>
        <v>92</v>
      </c>
      <c r="B99" s="28">
        <v>42809</v>
      </c>
      <c r="C99" s="27">
        <v>766</v>
      </c>
      <c r="D99" s="67" t="s">
        <v>195</v>
      </c>
      <c r="E99" s="45" t="s">
        <v>196</v>
      </c>
      <c r="F99" s="57">
        <v>1876.54</v>
      </c>
    </row>
    <row r="100" spans="1:6" ht="49.5">
      <c r="A100" s="27">
        <f t="shared" si="1"/>
        <v>93</v>
      </c>
      <c r="B100" s="28">
        <v>42809</v>
      </c>
      <c r="C100" s="27">
        <v>768</v>
      </c>
      <c r="D100" s="67" t="s">
        <v>40</v>
      </c>
      <c r="E100" s="45" t="s">
        <v>197</v>
      </c>
      <c r="F100" s="57">
        <v>1128.9000000000001</v>
      </c>
    </row>
    <row r="101" spans="1:6" ht="49.5">
      <c r="A101" s="27">
        <f t="shared" si="1"/>
        <v>94</v>
      </c>
      <c r="B101" s="28">
        <v>42809</v>
      </c>
      <c r="C101" s="27">
        <v>770</v>
      </c>
      <c r="D101" s="67" t="s">
        <v>40</v>
      </c>
      <c r="E101" s="45" t="s">
        <v>198</v>
      </c>
      <c r="F101" s="57">
        <v>1175.8399999999999</v>
      </c>
    </row>
    <row r="102" spans="1:6" ht="49.5">
      <c r="A102" s="27">
        <f t="shared" si="1"/>
        <v>95</v>
      </c>
      <c r="B102" s="28">
        <v>42809</v>
      </c>
      <c r="C102" s="27">
        <v>780</v>
      </c>
      <c r="D102" s="67" t="s">
        <v>40</v>
      </c>
      <c r="E102" s="45" t="s">
        <v>199</v>
      </c>
      <c r="F102" s="57">
        <v>5000</v>
      </c>
    </row>
    <row r="103" spans="1:6" ht="33">
      <c r="A103" s="27">
        <f t="shared" si="1"/>
        <v>96</v>
      </c>
      <c r="B103" s="28">
        <v>42811</v>
      </c>
      <c r="C103" s="27">
        <v>151</v>
      </c>
      <c r="D103" s="71" t="s">
        <v>59</v>
      </c>
      <c r="E103" s="45" t="s">
        <v>200</v>
      </c>
      <c r="F103" s="57">
        <v>900</v>
      </c>
    </row>
    <row r="104" spans="1:6" ht="33">
      <c r="A104" s="27">
        <f t="shared" si="1"/>
        <v>97</v>
      </c>
      <c r="B104" s="28">
        <v>42811</v>
      </c>
      <c r="C104" s="27">
        <v>789</v>
      </c>
      <c r="D104" s="71" t="s">
        <v>59</v>
      </c>
      <c r="E104" s="45" t="s">
        <v>200</v>
      </c>
      <c r="F104" s="57">
        <v>727.4</v>
      </c>
    </row>
    <row r="105" spans="1:6" ht="33">
      <c r="A105" s="27">
        <f t="shared" si="1"/>
        <v>98</v>
      </c>
      <c r="B105" s="28">
        <v>42811</v>
      </c>
      <c r="C105" s="27">
        <v>792</v>
      </c>
      <c r="D105" s="71" t="s">
        <v>59</v>
      </c>
      <c r="E105" s="45" t="s">
        <v>200</v>
      </c>
      <c r="F105" s="57">
        <v>900</v>
      </c>
    </row>
    <row r="106" spans="1:6" ht="33">
      <c r="A106" s="27">
        <f t="shared" si="1"/>
        <v>99</v>
      </c>
      <c r="B106" s="28">
        <v>42811</v>
      </c>
      <c r="C106" s="27">
        <v>794</v>
      </c>
      <c r="D106" s="71" t="s">
        <v>176</v>
      </c>
      <c r="E106" s="50" t="s">
        <v>201</v>
      </c>
      <c r="F106" s="57">
        <v>860</v>
      </c>
    </row>
    <row r="107" spans="1:6">
      <c r="A107" s="27">
        <f t="shared" si="1"/>
        <v>100</v>
      </c>
      <c r="B107" s="28">
        <v>42815</v>
      </c>
      <c r="C107" s="27">
        <v>165</v>
      </c>
      <c r="D107" s="71" t="s">
        <v>59</v>
      </c>
      <c r="E107" s="61" t="s">
        <v>202</v>
      </c>
      <c r="F107" s="57">
        <v>268</v>
      </c>
    </row>
    <row r="108" spans="1:6">
      <c r="A108" s="27">
        <f t="shared" si="1"/>
        <v>101</v>
      </c>
      <c r="B108" s="28">
        <v>42815</v>
      </c>
      <c r="C108" s="27">
        <v>168</v>
      </c>
      <c r="D108" s="71" t="s">
        <v>59</v>
      </c>
      <c r="E108" s="61" t="s">
        <v>203</v>
      </c>
      <c r="F108" s="57">
        <v>226.99</v>
      </c>
    </row>
    <row r="109" spans="1:6" ht="33">
      <c r="A109" s="27">
        <f t="shared" si="1"/>
        <v>102</v>
      </c>
      <c r="B109" s="28">
        <v>42816</v>
      </c>
      <c r="C109" s="27">
        <v>171</v>
      </c>
      <c r="D109" s="71" t="s">
        <v>59</v>
      </c>
      <c r="E109" s="45" t="s">
        <v>204</v>
      </c>
      <c r="F109" s="57">
        <v>290</v>
      </c>
    </row>
    <row r="110" spans="1:6" ht="33">
      <c r="A110" s="27">
        <f t="shared" si="1"/>
        <v>103</v>
      </c>
      <c r="B110" s="28">
        <v>42816</v>
      </c>
      <c r="C110" s="27">
        <v>174</v>
      </c>
      <c r="D110" s="71" t="s">
        <v>59</v>
      </c>
      <c r="E110" s="45" t="s">
        <v>205</v>
      </c>
      <c r="F110" s="57">
        <v>290</v>
      </c>
    </row>
    <row r="111" spans="1:6" ht="33">
      <c r="A111" s="27">
        <f t="shared" si="1"/>
        <v>104</v>
      </c>
      <c r="B111" s="28">
        <v>42816</v>
      </c>
      <c r="C111" s="27">
        <v>852</v>
      </c>
      <c r="D111" s="72" t="s">
        <v>41</v>
      </c>
      <c r="E111" s="52" t="s">
        <v>206</v>
      </c>
      <c r="F111" s="57">
        <v>7975</v>
      </c>
    </row>
    <row r="112" spans="1:6" ht="33">
      <c r="A112" s="27">
        <f t="shared" si="1"/>
        <v>105</v>
      </c>
      <c r="B112" s="28">
        <v>42816</v>
      </c>
      <c r="C112" s="27">
        <v>853</v>
      </c>
      <c r="D112" s="71" t="s">
        <v>176</v>
      </c>
      <c r="E112" s="50" t="s">
        <v>207</v>
      </c>
      <c r="F112" s="57">
        <v>3203.58</v>
      </c>
    </row>
    <row r="113" spans="1:6" ht="33">
      <c r="A113" s="27">
        <f t="shared" si="1"/>
        <v>106</v>
      </c>
      <c r="B113" s="28">
        <v>42816</v>
      </c>
      <c r="C113" s="27">
        <v>854</v>
      </c>
      <c r="D113" s="71" t="s">
        <v>176</v>
      </c>
      <c r="E113" s="50" t="s">
        <v>208</v>
      </c>
      <c r="F113" s="57">
        <v>1420.36</v>
      </c>
    </row>
    <row r="114" spans="1:6">
      <c r="A114" s="27">
        <f t="shared" si="1"/>
        <v>107</v>
      </c>
      <c r="B114" s="28">
        <v>42817</v>
      </c>
      <c r="C114" s="27">
        <v>175</v>
      </c>
      <c r="D114" s="71" t="s">
        <v>59</v>
      </c>
      <c r="E114" s="45" t="s">
        <v>209</v>
      </c>
      <c r="F114" s="57">
        <v>180</v>
      </c>
    </row>
    <row r="115" spans="1:6">
      <c r="A115" s="27">
        <f t="shared" si="1"/>
        <v>108</v>
      </c>
      <c r="B115" s="28">
        <v>42818</v>
      </c>
      <c r="C115" s="27">
        <v>178</v>
      </c>
      <c r="D115" s="71" t="s">
        <v>59</v>
      </c>
      <c r="E115" s="45" t="s">
        <v>210</v>
      </c>
      <c r="F115" s="57">
        <v>2800</v>
      </c>
    </row>
    <row r="116" spans="1:6" ht="33">
      <c r="A116" s="27">
        <f t="shared" si="1"/>
        <v>109</v>
      </c>
      <c r="B116" s="28">
        <v>42818</v>
      </c>
      <c r="C116" s="27">
        <v>855</v>
      </c>
      <c r="D116" s="71" t="s">
        <v>211</v>
      </c>
      <c r="E116" s="45" t="s">
        <v>212</v>
      </c>
      <c r="F116" s="57">
        <v>182.88</v>
      </c>
    </row>
    <row r="117" spans="1:6" ht="33">
      <c r="A117" s="27">
        <f t="shared" si="1"/>
        <v>110</v>
      </c>
      <c r="B117" s="28">
        <v>42818</v>
      </c>
      <c r="C117" s="27">
        <v>856</v>
      </c>
      <c r="D117" s="73" t="s">
        <v>56</v>
      </c>
      <c r="E117" s="59" t="s">
        <v>213</v>
      </c>
      <c r="F117" s="49">
        <v>53.6</v>
      </c>
    </row>
    <row r="118" spans="1:6" ht="33">
      <c r="A118" s="27">
        <f t="shared" si="1"/>
        <v>111</v>
      </c>
      <c r="B118" s="28">
        <v>42818</v>
      </c>
      <c r="C118" s="27">
        <v>857</v>
      </c>
      <c r="D118" s="73" t="s">
        <v>95</v>
      </c>
      <c r="E118" s="59" t="s">
        <v>214</v>
      </c>
      <c r="F118" s="49">
        <v>1960.25</v>
      </c>
    </row>
    <row r="119" spans="1:6" ht="33">
      <c r="A119" s="27">
        <f t="shared" si="1"/>
        <v>112</v>
      </c>
      <c r="B119" s="28">
        <v>42818</v>
      </c>
      <c r="C119" s="27">
        <v>858</v>
      </c>
      <c r="D119" s="73" t="s">
        <v>95</v>
      </c>
      <c r="E119" s="59" t="s">
        <v>215</v>
      </c>
      <c r="F119" s="49">
        <v>4626.46</v>
      </c>
    </row>
    <row r="120" spans="1:6" ht="33">
      <c r="A120" s="27">
        <f t="shared" si="1"/>
        <v>113</v>
      </c>
      <c r="B120" s="28">
        <v>42818</v>
      </c>
      <c r="C120" s="27">
        <v>859</v>
      </c>
      <c r="D120" s="71" t="s">
        <v>81</v>
      </c>
      <c r="E120" s="21" t="s">
        <v>216</v>
      </c>
      <c r="F120" s="57">
        <v>15291.5</v>
      </c>
    </row>
    <row r="121" spans="1:6" ht="33">
      <c r="A121" s="27">
        <f t="shared" si="1"/>
        <v>114</v>
      </c>
      <c r="B121" s="28">
        <v>42818</v>
      </c>
      <c r="C121" s="27">
        <v>861</v>
      </c>
      <c r="D121" s="71" t="s">
        <v>78</v>
      </c>
      <c r="E121" s="61" t="s">
        <v>217</v>
      </c>
      <c r="F121" s="57">
        <v>19126.28</v>
      </c>
    </row>
    <row r="122" spans="1:6" ht="33">
      <c r="A122" s="27">
        <f t="shared" si="1"/>
        <v>115</v>
      </c>
      <c r="B122" s="28">
        <v>42818</v>
      </c>
      <c r="C122" s="27">
        <v>862</v>
      </c>
      <c r="D122" s="71" t="s">
        <v>105</v>
      </c>
      <c r="E122" s="61" t="s">
        <v>218</v>
      </c>
      <c r="F122" s="57">
        <v>930.58</v>
      </c>
    </row>
    <row r="123" spans="1:6" ht="33">
      <c r="A123" s="27">
        <f t="shared" si="1"/>
        <v>116</v>
      </c>
      <c r="B123" s="28">
        <v>42818</v>
      </c>
      <c r="C123" s="27">
        <v>863</v>
      </c>
      <c r="D123" s="71" t="s">
        <v>98</v>
      </c>
      <c r="E123" s="61" t="s">
        <v>219</v>
      </c>
      <c r="F123" s="57">
        <v>1094.8</v>
      </c>
    </row>
    <row r="124" spans="1:6" ht="33">
      <c r="A124" s="27">
        <f t="shared" si="1"/>
        <v>117</v>
      </c>
      <c r="B124" s="28">
        <v>42818</v>
      </c>
      <c r="C124" s="27">
        <v>864</v>
      </c>
      <c r="D124" s="71" t="s">
        <v>220</v>
      </c>
      <c r="E124" s="63" t="s">
        <v>221</v>
      </c>
      <c r="F124" s="57">
        <v>166.6</v>
      </c>
    </row>
    <row r="125" spans="1:6" ht="49.5">
      <c r="A125" s="27">
        <f t="shared" si="1"/>
        <v>118</v>
      </c>
      <c r="B125" s="28">
        <v>42818</v>
      </c>
      <c r="C125" s="27">
        <v>865</v>
      </c>
      <c r="D125" s="71" t="s">
        <v>39</v>
      </c>
      <c r="E125" s="51" t="s">
        <v>222</v>
      </c>
      <c r="F125" s="57">
        <v>1354.59</v>
      </c>
    </row>
    <row r="126" spans="1:6" ht="49.5">
      <c r="A126" s="27">
        <f t="shared" si="1"/>
        <v>119</v>
      </c>
      <c r="B126" s="28">
        <v>42818</v>
      </c>
      <c r="C126" s="27">
        <v>866</v>
      </c>
      <c r="D126" s="71" t="s">
        <v>52</v>
      </c>
      <c r="E126" s="45" t="s">
        <v>223</v>
      </c>
      <c r="F126" s="57">
        <v>4194.51</v>
      </c>
    </row>
    <row r="127" spans="1:6" ht="49.5">
      <c r="A127" s="27">
        <f t="shared" si="1"/>
        <v>120</v>
      </c>
      <c r="B127" s="28">
        <v>42818</v>
      </c>
      <c r="C127" s="27">
        <v>867</v>
      </c>
      <c r="D127" s="71" t="s">
        <v>48</v>
      </c>
      <c r="E127" s="45" t="s">
        <v>224</v>
      </c>
      <c r="F127" s="57">
        <v>18263.63</v>
      </c>
    </row>
    <row r="128" spans="1:6" ht="49.5">
      <c r="A128" s="27">
        <f t="shared" si="1"/>
        <v>121</v>
      </c>
      <c r="B128" s="28">
        <v>42818</v>
      </c>
      <c r="C128" s="27">
        <v>868</v>
      </c>
      <c r="D128" s="71" t="s">
        <v>45</v>
      </c>
      <c r="E128" s="61" t="s">
        <v>225</v>
      </c>
      <c r="F128" s="57">
        <v>848.23</v>
      </c>
    </row>
    <row r="129" spans="1:6" ht="33">
      <c r="A129" s="27">
        <f t="shared" si="1"/>
        <v>122</v>
      </c>
      <c r="B129" s="28">
        <v>42818</v>
      </c>
      <c r="C129" s="27">
        <v>869</v>
      </c>
      <c r="D129" s="71" t="s">
        <v>73</v>
      </c>
      <c r="E129" s="61" t="s">
        <v>226</v>
      </c>
      <c r="F129" s="57">
        <v>2040.4</v>
      </c>
    </row>
    <row r="130" spans="1:6" ht="33">
      <c r="A130" s="27">
        <f t="shared" si="1"/>
        <v>123</v>
      </c>
      <c r="B130" s="28">
        <v>42818</v>
      </c>
      <c r="C130" s="27">
        <v>870</v>
      </c>
      <c r="D130" s="71" t="s">
        <v>73</v>
      </c>
      <c r="E130" s="61" t="s">
        <v>227</v>
      </c>
      <c r="F130" s="57">
        <v>21.62</v>
      </c>
    </row>
    <row r="131" spans="1:6">
      <c r="A131" s="27">
        <f t="shared" si="1"/>
        <v>124</v>
      </c>
      <c r="B131" s="28">
        <v>42818</v>
      </c>
      <c r="C131" s="27">
        <v>871</v>
      </c>
      <c r="D131" s="71" t="s">
        <v>228</v>
      </c>
      <c r="E131" s="61" t="s">
        <v>229</v>
      </c>
      <c r="F131" s="57">
        <v>395.68</v>
      </c>
    </row>
    <row r="132" spans="1:6" ht="49.5">
      <c r="A132" s="27">
        <f t="shared" si="1"/>
        <v>125</v>
      </c>
      <c r="B132" s="28">
        <v>42818</v>
      </c>
      <c r="C132" s="27">
        <v>872</v>
      </c>
      <c r="D132" s="71" t="s">
        <v>230</v>
      </c>
      <c r="E132" s="61" t="s">
        <v>231</v>
      </c>
      <c r="F132" s="57">
        <v>2729969.24</v>
      </c>
    </row>
    <row r="133" spans="1:6" ht="33">
      <c r="A133" s="27">
        <f t="shared" si="1"/>
        <v>126</v>
      </c>
      <c r="B133" s="28">
        <v>42818</v>
      </c>
      <c r="C133" s="27">
        <v>873</v>
      </c>
      <c r="D133" s="71" t="s">
        <v>71</v>
      </c>
      <c r="E133" s="61" t="s">
        <v>232</v>
      </c>
      <c r="F133" s="57">
        <v>40287.449999999997</v>
      </c>
    </row>
    <row r="134" spans="1:6" ht="33">
      <c r="A134" s="27">
        <f t="shared" si="1"/>
        <v>127</v>
      </c>
      <c r="B134" s="28">
        <v>42818</v>
      </c>
      <c r="C134" s="27">
        <v>874</v>
      </c>
      <c r="D134" s="71" t="s">
        <v>187</v>
      </c>
      <c r="E134" s="61" t="s">
        <v>233</v>
      </c>
      <c r="F134" s="57">
        <v>1031.5899999999999</v>
      </c>
    </row>
    <row r="135" spans="1:6" ht="33">
      <c r="A135" s="27">
        <f t="shared" si="1"/>
        <v>128</v>
      </c>
      <c r="B135" s="28">
        <v>42818</v>
      </c>
      <c r="C135" s="27">
        <v>875</v>
      </c>
      <c r="D135" s="71" t="s">
        <v>187</v>
      </c>
      <c r="E135" s="61" t="s">
        <v>234</v>
      </c>
      <c r="F135" s="57">
        <v>35.729999999999997</v>
      </c>
    </row>
    <row r="136" spans="1:6" ht="33">
      <c r="A136" s="27">
        <f t="shared" si="1"/>
        <v>129</v>
      </c>
      <c r="B136" s="28">
        <v>42818</v>
      </c>
      <c r="C136" s="27">
        <v>876</v>
      </c>
      <c r="D136" s="71" t="s">
        <v>187</v>
      </c>
      <c r="E136" s="61" t="s">
        <v>235</v>
      </c>
      <c r="F136" s="57">
        <v>1.26</v>
      </c>
    </row>
    <row r="137" spans="1:6" ht="33">
      <c r="A137" s="27">
        <f t="shared" si="1"/>
        <v>130</v>
      </c>
      <c r="B137" s="28">
        <v>42818</v>
      </c>
      <c r="C137" s="27">
        <v>877</v>
      </c>
      <c r="D137" s="71" t="s">
        <v>187</v>
      </c>
      <c r="E137" s="61" t="s">
        <v>236</v>
      </c>
      <c r="F137" s="57">
        <v>6.74</v>
      </c>
    </row>
    <row r="138" spans="1:6" ht="33">
      <c r="A138" s="27">
        <f t="shared" ref="A138:A178" si="2">1+A137</f>
        <v>131</v>
      </c>
      <c r="B138" s="28">
        <v>42818</v>
      </c>
      <c r="C138" s="27">
        <v>878</v>
      </c>
      <c r="D138" s="71" t="s">
        <v>187</v>
      </c>
      <c r="E138" s="61" t="s">
        <v>237</v>
      </c>
      <c r="F138" s="57">
        <v>8.8000000000000007</v>
      </c>
    </row>
    <row r="139" spans="1:6" ht="33">
      <c r="A139" s="27">
        <f t="shared" si="2"/>
        <v>132</v>
      </c>
      <c r="B139" s="28">
        <v>42821</v>
      </c>
      <c r="C139" s="27">
        <v>881</v>
      </c>
      <c r="D139" s="71" t="s">
        <v>238</v>
      </c>
      <c r="E139" s="45" t="s">
        <v>239</v>
      </c>
      <c r="F139" s="57">
        <v>750.18</v>
      </c>
    </row>
    <row r="140" spans="1:6" ht="49.5">
      <c r="A140" s="27">
        <f t="shared" si="2"/>
        <v>133</v>
      </c>
      <c r="B140" s="28">
        <v>42821</v>
      </c>
      <c r="C140" s="27">
        <v>882</v>
      </c>
      <c r="D140" s="71" t="s">
        <v>50</v>
      </c>
      <c r="E140" s="61" t="s">
        <v>240</v>
      </c>
      <c r="F140" s="57">
        <v>3250</v>
      </c>
    </row>
    <row r="141" spans="1:6" ht="49.5">
      <c r="A141" s="27">
        <f t="shared" si="2"/>
        <v>134</v>
      </c>
      <c r="B141" s="28">
        <v>42821</v>
      </c>
      <c r="C141" s="27">
        <v>883</v>
      </c>
      <c r="D141" s="71" t="s">
        <v>241</v>
      </c>
      <c r="E141" s="61" t="s">
        <v>242</v>
      </c>
      <c r="F141" s="57">
        <v>2561.88</v>
      </c>
    </row>
    <row r="142" spans="1:6" ht="66">
      <c r="A142" s="27">
        <f t="shared" si="2"/>
        <v>135</v>
      </c>
      <c r="B142" s="28">
        <v>42821</v>
      </c>
      <c r="C142" s="27">
        <v>884</v>
      </c>
      <c r="D142" s="71" t="s">
        <v>243</v>
      </c>
      <c r="E142" s="61" t="s">
        <v>244</v>
      </c>
      <c r="F142" s="57">
        <v>333</v>
      </c>
    </row>
    <row r="143" spans="1:6" ht="49.5">
      <c r="A143" s="27">
        <f t="shared" si="2"/>
        <v>136</v>
      </c>
      <c r="B143" s="28">
        <v>42821</v>
      </c>
      <c r="C143" s="27">
        <v>885</v>
      </c>
      <c r="D143" s="71" t="s">
        <v>126</v>
      </c>
      <c r="E143" s="61" t="s">
        <v>245</v>
      </c>
      <c r="F143" s="57">
        <v>175.4</v>
      </c>
    </row>
    <row r="144" spans="1:6" ht="49.5">
      <c r="A144" s="27">
        <f t="shared" si="2"/>
        <v>137</v>
      </c>
      <c r="B144" s="28">
        <v>42821</v>
      </c>
      <c r="C144" s="27">
        <v>886</v>
      </c>
      <c r="D144" s="71" t="s">
        <v>246</v>
      </c>
      <c r="E144" s="61" t="s">
        <v>247</v>
      </c>
      <c r="F144" s="57">
        <v>700</v>
      </c>
    </row>
    <row r="145" spans="1:6" ht="33">
      <c r="A145" s="27">
        <f t="shared" si="2"/>
        <v>138</v>
      </c>
      <c r="B145" s="28">
        <v>42822</v>
      </c>
      <c r="C145" s="27">
        <v>929</v>
      </c>
      <c r="D145" s="71" t="s">
        <v>46</v>
      </c>
      <c r="E145" s="61" t="s">
        <v>248</v>
      </c>
      <c r="F145" s="57">
        <v>3505.09</v>
      </c>
    </row>
    <row r="146" spans="1:6">
      <c r="A146" s="27">
        <f t="shared" si="2"/>
        <v>139</v>
      </c>
      <c r="B146" s="28">
        <v>42822</v>
      </c>
      <c r="C146" s="27">
        <v>930</v>
      </c>
      <c r="D146" s="71" t="s">
        <v>89</v>
      </c>
      <c r="E146" s="61" t="s">
        <v>249</v>
      </c>
      <c r="F146" s="57">
        <v>2428.7199999999998</v>
      </c>
    </row>
    <row r="147" spans="1:6">
      <c r="A147" s="27">
        <f t="shared" si="2"/>
        <v>140</v>
      </c>
      <c r="B147" s="28">
        <v>42822</v>
      </c>
      <c r="C147" s="27">
        <v>931</v>
      </c>
      <c r="D147" s="71" t="s">
        <v>250</v>
      </c>
      <c r="E147" s="61" t="s">
        <v>249</v>
      </c>
      <c r="F147" s="57">
        <v>6359.62</v>
      </c>
    </row>
    <row r="148" spans="1:6" ht="33">
      <c r="A148" s="27">
        <f t="shared" si="2"/>
        <v>141</v>
      </c>
      <c r="B148" s="28">
        <v>42822</v>
      </c>
      <c r="C148" s="27">
        <v>932</v>
      </c>
      <c r="D148" s="71" t="s">
        <v>251</v>
      </c>
      <c r="E148" s="61" t="s">
        <v>252</v>
      </c>
      <c r="F148" s="57">
        <v>1711.56</v>
      </c>
    </row>
    <row r="149" spans="1:6">
      <c r="A149" s="27">
        <f t="shared" si="2"/>
        <v>142</v>
      </c>
      <c r="B149" s="28">
        <v>42822</v>
      </c>
      <c r="C149" s="27">
        <v>933</v>
      </c>
      <c r="D149" s="71" t="s">
        <v>87</v>
      </c>
      <c r="E149" s="61" t="s">
        <v>88</v>
      </c>
      <c r="F149" s="57">
        <v>4740.3500000000004</v>
      </c>
    </row>
    <row r="150" spans="1:6">
      <c r="A150" s="27">
        <f t="shared" si="2"/>
        <v>143</v>
      </c>
      <c r="B150" s="28">
        <v>42822</v>
      </c>
      <c r="C150" s="27">
        <v>934</v>
      </c>
      <c r="D150" s="71" t="s">
        <v>58</v>
      </c>
      <c r="E150" s="61" t="s">
        <v>249</v>
      </c>
      <c r="F150" s="57">
        <v>4211.78</v>
      </c>
    </row>
    <row r="151" spans="1:6">
      <c r="A151" s="27">
        <f t="shared" si="2"/>
        <v>144</v>
      </c>
      <c r="B151" s="28">
        <v>42822</v>
      </c>
      <c r="C151" s="27">
        <v>935</v>
      </c>
      <c r="D151" s="71" t="s">
        <v>253</v>
      </c>
      <c r="E151" s="61" t="s">
        <v>254</v>
      </c>
      <c r="F151" s="57">
        <v>14271.39</v>
      </c>
    </row>
    <row r="152" spans="1:6">
      <c r="A152" s="27">
        <f t="shared" si="2"/>
        <v>145</v>
      </c>
      <c r="B152" s="28">
        <v>42822</v>
      </c>
      <c r="C152" s="27">
        <v>936</v>
      </c>
      <c r="D152" s="71" t="s">
        <v>42</v>
      </c>
      <c r="E152" s="61" t="s">
        <v>255</v>
      </c>
      <c r="F152" s="57">
        <v>188.78</v>
      </c>
    </row>
    <row r="153" spans="1:6">
      <c r="A153" s="27">
        <f t="shared" si="2"/>
        <v>146</v>
      </c>
      <c r="B153" s="28">
        <v>42822</v>
      </c>
      <c r="C153" s="27">
        <v>937</v>
      </c>
      <c r="D153" s="71" t="s">
        <v>256</v>
      </c>
      <c r="E153" s="61" t="s">
        <v>257</v>
      </c>
      <c r="F153" s="57">
        <v>4705.12</v>
      </c>
    </row>
    <row r="154" spans="1:6">
      <c r="A154" s="27">
        <f t="shared" si="2"/>
        <v>147</v>
      </c>
      <c r="B154" s="28">
        <v>42822</v>
      </c>
      <c r="C154" s="27">
        <v>938</v>
      </c>
      <c r="D154" s="71" t="s">
        <v>258</v>
      </c>
      <c r="E154" s="61" t="s">
        <v>257</v>
      </c>
      <c r="F154" s="57">
        <v>1977.63</v>
      </c>
    </row>
    <row r="155" spans="1:6">
      <c r="A155" s="27">
        <f t="shared" si="2"/>
        <v>148</v>
      </c>
      <c r="B155" s="28">
        <v>42822</v>
      </c>
      <c r="C155" s="27">
        <v>939</v>
      </c>
      <c r="D155" s="71" t="s">
        <v>258</v>
      </c>
      <c r="E155" s="61" t="s">
        <v>257</v>
      </c>
      <c r="F155" s="57">
        <v>7363.51</v>
      </c>
    </row>
    <row r="156" spans="1:6" ht="33">
      <c r="A156" s="27">
        <f t="shared" si="2"/>
        <v>149</v>
      </c>
      <c r="B156" s="28">
        <v>42822</v>
      </c>
      <c r="C156" s="27">
        <v>941</v>
      </c>
      <c r="D156" s="71" t="s">
        <v>103</v>
      </c>
      <c r="E156" s="61" t="s">
        <v>259</v>
      </c>
      <c r="F156" s="57">
        <v>23214.18</v>
      </c>
    </row>
    <row r="157" spans="1:6" ht="33">
      <c r="A157" s="27">
        <f t="shared" si="2"/>
        <v>150</v>
      </c>
      <c r="B157" s="28">
        <v>42822</v>
      </c>
      <c r="C157" s="27">
        <v>942</v>
      </c>
      <c r="D157" s="71" t="s">
        <v>103</v>
      </c>
      <c r="E157" s="61" t="s">
        <v>260</v>
      </c>
      <c r="F157" s="57">
        <v>41917.370000000003</v>
      </c>
    </row>
    <row r="158" spans="1:6" ht="33">
      <c r="A158" s="27">
        <f t="shared" si="2"/>
        <v>151</v>
      </c>
      <c r="B158" s="28">
        <v>42822</v>
      </c>
      <c r="C158" s="27">
        <v>943</v>
      </c>
      <c r="D158" s="71" t="s">
        <v>261</v>
      </c>
      <c r="E158" s="61" t="s">
        <v>262</v>
      </c>
      <c r="F158" s="57">
        <v>1676.95</v>
      </c>
    </row>
    <row r="159" spans="1:6" ht="49.5">
      <c r="A159" s="27">
        <f t="shared" si="2"/>
        <v>152</v>
      </c>
      <c r="B159" s="28">
        <v>42823</v>
      </c>
      <c r="C159" s="27">
        <v>940</v>
      </c>
      <c r="D159" s="71" t="s">
        <v>73</v>
      </c>
      <c r="E159" s="61" t="s">
        <v>263</v>
      </c>
      <c r="F159" s="57">
        <v>5061.7</v>
      </c>
    </row>
    <row r="160" spans="1:6" ht="33">
      <c r="A160" s="27">
        <f t="shared" si="2"/>
        <v>153</v>
      </c>
      <c r="B160" s="28">
        <v>42825</v>
      </c>
      <c r="C160" s="27">
        <v>204</v>
      </c>
      <c r="D160" s="71" t="s">
        <v>59</v>
      </c>
      <c r="E160" s="61" t="s">
        <v>264</v>
      </c>
      <c r="F160" s="57">
        <v>800</v>
      </c>
    </row>
    <row r="161" spans="1:6" ht="33">
      <c r="A161" s="27">
        <f t="shared" si="2"/>
        <v>154</v>
      </c>
      <c r="B161" s="28">
        <v>42825</v>
      </c>
      <c r="C161" s="27">
        <v>205</v>
      </c>
      <c r="D161" s="71" t="s">
        <v>59</v>
      </c>
      <c r="E161" s="61" t="s">
        <v>264</v>
      </c>
      <c r="F161" s="57">
        <v>800</v>
      </c>
    </row>
    <row r="162" spans="1:6" ht="33">
      <c r="A162" s="27">
        <f t="shared" si="2"/>
        <v>155</v>
      </c>
      <c r="B162" s="28">
        <v>42825</v>
      </c>
      <c r="C162" s="27">
        <v>206</v>
      </c>
      <c r="D162" s="71" t="s">
        <v>59</v>
      </c>
      <c r="E162" s="61" t="s">
        <v>264</v>
      </c>
      <c r="F162" s="57">
        <v>800</v>
      </c>
    </row>
    <row r="163" spans="1:6" ht="49.5">
      <c r="A163" s="27">
        <f t="shared" si="2"/>
        <v>156</v>
      </c>
      <c r="B163" s="28">
        <v>42825</v>
      </c>
      <c r="C163" s="27">
        <v>579</v>
      </c>
      <c r="D163" s="71" t="s">
        <v>115</v>
      </c>
      <c r="E163" s="45" t="s">
        <v>265</v>
      </c>
      <c r="F163" s="57">
        <v>428.4</v>
      </c>
    </row>
    <row r="164" spans="1:6" ht="33">
      <c r="A164" s="27">
        <f t="shared" si="2"/>
        <v>157</v>
      </c>
      <c r="B164" s="28">
        <v>42825</v>
      </c>
      <c r="C164" s="27">
        <v>975</v>
      </c>
      <c r="D164" s="71" t="s">
        <v>57</v>
      </c>
      <c r="E164" s="45" t="s">
        <v>266</v>
      </c>
      <c r="F164" s="57">
        <v>969.96</v>
      </c>
    </row>
    <row r="165" spans="1:6" ht="33">
      <c r="A165" s="27">
        <f t="shared" si="2"/>
        <v>158</v>
      </c>
      <c r="B165" s="28">
        <v>42825</v>
      </c>
      <c r="C165" s="27">
        <v>976</v>
      </c>
      <c r="D165" s="71" t="s">
        <v>57</v>
      </c>
      <c r="E165" s="45" t="s">
        <v>267</v>
      </c>
      <c r="F165" s="57">
        <v>2225.39</v>
      </c>
    </row>
    <row r="166" spans="1:6" ht="33">
      <c r="A166" s="27">
        <f t="shared" si="2"/>
        <v>159</v>
      </c>
      <c r="B166" s="28">
        <v>42825</v>
      </c>
      <c r="C166" s="27">
        <v>977</v>
      </c>
      <c r="D166" s="71" t="s">
        <v>54</v>
      </c>
      <c r="E166" s="45" t="s">
        <v>268</v>
      </c>
      <c r="F166" s="57">
        <v>1434.44</v>
      </c>
    </row>
    <row r="167" spans="1:6" ht="49.5">
      <c r="A167" s="27">
        <f t="shared" si="2"/>
        <v>160</v>
      </c>
      <c r="B167" s="28">
        <v>42825</v>
      </c>
      <c r="C167" s="27">
        <v>978</v>
      </c>
      <c r="D167" s="71" t="s">
        <v>269</v>
      </c>
      <c r="E167" s="45" t="s">
        <v>270</v>
      </c>
      <c r="F167" s="57">
        <v>470.41</v>
      </c>
    </row>
    <row r="168" spans="1:6">
      <c r="A168" s="27">
        <f t="shared" si="2"/>
        <v>161</v>
      </c>
      <c r="B168" s="28">
        <v>42825</v>
      </c>
      <c r="C168" s="27">
        <v>979</v>
      </c>
      <c r="D168" s="71" t="s">
        <v>136</v>
      </c>
      <c r="E168" s="45" t="s">
        <v>271</v>
      </c>
      <c r="F168" s="57">
        <v>528.36</v>
      </c>
    </row>
    <row r="169" spans="1:6">
      <c r="A169" s="27">
        <f t="shared" si="2"/>
        <v>162</v>
      </c>
      <c r="B169" s="28">
        <v>42825</v>
      </c>
      <c r="C169" s="27">
        <v>980</v>
      </c>
      <c r="D169" s="71" t="s">
        <v>44</v>
      </c>
      <c r="E169" s="45" t="s">
        <v>272</v>
      </c>
      <c r="F169" s="57">
        <v>4034.09</v>
      </c>
    </row>
    <row r="170" spans="1:6">
      <c r="A170" s="27">
        <f t="shared" si="2"/>
        <v>163</v>
      </c>
      <c r="B170" s="28">
        <v>42825</v>
      </c>
      <c r="C170" s="27">
        <v>981</v>
      </c>
      <c r="D170" s="71" t="s">
        <v>273</v>
      </c>
      <c r="E170" s="45" t="s">
        <v>274</v>
      </c>
      <c r="F170" s="57">
        <v>707.98</v>
      </c>
    </row>
    <row r="171" spans="1:6">
      <c r="A171" s="27">
        <f t="shared" si="2"/>
        <v>164</v>
      </c>
      <c r="B171" s="28">
        <v>42825</v>
      </c>
      <c r="C171" s="27">
        <v>982</v>
      </c>
      <c r="D171" s="71" t="s">
        <v>136</v>
      </c>
      <c r="E171" s="45" t="s">
        <v>275</v>
      </c>
      <c r="F171" s="57">
        <v>599.76</v>
      </c>
    </row>
    <row r="172" spans="1:6">
      <c r="A172" s="27">
        <f t="shared" si="2"/>
        <v>165</v>
      </c>
      <c r="B172" s="28">
        <v>42825</v>
      </c>
      <c r="C172" s="27">
        <v>983</v>
      </c>
      <c r="D172" s="71" t="s">
        <v>269</v>
      </c>
      <c r="E172" s="45" t="s">
        <v>276</v>
      </c>
      <c r="F172" s="57">
        <v>447.44</v>
      </c>
    </row>
    <row r="173" spans="1:6" ht="33">
      <c r="A173" s="27">
        <f t="shared" si="2"/>
        <v>166</v>
      </c>
      <c r="B173" s="28">
        <v>42825</v>
      </c>
      <c r="C173" s="27">
        <v>984</v>
      </c>
      <c r="D173" s="71" t="s">
        <v>56</v>
      </c>
      <c r="E173" s="45" t="s">
        <v>277</v>
      </c>
      <c r="F173" s="57">
        <v>258.58999999999997</v>
      </c>
    </row>
    <row r="174" spans="1:6">
      <c r="A174" s="27">
        <f t="shared" si="2"/>
        <v>167</v>
      </c>
      <c r="B174" s="28">
        <v>42825</v>
      </c>
      <c r="C174" s="27">
        <v>985</v>
      </c>
      <c r="D174" s="71" t="s">
        <v>278</v>
      </c>
      <c r="E174" s="45" t="s">
        <v>279</v>
      </c>
      <c r="F174" s="57">
        <v>109</v>
      </c>
    </row>
    <row r="175" spans="1:6">
      <c r="A175" s="27">
        <f t="shared" si="2"/>
        <v>168</v>
      </c>
      <c r="B175" s="28">
        <v>42825</v>
      </c>
      <c r="C175" s="27">
        <v>986</v>
      </c>
      <c r="D175" s="71" t="s">
        <v>278</v>
      </c>
      <c r="E175" s="45" t="s">
        <v>280</v>
      </c>
      <c r="F175" s="57">
        <v>2449</v>
      </c>
    </row>
    <row r="176" spans="1:6">
      <c r="A176" s="27">
        <f t="shared" si="2"/>
        <v>169</v>
      </c>
      <c r="B176" s="28">
        <v>42825</v>
      </c>
      <c r="C176" s="27">
        <v>987</v>
      </c>
      <c r="D176" s="71" t="s">
        <v>281</v>
      </c>
      <c r="E176" s="45" t="s">
        <v>282</v>
      </c>
      <c r="F176" s="57">
        <v>993.3</v>
      </c>
    </row>
    <row r="177" spans="1:6">
      <c r="A177" s="27">
        <f t="shared" si="2"/>
        <v>170</v>
      </c>
      <c r="B177" s="28">
        <v>42825</v>
      </c>
      <c r="C177" s="27">
        <v>988</v>
      </c>
      <c r="D177" s="71" t="s">
        <v>283</v>
      </c>
      <c r="E177" s="61" t="s">
        <v>284</v>
      </c>
      <c r="F177" s="57">
        <v>422.45</v>
      </c>
    </row>
    <row r="178" spans="1:6" ht="17.25" thickBot="1">
      <c r="A178" s="53">
        <f t="shared" si="2"/>
        <v>171</v>
      </c>
      <c r="B178" s="54">
        <v>42825</v>
      </c>
      <c r="C178" s="53">
        <v>990</v>
      </c>
      <c r="D178" s="74" t="s">
        <v>285</v>
      </c>
      <c r="E178" s="75" t="s">
        <v>286</v>
      </c>
      <c r="F178" s="76">
        <v>62.99</v>
      </c>
    </row>
    <row r="179" spans="1:6" ht="17.25" thickBot="1">
      <c r="A179" s="140" t="s">
        <v>287</v>
      </c>
      <c r="B179" s="141"/>
      <c r="C179" s="141"/>
      <c r="D179" s="141"/>
      <c r="E179" s="78"/>
      <c r="F179" s="79">
        <f>SUM(F8:F178)</f>
        <v>5846910.4300000006</v>
      </c>
    </row>
  </sheetData>
  <mergeCells count="4">
    <mergeCell ref="A2:D2"/>
    <mergeCell ref="A3:D3"/>
    <mergeCell ref="A4:D4"/>
    <mergeCell ref="A179:D179"/>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M11" sqref="M11"/>
    </sheetView>
  </sheetViews>
  <sheetFormatPr defaultRowHeight="16.5"/>
  <cols>
    <col min="1" max="2" width="9.140625" style="2"/>
    <col min="3" max="3" width="11.7109375" style="2" customWidth="1"/>
    <col min="4" max="4" width="10.140625" style="2" customWidth="1"/>
    <col min="5" max="5" width="17" style="2" customWidth="1"/>
    <col min="6" max="6" width="18.5703125" style="2" customWidth="1"/>
    <col min="7" max="7" width="74.42578125" style="2" customWidth="1"/>
    <col min="8" max="8" width="9.140625" style="2"/>
    <col min="9" max="9" width="11.85546875" style="2" bestFit="1" customWidth="1"/>
    <col min="10" max="258" width="9.140625" style="2"/>
    <col min="259" max="259" width="11.7109375" style="2" customWidth="1"/>
    <col min="260" max="260" width="10.140625" style="2" customWidth="1"/>
    <col min="261" max="261" width="9.140625" style="2"/>
    <col min="262" max="262" width="14.5703125" style="2" customWidth="1"/>
    <col min="263" max="263" width="73.140625" style="2" customWidth="1"/>
    <col min="264" max="514" width="9.140625" style="2"/>
    <col min="515" max="515" width="11.7109375" style="2" customWidth="1"/>
    <col min="516" max="516" width="10.140625" style="2" customWidth="1"/>
    <col min="517" max="517" width="9.140625" style="2"/>
    <col min="518" max="518" width="14.5703125" style="2" customWidth="1"/>
    <col min="519" max="519" width="73.140625" style="2" customWidth="1"/>
    <col min="520" max="770" width="9.140625" style="2"/>
    <col min="771" max="771" width="11.7109375" style="2" customWidth="1"/>
    <col min="772" max="772" width="10.140625" style="2" customWidth="1"/>
    <col min="773" max="773" width="9.140625" style="2"/>
    <col min="774" max="774" width="14.5703125" style="2" customWidth="1"/>
    <col min="775" max="775" width="73.140625" style="2" customWidth="1"/>
    <col min="776" max="1026" width="9.140625" style="2"/>
    <col min="1027" max="1027" width="11.7109375" style="2" customWidth="1"/>
    <col min="1028" max="1028" width="10.140625" style="2" customWidth="1"/>
    <col min="1029" max="1029" width="9.140625" style="2"/>
    <col min="1030" max="1030" width="14.5703125" style="2" customWidth="1"/>
    <col min="1031" max="1031" width="73.140625" style="2" customWidth="1"/>
    <col min="1032" max="1282" width="9.140625" style="2"/>
    <col min="1283" max="1283" width="11.7109375" style="2" customWidth="1"/>
    <col min="1284" max="1284" width="10.140625" style="2" customWidth="1"/>
    <col min="1285" max="1285" width="9.140625" style="2"/>
    <col min="1286" max="1286" width="14.5703125" style="2" customWidth="1"/>
    <col min="1287" max="1287" width="73.140625" style="2" customWidth="1"/>
    <col min="1288" max="1538" width="9.140625" style="2"/>
    <col min="1539" max="1539" width="11.7109375" style="2" customWidth="1"/>
    <col min="1540" max="1540" width="10.140625" style="2" customWidth="1"/>
    <col min="1541" max="1541" width="9.140625" style="2"/>
    <col min="1542" max="1542" width="14.5703125" style="2" customWidth="1"/>
    <col min="1543" max="1543" width="73.140625" style="2" customWidth="1"/>
    <col min="1544" max="1794" width="9.140625" style="2"/>
    <col min="1795" max="1795" width="11.7109375" style="2" customWidth="1"/>
    <col min="1796" max="1796" width="10.140625" style="2" customWidth="1"/>
    <col min="1797" max="1797" width="9.140625" style="2"/>
    <col min="1798" max="1798" width="14.5703125" style="2" customWidth="1"/>
    <col min="1799" max="1799" width="73.140625" style="2" customWidth="1"/>
    <col min="1800" max="2050" width="9.140625" style="2"/>
    <col min="2051" max="2051" width="11.7109375" style="2" customWidth="1"/>
    <col min="2052" max="2052" width="10.140625" style="2" customWidth="1"/>
    <col min="2053" max="2053" width="9.140625" style="2"/>
    <col min="2054" max="2054" width="14.5703125" style="2" customWidth="1"/>
    <col min="2055" max="2055" width="73.140625" style="2" customWidth="1"/>
    <col min="2056" max="2306" width="9.140625" style="2"/>
    <col min="2307" max="2307" width="11.7109375" style="2" customWidth="1"/>
    <col min="2308" max="2308" width="10.140625" style="2" customWidth="1"/>
    <col min="2309" max="2309" width="9.140625" style="2"/>
    <col min="2310" max="2310" width="14.5703125" style="2" customWidth="1"/>
    <col min="2311" max="2311" width="73.140625" style="2" customWidth="1"/>
    <col min="2312" max="2562" width="9.140625" style="2"/>
    <col min="2563" max="2563" width="11.7109375" style="2" customWidth="1"/>
    <col min="2564" max="2564" width="10.140625" style="2" customWidth="1"/>
    <col min="2565" max="2565" width="9.140625" style="2"/>
    <col min="2566" max="2566" width="14.5703125" style="2" customWidth="1"/>
    <col min="2567" max="2567" width="73.140625" style="2" customWidth="1"/>
    <col min="2568" max="2818" width="9.140625" style="2"/>
    <col min="2819" max="2819" width="11.7109375" style="2" customWidth="1"/>
    <col min="2820" max="2820" width="10.140625" style="2" customWidth="1"/>
    <col min="2821" max="2821" width="9.140625" style="2"/>
    <col min="2822" max="2822" width="14.5703125" style="2" customWidth="1"/>
    <col min="2823" max="2823" width="73.140625" style="2" customWidth="1"/>
    <col min="2824" max="3074" width="9.140625" style="2"/>
    <col min="3075" max="3075" width="11.7109375" style="2" customWidth="1"/>
    <col min="3076" max="3076" width="10.140625" style="2" customWidth="1"/>
    <col min="3077" max="3077" width="9.140625" style="2"/>
    <col min="3078" max="3078" width="14.5703125" style="2" customWidth="1"/>
    <col min="3079" max="3079" width="73.140625" style="2" customWidth="1"/>
    <col min="3080" max="3330" width="9.140625" style="2"/>
    <col min="3331" max="3331" width="11.7109375" style="2" customWidth="1"/>
    <col min="3332" max="3332" width="10.140625" style="2" customWidth="1"/>
    <col min="3333" max="3333" width="9.140625" style="2"/>
    <col min="3334" max="3334" width="14.5703125" style="2" customWidth="1"/>
    <col min="3335" max="3335" width="73.140625" style="2" customWidth="1"/>
    <col min="3336" max="3586" width="9.140625" style="2"/>
    <col min="3587" max="3587" width="11.7109375" style="2" customWidth="1"/>
    <col min="3588" max="3588" width="10.140625" style="2" customWidth="1"/>
    <col min="3589" max="3589" width="9.140625" style="2"/>
    <col min="3590" max="3590" width="14.5703125" style="2" customWidth="1"/>
    <col min="3591" max="3591" width="73.140625" style="2" customWidth="1"/>
    <col min="3592" max="3842" width="9.140625" style="2"/>
    <col min="3843" max="3843" width="11.7109375" style="2" customWidth="1"/>
    <col min="3844" max="3844" width="10.140625" style="2" customWidth="1"/>
    <col min="3845" max="3845" width="9.140625" style="2"/>
    <col min="3846" max="3846" width="14.5703125" style="2" customWidth="1"/>
    <col min="3847" max="3847" width="73.140625" style="2" customWidth="1"/>
    <col min="3848" max="4098" width="9.140625" style="2"/>
    <col min="4099" max="4099" width="11.7109375" style="2" customWidth="1"/>
    <col min="4100" max="4100" width="10.140625" style="2" customWidth="1"/>
    <col min="4101" max="4101" width="9.140625" style="2"/>
    <col min="4102" max="4102" width="14.5703125" style="2" customWidth="1"/>
    <col min="4103" max="4103" width="73.140625" style="2" customWidth="1"/>
    <col min="4104" max="4354" width="9.140625" style="2"/>
    <col min="4355" max="4355" width="11.7109375" style="2" customWidth="1"/>
    <col min="4356" max="4356" width="10.140625" style="2" customWidth="1"/>
    <col min="4357" max="4357" width="9.140625" style="2"/>
    <col min="4358" max="4358" width="14.5703125" style="2" customWidth="1"/>
    <col min="4359" max="4359" width="73.140625" style="2" customWidth="1"/>
    <col min="4360" max="4610" width="9.140625" style="2"/>
    <col min="4611" max="4611" width="11.7109375" style="2" customWidth="1"/>
    <col min="4612" max="4612" width="10.140625" style="2" customWidth="1"/>
    <col min="4613" max="4613" width="9.140625" style="2"/>
    <col min="4614" max="4614" width="14.5703125" style="2" customWidth="1"/>
    <col min="4615" max="4615" width="73.140625" style="2" customWidth="1"/>
    <col min="4616" max="4866" width="9.140625" style="2"/>
    <col min="4867" max="4867" width="11.7109375" style="2" customWidth="1"/>
    <col min="4868" max="4868" width="10.140625" style="2" customWidth="1"/>
    <col min="4869" max="4869" width="9.140625" style="2"/>
    <col min="4870" max="4870" width="14.5703125" style="2" customWidth="1"/>
    <col min="4871" max="4871" width="73.140625" style="2" customWidth="1"/>
    <col min="4872" max="5122" width="9.140625" style="2"/>
    <col min="5123" max="5123" width="11.7109375" style="2" customWidth="1"/>
    <col min="5124" max="5124" width="10.140625" style="2" customWidth="1"/>
    <col min="5125" max="5125" width="9.140625" style="2"/>
    <col min="5126" max="5126" width="14.5703125" style="2" customWidth="1"/>
    <col min="5127" max="5127" width="73.140625" style="2" customWidth="1"/>
    <col min="5128" max="5378" width="9.140625" style="2"/>
    <col min="5379" max="5379" width="11.7109375" style="2" customWidth="1"/>
    <col min="5380" max="5380" width="10.140625" style="2" customWidth="1"/>
    <col min="5381" max="5381" width="9.140625" style="2"/>
    <col min="5382" max="5382" width="14.5703125" style="2" customWidth="1"/>
    <col min="5383" max="5383" width="73.140625" style="2" customWidth="1"/>
    <col min="5384" max="5634" width="9.140625" style="2"/>
    <col min="5635" max="5635" width="11.7109375" style="2" customWidth="1"/>
    <col min="5636" max="5636" width="10.140625" style="2" customWidth="1"/>
    <col min="5637" max="5637" width="9.140625" style="2"/>
    <col min="5638" max="5638" width="14.5703125" style="2" customWidth="1"/>
    <col min="5639" max="5639" width="73.140625" style="2" customWidth="1"/>
    <col min="5640" max="5890" width="9.140625" style="2"/>
    <col min="5891" max="5891" width="11.7109375" style="2" customWidth="1"/>
    <col min="5892" max="5892" width="10.140625" style="2" customWidth="1"/>
    <col min="5893" max="5893" width="9.140625" style="2"/>
    <col min="5894" max="5894" width="14.5703125" style="2" customWidth="1"/>
    <col min="5895" max="5895" width="73.140625" style="2" customWidth="1"/>
    <col min="5896" max="6146" width="9.140625" style="2"/>
    <col min="6147" max="6147" width="11.7109375" style="2" customWidth="1"/>
    <col min="6148" max="6148" width="10.140625" style="2" customWidth="1"/>
    <col min="6149" max="6149" width="9.140625" style="2"/>
    <col min="6150" max="6150" width="14.5703125" style="2" customWidth="1"/>
    <col min="6151" max="6151" width="73.140625" style="2" customWidth="1"/>
    <col min="6152" max="6402" width="9.140625" style="2"/>
    <col min="6403" max="6403" width="11.7109375" style="2" customWidth="1"/>
    <col min="6404" max="6404" width="10.140625" style="2" customWidth="1"/>
    <col min="6405" max="6405" width="9.140625" style="2"/>
    <col min="6406" max="6406" width="14.5703125" style="2" customWidth="1"/>
    <col min="6407" max="6407" width="73.140625" style="2" customWidth="1"/>
    <col min="6408" max="6658" width="9.140625" style="2"/>
    <col min="6659" max="6659" width="11.7109375" style="2" customWidth="1"/>
    <col min="6660" max="6660" width="10.140625" style="2" customWidth="1"/>
    <col min="6661" max="6661" width="9.140625" style="2"/>
    <col min="6662" max="6662" width="14.5703125" style="2" customWidth="1"/>
    <col min="6663" max="6663" width="73.140625" style="2" customWidth="1"/>
    <col min="6664" max="6914" width="9.140625" style="2"/>
    <col min="6915" max="6915" width="11.7109375" style="2" customWidth="1"/>
    <col min="6916" max="6916" width="10.140625" style="2" customWidth="1"/>
    <col min="6917" max="6917" width="9.140625" style="2"/>
    <col min="6918" max="6918" width="14.5703125" style="2" customWidth="1"/>
    <col min="6919" max="6919" width="73.140625" style="2" customWidth="1"/>
    <col min="6920" max="7170" width="9.140625" style="2"/>
    <col min="7171" max="7171" width="11.7109375" style="2" customWidth="1"/>
    <col min="7172" max="7172" width="10.140625" style="2" customWidth="1"/>
    <col min="7173" max="7173" width="9.140625" style="2"/>
    <col min="7174" max="7174" width="14.5703125" style="2" customWidth="1"/>
    <col min="7175" max="7175" width="73.140625" style="2" customWidth="1"/>
    <col min="7176" max="7426" width="9.140625" style="2"/>
    <col min="7427" max="7427" width="11.7109375" style="2" customWidth="1"/>
    <col min="7428" max="7428" width="10.140625" style="2" customWidth="1"/>
    <col min="7429" max="7429" width="9.140625" style="2"/>
    <col min="7430" max="7430" width="14.5703125" style="2" customWidth="1"/>
    <col min="7431" max="7431" width="73.140625" style="2" customWidth="1"/>
    <col min="7432" max="7682" width="9.140625" style="2"/>
    <col min="7683" max="7683" width="11.7109375" style="2" customWidth="1"/>
    <col min="7684" max="7684" width="10.140625" style="2" customWidth="1"/>
    <col min="7685" max="7685" width="9.140625" style="2"/>
    <col min="7686" max="7686" width="14.5703125" style="2" customWidth="1"/>
    <col min="7687" max="7687" width="73.140625" style="2" customWidth="1"/>
    <col min="7688" max="7938" width="9.140625" style="2"/>
    <col min="7939" max="7939" width="11.7109375" style="2" customWidth="1"/>
    <col min="7940" max="7940" width="10.140625" style="2" customWidth="1"/>
    <col min="7941" max="7941" width="9.140625" style="2"/>
    <col min="7942" max="7942" width="14.5703125" style="2" customWidth="1"/>
    <col min="7943" max="7943" width="73.140625" style="2" customWidth="1"/>
    <col min="7944" max="8194" width="9.140625" style="2"/>
    <col min="8195" max="8195" width="11.7109375" style="2" customWidth="1"/>
    <col min="8196" max="8196" width="10.140625" style="2" customWidth="1"/>
    <col min="8197" max="8197" width="9.140625" style="2"/>
    <col min="8198" max="8198" width="14.5703125" style="2" customWidth="1"/>
    <col min="8199" max="8199" width="73.140625" style="2" customWidth="1"/>
    <col min="8200" max="8450" width="9.140625" style="2"/>
    <col min="8451" max="8451" width="11.7109375" style="2" customWidth="1"/>
    <col min="8452" max="8452" width="10.140625" style="2" customWidth="1"/>
    <col min="8453" max="8453" width="9.140625" style="2"/>
    <col min="8454" max="8454" width="14.5703125" style="2" customWidth="1"/>
    <col min="8455" max="8455" width="73.140625" style="2" customWidth="1"/>
    <col min="8456" max="8706" width="9.140625" style="2"/>
    <col min="8707" max="8707" width="11.7109375" style="2" customWidth="1"/>
    <col min="8708" max="8708" width="10.140625" style="2" customWidth="1"/>
    <col min="8709" max="8709" width="9.140625" style="2"/>
    <col min="8710" max="8710" width="14.5703125" style="2" customWidth="1"/>
    <col min="8711" max="8711" width="73.140625" style="2" customWidth="1"/>
    <col min="8712" max="8962" width="9.140625" style="2"/>
    <col min="8963" max="8963" width="11.7109375" style="2" customWidth="1"/>
    <col min="8964" max="8964" width="10.140625" style="2" customWidth="1"/>
    <col min="8965" max="8965" width="9.140625" style="2"/>
    <col min="8966" max="8966" width="14.5703125" style="2" customWidth="1"/>
    <col min="8967" max="8967" width="73.140625" style="2" customWidth="1"/>
    <col min="8968" max="9218" width="9.140625" style="2"/>
    <col min="9219" max="9219" width="11.7109375" style="2" customWidth="1"/>
    <col min="9220" max="9220" width="10.140625" style="2" customWidth="1"/>
    <col min="9221" max="9221" width="9.140625" style="2"/>
    <col min="9222" max="9222" width="14.5703125" style="2" customWidth="1"/>
    <col min="9223" max="9223" width="73.140625" style="2" customWidth="1"/>
    <col min="9224" max="9474" width="9.140625" style="2"/>
    <col min="9475" max="9475" width="11.7109375" style="2" customWidth="1"/>
    <col min="9476" max="9476" width="10.140625" style="2" customWidth="1"/>
    <col min="9477" max="9477" width="9.140625" style="2"/>
    <col min="9478" max="9478" width="14.5703125" style="2" customWidth="1"/>
    <col min="9479" max="9479" width="73.140625" style="2" customWidth="1"/>
    <col min="9480" max="9730" width="9.140625" style="2"/>
    <col min="9731" max="9731" width="11.7109375" style="2" customWidth="1"/>
    <col min="9732" max="9732" width="10.140625" style="2" customWidth="1"/>
    <col min="9733" max="9733" width="9.140625" style="2"/>
    <col min="9734" max="9734" width="14.5703125" style="2" customWidth="1"/>
    <col min="9735" max="9735" width="73.140625" style="2" customWidth="1"/>
    <col min="9736" max="9986" width="9.140625" style="2"/>
    <col min="9987" max="9987" width="11.7109375" style="2" customWidth="1"/>
    <col min="9988" max="9988" width="10.140625" style="2" customWidth="1"/>
    <col min="9989" max="9989" width="9.140625" style="2"/>
    <col min="9990" max="9990" width="14.5703125" style="2" customWidth="1"/>
    <col min="9991" max="9991" width="73.140625" style="2" customWidth="1"/>
    <col min="9992" max="10242" width="9.140625" style="2"/>
    <col min="10243" max="10243" width="11.7109375" style="2" customWidth="1"/>
    <col min="10244" max="10244" width="10.140625" style="2" customWidth="1"/>
    <col min="10245" max="10245" width="9.140625" style="2"/>
    <col min="10246" max="10246" width="14.5703125" style="2" customWidth="1"/>
    <col min="10247" max="10247" width="73.140625" style="2" customWidth="1"/>
    <col min="10248" max="10498" width="9.140625" style="2"/>
    <col min="10499" max="10499" width="11.7109375" style="2" customWidth="1"/>
    <col min="10500" max="10500" width="10.140625" style="2" customWidth="1"/>
    <col min="10501" max="10501" width="9.140625" style="2"/>
    <col min="10502" max="10502" width="14.5703125" style="2" customWidth="1"/>
    <col min="10503" max="10503" width="73.140625" style="2" customWidth="1"/>
    <col min="10504" max="10754" width="9.140625" style="2"/>
    <col min="10755" max="10755" width="11.7109375" style="2" customWidth="1"/>
    <col min="10756" max="10756" width="10.140625" style="2" customWidth="1"/>
    <col min="10757" max="10757" width="9.140625" style="2"/>
    <col min="10758" max="10758" width="14.5703125" style="2" customWidth="1"/>
    <col min="10759" max="10759" width="73.140625" style="2" customWidth="1"/>
    <col min="10760" max="11010" width="9.140625" style="2"/>
    <col min="11011" max="11011" width="11.7109375" style="2" customWidth="1"/>
    <col min="11012" max="11012" width="10.140625" style="2" customWidth="1"/>
    <col min="11013" max="11013" width="9.140625" style="2"/>
    <col min="11014" max="11014" width="14.5703125" style="2" customWidth="1"/>
    <col min="11015" max="11015" width="73.140625" style="2" customWidth="1"/>
    <col min="11016" max="11266" width="9.140625" style="2"/>
    <col min="11267" max="11267" width="11.7109375" style="2" customWidth="1"/>
    <col min="11268" max="11268" width="10.140625" style="2" customWidth="1"/>
    <col min="11269" max="11269" width="9.140625" style="2"/>
    <col min="11270" max="11270" width="14.5703125" style="2" customWidth="1"/>
    <col min="11271" max="11271" width="73.140625" style="2" customWidth="1"/>
    <col min="11272" max="11522" width="9.140625" style="2"/>
    <col min="11523" max="11523" width="11.7109375" style="2" customWidth="1"/>
    <col min="11524" max="11524" width="10.140625" style="2" customWidth="1"/>
    <col min="11525" max="11525" width="9.140625" style="2"/>
    <col min="11526" max="11526" width="14.5703125" style="2" customWidth="1"/>
    <col min="11527" max="11527" width="73.140625" style="2" customWidth="1"/>
    <col min="11528" max="11778" width="9.140625" style="2"/>
    <col min="11779" max="11779" width="11.7109375" style="2" customWidth="1"/>
    <col min="11780" max="11780" width="10.140625" style="2" customWidth="1"/>
    <col min="11781" max="11781" width="9.140625" style="2"/>
    <col min="11782" max="11782" width="14.5703125" style="2" customWidth="1"/>
    <col min="11783" max="11783" width="73.140625" style="2" customWidth="1"/>
    <col min="11784" max="12034" width="9.140625" style="2"/>
    <col min="12035" max="12035" width="11.7109375" style="2" customWidth="1"/>
    <col min="12036" max="12036" width="10.140625" style="2" customWidth="1"/>
    <col min="12037" max="12037" width="9.140625" style="2"/>
    <col min="12038" max="12038" width="14.5703125" style="2" customWidth="1"/>
    <col min="12039" max="12039" width="73.140625" style="2" customWidth="1"/>
    <col min="12040" max="12290" width="9.140625" style="2"/>
    <col min="12291" max="12291" width="11.7109375" style="2" customWidth="1"/>
    <col min="12292" max="12292" width="10.140625" style="2" customWidth="1"/>
    <col min="12293" max="12293" width="9.140625" style="2"/>
    <col min="12294" max="12294" width="14.5703125" style="2" customWidth="1"/>
    <col min="12295" max="12295" width="73.140625" style="2" customWidth="1"/>
    <col min="12296" max="12546" width="9.140625" style="2"/>
    <col min="12547" max="12547" width="11.7109375" style="2" customWidth="1"/>
    <col min="12548" max="12548" width="10.140625" style="2" customWidth="1"/>
    <col min="12549" max="12549" width="9.140625" style="2"/>
    <col min="12550" max="12550" width="14.5703125" style="2" customWidth="1"/>
    <col min="12551" max="12551" width="73.140625" style="2" customWidth="1"/>
    <col min="12552" max="12802" width="9.140625" style="2"/>
    <col min="12803" max="12803" width="11.7109375" style="2" customWidth="1"/>
    <col min="12804" max="12804" width="10.140625" style="2" customWidth="1"/>
    <col min="12805" max="12805" width="9.140625" style="2"/>
    <col min="12806" max="12806" width="14.5703125" style="2" customWidth="1"/>
    <col min="12807" max="12807" width="73.140625" style="2" customWidth="1"/>
    <col min="12808" max="13058" width="9.140625" style="2"/>
    <col min="13059" max="13059" width="11.7109375" style="2" customWidth="1"/>
    <col min="13060" max="13060" width="10.140625" style="2" customWidth="1"/>
    <col min="13061" max="13061" width="9.140625" style="2"/>
    <col min="13062" max="13062" width="14.5703125" style="2" customWidth="1"/>
    <col min="13063" max="13063" width="73.140625" style="2" customWidth="1"/>
    <col min="13064" max="13314" width="9.140625" style="2"/>
    <col min="13315" max="13315" width="11.7109375" style="2" customWidth="1"/>
    <col min="13316" max="13316" width="10.140625" style="2" customWidth="1"/>
    <col min="13317" max="13317" width="9.140625" style="2"/>
    <col min="13318" max="13318" width="14.5703125" style="2" customWidth="1"/>
    <col min="13319" max="13319" width="73.140625" style="2" customWidth="1"/>
    <col min="13320" max="13570" width="9.140625" style="2"/>
    <col min="13571" max="13571" width="11.7109375" style="2" customWidth="1"/>
    <col min="13572" max="13572" width="10.140625" style="2" customWidth="1"/>
    <col min="13573" max="13573" width="9.140625" style="2"/>
    <col min="13574" max="13574" width="14.5703125" style="2" customWidth="1"/>
    <col min="13575" max="13575" width="73.140625" style="2" customWidth="1"/>
    <col min="13576" max="13826" width="9.140625" style="2"/>
    <col min="13827" max="13827" width="11.7109375" style="2" customWidth="1"/>
    <col min="13828" max="13828" width="10.140625" style="2" customWidth="1"/>
    <col min="13829" max="13829" width="9.140625" style="2"/>
    <col min="13830" max="13830" width="14.5703125" style="2" customWidth="1"/>
    <col min="13831" max="13831" width="73.140625" style="2" customWidth="1"/>
    <col min="13832" max="14082" width="9.140625" style="2"/>
    <col min="14083" max="14083" width="11.7109375" style="2" customWidth="1"/>
    <col min="14084" max="14084" width="10.140625" style="2" customWidth="1"/>
    <col min="14085" max="14085" width="9.140625" style="2"/>
    <col min="14086" max="14086" width="14.5703125" style="2" customWidth="1"/>
    <col min="14087" max="14087" width="73.140625" style="2" customWidth="1"/>
    <col min="14088" max="14338" width="9.140625" style="2"/>
    <col min="14339" max="14339" width="11.7109375" style="2" customWidth="1"/>
    <col min="14340" max="14340" width="10.140625" style="2" customWidth="1"/>
    <col min="14341" max="14341" width="9.140625" style="2"/>
    <col min="14342" max="14342" width="14.5703125" style="2" customWidth="1"/>
    <col min="14343" max="14343" width="73.140625" style="2" customWidth="1"/>
    <col min="14344" max="14594" width="9.140625" style="2"/>
    <col min="14595" max="14595" width="11.7109375" style="2" customWidth="1"/>
    <col min="14596" max="14596" width="10.140625" style="2" customWidth="1"/>
    <col min="14597" max="14597" width="9.140625" style="2"/>
    <col min="14598" max="14598" width="14.5703125" style="2" customWidth="1"/>
    <col min="14599" max="14599" width="73.140625" style="2" customWidth="1"/>
    <col min="14600" max="14850" width="9.140625" style="2"/>
    <col min="14851" max="14851" width="11.7109375" style="2" customWidth="1"/>
    <col min="14852" max="14852" width="10.140625" style="2" customWidth="1"/>
    <col min="14853" max="14853" width="9.140625" style="2"/>
    <col min="14854" max="14854" width="14.5703125" style="2" customWidth="1"/>
    <col min="14855" max="14855" width="73.140625" style="2" customWidth="1"/>
    <col min="14856" max="15106" width="9.140625" style="2"/>
    <col min="15107" max="15107" width="11.7109375" style="2" customWidth="1"/>
    <col min="15108" max="15108" width="10.140625" style="2" customWidth="1"/>
    <col min="15109" max="15109" width="9.140625" style="2"/>
    <col min="15110" max="15110" width="14.5703125" style="2" customWidth="1"/>
    <col min="15111" max="15111" width="73.140625" style="2" customWidth="1"/>
    <col min="15112" max="15362" width="9.140625" style="2"/>
    <col min="15363" max="15363" width="11.7109375" style="2" customWidth="1"/>
    <col min="15364" max="15364" width="10.140625" style="2" customWidth="1"/>
    <col min="15365" max="15365" width="9.140625" style="2"/>
    <col min="15366" max="15366" width="14.5703125" style="2" customWidth="1"/>
    <col min="15367" max="15367" width="73.140625" style="2" customWidth="1"/>
    <col min="15368" max="15618" width="9.140625" style="2"/>
    <col min="15619" max="15619" width="11.7109375" style="2" customWidth="1"/>
    <col min="15620" max="15620" width="10.140625" style="2" customWidth="1"/>
    <col min="15621" max="15621" width="9.140625" style="2"/>
    <col min="15622" max="15622" width="14.5703125" style="2" customWidth="1"/>
    <col min="15623" max="15623" width="73.140625" style="2" customWidth="1"/>
    <col min="15624" max="15874" width="9.140625" style="2"/>
    <col min="15875" max="15875" width="11.7109375" style="2" customWidth="1"/>
    <col min="15876" max="15876" width="10.140625" style="2" customWidth="1"/>
    <col min="15877" max="15877" width="9.140625" style="2"/>
    <col min="15878" max="15878" width="14.5703125" style="2" customWidth="1"/>
    <col min="15879" max="15879" width="73.140625" style="2" customWidth="1"/>
    <col min="15880" max="16130" width="9.140625" style="2"/>
    <col min="16131" max="16131" width="11.7109375" style="2" customWidth="1"/>
    <col min="16132" max="16132" width="10.140625" style="2" customWidth="1"/>
    <col min="16133" max="16133" width="9.140625" style="2"/>
    <col min="16134" max="16134" width="14.5703125" style="2" customWidth="1"/>
    <col min="16135" max="16135" width="73.140625" style="2" customWidth="1"/>
    <col min="16136" max="16384" width="9.140625" style="2"/>
  </cols>
  <sheetData>
    <row r="1" spans="1:7">
      <c r="A1" s="14" t="s">
        <v>0</v>
      </c>
      <c r="B1" s="14"/>
      <c r="C1" s="14"/>
      <c r="D1" s="14"/>
      <c r="E1" s="95"/>
      <c r="F1" s="24"/>
      <c r="G1" s="95"/>
    </row>
    <row r="2" spans="1:7">
      <c r="A2" s="30"/>
      <c r="B2" s="30"/>
      <c r="C2" s="30"/>
      <c r="D2" s="30"/>
      <c r="E2" s="30"/>
      <c r="F2" s="30"/>
      <c r="G2" s="30"/>
    </row>
    <row r="3" spans="1:7">
      <c r="A3" s="30"/>
      <c r="B3" s="30"/>
      <c r="C3" s="30"/>
      <c r="D3" s="30"/>
      <c r="E3" s="30"/>
      <c r="F3" s="30"/>
      <c r="G3" s="30"/>
    </row>
    <row r="4" spans="1:7">
      <c r="A4" s="30"/>
      <c r="B4" s="30"/>
      <c r="C4" s="30"/>
      <c r="D4" s="30"/>
      <c r="E4" s="30"/>
      <c r="F4" s="30"/>
      <c r="G4" s="30"/>
    </row>
    <row r="5" spans="1:7">
      <c r="A5" s="1" t="s">
        <v>62</v>
      </c>
      <c r="B5" s="1"/>
      <c r="C5" s="1"/>
      <c r="D5" s="1"/>
      <c r="E5" s="1"/>
      <c r="F5" s="1"/>
      <c r="G5" s="1"/>
    </row>
    <row r="6" spans="1:7">
      <c r="A6" s="142" t="s">
        <v>1</v>
      </c>
      <c r="B6" s="142" t="s">
        <v>2</v>
      </c>
      <c r="C6" s="142" t="s">
        <v>3</v>
      </c>
      <c r="D6" s="143" t="s">
        <v>4</v>
      </c>
      <c r="E6" s="143"/>
      <c r="F6" s="144" t="s">
        <v>5</v>
      </c>
      <c r="G6" s="142" t="s">
        <v>6</v>
      </c>
    </row>
    <row r="7" spans="1:7">
      <c r="A7" s="142"/>
      <c r="B7" s="142"/>
      <c r="C7" s="142"/>
      <c r="D7" s="31" t="s">
        <v>7</v>
      </c>
      <c r="E7" s="31" t="s">
        <v>8</v>
      </c>
      <c r="F7" s="144"/>
      <c r="G7" s="142"/>
    </row>
    <row r="8" spans="1:7" ht="33">
      <c r="A8" s="27">
        <v>1</v>
      </c>
      <c r="B8" s="27">
        <v>592</v>
      </c>
      <c r="C8" s="28">
        <v>42800</v>
      </c>
      <c r="D8" s="27" t="s">
        <v>12</v>
      </c>
      <c r="E8" s="27" t="s">
        <v>10</v>
      </c>
      <c r="F8" s="35">
        <v>66039110</v>
      </c>
      <c r="G8" s="21" t="s">
        <v>34</v>
      </c>
    </row>
    <row r="9" spans="1:7">
      <c r="A9" s="27">
        <f>1+A8</f>
        <v>2</v>
      </c>
      <c r="B9" s="27">
        <v>594</v>
      </c>
      <c r="C9" s="28">
        <v>42800</v>
      </c>
      <c r="D9" s="27" t="s">
        <v>9</v>
      </c>
      <c r="E9" s="27" t="s">
        <v>10</v>
      </c>
      <c r="F9" s="35">
        <v>560000</v>
      </c>
      <c r="G9" s="21" t="s">
        <v>11</v>
      </c>
    </row>
    <row r="10" spans="1:7" ht="53.25" customHeight="1">
      <c r="A10" s="27">
        <f t="shared" ref="A10:A17" si="0">1+A9</f>
        <v>3</v>
      </c>
      <c r="B10" s="27">
        <v>593</v>
      </c>
      <c r="C10" s="28">
        <v>42800</v>
      </c>
      <c r="D10" s="27" t="s">
        <v>13</v>
      </c>
      <c r="E10" s="27" t="s">
        <v>10</v>
      </c>
      <c r="F10" s="35">
        <v>313100</v>
      </c>
      <c r="G10" s="22" t="s">
        <v>67</v>
      </c>
    </row>
    <row r="11" spans="1:7" ht="49.5">
      <c r="A11" s="27">
        <f t="shared" si="0"/>
        <v>4</v>
      </c>
      <c r="B11" s="27">
        <v>622</v>
      </c>
      <c r="C11" s="28">
        <v>42803</v>
      </c>
      <c r="D11" s="27" t="s">
        <v>13</v>
      </c>
      <c r="E11" s="27" t="s">
        <v>14</v>
      </c>
      <c r="F11" s="35">
        <v>2057</v>
      </c>
      <c r="G11" s="21" t="s">
        <v>38</v>
      </c>
    </row>
    <row r="12" spans="1:7" ht="49.5">
      <c r="A12" s="27">
        <f t="shared" si="0"/>
        <v>5</v>
      </c>
      <c r="B12" s="27">
        <v>621</v>
      </c>
      <c r="C12" s="28">
        <v>42803</v>
      </c>
      <c r="D12" s="27" t="s">
        <v>13</v>
      </c>
      <c r="E12" s="27" t="s">
        <v>14</v>
      </c>
      <c r="F12" s="35">
        <v>2530</v>
      </c>
      <c r="G12" s="21" t="s">
        <v>38</v>
      </c>
    </row>
    <row r="13" spans="1:7" ht="49.5">
      <c r="A13" s="27">
        <f t="shared" si="0"/>
        <v>6</v>
      </c>
      <c r="B13" s="27">
        <v>623</v>
      </c>
      <c r="C13" s="28">
        <v>42803</v>
      </c>
      <c r="D13" s="27" t="s">
        <v>13</v>
      </c>
      <c r="E13" s="27" t="s">
        <v>37</v>
      </c>
      <c r="F13" s="35">
        <v>252</v>
      </c>
      <c r="G13" s="22" t="s">
        <v>68</v>
      </c>
    </row>
    <row r="14" spans="1:7" ht="49.5">
      <c r="A14" s="27">
        <f t="shared" si="0"/>
        <v>7</v>
      </c>
      <c r="B14" s="27">
        <v>624</v>
      </c>
      <c r="C14" s="28">
        <v>42803</v>
      </c>
      <c r="D14" s="27" t="s">
        <v>13</v>
      </c>
      <c r="E14" s="27" t="s">
        <v>14</v>
      </c>
      <c r="F14" s="35">
        <v>616</v>
      </c>
      <c r="G14" s="21" t="s">
        <v>15</v>
      </c>
    </row>
    <row r="15" spans="1:7" ht="33">
      <c r="A15" s="27">
        <f t="shared" si="0"/>
        <v>8</v>
      </c>
      <c r="B15" s="27">
        <v>825</v>
      </c>
      <c r="C15" s="28">
        <v>42815</v>
      </c>
      <c r="D15" s="27" t="s">
        <v>12</v>
      </c>
      <c r="E15" s="27" t="s">
        <v>10</v>
      </c>
      <c r="F15" s="35">
        <v>14190</v>
      </c>
      <c r="G15" s="21" t="s">
        <v>65</v>
      </c>
    </row>
    <row r="16" spans="1:7" ht="33">
      <c r="A16" s="27">
        <f t="shared" si="0"/>
        <v>9</v>
      </c>
      <c r="B16" s="27">
        <v>826</v>
      </c>
      <c r="C16" s="28">
        <v>42815</v>
      </c>
      <c r="D16" s="27" t="s">
        <v>12</v>
      </c>
      <c r="E16" s="27" t="s">
        <v>10</v>
      </c>
      <c r="F16" s="35">
        <v>14131200</v>
      </c>
      <c r="G16" s="21" t="s">
        <v>66</v>
      </c>
    </row>
    <row r="17" spans="1:9" ht="33">
      <c r="A17" s="27">
        <f t="shared" si="0"/>
        <v>10</v>
      </c>
      <c r="B17" s="27">
        <v>827</v>
      </c>
      <c r="C17" s="28">
        <v>42815</v>
      </c>
      <c r="D17" s="27" t="s">
        <v>16</v>
      </c>
      <c r="E17" s="27" t="s">
        <v>10</v>
      </c>
      <c r="F17" s="35">
        <v>9086</v>
      </c>
      <c r="G17" s="21" t="s">
        <v>69</v>
      </c>
      <c r="I17" s="32"/>
    </row>
    <row r="18" spans="1:9" s="3" customFormat="1">
      <c r="A18" s="27"/>
      <c r="B18" s="96"/>
      <c r="C18" s="97"/>
      <c r="D18" s="97" t="s">
        <v>36</v>
      </c>
      <c r="E18" s="98"/>
      <c r="F18" s="37">
        <f>SUM(F8:F17)</f>
        <v>81072141</v>
      </c>
      <c r="G18" s="29"/>
    </row>
    <row r="21" spans="1:9">
      <c r="E21" s="10"/>
    </row>
    <row r="22" spans="1:9">
      <c r="E22" s="10"/>
    </row>
    <row r="23" spans="1:9">
      <c r="E23" s="10"/>
    </row>
    <row r="24" spans="1:9">
      <c r="E24" s="10"/>
    </row>
    <row r="25" spans="1:9">
      <c r="E25" s="10"/>
    </row>
  </sheetData>
  <sortState ref="A8:G25">
    <sortCondition ref="C8:C25"/>
  </sortState>
  <mergeCells count="6">
    <mergeCell ref="G6:G7"/>
    <mergeCell ref="A6:A7"/>
    <mergeCell ref="B6:B7"/>
    <mergeCell ref="C6:C7"/>
    <mergeCell ref="D6:E6"/>
    <mergeCell ref="F6:F7"/>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topLeftCell="A76" workbookViewId="0">
      <selection activeCell="I10" sqref="I10"/>
    </sheetView>
  </sheetViews>
  <sheetFormatPr defaultRowHeight="16.5"/>
  <cols>
    <col min="1" max="1" width="11" style="4" customWidth="1"/>
    <col min="2" max="2" width="12.28515625" style="4" customWidth="1"/>
    <col min="3" max="3" width="25.7109375" style="4" customWidth="1"/>
    <col min="4" max="4" width="40.5703125" style="4" customWidth="1"/>
    <col min="5" max="5" width="20.28515625" style="4" customWidth="1"/>
    <col min="6" max="6" width="11.42578125" style="4" customWidth="1"/>
    <col min="7" max="16384" width="9.140625" style="4"/>
  </cols>
  <sheetData>
    <row r="1" spans="1:6" s="9" customFormat="1">
      <c r="A1" s="25" t="s">
        <v>20</v>
      </c>
      <c r="B1" s="25"/>
      <c r="C1" s="25"/>
      <c r="D1" s="26"/>
      <c r="E1" s="26"/>
      <c r="F1" s="26"/>
    </row>
    <row r="2" spans="1:6" s="3" customFormat="1">
      <c r="A2" s="25" t="s">
        <v>21</v>
      </c>
      <c r="B2" s="25"/>
      <c r="C2" s="25"/>
      <c r="D2" s="26"/>
      <c r="E2" s="26"/>
      <c r="F2" s="26"/>
    </row>
    <row r="3" spans="1:6" s="9" customFormat="1">
      <c r="A3" s="25" t="s">
        <v>431</v>
      </c>
      <c r="B3" s="25"/>
      <c r="C3" s="25"/>
      <c r="D3" s="26"/>
      <c r="E3" s="26"/>
      <c r="F3" s="26"/>
    </row>
    <row r="4" spans="1:6">
      <c r="A4" s="86"/>
      <c r="B4" s="86"/>
      <c r="C4" s="86"/>
      <c r="D4" s="23"/>
      <c r="E4" s="23"/>
      <c r="F4" s="23"/>
    </row>
    <row r="5" spans="1:6">
      <c r="A5" s="23"/>
      <c r="B5" s="23"/>
      <c r="C5" s="26" t="s">
        <v>63</v>
      </c>
      <c r="E5" s="23"/>
      <c r="F5" s="23"/>
    </row>
    <row r="6" spans="1:6">
      <c r="A6" s="23"/>
      <c r="B6" s="23"/>
      <c r="C6" s="23"/>
      <c r="D6" s="23"/>
      <c r="E6" s="23"/>
      <c r="F6" s="23"/>
    </row>
    <row r="7" spans="1:6">
      <c r="A7" s="33" t="s">
        <v>23</v>
      </c>
      <c r="B7" s="19" t="s">
        <v>22</v>
      </c>
      <c r="C7" s="19" t="s">
        <v>24</v>
      </c>
      <c r="D7" s="19" t="s">
        <v>25</v>
      </c>
      <c r="E7" s="19" t="s">
        <v>26</v>
      </c>
      <c r="F7" s="23"/>
    </row>
    <row r="8" spans="1:6" ht="99">
      <c r="A8" s="44">
        <v>608</v>
      </c>
      <c r="B8" s="87">
        <v>42800</v>
      </c>
      <c r="C8" s="44" t="s">
        <v>292</v>
      </c>
      <c r="D8" s="21" t="s">
        <v>490</v>
      </c>
      <c r="E8" s="57">
        <v>166</v>
      </c>
    </row>
    <row r="9" spans="1:6" ht="99">
      <c r="A9" s="44">
        <v>609</v>
      </c>
      <c r="B9" s="87">
        <v>42800</v>
      </c>
      <c r="C9" s="44" t="s">
        <v>292</v>
      </c>
      <c r="D9" s="21" t="s">
        <v>491</v>
      </c>
      <c r="E9" s="57">
        <v>940.7</v>
      </c>
    </row>
    <row r="10" spans="1:6" ht="99">
      <c r="A10" s="44">
        <v>589</v>
      </c>
      <c r="B10" s="87">
        <v>42800</v>
      </c>
      <c r="C10" s="88" t="s">
        <v>293</v>
      </c>
      <c r="D10" s="21" t="s">
        <v>294</v>
      </c>
      <c r="E10" s="57">
        <v>22744.04</v>
      </c>
    </row>
    <row r="11" spans="1:6" ht="181.5">
      <c r="A11" s="44">
        <v>591</v>
      </c>
      <c r="B11" s="87">
        <v>42800</v>
      </c>
      <c r="C11" s="44" t="s">
        <v>295</v>
      </c>
      <c r="D11" s="21" t="s">
        <v>296</v>
      </c>
      <c r="E11" s="57">
        <v>27030.880000000001</v>
      </c>
    </row>
    <row r="12" spans="1:6" ht="148.5">
      <c r="A12" s="44">
        <v>727</v>
      </c>
      <c r="B12" s="87">
        <v>42807</v>
      </c>
      <c r="C12" s="44" t="s">
        <v>297</v>
      </c>
      <c r="D12" s="21" t="s">
        <v>298</v>
      </c>
      <c r="E12" s="57">
        <v>318750</v>
      </c>
    </row>
    <row r="13" spans="1:6" ht="82.5">
      <c r="A13" s="44">
        <v>778</v>
      </c>
      <c r="B13" s="87">
        <v>42809</v>
      </c>
      <c r="C13" s="44" t="s">
        <v>299</v>
      </c>
      <c r="D13" s="21" t="s">
        <v>300</v>
      </c>
      <c r="E13" s="57">
        <v>20366.79</v>
      </c>
    </row>
    <row r="14" spans="1:6" ht="82.5">
      <c r="A14" s="44">
        <v>1503</v>
      </c>
      <c r="B14" s="87">
        <v>42809</v>
      </c>
      <c r="C14" s="44" t="s">
        <v>307</v>
      </c>
      <c r="D14" s="21" t="s">
        <v>334</v>
      </c>
      <c r="E14" s="57">
        <v>300</v>
      </c>
    </row>
    <row r="15" spans="1:6" ht="99">
      <c r="A15" s="44">
        <v>783</v>
      </c>
      <c r="B15" s="87">
        <v>42810</v>
      </c>
      <c r="C15" s="44" t="s">
        <v>335</v>
      </c>
      <c r="D15" s="21" t="s">
        <v>336</v>
      </c>
      <c r="E15" s="57">
        <v>391.1</v>
      </c>
    </row>
    <row r="16" spans="1:6" ht="99">
      <c r="A16" s="44">
        <v>784</v>
      </c>
      <c r="B16" s="87">
        <v>42810</v>
      </c>
      <c r="C16" s="44" t="s">
        <v>335</v>
      </c>
      <c r="D16" s="21" t="s">
        <v>337</v>
      </c>
      <c r="E16" s="57">
        <v>411.68</v>
      </c>
    </row>
    <row r="17" spans="1:5" ht="121.5" customHeight="1">
      <c r="A17" s="44">
        <v>785</v>
      </c>
      <c r="B17" s="87">
        <v>42810</v>
      </c>
      <c r="C17" s="44" t="s">
        <v>338</v>
      </c>
      <c r="D17" s="21" t="s">
        <v>339</v>
      </c>
      <c r="E17" s="57">
        <v>280.18</v>
      </c>
    </row>
    <row r="18" spans="1:5" ht="123" customHeight="1">
      <c r="A18" s="44">
        <v>788</v>
      </c>
      <c r="B18" s="87">
        <v>42810</v>
      </c>
      <c r="C18" s="44" t="s">
        <v>307</v>
      </c>
      <c r="D18" s="21" t="s">
        <v>340</v>
      </c>
      <c r="E18" s="57">
        <v>200</v>
      </c>
    </row>
    <row r="19" spans="1:5" ht="148.5">
      <c r="A19" s="44">
        <v>808</v>
      </c>
      <c r="B19" s="87">
        <v>42811</v>
      </c>
      <c r="C19" s="44" t="s">
        <v>301</v>
      </c>
      <c r="D19" s="21" t="s">
        <v>302</v>
      </c>
      <c r="E19" s="57">
        <v>217.07</v>
      </c>
    </row>
    <row r="20" spans="1:5" ht="148.5">
      <c r="A20" s="44">
        <v>807</v>
      </c>
      <c r="B20" s="87">
        <v>42811</v>
      </c>
      <c r="C20" s="44" t="s">
        <v>301</v>
      </c>
      <c r="D20" s="21" t="s">
        <v>303</v>
      </c>
      <c r="E20" s="57">
        <v>490</v>
      </c>
    </row>
    <row r="21" spans="1:5" ht="148.5">
      <c r="A21" s="44">
        <v>805</v>
      </c>
      <c r="B21" s="87">
        <v>42811</v>
      </c>
      <c r="C21" s="44" t="s">
        <v>304</v>
      </c>
      <c r="D21" s="21" t="s">
        <v>305</v>
      </c>
      <c r="E21" s="57">
        <v>859.42</v>
      </c>
    </row>
    <row r="22" spans="1:5" ht="148.5">
      <c r="A22" s="44">
        <v>804</v>
      </c>
      <c r="B22" s="87">
        <v>42811</v>
      </c>
      <c r="C22" s="44" t="s">
        <v>304</v>
      </c>
      <c r="D22" s="88" t="s">
        <v>306</v>
      </c>
      <c r="E22" s="57">
        <v>1940</v>
      </c>
    </row>
    <row r="23" spans="1:5" ht="82.5">
      <c r="A23" s="44">
        <v>814</v>
      </c>
      <c r="B23" s="87">
        <v>42814</v>
      </c>
      <c r="C23" s="44" t="s">
        <v>307</v>
      </c>
      <c r="D23" s="21" t="s">
        <v>308</v>
      </c>
      <c r="E23" s="57">
        <v>100</v>
      </c>
    </row>
    <row r="24" spans="1:5" ht="99">
      <c r="A24" s="44">
        <v>842</v>
      </c>
      <c r="B24" s="87">
        <v>42816</v>
      </c>
      <c r="C24" s="27" t="s">
        <v>309</v>
      </c>
      <c r="D24" s="21" t="s">
        <v>310</v>
      </c>
      <c r="E24" s="57">
        <v>7.06</v>
      </c>
    </row>
    <row r="25" spans="1:5" ht="99">
      <c r="A25" s="44">
        <v>841</v>
      </c>
      <c r="B25" s="87">
        <v>42816</v>
      </c>
      <c r="C25" s="27" t="s">
        <v>309</v>
      </c>
      <c r="D25" s="21" t="s">
        <v>310</v>
      </c>
      <c r="E25" s="57">
        <v>7.2</v>
      </c>
    </row>
    <row r="26" spans="1:5" ht="82.5">
      <c r="A26" s="44">
        <v>818</v>
      </c>
      <c r="B26" s="87">
        <v>42816</v>
      </c>
      <c r="C26" s="44" t="s">
        <v>311</v>
      </c>
      <c r="D26" s="21" t="s">
        <v>312</v>
      </c>
      <c r="E26" s="57">
        <v>12.05</v>
      </c>
    </row>
    <row r="27" spans="1:5" ht="99">
      <c r="A27" s="44">
        <v>843</v>
      </c>
      <c r="B27" s="87">
        <v>42816</v>
      </c>
      <c r="C27" s="27" t="s">
        <v>309</v>
      </c>
      <c r="D27" s="21" t="s">
        <v>310</v>
      </c>
      <c r="E27" s="57">
        <v>13.66</v>
      </c>
    </row>
    <row r="28" spans="1:5" ht="99">
      <c r="A28" s="44">
        <v>836</v>
      </c>
      <c r="B28" s="87">
        <v>42816</v>
      </c>
      <c r="C28" s="27" t="s">
        <v>309</v>
      </c>
      <c r="D28" s="21" t="s">
        <v>310</v>
      </c>
      <c r="E28" s="57">
        <v>15.03</v>
      </c>
    </row>
    <row r="29" spans="1:5" ht="82.5">
      <c r="A29" s="44">
        <v>822</v>
      </c>
      <c r="B29" s="87">
        <v>42816</v>
      </c>
      <c r="C29" s="44" t="s">
        <v>313</v>
      </c>
      <c r="D29" s="21" t="s">
        <v>314</v>
      </c>
      <c r="E29" s="57">
        <v>15.89</v>
      </c>
    </row>
    <row r="30" spans="1:5" ht="99">
      <c r="A30" s="44">
        <v>840</v>
      </c>
      <c r="B30" s="87">
        <v>42816</v>
      </c>
      <c r="C30" s="27" t="s">
        <v>309</v>
      </c>
      <c r="D30" s="21" t="s">
        <v>315</v>
      </c>
      <c r="E30" s="57">
        <v>21.03</v>
      </c>
    </row>
    <row r="31" spans="1:5" ht="99">
      <c r="A31" s="44">
        <v>815</v>
      </c>
      <c r="B31" s="87">
        <v>42816</v>
      </c>
      <c r="C31" s="44" t="s">
        <v>316</v>
      </c>
      <c r="D31" s="21" t="s">
        <v>317</v>
      </c>
      <c r="E31" s="57">
        <v>30.17</v>
      </c>
    </row>
    <row r="32" spans="1:5" ht="99">
      <c r="A32" s="44">
        <v>823</v>
      </c>
      <c r="B32" s="87">
        <v>42816</v>
      </c>
      <c r="C32" s="44" t="s">
        <v>318</v>
      </c>
      <c r="D32" s="21" t="s">
        <v>317</v>
      </c>
      <c r="E32" s="57">
        <v>32.79</v>
      </c>
    </row>
    <row r="33" spans="1:5" ht="99">
      <c r="A33" s="44">
        <v>838</v>
      </c>
      <c r="B33" s="87">
        <v>42816</v>
      </c>
      <c r="C33" s="27" t="s">
        <v>309</v>
      </c>
      <c r="D33" s="21" t="s">
        <v>310</v>
      </c>
      <c r="E33" s="57">
        <v>34.340000000000003</v>
      </c>
    </row>
    <row r="34" spans="1:5" ht="99">
      <c r="A34" s="44">
        <v>839</v>
      </c>
      <c r="B34" s="87">
        <v>42816</v>
      </c>
      <c r="C34" s="27" t="s">
        <v>309</v>
      </c>
      <c r="D34" s="21" t="s">
        <v>310</v>
      </c>
      <c r="E34" s="57">
        <v>56.14</v>
      </c>
    </row>
    <row r="35" spans="1:5" ht="99">
      <c r="A35" s="44">
        <v>837</v>
      </c>
      <c r="B35" s="87">
        <v>42816</v>
      </c>
      <c r="C35" s="27" t="s">
        <v>309</v>
      </c>
      <c r="D35" s="21" t="s">
        <v>310</v>
      </c>
      <c r="E35" s="57">
        <v>68.849999999999994</v>
      </c>
    </row>
    <row r="36" spans="1:5" ht="99">
      <c r="A36" s="44">
        <v>831</v>
      </c>
      <c r="B36" s="87">
        <v>42816</v>
      </c>
      <c r="C36" s="44" t="s">
        <v>319</v>
      </c>
      <c r="D36" s="21" t="s">
        <v>320</v>
      </c>
      <c r="E36" s="57">
        <v>91.96</v>
      </c>
    </row>
    <row r="37" spans="1:5" ht="99">
      <c r="A37" s="44">
        <v>819</v>
      </c>
      <c r="B37" s="87">
        <v>42816</v>
      </c>
      <c r="C37" s="44" t="s">
        <v>321</v>
      </c>
      <c r="D37" s="21" t="s">
        <v>320</v>
      </c>
      <c r="E37" s="57">
        <v>94.61</v>
      </c>
    </row>
    <row r="38" spans="1:5" ht="99">
      <c r="A38" s="44">
        <v>832</v>
      </c>
      <c r="B38" s="87">
        <v>42816</v>
      </c>
      <c r="C38" s="44" t="s">
        <v>322</v>
      </c>
      <c r="D38" s="21" t="s">
        <v>320</v>
      </c>
      <c r="E38" s="57">
        <v>125.31</v>
      </c>
    </row>
    <row r="39" spans="1:5" ht="99">
      <c r="A39" s="44">
        <v>828</v>
      </c>
      <c r="B39" s="87">
        <v>42816</v>
      </c>
      <c r="C39" s="44" t="s">
        <v>323</v>
      </c>
      <c r="D39" s="21" t="s">
        <v>320</v>
      </c>
      <c r="E39" s="57">
        <v>359.86</v>
      </c>
    </row>
    <row r="40" spans="1:5" ht="99">
      <c r="A40" s="44">
        <v>835</v>
      </c>
      <c r="B40" s="87">
        <v>42816</v>
      </c>
      <c r="C40" s="44" t="s">
        <v>324</v>
      </c>
      <c r="D40" s="21" t="s">
        <v>325</v>
      </c>
      <c r="E40" s="57">
        <v>4201.5200000000004</v>
      </c>
    </row>
    <row r="41" spans="1:5" ht="132">
      <c r="A41" s="44">
        <v>879</v>
      </c>
      <c r="B41" s="87">
        <v>42821</v>
      </c>
      <c r="C41" s="44" t="s">
        <v>324</v>
      </c>
      <c r="D41" s="21" t="s">
        <v>326</v>
      </c>
      <c r="E41" s="57">
        <v>1268.3499999999999</v>
      </c>
    </row>
    <row r="42" spans="1:5" ht="132">
      <c r="A42" s="44">
        <v>880</v>
      </c>
      <c r="B42" s="87">
        <v>42821</v>
      </c>
      <c r="C42" s="44" t="s">
        <v>324</v>
      </c>
      <c r="D42" s="21" t="s">
        <v>327</v>
      </c>
      <c r="E42" s="57">
        <v>7187.33</v>
      </c>
    </row>
    <row r="43" spans="1:5" ht="99">
      <c r="A43" s="44">
        <v>947</v>
      </c>
      <c r="B43" s="87">
        <v>42823</v>
      </c>
      <c r="C43" s="44" t="s">
        <v>328</v>
      </c>
      <c r="D43" s="21" t="s">
        <v>329</v>
      </c>
      <c r="E43" s="57">
        <v>39909.9</v>
      </c>
    </row>
    <row r="44" spans="1:5" ht="132">
      <c r="A44" s="44">
        <v>945</v>
      </c>
      <c r="B44" s="87">
        <v>42823</v>
      </c>
      <c r="C44" s="44" t="s">
        <v>330</v>
      </c>
      <c r="D44" s="21" t="s">
        <v>331</v>
      </c>
      <c r="E44" s="57">
        <v>179493</v>
      </c>
    </row>
    <row r="45" spans="1:5" ht="99">
      <c r="A45" s="44">
        <v>961</v>
      </c>
      <c r="B45" s="87">
        <v>42824</v>
      </c>
      <c r="C45" s="27" t="s">
        <v>309</v>
      </c>
      <c r="D45" s="21" t="s">
        <v>310</v>
      </c>
      <c r="E45" s="57">
        <v>5.52</v>
      </c>
    </row>
    <row r="46" spans="1:5" ht="99">
      <c r="A46" s="44">
        <v>953</v>
      </c>
      <c r="B46" s="87">
        <v>42824</v>
      </c>
      <c r="C46" s="27" t="s">
        <v>309</v>
      </c>
      <c r="D46" s="21" t="s">
        <v>310</v>
      </c>
      <c r="E46" s="57">
        <v>10.53</v>
      </c>
    </row>
    <row r="47" spans="1:5" ht="99">
      <c r="A47" s="44">
        <v>956</v>
      </c>
      <c r="B47" s="87">
        <v>42824</v>
      </c>
      <c r="C47" s="27" t="s">
        <v>309</v>
      </c>
      <c r="D47" s="21" t="s">
        <v>310</v>
      </c>
      <c r="E47" s="57">
        <v>28.45</v>
      </c>
    </row>
    <row r="48" spans="1:5" ht="99">
      <c r="A48" s="44">
        <v>949</v>
      </c>
      <c r="B48" s="87">
        <v>42824</v>
      </c>
      <c r="C48" s="27" t="s">
        <v>309</v>
      </c>
      <c r="D48" s="21" t="s">
        <v>310</v>
      </c>
      <c r="E48" s="57">
        <v>29.72</v>
      </c>
    </row>
    <row r="49" spans="1:5" ht="99">
      <c r="A49" s="44">
        <v>962</v>
      </c>
      <c r="B49" s="87">
        <v>42824</v>
      </c>
      <c r="C49" s="27" t="s">
        <v>309</v>
      </c>
      <c r="D49" s="21" t="s">
        <v>332</v>
      </c>
      <c r="E49" s="57">
        <v>31.3</v>
      </c>
    </row>
    <row r="50" spans="1:5" ht="99">
      <c r="A50" s="44">
        <v>952</v>
      </c>
      <c r="B50" s="87">
        <v>42824</v>
      </c>
      <c r="C50" s="27" t="s">
        <v>309</v>
      </c>
      <c r="D50" s="21" t="s">
        <v>310</v>
      </c>
      <c r="E50" s="57">
        <v>37.14</v>
      </c>
    </row>
    <row r="51" spans="1:5" ht="99">
      <c r="A51" s="44">
        <v>960</v>
      </c>
      <c r="B51" s="87">
        <v>42824</v>
      </c>
      <c r="C51" s="27" t="s">
        <v>309</v>
      </c>
      <c r="D51" s="21" t="s">
        <v>310</v>
      </c>
      <c r="E51" s="57">
        <v>38.68</v>
      </c>
    </row>
    <row r="52" spans="1:5" ht="99">
      <c r="A52" s="44">
        <v>957</v>
      </c>
      <c r="B52" s="87">
        <v>42824</v>
      </c>
      <c r="C52" s="27" t="s">
        <v>309</v>
      </c>
      <c r="D52" s="21" t="s">
        <v>310</v>
      </c>
      <c r="E52" s="57">
        <v>47.93</v>
      </c>
    </row>
    <row r="53" spans="1:5" ht="99">
      <c r="A53" s="44">
        <v>954</v>
      </c>
      <c r="B53" s="87">
        <v>42824</v>
      </c>
      <c r="C53" s="27" t="s">
        <v>309</v>
      </c>
      <c r="D53" s="21" t="s">
        <v>332</v>
      </c>
      <c r="E53" s="57">
        <v>59.67</v>
      </c>
    </row>
    <row r="54" spans="1:5" ht="99">
      <c r="A54" s="44">
        <v>964</v>
      </c>
      <c r="B54" s="87">
        <v>42824</v>
      </c>
      <c r="C54" s="27" t="s">
        <v>309</v>
      </c>
      <c r="D54" s="21" t="s">
        <v>332</v>
      </c>
      <c r="E54" s="57">
        <v>65.12</v>
      </c>
    </row>
    <row r="55" spans="1:5" ht="99">
      <c r="A55" s="44">
        <v>955</v>
      </c>
      <c r="B55" s="87">
        <v>42824</v>
      </c>
      <c r="C55" s="27" t="s">
        <v>309</v>
      </c>
      <c r="D55" s="21" t="s">
        <v>332</v>
      </c>
      <c r="E55" s="57">
        <v>161.22</v>
      </c>
    </row>
    <row r="56" spans="1:5" ht="99">
      <c r="A56" s="44">
        <v>950</v>
      </c>
      <c r="B56" s="87">
        <v>42824</v>
      </c>
      <c r="C56" s="27" t="s">
        <v>309</v>
      </c>
      <c r="D56" s="21" t="s">
        <v>332</v>
      </c>
      <c r="E56" s="57">
        <v>168.43</v>
      </c>
    </row>
    <row r="57" spans="1:5" ht="99">
      <c r="A57" s="44">
        <v>951</v>
      </c>
      <c r="B57" s="87">
        <v>42824</v>
      </c>
      <c r="C57" s="27" t="s">
        <v>309</v>
      </c>
      <c r="D57" s="21" t="s">
        <v>332</v>
      </c>
      <c r="E57" s="57">
        <v>210.48</v>
      </c>
    </row>
    <row r="58" spans="1:5" ht="99">
      <c r="A58" s="44">
        <v>959</v>
      </c>
      <c r="B58" s="87">
        <v>42824</v>
      </c>
      <c r="C58" s="27" t="s">
        <v>309</v>
      </c>
      <c r="D58" s="21" t="s">
        <v>332</v>
      </c>
      <c r="E58" s="57">
        <v>219.19</v>
      </c>
    </row>
    <row r="59" spans="1:5" ht="99">
      <c r="A59" s="44">
        <v>958</v>
      </c>
      <c r="B59" s="87">
        <v>42824</v>
      </c>
      <c r="C59" s="27" t="s">
        <v>309</v>
      </c>
      <c r="D59" s="21" t="s">
        <v>332</v>
      </c>
      <c r="E59" s="57">
        <v>271.62</v>
      </c>
    </row>
    <row r="60" spans="1:5" ht="99">
      <c r="A60" s="44">
        <v>963</v>
      </c>
      <c r="B60" s="87">
        <v>42824</v>
      </c>
      <c r="C60" s="27" t="s">
        <v>309</v>
      </c>
      <c r="D60" s="21" t="s">
        <v>332</v>
      </c>
      <c r="E60" s="57">
        <v>369.02</v>
      </c>
    </row>
    <row r="61" spans="1:5" ht="132">
      <c r="A61" s="44">
        <v>971</v>
      </c>
      <c r="B61" s="87">
        <v>42824</v>
      </c>
      <c r="C61" s="27" t="s">
        <v>324</v>
      </c>
      <c r="D61" s="21" t="s">
        <v>326</v>
      </c>
      <c r="E61" s="57">
        <v>4557.01</v>
      </c>
    </row>
    <row r="62" spans="1:5" ht="132">
      <c r="A62" s="44">
        <v>973</v>
      </c>
      <c r="B62" s="87">
        <v>42824</v>
      </c>
      <c r="C62" s="27" t="s">
        <v>324</v>
      </c>
      <c r="D62" s="21" t="s">
        <v>327</v>
      </c>
      <c r="E62" s="57">
        <v>14925.39</v>
      </c>
    </row>
    <row r="63" spans="1:5">
      <c r="A63" s="145" t="s">
        <v>333</v>
      </c>
      <c r="B63" s="146"/>
      <c r="C63" s="147"/>
      <c r="D63" s="29"/>
      <c r="E63" s="90">
        <f>SUM(E8:E62)</f>
        <v>649470.33000000007</v>
      </c>
    </row>
    <row r="70" spans="5:5">
      <c r="E70" s="89"/>
    </row>
    <row r="71" spans="5:5">
      <c r="E71" s="89"/>
    </row>
  </sheetData>
  <sortState ref="A8:E29">
    <sortCondition ref="B8:B29"/>
  </sortState>
  <mergeCells count="1">
    <mergeCell ref="A63:C63"/>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topLeftCell="A100" workbookViewId="0">
      <selection activeCell="D102" sqref="D102"/>
    </sheetView>
  </sheetViews>
  <sheetFormatPr defaultRowHeight="16.5"/>
  <cols>
    <col min="1" max="1" width="11.42578125" style="2" customWidth="1"/>
    <col min="2" max="2" width="12" style="2" customWidth="1"/>
    <col min="3" max="3" width="59.5703125" style="2" customWidth="1"/>
    <col min="4" max="4" width="33.5703125" style="2" customWidth="1"/>
    <col min="5" max="5" width="19.28515625" style="2" customWidth="1"/>
    <col min="6" max="6" width="15.28515625" style="10" customWidth="1"/>
    <col min="7" max="257" width="9.140625" style="2"/>
    <col min="258" max="258" width="14" style="2" customWidth="1"/>
    <col min="259" max="259" width="9.140625" style="2"/>
    <col min="260" max="260" width="81.85546875" style="2" customWidth="1"/>
    <col min="261" max="261" width="32" style="2" customWidth="1"/>
    <col min="262" max="262" width="15.28515625" style="2" customWidth="1"/>
    <col min="263" max="513" width="9.140625" style="2"/>
    <col min="514" max="514" width="14" style="2" customWidth="1"/>
    <col min="515" max="515" width="9.140625" style="2"/>
    <col min="516" max="516" width="81.85546875" style="2" customWidth="1"/>
    <col min="517" max="517" width="32" style="2" customWidth="1"/>
    <col min="518" max="518" width="15.28515625" style="2" customWidth="1"/>
    <col min="519" max="769" width="9.140625" style="2"/>
    <col min="770" max="770" width="14" style="2" customWidth="1"/>
    <col min="771" max="771" width="9.140625" style="2"/>
    <col min="772" max="772" width="81.85546875" style="2" customWidth="1"/>
    <col min="773" max="773" width="32" style="2" customWidth="1"/>
    <col min="774" max="774" width="15.28515625" style="2" customWidth="1"/>
    <col min="775" max="1025" width="9.140625" style="2"/>
    <col min="1026" max="1026" width="14" style="2" customWidth="1"/>
    <col min="1027" max="1027" width="9.140625" style="2"/>
    <col min="1028" max="1028" width="81.85546875" style="2" customWidth="1"/>
    <col min="1029" max="1029" width="32" style="2" customWidth="1"/>
    <col min="1030" max="1030" width="15.28515625" style="2" customWidth="1"/>
    <col min="1031" max="1281" width="9.140625" style="2"/>
    <col min="1282" max="1282" width="14" style="2" customWidth="1"/>
    <col min="1283" max="1283" width="9.140625" style="2"/>
    <col min="1284" max="1284" width="81.85546875" style="2" customWidth="1"/>
    <col min="1285" max="1285" width="32" style="2" customWidth="1"/>
    <col min="1286" max="1286" width="15.28515625" style="2" customWidth="1"/>
    <col min="1287" max="1537" width="9.140625" style="2"/>
    <col min="1538" max="1538" width="14" style="2" customWidth="1"/>
    <col min="1539" max="1539" width="9.140625" style="2"/>
    <col min="1540" max="1540" width="81.85546875" style="2" customWidth="1"/>
    <col min="1541" max="1541" width="32" style="2" customWidth="1"/>
    <col min="1542" max="1542" width="15.28515625" style="2" customWidth="1"/>
    <col min="1543" max="1793" width="9.140625" style="2"/>
    <col min="1794" max="1794" width="14" style="2" customWidth="1"/>
    <col min="1795" max="1795" width="9.140625" style="2"/>
    <col min="1796" max="1796" width="81.85546875" style="2" customWidth="1"/>
    <col min="1797" max="1797" width="32" style="2" customWidth="1"/>
    <col min="1798" max="1798" width="15.28515625" style="2" customWidth="1"/>
    <col min="1799" max="2049" width="9.140625" style="2"/>
    <col min="2050" max="2050" width="14" style="2" customWidth="1"/>
    <col min="2051" max="2051" width="9.140625" style="2"/>
    <col min="2052" max="2052" width="81.85546875" style="2" customWidth="1"/>
    <col min="2053" max="2053" width="32" style="2" customWidth="1"/>
    <col min="2054" max="2054" width="15.28515625" style="2" customWidth="1"/>
    <col min="2055" max="2305" width="9.140625" style="2"/>
    <col min="2306" max="2306" width="14" style="2" customWidth="1"/>
    <col min="2307" max="2307" width="9.140625" style="2"/>
    <col min="2308" max="2308" width="81.85546875" style="2" customWidth="1"/>
    <col min="2309" max="2309" width="32" style="2" customWidth="1"/>
    <col min="2310" max="2310" width="15.28515625" style="2" customWidth="1"/>
    <col min="2311" max="2561" width="9.140625" style="2"/>
    <col min="2562" max="2562" width="14" style="2" customWidth="1"/>
    <col min="2563" max="2563" width="9.140625" style="2"/>
    <col min="2564" max="2564" width="81.85546875" style="2" customWidth="1"/>
    <col min="2565" max="2565" width="32" style="2" customWidth="1"/>
    <col min="2566" max="2566" width="15.28515625" style="2" customWidth="1"/>
    <col min="2567" max="2817" width="9.140625" style="2"/>
    <col min="2818" max="2818" width="14" style="2" customWidth="1"/>
    <col min="2819" max="2819" width="9.140625" style="2"/>
    <col min="2820" max="2820" width="81.85546875" style="2" customWidth="1"/>
    <col min="2821" max="2821" width="32" style="2" customWidth="1"/>
    <col min="2822" max="2822" width="15.28515625" style="2" customWidth="1"/>
    <col min="2823" max="3073" width="9.140625" style="2"/>
    <col min="3074" max="3074" width="14" style="2" customWidth="1"/>
    <col min="3075" max="3075" width="9.140625" style="2"/>
    <col min="3076" max="3076" width="81.85546875" style="2" customWidth="1"/>
    <col min="3077" max="3077" width="32" style="2" customWidth="1"/>
    <col min="3078" max="3078" width="15.28515625" style="2" customWidth="1"/>
    <col min="3079" max="3329" width="9.140625" style="2"/>
    <col min="3330" max="3330" width="14" style="2" customWidth="1"/>
    <col min="3331" max="3331" width="9.140625" style="2"/>
    <col min="3332" max="3332" width="81.85546875" style="2" customWidth="1"/>
    <col min="3333" max="3333" width="32" style="2" customWidth="1"/>
    <col min="3334" max="3334" width="15.28515625" style="2" customWidth="1"/>
    <col min="3335" max="3585" width="9.140625" style="2"/>
    <col min="3586" max="3586" width="14" style="2" customWidth="1"/>
    <col min="3587" max="3587" width="9.140625" style="2"/>
    <col min="3588" max="3588" width="81.85546875" style="2" customWidth="1"/>
    <col min="3589" max="3589" width="32" style="2" customWidth="1"/>
    <col min="3590" max="3590" width="15.28515625" style="2" customWidth="1"/>
    <col min="3591" max="3841" width="9.140625" style="2"/>
    <col min="3842" max="3842" width="14" style="2" customWidth="1"/>
    <col min="3843" max="3843" width="9.140625" style="2"/>
    <col min="3844" max="3844" width="81.85546875" style="2" customWidth="1"/>
    <col min="3845" max="3845" width="32" style="2" customWidth="1"/>
    <col min="3846" max="3846" width="15.28515625" style="2" customWidth="1"/>
    <col min="3847" max="4097" width="9.140625" style="2"/>
    <col min="4098" max="4098" width="14" style="2" customWidth="1"/>
    <col min="4099" max="4099" width="9.140625" style="2"/>
    <col min="4100" max="4100" width="81.85546875" style="2" customWidth="1"/>
    <col min="4101" max="4101" width="32" style="2" customWidth="1"/>
    <col min="4102" max="4102" width="15.28515625" style="2" customWidth="1"/>
    <col min="4103" max="4353" width="9.140625" style="2"/>
    <col min="4354" max="4354" width="14" style="2" customWidth="1"/>
    <col min="4355" max="4355" width="9.140625" style="2"/>
    <col min="4356" max="4356" width="81.85546875" style="2" customWidth="1"/>
    <col min="4357" max="4357" width="32" style="2" customWidth="1"/>
    <col min="4358" max="4358" width="15.28515625" style="2" customWidth="1"/>
    <col min="4359" max="4609" width="9.140625" style="2"/>
    <col min="4610" max="4610" width="14" style="2" customWidth="1"/>
    <col min="4611" max="4611" width="9.140625" style="2"/>
    <col min="4612" max="4612" width="81.85546875" style="2" customWidth="1"/>
    <col min="4613" max="4613" width="32" style="2" customWidth="1"/>
    <col min="4614" max="4614" width="15.28515625" style="2" customWidth="1"/>
    <col min="4615" max="4865" width="9.140625" style="2"/>
    <col min="4866" max="4866" width="14" style="2" customWidth="1"/>
    <col min="4867" max="4867" width="9.140625" style="2"/>
    <col min="4868" max="4868" width="81.85546875" style="2" customWidth="1"/>
    <col min="4869" max="4869" width="32" style="2" customWidth="1"/>
    <col min="4870" max="4870" width="15.28515625" style="2" customWidth="1"/>
    <col min="4871" max="5121" width="9.140625" style="2"/>
    <col min="5122" max="5122" width="14" style="2" customWidth="1"/>
    <col min="5123" max="5123" width="9.140625" style="2"/>
    <col min="5124" max="5124" width="81.85546875" style="2" customWidth="1"/>
    <col min="5125" max="5125" width="32" style="2" customWidth="1"/>
    <col min="5126" max="5126" width="15.28515625" style="2" customWidth="1"/>
    <col min="5127" max="5377" width="9.140625" style="2"/>
    <col min="5378" max="5378" width="14" style="2" customWidth="1"/>
    <col min="5379" max="5379" width="9.140625" style="2"/>
    <col min="5380" max="5380" width="81.85546875" style="2" customWidth="1"/>
    <col min="5381" max="5381" width="32" style="2" customWidth="1"/>
    <col min="5382" max="5382" width="15.28515625" style="2" customWidth="1"/>
    <col min="5383" max="5633" width="9.140625" style="2"/>
    <col min="5634" max="5634" width="14" style="2" customWidth="1"/>
    <col min="5635" max="5635" width="9.140625" style="2"/>
    <col min="5636" max="5636" width="81.85546875" style="2" customWidth="1"/>
    <col min="5637" max="5637" width="32" style="2" customWidth="1"/>
    <col min="5638" max="5638" width="15.28515625" style="2" customWidth="1"/>
    <col min="5639" max="5889" width="9.140625" style="2"/>
    <col min="5890" max="5890" width="14" style="2" customWidth="1"/>
    <col min="5891" max="5891" width="9.140625" style="2"/>
    <col min="5892" max="5892" width="81.85546875" style="2" customWidth="1"/>
    <col min="5893" max="5893" width="32" style="2" customWidth="1"/>
    <col min="5894" max="5894" width="15.28515625" style="2" customWidth="1"/>
    <col min="5895" max="6145" width="9.140625" style="2"/>
    <col min="6146" max="6146" width="14" style="2" customWidth="1"/>
    <col min="6147" max="6147" width="9.140625" style="2"/>
    <col min="6148" max="6148" width="81.85546875" style="2" customWidth="1"/>
    <col min="6149" max="6149" width="32" style="2" customWidth="1"/>
    <col min="6150" max="6150" width="15.28515625" style="2" customWidth="1"/>
    <col min="6151" max="6401" width="9.140625" style="2"/>
    <col min="6402" max="6402" width="14" style="2" customWidth="1"/>
    <col min="6403" max="6403" width="9.140625" style="2"/>
    <col min="6404" max="6404" width="81.85546875" style="2" customWidth="1"/>
    <col min="6405" max="6405" width="32" style="2" customWidth="1"/>
    <col min="6406" max="6406" width="15.28515625" style="2" customWidth="1"/>
    <col min="6407" max="6657" width="9.140625" style="2"/>
    <col min="6658" max="6658" width="14" style="2" customWidth="1"/>
    <col min="6659" max="6659" width="9.140625" style="2"/>
    <col min="6660" max="6660" width="81.85546875" style="2" customWidth="1"/>
    <col min="6661" max="6661" width="32" style="2" customWidth="1"/>
    <col min="6662" max="6662" width="15.28515625" style="2" customWidth="1"/>
    <col min="6663" max="6913" width="9.140625" style="2"/>
    <col min="6914" max="6914" width="14" style="2" customWidth="1"/>
    <col min="6915" max="6915" width="9.140625" style="2"/>
    <col min="6916" max="6916" width="81.85546875" style="2" customWidth="1"/>
    <col min="6917" max="6917" width="32" style="2" customWidth="1"/>
    <col min="6918" max="6918" width="15.28515625" style="2" customWidth="1"/>
    <col min="6919" max="7169" width="9.140625" style="2"/>
    <col min="7170" max="7170" width="14" style="2" customWidth="1"/>
    <col min="7171" max="7171" width="9.140625" style="2"/>
    <col min="7172" max="7172" width="81.85546875" style="2" customWidth="1"/>
    <col min="7173" max="7173" width="32" style="2" customWidth="1"/>
    <col min="7174" max="7174" width="15.28515625" style="2" customWidth="1"/>
    <col min="7175" max="7425" width="9.140625" style="2"/>
    <col min="7426" max="7426" width="14" style="2" customWidth="1"/>
    <col min="7427" max="7427" width="9.140625" style="2"/>
    <col min="7428" max="7428" width="81.85546875" style="2" customWidth="1"/>
    <col min="7429" max="7429" width="32" style="2" customWidth="1"/>
    <col min="7430" max="7430" width="15.28515625" style="2" customWidth="1"/>
    <col min="7431" max="7681" width="9.140625" style="2"/>
    <col min="7682" max="7682" width="14" style="2" customWidth="1"/>
    <col min="7683" max="7683" width="9.140625" style="2"/>
    <col min="7684" max="7684" width="81.85546875" style="2" customWidth="1"/>
    <col min="7685" max="7685" width="32" style="2" customWidth="1"/>
    <col min="7686" max="7686" width="15.28515625" style="2" customWidth="1"/>
    <col min="7687" max="7937" width="9.140625" style="2"/>
    <col min="7938" max="7938" width="14" style="2" customWidth="1"/>
    <col min="7939" max="7939" width="9.140625" style="2"/>
    <col min="7940" max="7940" width="81.85546875" style="2" customWidth="1"/>
    <col min="7941" max="7941" width="32" style="2" customWidth="1"/>
    <col min="7942" max="7942" width="15.28515625" style="2" customWidth="1"/>
    <col min="7943" max="8193" width="9.140625" style="2"/>
    <col min="8194" max="8194" width="14" style="2" customWidth="1"/>
    <col min="8195" max="8195" width="9.140625" style="2"/>
    <col min="8196" max="8196" width="81.85546875" style="2" customWidth="1"/>
    <col min="8197" max="8197" width="32" style="2" customWidth="1"/>
    <col min="8198" max="8198" width="15.28515625" style="2" customWidth="1"/>
    <col min="8199" max="8449" width="9.140625" style="2"/>
    <col min="8450" max="8450" width="14" style="2" customWidth="1"/>
    <col min="8451" max="8451" width="9.140625" style="2"/>
    <col min="8452" max="8452" width="81.85546875" style="2" customWidth="1"/>
    <col min="8453" max="8453" width="32" style="2" customWidth="1"/>
    <col min="8454" max="8454" width="15.28515625" style="2" customWidth="1"/>
    <col min="8455" max="8705" width="9.140625" style="2"/>
    <col min="8706" max="8706" width="14" style="2" customWidth="1"/>
    <col min="8707" max="8707" width="9.140625" style="2"/>
    <col min="8708" max="8708" width="81.85546875" style="2" customWidth="1"/>
    <col min="8709" max="8709" width="32" style="2" customWidth="1"/>
    <col min="8710" max="8710" width="15.28515625" style="2" customWidth="1"/>
    <col min="8711" max="8961" width="9.140625" style="2"/>
    <col min="8962" max="8962" width="14" style="2" customWidth="1"/>
    <col min="8963" max="8963" width="9.140625" style="2"/>
    <col min="8964" max="8964" width="81.85546875" style="2" customWidth="1"/>
    <col min="8965" max="8965" width="32" style="2" customWidth="1"/>
    <col min="8966" max="8966" width="15.28515625" style="2" customWidth="1"/>
    <col min="8967" max="9217" width="9.140625" style="2"/>
    <col min="9218" max="9218" width="14" style="2" customWidth="1"/>
    <col min="9219" max="9219" width="9.140625" style="2"/>
    <col min="9220" max="9220" width="81.85546875" style="2" customWidth="1"/>
    <col min="9221" max="9221" width="32" style="2" customWidth="1"/>
    <col min="9222" max="9222" width="15.28515625" style="2" customWidth="1"/>
    <col min="9223" max="9473" width="9.140625" style="2"/>
    <col min="9474" max="9474" width="14" style="2" customWidth="1"/>
    <col min="9475" max="9475" width="9.140625" style="2"/>
    <col min="9476" max="9476" width="81.85546875" style="2" customWidth="1"/>
    <col min="9477" max="9477" width="32" style="2" customWidth="1"/>
    <col min="9478" max="9478" width="15.28515625" style="2" customWidth="1"/>
    <col min="9479" max="9729" width="9.140625" style="2"/>
    <col min="9730" max="9730" width="14" style="2" customWidth="1"/>
    <col min="9731" max="9731" width="9.140625" style="2"/>
    <col min="9732" max="9732" width="81.85546875" style="2" customWidth="1"/>
    <col min="9733" max="9733" width="32" style="2" customWidth="1"/>
    <col min="9734" max="9734" width="15.28515625" style="2" customWidth="1"/>
    <col min="9735" max="9985" width="9.140625" style="2"/>
    <col min="9986" max="9986" width="14" style="2" customWidth="1"/>
    <col min="9987" max="9987" width="9.140625" style="2"/>
    <col min="9988" max="9988" width="81.85546875" style="2" customWidth="1"/>
    <col min="9989" max="9989" width="32" style="2" customWidth="1"/>
    <col min="9990" max="9990" width="15.28515625" style="2" customWidth="1"/>
    <col min="9991" max="10241" width="9.140625" style="2"/>
    <col min="10242" max="10242" width="14" style="2" customWidth="1"/>
    <col min="10243" max="10243" width="9.140625" style="2"/>
    <col min="10244" max="10244" width="81.85546875" style="2" customWidth="1"/>
    <col min="10245" max="10245" width="32" style="2" customWidth="1"/>
    <col min="10246" max="10246" width="15.28515625" style="2" customWidth="1"/>
    <col min="10247" max="10497" width="9.140625" style="2"/>
    <col min="10498" max="10498" width="14" style="2" customWidth="1"/>
    <col min="10499" max="10499" width="9.140625" style="2"/>
    <col min="10500" max="10500" width="81.85546875" style="2" customWidth="1"/>
    <col min="10501" max="10501" width="32" style="2" customWidth="1"/>
    <col min="10502" max="10502" width="15.28515625" style="2" customWidth="1"/>
    <col min="10503" max="10753" width="9.140625" style="2"/>
    <col min="10754" max="10754" width="14" style="2" customWidth="1"/>
    <col min="10755" max="10755" width="9.140625" style="2"/>
    <col min="10756" max="10756" width="81.85546875" style="2" customWidth="1"/>
    <col min="10757" max="10757" width="32" style="2" customWidth="1"/>
    <col min="10758" max="10758" width="15.28515625" style="2" customWidth="1"/>
    <col min="10759" max="11009" width="9.140625" style="2"/>
    <col min="11010" max="11010" width="14" style="2" customWidth="1"/>
    <col min="11011" max="11011" width="9.140625" style="2"/>
    <col min="11012" max="11012" width="81.85546875" style="2" customWidth="1"/>
    <col min="11013" max="11013" width="32" style="2" customWidth="1"/>
    <col min="11014" max="11014" width="15.28515625" style="2" customWidth="1"/>
    <col min="11015" max="11265" width="9.140625" style="2"/>
    <col min="11266" max="11266" width="14" style="2" customWidth="1"/>
    <col min="11267" max="11267" width="9.140625" style="2"/>
    <col min="11268" max="11268" width="81.85546875" style="2" customWidth="1"/>
    <col min="11269" max="11269" width="32" style="2" customWidth="1"/>
    <col min="11270" max="11270" width="15.28515625" style="2" customWidth="1"/>
    <col min="11271" max="11521" width="9.140625" style="2"/>
    <col min="11522" max="11522" width="14" style="2" customWidth="1"/>
    <col min="11523" max="11523" width="9.140625" style="2"/>
    <col min="11524" max="11524" width="81.85546875" style="2" customWidth="1"/>
    <col min="11525" max="11525" width="32" style="2" customWidth="1"/>
    <col min="11526" max="11526" width="15.28515625" style="2" customWidth="1"/>
    <col min="11527" max="11777" width="9.140625" style="2"/>
    <col min="11778" max="11778" width="14" style="2" customWidth="1"/>
    <col min="11779" max="11779" width="9.140625" style="2"/>
    <col min="11780" max="11780" width="81.85546875" style="2" customWidth="1"/>
    <col min="11781" max="11781" width="32" style="2" customWidth="1"/>
    <col min="11782" max="11782" width="15.28515625" style="2" customWidth="1"/>
    <col min="11783" max="12033" width="9.140625" style="2"/>
    <col min="12034" max="12034" width="14" style="2" customWidth="1"/>
    <col min="12035" max="12035" width="9.140625" style="2"/>
    <col min="12036" max="12036" width="81.85546875" style="2" customWidth="1"/>
    <col min="12037" max="12037" width="32" style="2" customWidth="1"/>
    <col min="12038" max="12038" width="15.28515625" style="2" customWidth="1"/>
    <col min="12039" max="12289" width="9.140625" style="2"/>
    <col min="12290" max="12290" width="14" style="2" customWidth="1"/>
    <col min="12291" max="12291" width="9.140625" style="2"/>
    <col min="12292" max="12292" width="81.85546875" style="2" customWidth="1"/>
    <col min="12293" max="12293" width="32" style="2" customWidth="1"/>
    <col min="12294" max="12294" width="15.28515625" style="2" customWidth="1"/>
    <col min="12295" max="12545" width="9.140625" style="2"/>
    <col min="12546" max="12546" width="14" style="2" customWidth="1"/>
    <col min="12547" max="12547" width="9.140625" style="2"/>
    <col min="12548" max="12548" width="81.85546875" style="2" customWidth="1"/>
    <col min="12549" max="12549" width="32" style="2" customWidth="1"/>
    <col min="12550" max="12550" width="15.28515625" style="2" customWidth="1"/>
    <col min="12551" max="12801" width="9.140625" style="2"/>
    <col min="12802" max="12802" width="14" style="2" customWidth="1"/>
    <col min="12803" max="12803" width="9.140625" style="2"/>
    <col min="12804" max="12804" width="81.85546875" style="2" customWidth="1"/>
    <col min="12805" max="12805" width="32" style="2" customWidth="1"/>
    <col min="12806" max="12806" width="15.28515625" style="2" customWidth="1"/>
    <col min="12807" max="13057" width="9.140625" style="2"/>
    <col min="13058" max="13058" width="14" style="2" customWidth="1"/>
    <col min="13059" max="13059" width="9.140625" style="2"/>
    <col min="13060" max="13060" width="81.85546875" style="2" customWidth="1"/>
    <col min="13061" max="13061" width="32" style="2" customWidth="1"/>
    <col min="13062" max="13062" width="15.28515625" style="2" customWidth="1"/>
    <col min="13063" max="13313" width="9.140625" style="2"/>
    <col min="13314" max="13314" width="14" style="2" customWidth="1"/>
    <col min="13315" max="13315" width="9.140625" style="2"/>
    <col min="13316" max="13316" width="81.85546875" style="2" customWidth="1"/>
    <col min="13317" max="13317" width="32" style="2" customWidth="1"/>
    <col min="13318" max="13318" width="15.28515625" style="2" customWidth="1"/>
    <col min="13319" max="13569" width="9.140625" style="2"/>
    <col min="13570" max="13570" width="14" style="2" customWidth="1"/>
    <col min="13571" max="13571" width="9.140625" style="2"/>
    <col min="13572" max="13572" width="81.85546875" style="2" customWidth="1"/>
    <col min="13573" max="13573" width="32" style="2" customWidth="1"/>
    <col min="13574" max="13574" width="15.28515625" style="2" customWidth="1"/>
    <col min="13575" max="13825" width="9.140625" style="2"/>
    <col min="13826" max="13826" width="14" style="2" customWidth="1"/>
    <col min="13827" max="13827" width="9.140625" style="2"/>
    <col min="13828" max="13828" width="81.85546875" style="2" customWidth="1"/>
    <col min="13829" max="13829" width="32" style="2" customWidth="1"/>
    <col min="13830" max="13830" width="15.28515625" style="2" customWidth="1"/>
    <col min="13831" max="14081" width="9.140625" style="2"/>
    <col min="14082" max="14082" width="14" style="2" customWidth="1"/>
    <col min="14083" max="14083" width="9.140625" style="2"/>
    <col min="14084" max="14084" width="81.85546875" style="2" customWidth="1"/>
    <col min="14085" max="14085" width="32" style="2" customWidth="1"/>
    <col min="14086" max="14086" width="15.28515625" style="2" customWidth="1"/>
    <col min="14087" max="14337" width="9.140625" style="2"/>
    <col min="14338" max="14338" width="14" style="2" customWidth="1"/>
    <col min="14339" max="14339" width="9.140625" style="2"/>
    <col min="14340" max="14340" width="81.85546875" style="2" customWidth="1"/>
    <col min="14341" max="14341" width="32" style="2" customWidth="1"/>
    <col min="14342" max="14342" width="15.28515625" style="2" customWidth="1"/>
    <col min="14343" max="14593" width="9.140625" style="2"/>
    <col min="14594" max="14594" width="14" style="2" customWidth="1"/>
    <col min="14595" max="14595" width="9.140625" style="2"/>
    <col min="14596" max="14596" width="81.85546875" style="2" customWidth="1"/>
    <col min="14597" max="14597" width="32" style="2" customWidth="1"/>
    <col min="14598" max="14598" width="15.28515625" style="2" customWidth="1"/>
    <col min="14599" max="14849" width="9.140625" style="2"/>
    <col min="14850" max="14850" width="14" style="2" customWidth="1"/>
    <col min="14851" max="14851" width="9.140625" style="2"/>
    <col min="14852" max="14852" width="81.85546875" style="2" customWidth="1"/>
    <col min="14853" max="14853" width="32" style="2" customWidth="1"/>
    <col min="14854" max="14854" width="15.28515625" style="2" customWidth="1"/>
    <col min="14855" max="15105" width="9.140625" style="2"/>
    <col min="15106" max="15106" width="14" style="2" customWidth="1"/>
    <col min="15107" max="15107" width="9.140625" style="2"/>
    <col min="15108" max="15108" width="81.85546875" style="2" customWidth="1"/>
    <col min="15109" max="15109" width="32" style="2" customWidth="1"/>
    <col min="15110" max="15110" width="15.28515625" style="2" customWidth="1"/>
    <col min="15111" max="15361" width="9.140625" style="2"/>
    <col min="15362" max="15362" width="14" style="2" customWidth="1"/>
    <col min="15363" max="15363" width="9.140625" style="2"/>
    <col min="15364" max="15364" width="81.85546875" style="2" customWidth="1"/>
    <col min="15365" max="15365" width="32" style="2" customWidth="1"/>
    <col min="15366" max="15366" width="15.28515625" style="2" customWidth="1"/>
    <col min="15367" max="15617" width="9.140625" style="2"/>
    <col min="15618" max="15618" width="14" style="2" customWidth="1"/>
    <col min="15619" max="15619" width="9.140625" style="2"/>
    <col min="15620" max="15620" width="81.85546875" style="2" customWidth="1"/>
    <col min="15621" max="15621" width="32" style="2" customWidth="1"/>
    <col min="15622" max="15622" width="15.28515625" style="2" customWidth="1"/>
    <col min="15623" max="15873" width="9.140625" style="2"/>
    <col min="15874" max="15874" width="14" style="2" customWidth="1"/>
    <col min="15875" max="15875" width="9.140625" style="2"/>
    <col min="15876" max="15876" width="81.85546875" style="2" customWidth="1"/>
    <col min="15877" max="15877" width="32" style="2" customWidth="1"/>
    <col min="15878" max="15878" width="15.28515625" style="2" customWidth="1"/>
    <col min="15879" max="16129" width="9.140625" style="2"/>
    <col min="16130" max="16130" width="14" style="2" customWidth="1"/>
    <col min="16131" max="16131" width="9.140625" style="2"/>
    <col min="16132" max="16132" width="81.85546875" style="2" customWidth="1"/>
    <col min="16133" max="16133" width="32" style="2" customWidth="1"/>
    <col min="16134" max="16134" width="15.28515625" style="2" customWidth="1"/>
    <col min="16135" max="16384" width="9.140625" style="2"/>
  </cols>
  <sheetData>
    <row r="1" spans="1:5">
      <c r="A1" s="148" t="s">
        <v>20</v>
      </c>
      <c r="B1" s="148"/>
      <c r="C1" s="148"/>
      <c r="D1" s="84"/>
      <c r="E1" s="36"/>
    </row>
    <row r="2" spans="1:5">
      <c r="A2" s="148" t="s">
        <v>21</v>
      </c>
      <c r="B2" s="148"/>
      <c r="C2" s="148"/>
      <c r="D2" s="84"/>
      <c r="E2" s="36"/>
    </row>
    <row r="3" spans="1:5">
      <c r="A3" s="148" t="s">
        <v>432</v>
      </c>
      <c r="B3" s="148"/>
      <c r="C3" s="148"/>
      <c r="D3" s="148"/>
      <c r="E3" s="148"/>
    </row>
    <row r="4" spans="1:5">
      <c r="C4" s="3"/>
    </row>
    <row r="5" spans="1:5">
      <c r="C5" s="3" t="s">
        <v>64</v>
      </c>
    </row>
    <row r="8" spans="1:5">
      <c r="A8" s="34" t="s">
        <v>23</v>
      </c>
      <c r="B8" s="34" t="s">
        <v>22</v>
      </c>
      <c r="C8" s="34" t="s">
        <v>24</v>
      </c>
      <c r="D8" s="34" t="s">
        <v>25</v>
      </c>
      <c r="E8" s="85" t="s">
        <v>26</v>
      </c>
    </row>
    <row r="9" spans="1:5" ht="66">
      <c r="A9" s="19">
        <v>588</v>
      </c>
      <c r="B9" s="93">
        <v>42800</v>
      </c>
      <c r="C9" s="33" t="s">
        <v>418</v>
      </c>
      <c r="D9" s="33" t="s">
        <v>419</v>
      </c>
      <c r="E9" s="94">
        <v>128882.88</v>
      </c>
    </row>
    <row r="10" spans="1:5" ht="115.5">
      <c r="A10" s="19">
        <v>590</v>
      </c>
      <c r="B10" s="93">
        <v>42800</v>
      </c>
      <c r="C10" s="33" t="s">
        <v>420</v>
      </c>
      <c r="D10" s="33" t="s">
        <v>421</v>
      </c>
      <c r="E10" s="94">
        <v>153174.98000000001</v>
      </c>
    </row>
    <row r="11" spans="1:5" ht="99">
      <c r="A11" s="19">
        <v>726</v>
      </c>
      <c r="B11" s="93">
        <v>42807</v>
      </c>
      <c r="C11" s="33" t="s">
        <v>422</v>
      </c>
      <c r="D11" s="33" t="s">
        <v>423</v>
      </c>
      <c r="E11" s="94">
        <v>1806250</v>
      </c>
    </row>
    <row r="12" spans="1:5" ht="82.5">
      <c r="A12" s="44">
        <v>1503</v>
      </c>
      <c r="B12" s="87">
        <v>42809</v>
      </c>
      <c r="C12" s="21" t="s">
        <v>341</v>
      </c>
      <c r="D12" s="88" t="s">
        <v>342</v>
      </c>
      <c r="E12" s="57">
        <v>8.01</v>
      </c>
    </row>
    <row r="13" spans="1:5" ht="49.5">
      <c r="A13" s="44">
        <v>773</v>
      </c>
      <c r="B13" s="87">
        <v>42809</v>
      </c>
      <c r="C13" s="21" t="s">
        <v>343</v>
      </c>
      <c r="D13" s="21" t="s">
        <v>307</v>
      </c>
      <c r="E13" s="57">
        <v>15</v>
      </c>
    </row>
    <row r="14" spans="1:5" ht="49.5">
      <c r="A14" s="44">
        <v>776</v>
      </c>
      <c r="B14" s="87">
        <v>42809</v>
      </c>
      <c r="C14" s="21" t="s">
        <v>344</v>
      </c>
      <c r="D14" s="21" t="s">
        <v>307</v>
      </c>
      <c r="E14" s="57">
        <v>15</v>
      </c>
    </row>
    <row r="15" spans="1:5" ht="49.5">
      <c r="A15" s="44">
        <v>774</v>
      </c>
      <c r="B15" s="87">
        <v>42809</v>
      </c>
      <c r="C15" s="21" t="s">
        <v>345</v>
      </c>
      <c r="D15" s="21" t="s">
        <v>307</v>
      </c>
      <c r="E15" s="57">
        <v>85</v>
      </c>
    </row>
    <row r="16" spans="1:5" ht="49.5">
      <c r="A16" s="44">
        <v>775</v>
      </c>
      <c r="B16" s="87">
        <v>42809</v>
      </c>
      <c r="C16" s="21" t="s">
        <v>346</v>
      </c>
      <c r="D16" s="21" t="s">
        <v>307</v>
      </c>
      <c r="E16" s="57">
        <v>85</v>
      </c>
    </row>
    <row r="17" spans="1:5" ht="49.5">
      <c r="A17" s="44">
        <v>1503</v>
      </c>
      <c r="B17" s="87">
        <v>42809</v>
      </c>
      <c r="C17" s="21" t="s">
        <v>415</v>
      </c>
      <c r="D17" s="88" t="s">
        <v>342</v>
      </c>
      <c r="E17" s="57">
        <v>6.41</v>
      </c>
    </row>
    <row r="18" spans="1:5" ht="66">
      <c r="A18" s="19">
        <v>777</v>
      </c>
      <c r="B18" s="93">
        <v>42809</v>
      </c>
      <c r="C18" s="33" t="s">
        <v>424</v>
      </c>
      <c r="D18" s="33" t="s">
        <v>425</v>
      </c>
      <c r="E18" s="94">
        <v>115411.82</v>
      </c>
    </row>
    <row r="19" spans="1:5" ht="66">
      <c r="A19" s="44">
        <v>783</v>
      </c>
      <c r="B19" s="87">
        <v>42810</v>
      </c>
      <c r="C19" s="21" t="s">
        <v>416</v>
      </c>
      <c r="D19" s="21" t="s">
        <v>335</v>
      </c>
      <c r="E19" s="57">
        <v>1646.72</v>
      </c>
    </row>
    <row r="20" spans="1:5" ht="66">
      <c r="A20" s="91">
        <v>786</v>
      </c>
      <c r="B20" s="92">
        <v>42810</v>
      </c>
      <c r="C20" s="21" t="s">
        <v>417</v>
      </c>
      <c r="D20" s="21" t="s">
        <v>338</v>
      </c>
      <c r="E20" s="44">
        <v>1120.74</v>
      </c>
    </row>
    <row r="21" spans="1:5" ht="66">
      <c r="A21" s="91">
        <v>1603</v>
      </c>
      <c r="B21" s="92">
        <v>42810</v>
      </c>
      <c r="C21" s="21" t="s">
        <v>429</v>
      </c>
      <c r="D21" s="21" t="s">
        <v>430</v>
      </c>
      <c r="E21" s="44">
        <v>50.54</v>
      </c>
    </row>
    <row r="22" spans="1:5" ht="99">
      <c r="A22" s="44">
        <v>806</v>
      </c>
      <c r="B22" s="87">
        <v>42811</v>
      </c>
      <c r="C22" s="21" t="s">
        <v>347</v>
      </c>
      <c r="D22" s="88" t="s">
        <v>348</v>
      </c>
      <c r="E22" s="57">
        <v>8840.58</v>
      </c>
    </row>
    <row r="23" spans="1:5">
      <c r="A23" s="44">
        <v>27</v>
      </c>
      <c r="B23" s="87">
        <v>42814</v>
      </c>
      <c r="C23" s="21" t="s">
        <v>349</v>
      </c>
      <c r="D23" s="88" t="s">
        <v>342</v>
      </c>
      <c r="E23" s="57">
        <v>6.81</v>
      </c>
    </row>
    <row r="24" spans="1:5" ht="99">
      <c r="A24" s="44">
        <v>809</v>
      </c>
      <c r="B24" s="87">
        <v>42815</v>
      </c>
      <c r="C24" s="21" t="s">
        <v>350</v>
      </c>
      <c r="D24" s="44" t="s">
        <v>301</v>
      </c>
      <c r="E24" s="57">
        <v>2232.9299999999998</v>
      </c>
    </row>
    <row r="25" spans="1:5" ht="66">
      <c r="A25" s="44">
        <v>850</v>
      </c>
      <c r="B25" s="87">
        <v>42816</v>
      </c>
      <c r="C25" s="21" t="s">
        <v>351</v>
      </c>
      <c r="D25" s="21" t="s">
        <v>309</v>
      </c>
      <c r="E25" s="57">
        <v>40.03</v>
      </c>
    </row>
    <row r="26" spans="1:5" ht="66">
      <c r="A26" s="44">
        <v>849</v>
      </c>
      <c r="B26" s="87">
        <v>42816</v>
      </c>
      <c r="C26" s="21" t="s">
        <v>351</v>
      </c>
      <c r="D26" s="21" t="s">
        <v>309</v>
      </c>
      <c r="E26" s="57">
        <v>40.770000000000003</v>
      </c>
    </row>
    <row r="27" spans="1:5" ht="66">
      <c r="A27" s="44">
        <v>817</v>
      </c>
      <c r="B27" s="87">
        <v>42816</v>
      </c>
      <c r="C27" s="21" t="s">
        <v>352</v>
      </c>
      <c r="D27" s="88" t="s">
        <v>353</v>
      </c>
      <c r="E27" s="57">
        <v>68.28</v>
      </c>
    </row>
    <row r="28" spans="1:5" ht="66">
      <c r="A28" s="44">
        <v>851</v>
      </c>
      <c r="B28" s="87">
        <v>42816</v>
      </c>
      <c r="C28" s="21" t="s">
        <v>351</v>
      </c>
      <c r="D28" s="21" t="s">
        <v>309</v>
      </c>
      <c r="E28" s="57">
        <v>77.400000000000006</v>
      </c>
    </row>
    <row r="29" spans="1:5" ht="66">
      <c r="A29" s="44">
        <v>844</v>
      </c>
      <c r="B29" s="87">
        <v>42816</v>
      </c>
      <c r="C29" s="21" t="s">
        <v>351</v>
      </c>
      <c r="D29" s="21" t="s">
        <v>309</v>
      </c>
      <c r="E29" s="57">
        <v>85.19</v>
      </c>
    </row>
    <row r="30" spans="1:5" ht="66">
      <c r="A30" s="44">
        <v>821</v>
      </c>
      <c r="B30" s="87">
        <v>42816</v>
      </c>
      <c r="C30" s="21" t="s">
        <v>354</v>
      </c>
      <c r="D30" s="88" t="s">
        <v>355</v>
      </c>
      <c r="E30" s="57">
        <v>90.02</v>
      </c>
    </row>
    <row r="31" spans="1:5" ht="66">
      <c r="A31" s="44">
        <v>848</v>
      </c>
      <c r="B31" s="87">
        <v>42816</v>
      </c>
      <c r="C31" s="21" t="s">
        <v>332</v>
      </c>
      <c r="D31" s="21" t="s">
        <v>309</v>
      </c>
      <c r="E31" s="57">
        <v>119.15</v>
      </c>
    </row>
    <row r="32" spans="1:5" ht="66">
      <c r="A32" s="44">
        <v>816</v>
      </c>
      <c r="B32" s="87">
        <v>42816</v>
      </c>
      <c r="C32" s="21" t="s">
        <v>356</v>
      </c>
      <c r="D32" s="44" t="s">
        <v>316</v>
      </c>
      <c r="E32" s="57">
        <v>170.94</v>
      </c>
    </row>
    <row r="33" spans="1:5" ht="66">
      <c r="A33" s="44">
        <v>824</v>
      </c>
      <c r="B33" s="87">
        <v>42816</v>
      </c>
      <c r="C33" s="21" t="s">
        <v>356</v>
      </c>
      <c r="D33" s="44" t="s">
        <v>318</v>
      </c>
      <c r="E33" s="57">
        <v>185.79</v>
      </c>
    </row>
    <row r="34" spans="1:5" ht="66">
      <c r="A34" s="44">
        <v>846</v>
      </c>
      <c r="B34" s="87">
        <v>42816</v>
      </c>
      <c r="C34" s="21" t="s">
        <v>332</v>
      </c>
      <c r="D34" s="27" t="s">
        <v>309</v>
      </c>
      <c r="E34" s="57">
        <v>194.62</v>
      </c>
    </row>
    <row r="35" spans="1:5" ht="66">
      <c r="A35" s="44">
        <v>847</v>
      </c>
      <c r="B35" s="87">
        <v>42816</v>
      </c>
      <c r="C35" s="21" t="s">
        <v>332</v>
      </c>
      <c r="D35" s="27" t="s">
        <v>309</v>
      </c>
      <c r="E35" s="57">
        <v>318.14999999999998</v>
      </c>
    </row>
    <row r="36" spans="1:5" ht="66">
      <c r="A36" s="44">
        <v>845</v>
      </c>
      <c r="B36" s="87">
        <v>42816</v>
      </c>
      <c r="C36" s="21" t="s">
        <v>332</v>
      </c>
      <c r="D36" s="27" t="s">
        <v>309</v>
      </c>
      <c r="E36" s="57">
        <v>390.18</v>
      </c>
    </row>
    <row r="37" spans="1:5" ht="66">
      <c r="A37" s="44">
        <v>830</v>
      </c>
      <c r="B37" s="87">
        <v>42816</v>
      </c>
      <c r="C37" s="21" t="s">
        <v>357</v>
      </c>
      <c r="D37" s="44" t="s">
        <v>319</v>
      </c>
      <c r="E37" s="57">
        <v>521.13</v>
      </c>
    </row>
    <row r="38" spans="1:5" ht="66">
      <c r="A38" s="44">
        <v>820</v>
      </c>
      <c r="B38" s="87">
        <v>42816</v>
      </c>
      <c r="C38" s="21" t="s">
        <v>357</v>
      </c>
      <c r="D38" s="44" t="s">
        <v>321</v>
      </c>
      <c r="E38" s="57">
        <v>536.09</v>
      </c>
    </row>
    <row r="39" spans="1:5" ht="66">
      <c r="A39" s="44">
        <v>833</v>
      </c>
      <c r="B39" s="87">
        <v>42816</v>
      </c>
      <c r="C39" s="21" t="s">
        <v>357</v>
      </c>
      <c r="D39" s="44" t="s">
        <v>322</v>
      </c>
      <c r="E39" s="57">
        <v>710.07</v>
      </c>
    </row>
    <row r="40" spans="1:5" ht="66">
      <c r="A40" s="44">
        <v>829</v>
      </c>
      <c r="B40" s="87">
        <v>42816</v>
      </c>
      <c r="C40" s="21" t="s">
        <v>357</v>
      </c>
      <c r="D40" s="88" t="s">
        <v>323</v>
      </c>
      <c r="E40" s="57">
        <v>2039.18</v>
      </c>
    </row>
    <row r="41" spans="1:5" ht="66">
      <c r="A41" s="44">
        <v>834</v>
      </c>
      <c r="B41" s="87">
        <v>42816</v>
      </c>
      <c r="C41" s="21" t="s">
        <v>358</v>
      </c>
      <c r="D41" s="88" t="s">
        <v>324</v>
      </c>
      <c r="E41" s="57">
        <v>23808.62</v>
      </c>
    </row>
    <row r="42" spans="1:5">
      <c r="A42" s="44">
        <v>28</v>
      </c>
      <c r="B42" s="87">
        <v>42821</v>
      </c>
      <c r="C42" s="21" t="s">
        <v>349</v>
      </c>
      <c r="D42" s="88" t="s">
        <v>342</v>
      </c>
      <c r="E42" s="57">
        <v>6.81</v>
      </c>
    </row>
    <row r="43" spans="1:5" ht="49.5">
      <c r="A43" s="44">
        <v>888</v>
      </c>
      <c r="B43" s="87">
        <v>42821</v>
      </c>
      <c r="C43" s="21" t="s">
        <v>359</v>
      </c>
      <c r="D43" s="21" t="s">
        <v>307</v>
      </c>
      <c r="E43" s="57">
        <v>15</v>
      </c>
    </row>
    <row r="44" spans="1:5" ht="49.5">
      <c r="A44" s="44">
        <v>889</v>
      </c>
      <c r="B44" s="87">
        <v>42821</v>
      </c>
      <c r="C44" s="21" t="s">
        <v>359</v>
      </c>
      <c r="D44" s="21" t="s">
        <v>307</v>
      </c>
      <c r="E44" s="57">
        <v>85</v>
      </c>
    </row>
    <row r="45" spans="1:5" ht="49.5">
      <c r="A45" s="44">
        <v>916</v>
      </c>
      <c r="B45" s="87">
        <v>42822</v>
      </c>
      <c r="C45" s="21" t="s">
        <v>360</v>
      </c>
      <c r="D45" s="88" t="s">
        <v>361</v>
      </c>
      <c r="E45" s="57">
        <v>5</v>
      </c>
    </row>
    <row r="46" spans="1:5" ht="82.5">
      <c r="A46" s="44">
        <v>904</v>
      </c>
      <c r="B46" s="87">
        <v>42822</v>
      </c>
      <c r="C46" s="21" t="s">
        <v>362</v>
      </c>
      <c r="D46" s="88" t="s">
        <v>361</v>
      </c>
      <c r="E46" s="57">
        <v>9</v>
      </c>
    </row>
    <row r="47" spans="1:5" ht="66">
      <c r="A47" s="44">
        <v>890</v>
      </c>
      <c r="B47" s="87">
        <v>42822</v>
      </c>
      <c r="C47" s="21" t="s">
        <v>363</v>
      </c>
      <c r="D47" s="88" t="s">
        <v>361</v>
      </c>
      <c r="E47" s="57">
        <v>11</v>
      </c>
    </row>
    <row r="48" spans="1:5" ht="66">
      <c r="A48" s="44">
        <v>916</v>
      </c>
      <c r="B48" s="87">
        <v>42822</v>
      </c>
      <c r="C48" s="21" t="s">
        <v>364</v>
      </c>
      <c r="D48" s="88" t="s">
        <v>361</v>
      </c>
      <c r="E48" s="57">
        <v>15</v>
      </c>
    </row>
    <row r="49" spans="1:5" ht="66">
      <c r="A49" s="44">
        <v>916</v>
      </c>
      <c r="B49" s="87">
        <v>42822</v>
      </c>
      <c r="C49" s="21" t="s">
        <v>364</v>
      </c>
      <c r="D49" s="88" t="s">
        <v>361</v>
      </c>
      <c r="E49" s="57">
        <v>17</v>
      </c>
    </row>
    <row r="50" spans="1:5" ht="66">
      <c r="A50" s="44">
        <v>916</v>
      </c>
      <c r="B50" s="87">
        <v>42822</v>
      </c>
      <c r="C50" s="21" t="s">
        <v>364</v>
      </c>
      <c r="D50" s="88" t="s">
        <v>361</v>
      </c>
      <c r="E50" s="57">
        <v>26</v>
      </c>
    </row>
    <row r="51" spans="1:5" ht="66">
      <c r="A51" s="44">
        <v>904</v>
      </c>
      <c r="B51" s="87">
        <v>42822</v>
      </c>
      <c r="C51" s="21" t="s">
        <v>365</v>
      </c>
      <c r="D51" s="88" t="s">
        <v>361</v>
      </c>
      <c r="E51" s="57">
        <v>28</v>
      </c>
    </row>
    <row r="52" spans="1:5" ht="66">
      <c r="A52" s="44">
        <v>922</v>
      </c>
      <c r="B52" s="87">
        <v>42822</v>
      </c>
      <c r="C52" s="21" t="s">
        <v>366</v>
      </c>
      <c r="D52" s="88" t="s">
        <v>361</v>
      </c>
      <c r="E52" s="57">
        <v>28</v>
      </c>
    </row>
    <row r="53" spans="1:5" ht="66">
      <c r="A53" s="44">
        <v>904</v>
      </c>
      <c r="B53" s="87">
        <v>42822</v>
      </c>
      <c r="C53" s="21" t="s">
        <v>367</v>
      </c>
      <c r="D53" s="88" t="s">
        <v>361</v>
      </c>
      <c r="E53" s="57">
        <v>30</v>
      </c>
    </row>
    <row r="54" spans="1:5" ht="66">
      <c r="A54" s="44">
        <v>890</v>
      </c>
      <c r="B54" s="87">
        <v>42822</v>
      </c>
      <c r="C54" s="21" t="s">
        <v>368</v>
      </c>
      <c r="D54" s="88" t="s">
        <v>361</v>
      </c>
      <c r="E54" s="57">
        <v>34</v>
      </c>
    </row>
    <row r="55" spans="1:5" ht="66">
      <c r="A55" s="44">
        <v>890</v>
      </c>
      <c r="B55" s="87">
        <v>42822</v>
      </c>
      <c r="C55" s="21" t="s">
        <v>369</v>
      </c>
      <c r="D55" s="88" t="s">
        <v>361</v>
      </c>
      <c r="E55" s="57">
        <v>36</v>
      </c>
    </row>
    <row r="56" spans="1:5" ht="66">
      <c r="A56" s="44">
        <v>904</v>
      </c>
      <c r="B56" s="87">
        <v>42822</v>
      </c>
      <c r="C56" s="21" t="s">
        <v>367</v>
      </c>
      <c r="D56" s="88" t="s">
        <v>361</v>
      </c>
      <c r="E56" s="57">
        <v>48</v>
      </c>
    </row>
    <row r="57" spans="1:5" ht="66">
      <c r="A57" s="44">
        <v>910</v>
      </c>
      <c r="B57" s="87">
        <v>42822</v>
      </c>
      <c r="C57" s="21" t="s">
        <v>370</v>
      </c>
      <c r="D57" s="88" t="s">
        <v>361</v>
      </c>
      <c r="E57" s="57">
        <v>51</v>
      </c>
    </row>
    <row r="58" spans="1:5" ht="66">
      <c r="A58" s="44">
        <v>890</v>
      </c>
      <c r="B58" s="87">
        <v>42822</v>
      </c>
      <c r="C58" s="21" t="s">
        <v>369</v>
      </c>
      <c r="D58" s="88" t="s">
        <v>361</v>
      </c>
      <c r="E58" s="57">
        <v>58</v>
      </c>
    </row>
    <row r="59" spans="1:5" ht="66">
      <c r="A59" s="44">
        <v>897</v>
      </c>
      <c r="B59" s="87">
        <v>42822</v>
      </c>
      <c r="C59" s="21" t="s">
        <v>371</v>
      </c>
      <c r="D59" s="88" t="s">
        <v>361</v>
      </c>
      <c r="E59" s="57">
        <v>62</v>
      </c>
    </row>
    <row r="60" spans="1:5" ht="66">
      <c r="A60" s="44">
        <v>922</v>
      </c>
      <c r="B60" s="87">
        <v>42822</v>
      </c>
      <c r="C60" s="21" t="s">
        <v>372</v>
      </c>
      <c r="D60" s="88" t="s">
        <v>361</v>
      </c>
      <c r="E60" s="57">
        <v>86</v>
      </c>
    </row>
    <row r="61" spans="1:5" ht="66">
      <c r="A61" s="44">
        <v>922</v>
      </c>
      <c r="B61" s="87">
        <v>42822</v>
      </c>
      <c r="C61" s="21" t="s">
        <v>372</v>
      </c>
      <c r="D61" s="88" t="s">
        <v>361</v>
      </c>
      <c r="E61" s="57">
        <v>87</v>
      </c>
    </row>
    <row r="62" spans="1:5" ht="66">
      <c r="A62" s="44">
        <v>896</v>
      </c>
      <c r="B62" s="87">
        <v>42822</v>
      </c>
      <c r="C62" s="21" t="s">
        <v>373</v>
      </c>
      <c r="D62" s="21" t="s">
        <v>374</v>
      </c>
      <c r="E62" s="57">
        <v>144</v>
      </c>
    </row>
    <row r="63" spans="1:5" ht="66">
      <c r="A63" s="44">
        <v>906</v>
      </c>
      <c r="B63" s="87">
        <v>42822</v>
      </c>
      <c r="C63" s="21" t="s">
        <v>375</v>
      </c>
      <c r="D63" s="21" t="s">
        <v>374</v>
      </c>
      <c r="E63" s="57">
        <v>144</v>
      </c>
    </row>
    <row r="64" spans="1:5" ht="66">
      <c r="A64" s="44">
        <v>918</v>
      </c>
      <c r="B64" s="87">
        <v>42822</v>
      </c>
      <c r="C64" s="21" t="s">
        <v>376</v>
      </c>
      <c r="D64" s="21" t="s">
        <v>374</v>
      </c>
      <c r="E64" s="57">
        <v>145</v>
      </c>
    </row>
    <row r="65" spans="1:5" ht="66">
      <c r="A65" s="44">
        <v>922</v>
      </c>
      <c r="B65" s="87">
        <v>42822</v>
      </c>
      <c r="C65" s="21" t="s">
        <v>372</v>
      </c>
      <c r="D65" s="88" t="s">
        <v>361</v>
      </c>
      <c r="E65" s="57">
        <v>148</v>
      </c>
    </row>
    <row r="66" spans="1:5" ht="66">
      <c r="A66" s="44">
        <v>910</v>
      </c>
      <c r="B66" s="87">
        <v>42822</v>
      </c>
      <c r="C66" s="21" t="s">
        <v>370</v>
      </c>
      <c r="D66" s="88" t="s">
        <v>361</v>
      </c>
      <c r="E66" s="57">
        <v>159</v>
      </c>
    </row>
    <row r="67" spans="1:5" ht="66">
      <c r="A67" s="44">
        <v>910</v>
      </c>
      <c r="B67" s="87">
        <v>42822</v>
      </c>
      <c r="C67" s="21" t="s">
        <v>370</v>
      </c>
      <c r="D67" s="88" t="s">
        <v>361</v>
      </c>
      <c r="E67" s="57">
        <v>160</v>
      </c>
    </row>
    <row r="68" spans="1:5" ht="82.5">
      <c r="A68" s="44">
        <v>897</v>
      </c>
      <c r="B68" s="87">
        <v>42822</v>
      </c>
      <c r="C68" s="88" t="s">
        <v>377</v>
      </c>
      <c r="D68" s="88" t="s">
        <v>361</v>
      </c>
      <c r="E68" s="57">
        <v>192</v>
      </c>
    </row>
    <row r="69" spans="1:5" ht="82.5">
      <c r="A69" s="44">
        <v>897</v>
      </c>
      <c r="B69" s="87">
        <v>42822</v>
      </c>
      <c r="C69" s="88" t="s">
        <v>377</v>
      </c>
      <c r="D69" s="88" t="s">
        <v>361</v>
      </c>
      <c r="E69" s="57">
        <v>194</v>
      </c>
    </row>
    <row r="70" spans="1:5" ht="66">
      <c r="A70" s="44">
        <v>916</v>
      </c>
      <c r="B70" s="87">
        <v>42822</v>
      </c>
      <c r="C70" s="88" t="s">
        <v>378</v>
      </c>
      <c r="D70" s="88" t="s">
        <v>361</v>
      </c>
      <c r="E70" s="57">
        <v>232</v>
      </c>
    </row>
    <row r="71" spans="1:5" ht="66">
      <c r="A71" s="44">
        <v>916</v>
      </c>
      <c r="B71" s="87">
        <v>42822</v>
      </c>
      <c r="C71" s="88" t="s">
        <v>378</v>
      </c>
      <c r="D71" s="88" t="s">
        <v>361</v>
      </c>
      <c r="E71" s="57">
        <v>247</v>
      </c>
    </row>
    <row r="72" spans="1:5" ht="82.5">
      <c r="A72" s="44">
        <v>910</v>
      </c>
      <c r="B72" s="87">
        <v>42822</v>
      </c>
      <c r="C72" s="88" t="s">
        <v>379</v>
      </c>
      <c r="D72" s="88" t="s">
        <v>361</v>
      </c>
      <c r="E72" s="57">
        <v>272</v>
      </c>
    </row>
    <row r="73" spans="1:5" ht="66">
      <c r="A73" s="44">
        <v>916</v>
      </c>
      <c r="B73" s="87">
        <v>42822</v>
      </c>
      <c r="C73" s="88" t="s">
        <v>378</v>
      </c>
      <c r="D73" s="88" t="s">
        <v>361</v>
      </c>
      <c r="E73" s="57">
        <v>323</v>
      </c>
    </row>
    <row r="74" spans="1:5" ht="82.5">
      <c r="A74" s="44">
        <v>897</v>
      </c>
      <c r="B74" s="87">
        <v>42822</v>
      </c>
      <c r="C74" s="88" t="s">
        <v>380</v>
      </c>
      <c r="D74" s="88" t="s">
        <v>361</v>
      </c>
      <c r="E74" s="57">
        <v>329</v>
      </c>
    </row>
    <row r="75" spans="1:5" ht="66">
      <c r="A75" s="44">
        <v>904</v>
      </c>
      <c r="B75" s="87">
        <v>42822</v>
      </c>
      <c r="C75" s="88" t="s">
        <v>381</v>
      </c>
      <c r="D75" s="88" t="s">
        <v>361</v>
      </c>
      <c r="E75" s="57">
        <v>365</v>
      </c>
    </row>
    <row r="76" spans="1:5" ht="99">
      <c r="A76" s="44">
        <v>904</v>
      </c>
      <c r="B76" s="87">
        <v>42822</v>
      </c>
      <c r="C76" s="88" t="s">
        <v>382</v>
      </c>
      <c r="D76" s="88" t="s">
        <v>361</v>
      </c>
      <c r="E76" s="57">
        <v>386</v>
      </c>
    </row>
    <row r="77" spans="1:5" ht="66">
      <c r="A77" s="44">
        <v>893</v>
      </c>
      <c r="B77" s="87">
        <v>42822</v>
      </c>
      <c r="C77" s="88" t="s">
        <v>383</v>
      </c>
      <c r="D77" s="88" t="s">
        <v>59</v>
      </c>
      <c r="E77" s="57">
        <v>405</v>
      </c>
    </row>
    <row r="78" spans="1:5" ht="66">
      <c r="A78" s="44">
        <v>909</v>
      </c>
      <c r="B78" s="87">
        <v>42822</v>
      </c>
      <c r="C78" s="88" t="s">
        <v>384</v>
      </c>
      <c r="D78" s="88" t="s">
        <v>59</v>
      </c>
      <c r="E78" s="57">
        <v>405</v>
      </c>
    </row>
    <row r="79" spans="1:5" ht="49.5">
      <c r="A79" s="44">
        <v>921</v>
      </c>
      <c r="B79" s="87">
        <v>42822</v>
      </c>
      <c r="C79" s="88" t="s">
        <v>385</v>
      </c>
      <c r="D79" s="88" t="s">
        <v>59</v>
      </c>
      <c r="E79" s="57">
        <v>405</v>
      </c>
    </row>
    <row r="80" spans="1:5" ht="82.5">
      <c r="A80" s="44">
        <v>890</v>
      </c>
      <c r="B80" s="87">
        <v>42822</v>
      </c>
      <c r="C80" s="88" t="s">
        <v>380</v>
      </c>
      <c r="D80" s="88" t="s">
        <v>361</v>
      </c>
      <c r="E80" s="57">
        <v>427</v>
      </c>
    </row>
    <row r="81" spans="1:5" ht="82.5">
      <c r="A81" s="44">
        <v>890</v>
      </c>
      <c r="B81" s="87">
        <v>42822</v>
      </c>
      <c r="C81" s="88" t="s">
        <v>380</v>
      </c>
      <c r="D81" s="88" t="s">
        <v>361</v>
      </c>
      <c r="E81" s="57">
        <v>452</v>
      </c>
    </row>
    <row r="82" spans="1:5" ht="66">
      <c r="A82" s="44">
        <v>916</v>
      </c>
      <c r="B82" s="87">
        <v>42822</v>
      </c>
      <c r="C82" s="88" t="s">
        <v>378</v>
      </c>
      <c r="D82" s="88" t="s">
        <v>361</v>
      </c>
      <c r="E82" s="57">
        <v>487</v>
      </c>
    </row>
    <row r="83" spans="1:5" ht="66">
      <c r="A83" s="44">
        <v>895</v>
      </c>
      <c r="B83" s="87">
        <v>42822</v>
      </c>
      <c r="C83" s="88" t="s">
        <v>383</v>
      </c>
      <c r="D83" s="88" t="s">
        <v>59</v>
      </c>
      <c r="E83" s="57">
        <v>532</v>
      </c>
    </row>
    <row r="84" spans="1:5" ht="66">
      <c r="A84" s="44">
        <v>908</v>
      </c>
      <c r="B84" s="87">
        <v>42822</v>
      </c>
      <c r="C84" s="88" t="s">
        <v>384</v>
      </c>
      <c r="D84" s="88" t="s">
        <v>59</v>
      </c>
      <c r="E84" s="57">
        <v>532</v>
      </c>
    </row>
    <row r="85" spans="1:5" ht="49.5">
      <c r="A85" s="44">
        <v>920</v>
      </c>
      <c r="B85" s="87">
        <v>42822</v>
      </c>
      <c r="C85" s="88" t="s">
        <v>385</v>
      </c>
      <c r="D85" s="88" t="s">
        <v>59</v>
      </c>
      <c r="E85" s="57">
        <v>532</v>
      </c>
    </row>
    <row r="86" spans="1:5" ht="82.5">
      <c r="A86" s="44">
        <v>904</v>
      </c>
      <c r="B86" s="87">
        <v>42822</v>
      </c>
      <c r="C86" s="88" t="s">
        <v>386</v>
      </c>
      <c r="D86" s="88" t="s">
        <v>361</v>
      </c>
      <c r="E86" s="57">
        <v>593</v>
      </c>
    </row>
    <row r="87" spans="1:5" ht="66">
      <c r="A87" s="44">
        <v>917</v>
      </c>
      <c r="B87" s="87">
        <v>42822</v>
      </c>
      <c r="C87" s="88" t="s">
        <v>387</v>
      </c>
      <c r="D87" s="21" t="s">
        <v>374</v>
      </c>
      <c r="E87" s="57">
        <v>597</v>
      </c>
    </row>
    <row r="88" spans="1:5" ht="82.5">
      <c r="A88" s="44">
        <v>890</v>
      </c>
      <c r="B88" s="87">
        <v>42822</v>
      </c>
      <c r="C88" s="88" t="s">
        <v>380</v>
      </c>
      <c r="D88" s="21" t="s">
        <v>374</v>
      </c>
      <c r="E88" s="57">
        <v>718</v>
      </c>
    </row>
    <row r="89" spans="1:5" ht="82.5">
      <c r="A89" s="44">
        <v>899</v>
      </c>
      <c r="B89" s="87">
        <v>42822</v>
      </c>
      <c r="C89" s="88" t="s">
        <v>388</v>
      </c>
      <c r="D89" s="21" t="s">
        <v>374</v>
      </c>
      <c r="E89" s="57">
        <v>820</v>
      </c>
    </row>
    <row r="90" spans="1:5" ht="82.5">
      <c r="A90" s="44">
        <v>912</v>
      </c>
      <c r="B90" s="87">
        <v>42822</v>
      </c>
      <c r="C90" s="88" t="s">
        <v>389</v>
      </c>
      <c r="D90" s="21" t="s">
        <v>374</v>
      </c>
      <c r="E90" s="57">
        <v>820</v>
      </c>
    </row>
    <row r="91" spans="1:5" ht="66">
      <c r="A91" s="44">
        <v>924</v>
      </c>
      <c r="B91" s="87">
        <v>42822</v>
      </c>
      <c r="C91" s="88" t="s">
        <v>390</v>
      </c>
      <c r="D91" s="21" t="s">
        <v>374</v>
      </c>
      <c r="E91" s="57">
        <v>821</v>
      </c>
    </row>
    <row r="92" spans="1:5" ht="82.5">
      <c r="A92" s="44">
        <v>904</v>
      </c>
      <c r="B92" s="87">
        <v>42822</v>
      </c>
      <c r="C92" s="88" t="s">
        <v>391</v>
      </c>
      <c r="D92" s="88" t="s">
        <v>361</v>
      </c>
      <c r="E92" s="57">
        <v>892</v>
      </c>
    </row>
    <row r="93" spans="1:5" ht="82.5">
      <c r="A93" s="44">
        <v>905</v>
      </c>
      <c r="B93" s="87">
        <v>42822</v>
      </c>
      <c r="C93" s="88" t="s">
        <v>392</v>
      </c>
      <c r="D93" s="21" t="s">
        <v>374</v>
      </c>
      <c r="E93" s="57">
        <v>940</v>
      </c>
    </row>
    <row r="94" spans="1:5" ht="82.5">
      <c r="A94" s="44">
        <v>890</v>
      </c>
      <c r="B94" s="87">
        <v>42822</v>
      </c>
      <c r="C94" s="88" t="s">
        <v>377</v>
      </c>
      <c r="D94" s="88" t="s">
        <v>361</v>
      </c>
      <c r="E94" s="57">
        <v>1080</v>
      </c>
    </row>
    <row r="95" spans="1:5" ht="82.5">
      <c r="A95" s="44">
        <v>891</v>
      </c>
      <c r="B95" s="87">
        <v>42822</v>
      </c>
      <c r="C95" s="88" t="s">
        <v>393</v>
      </c>
      <c r="D95" s="21" t="s">
        <v>374</v>
      </c>
      <c r="E95" s="57">
        <v>1098</v>
      </c>
    </row>
    <row r="96" spans="1:5" ht="66">
      <c r="A96" s="44">
        <v>922</v>
      </c>
      <c r="B96" s="87">
        <v>42822</v>
      </c>
      <c r="C96" s="88" t="s">
        <v>394</v>
      </c>
      <c r="D96" s="88" t="s">
        <v>361</v>
      </c>
      <c r="E96" s="57">
        <v>1315</v>
      </c>
    </row>
    <row r="97" spans="1:5" ht="66">
      <c r="A97" s="44">
        <v>922</v>
      </c>
      <c r="B97" s="87">
        <v>42822</v>
      </c>
      <c r="C97" s="88" t="s">
        <v>394</v>
      </c>
      <c r="D97" s="88" t="s">
        <v>361</v>
      </c>
      <c r="E97" s="57">
        <v>1389</v>
      </c>
    </row>
    <row r="98" spans="1:5" ht="66">
      <c r="A98" s="44">
        <v>894</v>
      </c>
      <c r="B98" s="87">
        <v>42822</v>
      </c>
      <c r="C98" s="88" t="s">
        <v>395</v>
      </c>
      <c r="D98" s="88" t="s">
        <v>59</v>
      </c>
      <c r="E98" s="57">
        <v>1640</v>
      </c>
    </row>
    <row r="99" spans="1:5" ht="66">
      <c r="A99" s="44">
        <v>922</v>
      </c>
      <c r="B99" s="87">
        <v>42822</v>
      </c>
      <c r="C99" s="88" t="s">
        <v>394</v>
      </c>
      <c r="D99" s="88" t="s">
        <v>361</v>
      </c>
      <c r="E99" s="57">
        <v>1833</v>
      </c>
    </row>
    <row r="100" spans="1:5" ht="82.5">
      <c r="A100" s="44">
        <v>910</v>
      </c>
      <c r="B100" s="87">
        <v>42822</v>
      </c>
      <c r="C100" s="88" t="s">
        <v>396</v>
      </c>
      <c r="D100" s="88" t="s">
        <v>361</v>
      </c>
      <c r="E100" s="57">
        <v>2069</v>
      </c>
    </row>
    <row r="101" spans="1:5" ht="82.5">
      <c r="A101" s="44">
        <v>910</v>
      </c>
      <c r="B101" s="87">
        <v>42822</v>
      </c>
      <c r="C101" s="88" t="s">
        <v>396</v>
      </c>
      <c r="D101" s="88" t="s">
        <v>361</v>
      </c>
      <c r="E101" s="57">
        <v>2188</v>
      </c>
    </row>
    <row r="102" spans="1:5" ht="66">
      <c r="A102" s="44">
        <v>919</v>
      </c>
      <c r="B102" s="87">
        <v>42822</v>
      </c>
      <c r="C102" s="88" t="s">
        <v>397</v>
      </c>
      <c r="D102" s="88" t="s">
        <v>59</v>
      </c>
      <c r="E102" s="57">
        <v>2197</v>
      </c>
    </row>
    <row r="103" spans="1:5" ht="66">
      <c r="A103" s="44">
        <v>901</v>
      </c>
      <c r="B103" s="87">
        <v>42822</v>
      </c>
      <c r="C103" s="88" t="s">
        <v>398</v>
      </c>
      <c r="D103" s="88" t="s">
        <v>59</v>
      </c>
      <c r="E103" s="57">
        <v>2297</v>
      </c>
    </row>
    <row r="104" spans="1:5" ht="66">
      <c r="A104" s="44">
        <v>914</v>
      </c>
      <c r="B104" s="87">
        <v>42822</v>
      </c>
      <c r="C104" s="88" t="s">
        <v>384</v>
      </c>
      <c r="D104" s="88" t="s">
        <v>59</v>
      </c>
      <c r="E104" s="57">
        <v>2297</v>
      </c>
    </row>
    <row r="105" spans="1:5" ht="66">
      <c r="A105" s="44">
        <v>926</v>
      </c>
      <c r="B105" s="87">
        <v>42822</v>
      </c>
      <c r="C105" s="88" t="s">
        <v>399</v>
      </c>
      <c r="D105" s="88" t="s">
        <v>59</v>
      </c>
      <c r="E105" s="57">
        <v>2297</v>
      </c>
    </row>
    <row r="106" spans="1:5" ht="82.5">
      <c r="A106" s="44">
        <v>897</v>
      </c>
      <c r="B106" s="87">
        <v>42822</v>
      </c>
      <c r="C106" s="88" t="s">
        <v>377</v>
      </c>
      <c r="D106" s="88" t="s">
        <v>361</v>
      </c>
      <c r="E106" s="57">
        <v>2420</v>
      </c>
    </row>
    <row r="107" spans="1:5" ht="82.5">
      <c r="A107" s="44">
        <v>897</v>
      </c>
      <c r="B107" s="87">
        <v>42822</v>
      </c>
      <c r="C107" s="88" t="s">
        <v>377</v>
      </c>
      <c r="D107" s="88" t="s">
        <v>361</v>
      </c>
      <c r="E107" s="57">
        <v>2559</v>
      </c>
    </row>
    <row r="108" spans="1:5" ht="66">
      <c r="A108" s="44">
        <v>922</v>
      </c>
      <c r="B108" s="87">
        <v>42822</v>
      </c>
      <c r="C108" s="88" t="s">
        <v>394</v>
      </c>
      <c r="D108" s="88" t="s">
        <v>361</v>
      </c>
      <c r="E108" s="57">
        <v>2759</v>
      </c>
    </row>
    <row r="109" spans="1:5" ht="66">
      <c r="A109" s="44">
        <v>903</v>
      </c>
      <c r="B109" s="87">
        <v>42822</v>
      </c>
      <c r="C109" s="88" t="s">
        <v>400</v>
      </c>
      <c r="D109" s="88" t="s">
        <v>59</v>
      </c>
      <c r="E109" s="57">
        <v>3011</v>
      </c>
    </row>
    <row r="110" spans="1:5" ht="66">
      <c r="A110" s="44">
        <v>915</v>
      </c>
      <c r="B110" s="87">
        <v>42822</v>
      </c>
      <c r="C110" s="88" t="s">
        <v>401</v>
      </c>
      <c r="D110" s="88" t="s">
        <v>59</v>
      </c>
      <c r="E110" s="57">
        <v>3011</v>
      </c>
    </row>
    <row r="111" spans="1:5" ht="49.5">
      <c r="A111" s="44">
        <v>927</v>
      </c>
      <c r="B111" s="87">
        <v>42822</v>
      </c>
      <c r="C111" s="88" t="s">
        <v>402</v>
      </c>
      <c r="D111" s="88" t="s">
        <v>59</v>
      </c>
      <c r="E111" s="57">
        <v>3013</v>
      </c>
    </row>
    <row r="112" spans="1:5" ht="66">
      <c r="A112" s="44">
        <v>892</v>
      </c>
      <c r="B112" s="87">
        <v>42822</v>
      </c>
      <c r="C112" s="88" t="s">
        <v>403</v>
      </c>
      <c r="D112" s="88" t="s">
        <v>59</v>
      </c>
      <c r="E112" s="57">
        <v>3188</v>
      </c>
    </row>
    <row r="113" spans="1:5" ht="82.5">
      <c r="A113" s="44">
        <v>910</v>
      </c>
      <c r="B113" s="87">
        <v>42822</v>
      </c>
      <c r="C113" s="88" t="s">
        <v>386</v>
      </c>
      <c r="D113" s="88" t="s">
        <v>361</v>
      </c>
      <c r="E113" s="57">
        <v>3358</v>
      </c>
    </row>
    <row r="114" spans="1:5" ht="66">
      <c r="A114" s="44">
        <v>923</v>
      </c>
      <c r="B114" s="87">
        <v>42822</v>
      </c>
      <c r="C114" s="88" t="s">
        <v>387</v>
      </c>
      <c r="D114" s="88" t="s">
        <v>374</v>
      </c>
      <c r="E114" s="57">
        <v>3386</v>
      </c>
    </row>
    <row r="115" spans="1:5" ht="66">
      <c r="A115" s="44">
        <v>907</v>
      </c>
      <c r="B115" s="87">
        <v>42822</v>
      </c>
      <c r="C115" s="88" t="s">
        <v>404</v>
      </c>
      <c r="D115" s="88" t="s">
        <v>59</v>
      </c>
      <c r="E115" s="57">
        <v>3993</v>
      </c>
    </row>
    <row r="116" spans="1:5" ht="82.5">
      <c r="A116" s="44">
        <v>897</v>
      </c>
      <c r="B116" s="87">
        <v>42822</v>
      </c>
      <c r="C116" s="88" t="s">
        <v>377</v>
      </c>
      <c r="D116" s="88" t="s">
        <v>361</v>
      </c>
      <c r="E116" s="57">
        <v>4065</v>
      </c>
    </row>
    <row r="117" spans="1:5" ht="82.5">
      <c r="A117" s="44">
        <v>910</v>
      </c>
      <c r="B117" s="87">
        <v>42822</v>
      </c>
      <c r="C117" s="88" t="s">
        <v>386</v>
      </c>
      <c r="D117" s="88" t="s">
        <v>361</v>
      </c>
      <c r="E117" s="57">
        <v>5053</v>
      </c>
    </row>
    <row r="118" spans="1:5" ht="82.5">
      <c r="A118" s="44">
        <v>911</v>
      </c>
      <c r="B118" s="87">
        <v>42822</v>
      </c>
      <c r="C118" s="88" t="s">
        <v>392</v>
      </c>
      <c r="D118" s="88" t="s">
        <v>374</v>
      </c>
      <c r="E118" s="57">
        <v>5325</v>
      </c>
    </row>
    <row r="119" spans="1:5" ht="82.5">
      <c r="A119" s="44">
        <v>897</v>
      </c>
      <c r="B119" s="87">
        <v>42822</v>
      </c>
      <c r="C119" s="88" t="s">
        <v>377</v>
      </c>
      <c r="D119" s="88" t="s">
        <v>361</v>
      </c>
      <c r="E119" s="57">
        <v>6118</v>
      </c>
    </row>
    <row r="120" spans="1:5" ht="82.5">
      <c r="A120" s="44">
        <v>898</v>
      </c>
      <c r="B120" s="87">
        <v>42822</v>
      </c>
      <c r="C120" s="88" t="s">
        <v>393</v>
      </c>
      <c r="D120" s="88" t="s">
        <v>374</v>
      </c>
      <c r="E120" s="57">
        <v>6226</v>
      </c>
    </row>
    <row r="121" spans="1:5" ht="66">
      <c r="A121" s="44">
        <v>902</v>
      </c>
      <c r="B121" s="87">
        <v>42822</v>
      </c>
      <c r="C121" s="88" t="s">
        <v>405</v>
      </c>
      <c r="D121" s="88" t="s">
        <v>492</v>
      </c>
      <c r="E121" s="57">
        <v>9298</v>
      </c>
    </row>
    <row r="122" spans="1:5" ht="66">
      <c r="A122" s="44">
        <v>925</v>
      </c>
      <c r="B122" s="87">
        <v>42822</v>
      </c>
      <c r="C122" s="88" t="s">
        <v>406</v>
      </c>
      <c r="D122" s="88" t="s">
        <v>492</v>
      </c>
      <c r="E122" s="57">
        <v>12462</v>
      </c>
    </row>
    <row r="123" spans="1:5" ht="82.5">
      <c r="A123" s="44">
        <v>900</v>
      </c>
      <c r="B123" s="87">
        <v>42822</v>
      </c>
      <c r="C123" s="88" t="s">
        <v>407</v>
      </c>
      <c r="D123" s="88" t="s">
        <v>492</v>
      </c>
      <c r="E123" s="57">
        <v>18069</v>
      </c>
    </row>
    <row r="124" spans="1:5" ht="66">
      <c r="A124" s="44">
        <v>913</v>
      </c>
      <c r="B124" s="87">
        <v>42822</v>
      </c>
      <c r="C124" s="88" t="s">
        <v>404</v>
      </c>
      <c r="D124" s="88" t="s">
        <v>492</v>
      </c>
      <c r="E124" s="57">
        <v>22638</v>
      </c>
    </row>
    <row r="125" spans="1:5" ht="82.5">
      <c r="A125" s="19">
        <v>944</v>
      </c>
      <c r="B125" s="93">
        <v>42823</v>
      </c>
      <c r="C125" s="33" t="s">
        <v>426</v>
      </c>
      <c r="D125" s="33" t="s">
        <v>427</v>
      </c>
      <c r="E125" s="94">
        <v>1017127</v>
      </c>
    </row>
    <row r="126" spans="1:5" ht="49.5">
      <c r="A126" s="19">
        <v>946</v>
      </c>
      <c r="B126" s="93">
        <v>42823</v>
      </c>
      <c r="C126" s="33" t="s">
        <v>428</v>
      </c>
      <c r="D126" s="33" t="s">
        <v>427</v>
      </c>
      <c r="E126" s="94">
        <v>226156.1</v>
      </c>
    </row>
    <row r="127" spans="1:5">
      <c r="A127" s="44">
        <v>30</v>
      </c>
      <c r="B127" s="87">
        <v>42824</v>
      </c>
      <c r="C127" s="21" t="s">
        <v>408</v>
      </c>
      <c r="D127" s="88" t="s">
        <v>342</v>
      </c>
      <c r="E127" s="57">
        <v>4.68</v>
      </c>
    </row>
    <row r="128" spans="1:5" ht="82.5">
      <c r="A128" s="44">
        <v>965</v>
      </c>
      <c r="B128" s="87">
        <v>42824</v>
      </c>
      <c r="C128" s="88" t="s">
        <v>409</v>
      </c>
      <c r="D128" s="88" t="s">
        <v>410</v>
      </c>
      <c r="E128" s="57">
        <v>1385.16</v>
      </c>
    </row>
    <row r="129" spans="1:5" ht="82.5">
      <c r="A129" s="44">
        <v>968</v>
      </c>
      <c r="B129" s="87">
        <v>42824</v>
      </c>
      <c r="C129" s="88" t="s">
        <v>411</v>
      </c>
      <c r="D129" s="88" t="s">
        <v>412</v>
      </c>
      <c r="E129" s="57">
        <v>2424.0300000000002</v>
      </c>
    </row>
    <row r="130" spans="1:5" ht="82.5">
      <c r="A130" s="44">
        <v>969</v>
      </c>
      <c r="B130" s="87">
        <v>42824</v>
      </c>
      <c r="C130" s="88" t="s">
        <v>411</v>
      </c>
      <c r="D130" s="88" t="s">
        <v>410</v>
      </c>
      <c r="E130" s="57">
        <v>3116.61</v>
      </c>
    </row>
    <row r="131" spans="1:5" ht="82.5">
      <c r="A131" s="44">
        <v>966</v>
      </c>
      <c r="B131" s="87">
        <v>42824</v>
      </c>
      <c r="C131" s="88" t="s">
        <v>413</v>
      </c>
      <c r="D131" s="88" t="s">
        <v>410</v>
      </c>
      <c r="E131" s="57">
        <v>7849.24</v>
      </c>
    </row>
    <row r="132" spans="1:5" ht="99">
      <c r="A132" s="44">
        <v>972</v>
      </c>
      <c r="B132" s="87">
        <v>42824</v>
      </c>
      <c r="C132" s="21" t="s">
        <v>414</v>
      </c>
      <c r="D132" s="44" t="s">
        <v>324</v>
      </c>
      <c r="E132" s="57">
        <v>10897.69</v>
      </c>
    </row>
    <row r="133" spans="1:5" ht="82.5">
      <c r="A133" s="44">
        <v>967</v>
      </c>
      <c r="B133" s="87">
        <v>42824</v>
      </c>
      <c r="C133" s="88" t="s">
        <v>413</v>
      </c>
      <c r="D133" s="88" t="s">
        <v>410</v>
      </c>
      <c r="E133" s="57">
        <v>13736.17</v>
      </c>
    </row>
    <row r="134" spans="1:5" ht="82.5">
      <c r="A134" s="44">
        <v>970</v>
      </c>
      <c r="B134" s="87">
        <v>42824</v>
      </c>
      <c r="C134" s="88" t="s">
        <v>413</v>
      </c>
      <c r="D134" s="88" t="s">
        <v>410</v>
      </c>
      <c r="E134" s="57">
        <v>17660.79</v>
      </c>
    </row>
    <row r="135" spans="1:5">
      <c r="A135" s="29"/>
      <c r="B135" s="29"/>
      <c r="C135" s="29" t="s">
        <v>36</v>
      </c>
      <c r="D135" s="29"/>
      <c r="E135" s="90">
        <f>SUM(E9:E134)</f>
        <v>3703793.31</v>
      </c>
    </row>
    <row r="139" spans="1:5">
      <c r="E139" s="10"/>
    </row>
  </sheetData>
  <sortState ref="A9:E134">
    <sortCondition ref="B9:B134"/>
  </sortState>
  <mergeCells count="3">
    <mergeCell ref="A1:C1"/>
    <mergeCell ref="A2:C2"/>
    <mergeCell ref="A3:E3"/>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L36" sqref="L36"/>
    </sheetView>
  </sheetViews>
  <sheetFormatPr defaultRowHeight="15"/>
  <cols>
    <col min="1" max="1" width="8.42578125" customWidth="1"/>
    <col min="2" max="2" width="11.28515625" customWidth="1"/>
    <col min="3" max="3" width="15.7109375" customWidth="1"/>
    <col min="4" max="4" width="12.5703125" customWidth="1"/>
    <col min="5" max="5" width="11.28515625" customWidth="1"/>
    <col min="6" max="6" width="15.7109375" customWidth="1"/>
    <col min="7" max="7" width="43.42578125" customWidth="1"/>
  </cols>
  <sheetData>
    <row r="1" spans="1:7" ht="30" customHeight="1">
      <c r="A1" s="109" t="s">
        <v>493</v>
      </c>
      <c r="B1" s="110"/>
      <c r="C1" s="111"/>
      <c r="D1" s="111"/>
      <c r="E1" s="112"/>
      <c r="F1" s="113"/>
      <c r="G1" s="113"/>
    </row>
    <row r="2" spans="1:7" ht="30" customHeight="1">
      <c r="A2" s="114" t="s">
        <v>494</v>
      </c>
      <c r="B2" s="110"/>
      <c r="C2" s="111"/>
      <c r="D2" s="111"/>
      <c r="E2" s="112"/>
      <c r="F2" s="113"/>
      <c r="G2" s="113"/>
    </row>
    <row r="3" spans="1:7" ht="30" customHeight="1">
      <c r="A3" s="115"/>
      <c r="B3" s="116"/>
      <c r="C3" s="117"/>
      <c r="D3" s="115"/>
      <c r="E3" s="115"/>
      <c r="F3" s="118"/>
      <c r="G3" s="119"/>
    </row>
    <row r="4" spans="1:7" ht="30" customHeight="1">
      <c r="A4" s="149" t="s">
        <v>495</v>
      </c>
      <c r="B4" s="150"/>
      <c r="C4" s="150"/>
      <c r="D4" s="150"/>
      <c r="E4" s="150"/>
      <c r="F4" s="150"/>
      <c r="G4" s="150"/>
    </row>
    <row r="5" spans="1:7" ht="30" customHeight="1">
      <c r="A5" s="115"/>
      <c r="B5" s="116"/>
      <c r="C5" s="117"/>
      <c r="D5" s="115"/>
      <c r="E5" s="115"/>
      <c r="F5" s="118"/>
      <c r="G5" s="119"/>
    </row>
    <row r="6" spans="1:7" ht="30" customHeight="1">
      <c r="A6" s="120" t="s">
        <v>496</v>
      </c>
      <c r="B6" s="120" t="s">
        <v>497</v>
      </c>
      <c r="C6" s="120" t="s">
        <v>3</v>
      </c>
      <c r="D6" s="120" t="s">
        <v>7</v>
      </c>
      <c r="E6" s="120" t="s">
        <v>498</v>
      </c>
      <c r="F6" s="121" t="s">
        <v>5</v>
      </c>
      <c r="G6" s="120" t="s">
        <v>499</v>
      </c>
    </row>
    <row r="7" spans="1:7" ht="30" customHeight="1">
      <c r="A7" s="122">
        <v>22</v>
      </c>
      <c r="B7" s="123" t="s">
        <v>500</v>
      </c>
      <c r="C7" s="124">
        <v>42795</v>
      </c>
      <c r="D7" s="122" t="s">
        <v>501</v>
      </c>
      <c r="E7" s="122">
        <v>65</v>
      </c>
      <c r="F7" s="125">
        <v>351</v>
      </c>
      <c r="G7" s="126" t="s">
        <v>502</v>
      </c>
    </row>
    <row r="8" spans="1:7" ht="30" customHeight="1">
      <c r="A8" s="122">
        <v>23</v>
      </c>
      <c r="B8" s="123" t="s">
        <v>503</v>
      </c>
      <c r="C8" s="124">
        <v>42796</v>
      </c>
      <c r="D8" s="122" t="s">
        <v>501</v>
      </c>
      <c r="E8" s="122">
        <v>65</v>
      </c>
      <c r="F8" s="125">
        <v>54.01</v>
      </c>
      <c r="G8" s="126" t="s">
        <v>504</v>
      </c>
    </row>
    <row r="9" spans="1:7" ht="30" customHeight="1">
      <c r="A9" s="122">
        <v>24</v>
      </c>
      <c r="B9" s="123" t="s">
        <v>505</v>
      </c>
      <c r="C9" s="124">
        <v>42801</v>
      </c>
      <c r="D9" s="122" t="s">
        <v>501</v>
      </c>
      <c r="E9" s="122">
        <v>65</v>
      </c>
      <c r="F9" s="125">
        <v>2394.16</v>
      </c>
      <c r="G9" s="127" t="s">
        <v>506</v>
      </c>
    </row>
    <row r="10" spans="1:7" ht="30" customHeight="1">
      <c r="A10" s="122">
        <v>25</v>
      </c>
      <c r="B10" s="123" t="s">
        <v>507</v>
      </c>
      <c r="C10" s="124">
        <v>42801</v>
      </c>
      <c r="D10" s="122" t="s">
        <v>501</v>
      </c>
      <c r="E10" s="122">
        <v>65</v>
      </c>
      <c r="F10" s="125">
        <v>2350.69</v>
      </c>
      <c r="G10" s="127" t="s">
        <v>506</v>
      </c>
    </row>
    <row r="11" spans="1:7" ht="30" customHeight="1">
      <c r="A11" s="122">
        <v>26</v>
      </c>
      <c r="B11" s="123" t="s">
        <v>508</v>
      </c>
      <c r="C11" s="124">
        <v>42801</v>
      </c>
      <c r="D11" s="122" t="s">
        <v>501</v>
      </c>
      <c r="E11" s="122">
        <v>65</v>
      </c>
      <c r="F11" s="128">
        <f>66*3</f>
        <v>198</v>
      </c>
      <c r="G11" s="126" t="s">
        <v>509</v>
      </c>
    </row>
    <row r="12" spans="1:7" ht="30" customHeight="1">
      <c r="A12" s="122">
        <v>27</v>
      </c>
      <c r="B12" s="123" t="s">
        <v>510</v>
      </c>
      <c r="C12" s="124">
        <v>42803</v>
      </c>
      <c r="D12" s="122" t="s">
        <v>501</v>
      </c>
      <c r="E12" s="122">
        <v>65</v>
      </c>
      <c r="F12" s="128">
        <v>85216</v>
      </c>
      <c r="G12" s="127" t="s">
        <v>511</v>
      </c>
    </row>
    <row r="13" spans="1:7" ht="30" customHeight="1">
      <c r="A13" s="122">
        <v>28</v>
      </c>
      <c r="B13" s="123" t="s">
        <v>512</v>
      </c>
      <c r="C13" s="124">
        <v>42803</v>
      </c>
      <c r="D13" s="122" t="s">
        <v>501</v>
      </c>
      <c r="E13" s="122">
        <v>65</v>
      </c>
      <c r="F13" s="128">
        <v>114203</v>
      </c>
      <c r="G13" s="127" t="s">
        <v>513</v>
      </c>
    </row>
    <row r="14" spans="1:7" ht="30" customHeight="1">
      <c r="A14" s="122">
        <v>29</v>
      </c>
      <c r="B14" s="123" t="s">
        <v>514</v>
      </c>
      <c r="C14" s="124">
        <v>42804</v>
      </c>
      <c r="D14" s="122" t="s">
        <v>501</v>
      </c>
      <c r="E14" s="122">
        <v>65</v>
      </c>
      <c r="F14" s="128">
        <v>51388.08</v>
      </c>
      <c r="G14" s="126" t="s">
        <v>515</v>
      </c>
    </row>
    <row r="15" spans="1:7" ht="30" customHeight="1">
      <c r="A15" s="122">
        <v>30</v>
      </c>
      <c r="B15" s="123" t="s">
        <v>516</v>
      </c>
      <c r="C15" s="124">
        <v>42804</v>
      </c>
      <c r="D15" s="122" t="s">
        <v>501</v>
      </c>
      <c r="E15" s="122">
        <v>65</v>
      </c>
      <c r="F15" s="128">
        <v>1099.8</v>
      </c>
      <c r="G15" s="126" t="s">
        <v>517</v>
      </c>
    </row>
    <row r="16" spans="1:7" ht="30" customHeight="1">
      <c r="A16" s="122">
        <v>31</v>
      </c>
      <c r="B16" s="123" t="s">
        <v>518</v>
      </c>
      <c r="C16" s="124">
        <v>42804</v>
      </c>
      <c r="D16" s="122" t="s">
        <v>501</v>
      </c>
      <c r="E16" s="122">
        <v>65</v>
      </c>
      <c r="F16" s="128">
        <v>1302.26</v>
      </c>
      <c r="G16" s="126" t="s">
        <v>519</v>
      </c>
    </row>
    <row r="17" spans="1:7" ht="30" customHeight="1">
      <c r="A17" s="122">
        <v>32</v>
      </c>
      <c r="B17" s="123" t="s">
        <v>520</v>
      </c>
      <c r="C17" s="124">
        <v>42811</v>
      </c>
      <c r="D17" s="122" t="s">
        <v>501</v>
      </c>
      <c r="E17" s="122">
        <v>65</v>
      </c>
      <c r="F17" s="128">
        <v>942877.33</v>
      </c>
      <c r="G17" s="129" t="s">
        <v>521</v>
      </c>
    </row>
    <row r="18" spans="1:7" ht="30" customHeight="1">
      <c r="A18" s="122">
        <v>33</v>
      </c>
      <c r="B18" s="123" t="s">
        <v>522</v>
      </c>
      <c r="C18" s="124">
        <v>42811</v>
      </c>
      <c r="D18" s="122" t="s">
        <v>501</v>
      </c>
      <c r="E18" s="122">
        <v>65</v>
      </c>
      <c r="F18" s="128">
        <v>3894.04</v>
      </c>
      <c r="G18" s="129" t="s">
        <v>523</v>
      </c>
    </row>
    <row r="19" spans="1:7" ht="30" customHeight="1">
      <c r="A19" s="122">
        <v>34</v>
      </c>
      <c r="B19" s="123" t="s">
        <v>524</v>
      </c>
      <c r="C19" s="124">
        <v>42817</v>
      </c>
      <c r="D19" s="122" t="s">
        <v>501</v>
      </c>
      <c r="E19" s="122">
        <v>65</v>
      </c>
      <c r="F19" s="128">
        <v>172.53</v>
      </c>
      <c r="G19" s="129" t="s">
        <v>525</v>
      </c>
    </row>
    <row r="20" spans="1:7" ht="30" customHeight="1">
      <c r="A20" s="122">
        <v>35</v>
      </c>
      <c r="B20" s="123" t="s">
        <v>526</v>
      </c>
      <c r="C20" s="124">
        <v>42817</v>
      </c>
      <c r="D20" s="122" t="s">
        <v>501</v>
      </c>
      <c r="E20" s="122">
        <v>65</v>
      </c>
      <c r="F20" s="128">
        <v>3527.99</v>
      </c>
      <c r="G20" s="129" t="s">
        <v>527</v>
      </c>
    </row>
    <row r="21" spans="1:7" ht="30" customHeight="1">
      <c r="A21" s="122">
        <v>36</v>
      </c>
      <c r="B21" s="123" t="s">
        <v>528</v>
      </c>
      <c r="C21" s="124">
        <v>42818</v>
      </c>
      <c r="D21" s="122" t="s">
        <v>501</v>
      </c>
      <c r="E21" s="122">
        <v>65</v>
      </c>
      <c r="F21" s="128">
        <v>52754.239999999998</v>
      </c>
      <c r="G21" s="129" t="s">
        <v>529</v>
      </c>
    </row>
    <row r="22" spans="1:7" ht="30" customHeight="1">
      <c r="A22" s="122">
        <v>37</v>
      </c>
      <c r="B22" s="123" t="s">
        <v>530</v>
      </c>
      <c r="C22" s="124">
        <v>42818</v>
      </c>
      <c r="D22" s="122" t="s">
        <v>501</v>
      </c>
      <c r="E22" s="122">
        <v>65</v>
      </c>
      <c r="F22" s="128">
        <v>6316.41</v>
      </c>
      <c r="G22" s="129" t="s">
        <v>531</v>
      </c>
    </row>
    <row r="23" spans="1:7" ht="30" customHeight="1">
      <c r="A23" s="122">
        <v>38</v>
      </c>
      <c r="B23" s="123" t="s">
        <v>532</v>
      </c>
      <c r="C23" s="124">
        <v>42818</v>
      </c>
      <c r="D23" s="122" t="s">
        <v>501</v>
      </c>
      <c r="E23" s="122">
        <v>65</v>
      </c>
      <c r="F23" s="128">
        <v>2351.75</v>
      </c>
      <c r="G23" s="129" t="s">
        <v>533</v>
      </c>
    </row>
    <row r="24" spans="1:7" ht="30" customHeight="1">
      <c r="A24" s="122">
        <v>39</v>
      </c>
      <c r="B24" s="123" t="s">
        <v>534</v>
      </c>
      <c r="C24" s="124">
        <v>42818</v>
      </c>
      <c r="D24" s="122" t="s">
        <v>501</v>
      </c>
      <c r="E24" s="122">
        <v>65</v>
      </c>
      <c r="F24" s="128">
        <v>42</v>
      </c>
      <c r="G24" s="129" t="s">
        <v>535</v>
      </c>
    </row>
    <row r="25" spans="1:7" ht="30" customHeight="1">
      <c r="A25" s="122">
        <v>40</v>
      </c>
      <c r="B25" s="123" t="s">
        <v>536</v>
      </c>
      <c r="C25" s="124">
        <v>42818</v>
      </c>
      <c r="D25" s="122" t="s">
        <v>501</v>
      </c>
      <c r="E25" s="122">
        <v>65</v>
      </c>
      <c r="F25" s="128">
        <v>300.63</v>
      </c>
      <c r="G25" s="129" t="s">
        <v>537</v>
      </c>
    </row>
    <row r="26" spans="1:7" ht="30" customHeight="1">
      <c r="A26" s="122">
        <v>41</v>
      </c>
      <c r="B26" s="123" t="s">
        <v>538</v>
      </c>
      <c r="C26" s="124">
        <v>42822</v>
      </c>
      <c r="D26" s="122" t="s">
        <v>501</v>
      </c>
      <c r="E26" s="122">
        <v>65</v>
      </c>
      <c r="F26" s="128">
        <v>178714.2</v>
      </c>
      <c r="G26" s="129" t="s">
        <v>539</v>
      </c>
    </row>
    <row r="27" spans="1:7" ht="30" customHeight="1">
      <c r="A27" s="122">
        <v>42</v>
      </c>
      <c r="B27" s="123" t="s">
        <v>540</v>
      </c>
      <c r="C27" s="124">
        <v>42824</v>
      </c>
      <c r="D27" s="122" t="s">
        <v>501</v>
      </c>
      <c r="E27" s="122">
        <v>65</v>
      </c>
      <c r="F27" s="128">
        <v>2031463.47</v>
      </c>
      <c r="G27" s="129" t="s">
        <v>541</v>
      </c>
    </row>
    <row r="28" spans="1:7" ht="30" customHeight="1">
      <c r="A28" s="122">
        <v>43</v>
      </c>
      <c r="B28" s="123" t="s">
        <v>542</v>
      </c>
      <c r="C28" s="124">
        <v>42824</v>
      </c>
      <c r="D28" s="122" t="s">
        <v>501</v>
      </c>
      <c r="E28" s="122">
        <v>65</v>
      </c>
      <c r="F28" s="128">
        <v>2094.34</v>
      </c>
      <c r="G28" s="129" t="s">
        <v>543</v>
      </c>
    </row>
    <row r="29" spans="1:7" ht="30" customHeight="1">
      <c r="A29" s="122">
        <v>44</v>
      </c>
      <c r="B29" s="123">
        <v>92</v>
      </c>
      <c r="C29" s="124">
        <v>42824</v>
      </c>
      <c r="D29" s="122" t="s">
        <v>501</v>
      </c>
      <c r="E29" s="122">
        <v>65</v>
      </c>
      <c r="F29" s="128">
        <v>223128.99</v>
      </c>
      <c r="G29" s="129" t="s">
        <v>544</v>
      </c>
    </row>
    <row r="30" spans="1:7" ht="30" customHeight="1">
      <c r="A30" s="122">
        <v>45</v>
      </c>
      <c r="B30" s="123">
        <v>93</v>
      </c>
      <c r="C30" s="124">
        <v>42824</v>
      </c>
      <c r="D30" s="122" t="s">
        <v>501</v>
      </c>
      <c r="E30" s="122">
        <v>65</v>
      </c>
      <c r="F30" s="128">
        <v>27671.14</v>
      </c>
      <c r="G30" s="129" t="s">
        <v>545</v>
      </c>
    </row>
    <row r="31" spans="1:7" ht="30" customHeight="1">
      <c r="A31" s="122">
        <v>46</v>
      </c>
      <c r="B31" s="123">
        <v>94</v>
      </c>
      <c r="C31" s="124">
        <v>42824</v>
      </c>
      <c r="D31" s="122" t="s">
        <v>501</v>
      </c>
      <c r="E31" s="122">
        <v>65</v>
      </c>
      <c r="F31" s="128">
        <v>732.71</v>
      </c>
      <c r="G31" s="129" t="s">
        <v>546</v>
      </c>
    </row>
    <row r="32" spans="1:7" ht="30" customHeight="1">
      <c r="A32" s="122">
        <v>47</v>
      </c>
      <c r="B32" s="123">
        <v>95</v>
      </c>
      <c r="C32" s="124">
        <v>42824</v>
      </c>
      <c r="D32" s="122" t="s">
        <v>501</v>
      </c>
      <c r="E32" s="122">
        <v>65</v>
      </c>
      <c r="F32" s="128">
        <v>31087.27</v>
      </c>
      <c r="G32" s="129" t="s">
        <v>547</v>
      </c>
    </row>
    <row r="33" spans="1:7" ht="30" customHeight="1">
      <c r="A33" s="122">
        <v>48</v>
      </c>
      <c r="B33" s="123">
        <v>96</v>
      </c>
      <c r="C33" s="124">
        <v>42825</v>
      </c>
      <c r="D33" s="122" t="s">
        <v>501</v>
      </c>
      <c r="E33" s="122">
        <v>65</v>
      </c>
      <c r="F33" s="128">
        <v>55426.09</v>
      </c>
      <c r="G33" s="129" t="s">
        <v>548</v>
      </c>
    </row>
    <row r="34" spans="1:7" ht="30" customHeight="1">
      <c r="A34" s="122"/>
      <c r="B34" s="123"/>
      <c r="C34" s="124"/>
      <c r="D34" s="122"/>
      <c r="E34" s="122"/>
      <c r="F34" s="130"/>
      <c r="G34" s="129"/>
    </row>
    <row r="35" spans="1:7" ht="30" customHeight="1">
      <c r="A35" s="151" t="s">
        <v>36</v>
      </c>
      <c r="B35" s="151"/>
      <c r="C35" s="151"/>
      <c r="D35" s="151"/>
      <c r="E35" s="151"/>
      <c r="F35" s="131">
        <f>SUM(F7:F34)</f>
        <v>3821112.13</v>
      </c>
      <c r="G35" s="127"/>
    </row>
    <row r="36" spans="1:7" ht="30" customHeight="1">
      <c r="A36" s="115"/>
      <c r="B36" s="116"/>
      <c r="C36" s="117"/>
      <c r="D36" s="115"/>
      <c r="E36" s="115"/>
      <c r="F36" s="118"/>
      <c r="G36" s="119"/>
    </row>
    <row r="37" spans="1:7" ht="30" customHeight="1">
      <c r="A37" s="152" t="s">
        <v>549</v>
      </c>
      <c r="B37" s="152"/>
      <c r="C37" s="152"/>
      <c r="D37" s="152"/>
      <c r="E37" s="152"/>
      <c r="F37" s="132">
        <v>1858990.15</v>
      </c>
      <c r="G37" s="132" t="s">
        <v>550</v>
      </c>
    </row>
    <row r="38" spans="1:7" ht="30" customHeight="1">
      <c r="A38" s="133"/>
      <c r="B38" s="134"/>
      <c r="C38" s="133"/>
      <c r="D38" s="133"/>
      <c r="E38" s="135"/>
      <c r="F38" s="136"/>
      <c r="G38" s="137"/>
    </row>
    <row r="39" spans="1:7" ht="30" customHeight="1">
      <c r="A39" s="153" t="s">
        <v>551</v>
      </c>
      <c r="B39" s="153"/>
      <c r="C39" s="153"/>
      <c r="D39" s="153"/>
      <c r="E39" s="153"/>
      <c r="F39" s="138">
        <f>F37+F35</f>
        <v>5680102.2799999993</v>
      </c>
      <c r="G39" s="138" t="s">
        <v>550</v>
      </c>
    </row>
  </sheetData>
  <mergeCells count="4">
    <mergeCell ref="A4:G4"/>
    <mergeCell ref="A35:E35"/>
    <mergeCell ref="A37:E37"/>
    <mergeCell ref="A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personal</vt:lpstr>
      <vt:lpstr>materiale</vt:lpstr>
      <vt:lpstr>transferuri </vt:lpstr>
      <vt:lpstr>proiecte cap. 61.01</vt:lpstr>
      <vt:lpstr>proiecte cap. 61.08</vt:lpstr>
      <vt:lpstr>dipfie martie 2017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2017-05-17T10:32:53Z</dcterms:modified>
</cp:coreProperties>
</file>