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3A990A6B-3D03-4958-B9DE-0C5AAD29B14B}" xr6:coauthVersionLast="47" xr6:coauthVersionMax="47" xr10:uidLastSave="{00000000-0000-0000-0000-000000000000}"/>
  <bookViews>
    <workbookView xWindow="-120" yWindow="-120" windowWidth="29040" windowHeight="15720" firstSheet="5" activeTab="5" xr2:uid="{00000000-000D-0000-FFFF-FFFF00000000}"/>
  </bookViews>
  <sheets>
    <sheet name="Interreg V-A Romania-Ungaria" sheetId="36" r:id="rId1"/>
    <sheet name=" Interreg V-A Romania-Ungaria" sheetId="35" r:id="rId2"/>
    <sheet name="Interreg V-A Romania-Bulgaria" sheetId="32" r:id="rId3"/>
    <sheet name="Interreg VI-A Romania-Bulgaria" sheetId="39" r:id="rId4"/>
    <sheet name="INTERREG IPA CBC RO-RS 14-20" sheetId="42" r:id="rId5"/>
    <sheet name="INTERREG IPA ROMANIA-SERBIA(21-" sheetId="1" r:id="rId6"/>
    <sheet name="RO-UA" sheetId="29" r:id="rId7"/>
    <sheet name="RO-UA 21-27" sheetId="44" r:id="rId8"/>
    <sheet name="RO-MD" sheetId="30" r:id="rId9"/>
    <sheet name="RO-MD 21-27" sheetId="43" r:id="rId10"/>
    <sheet name=" BMN 14-20" sheetId="34" r:id="rId11"/>
    <sheet name="BMN 21-27" sheetId="40" r:id="rId12"/>
  </sheets>
  <definedNames>
    <definedName name="_xlnm._FilterDatabase" localSheetId="1" hidden="1">' Interreg V-A Romania-Ungaria'!$B$2:$B$362</definedName>
    <definedName name="_xlnm._FilterDatabase" localSheetId="4" hidden="1">'INTERREG IPA CBC RO-RS 14-20'!$A$3:$S$87</definedName>
    <definedName name="_xlnm._FilterDatabase" localSheetId="5" hidden="1">'INTERREG IPA ROMANIA-SERBIA(21-'!$A$5:$L$8</definedName>
    <definedName name="_xlnm._FilterDatabase" localSheetId="6" hidden="1">'RO-UA'!$A$3:$L$33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5" i="30" l="1"/>
  <c r="D354" i="35"/>
  <c r="K317" i="35"/>
  <c r="D356" i="35"/>
  <c r="D355" i="35"/>
  <c r="D353" i="35"/>
  <c r="K313" i="35"/>
  <c r="K311" i="35"/>
  <c r="E362" i="35"/>
  <c r="K123" i="35"/>
  <c r="K121" i="35"/>
  <c r="K118" i="35"/>
  <c r="K116" i="35"/>
  <c r="K112" i="35"/>
  <c r="K108" i="35"/>
  <c r="K104" i="35"/>
  <c r="K102" i="35"/>
  <c r="K99" i="35"/>
  <c r="K94" i="35"/>
  <c r="K92" i="35"/>
  <c r="K90" i="35"/>
  <c r="K87" i="35"/>
  <c r="K85" i="35"/>
  <c r="K83" i="35"/>
  <c r="M171" i="32"/>
  <c r="M170" i="32"/>
  <c r="L165" i="32"/>
  <c r="M164" i="32"/>
  <c r="M163" i="32"/>
  <c r="M162" i="32"/>
  <c r="M161" i="32"/>
  <c r="M159" i="32"/>
  <c r="M158" i="32"/>
  <c r="M157" i="32"/>
  <c r="M156" i="32"/>
  <c r="M155" i="32"/>
  <c r="M154" i="32"/>
  <c r="M153" i="32"/>
  <c r="M152" i="32"/>
  <c r="M151" i="32"/>
  <c r="M150" i="32"/>
  <c r="M149" i="32"/>
  <c r="M148" i="32"/>
  <c r="M147" i="32"/>
  <c r="L146" i="32"/>
  <c r="M145" i="32"/>
  <c r="M144" i="32"/>
  <c r="M143" i="32"/>
  <c r="M142" i="32"/>
  <c r="M141" i="32"/>
  <c r="M140" i="32"/>
  <c r="M139" i="32"/>
  <c r="M138" i="32"/>
  <c r="M137" i="32"/>
  <c r="M135" i="32"/>
  <c r="L133" i="32"/>
  <c r="M132" i="32"/>
  <c r="M131" i="32"/>
  <c r="L130" i="32"/>
  <c r="M129" i="32"/>
  <c r="M128" i="32"/>
  <c r="M127" i="32"/>
  <c r="M126" i="32"/>
  <c r="M124" i="32"/>
  <c r="M123" i="32"/>
  <c r="M122" i="32"/>
  <c r="M121" i="32"/>
  <c r="M120" i="32"/>
  <c r="M112" i="32"/>
  <c r="M111" i="32"/>
  <c r="M110" i="32"/>
  <c r="M109" i="32"/>
  <c r="M105" i="32"/>
  <c r="M104" i="32"/>
  <c r="M92" i="32"/>
  <c r="L92" i="32"/>
  <c r="M82" i="32"/>
  <c r="L82" i="32"/>
  <c r="M81" i="32"/>
  <c r="L81" i="32"/>
  <c r="D357" i="35" l="1"/>
  <c r="D36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5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7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9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B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sharedStrings.xml><?xml version="1.0" encoding="utf-8"?>
<sst xmlns="http://schemas.openxmlformats.org/spreadsheetml/2006/main" count="6122" uniqueCount="3513">
  <si>
    <t>NR CRT</t>
  </si>
  <si>
    <t>BENEFICIAR LIDER</t>
  </si>
  <si>
    <t>PARTENER 2</t>
  </si>
  <si>
    <t>TITLU PROIECT</t>
  </si>
  <si>
    <t>VALOARE TOTALA</t>
  </si>
  <si>
    <t>DATA INTRARII CONTRACTULUI IN AM</t>
  </si>
  <si>
    <t>STADIU</t>
  </si>
  <si>
    <t>DATA ESTIMATA DE SEMNARE</t>
  </si>
  <si>
    <t>DATA SEMNARII</t>
  </si>
  <si>
    <t>COD EMS</t>
  </si>
  <si>
    <t>Universitatea de Vest Timișoara</t>
  </si>
  <si>
    <t>City of Kikinda</t>
  </si>
  <si>
    <t xml:space="preserve">Educational and Networking Tools on development of Authentic Performance for professional integration </t>
  </si>
  <si>
    <t>RORS-215</t>
  </si>
  <si>
    <t>PARTENER 3</t>
  </si>
  <si>
    <t>PARTENER 4</t>
  </si>
  <si>
    <t>RORS-241</t>
  </si>
  <si>
    <t>Special Hospital for Psychiatric Diseases "Dr Slavoljub Bakalovic" Vrsac</t>
  </si>
  <si>
    <t>Spitalul Judeţean de Urgenţă Reşiţa</t>
  </si>
  <si>
    <t>Healthy aging and dementia - better life</t>
  </si>
  <si>
    <t>PARTENER 5</t>
  </si>
  <si>
    <t>PARTENER 6</t>
  </si>
  <si>
    <t>RORS-353</t>
  </si>
  <si>
    <t>Save the Children Timisoara Branch</t>
  </si>
  <si>
    <t>Municipality Plandiste</t>
  </si>
  <si>
    <t>Rehabilitation Foundation Speranta, Timisoara</t>
  </si>
  <si>
    <t>Mental health care for the inclusive community growth</t>
  </si>
  <si>
    <t>RORS-300</t>
  </si>
  <si>
    <t>RORS-308</t>
  </si>
  <si>
    <t>RORS-225</t>
  </si>
  <si>
    <t>Universitatea Politehnica Timișoara</t>
  </si>
  <si>
    <t>Mining and Metallurgy Institute Bor</t>
  </si>
  <si>
    <t>Forming of network for enhancing environmental protection from pollutants of mining cross border areas</t>
  </si>
  <si>
    <t>City of Zrenjanin</t>
  </si>
  <si>
    <t>Municipiul Timișoara</t>
  </si>
  <si>
    <t>Regional Agency for Socio–Economic Development – Banat Ltd</t>
  </si>
  <si>
    <t>Clusterul de Energii Sustenabile din Romania-ROSENC</t>
  </si>
  <si>
    <t>Mental health care for the inclSmart And Sustainable Energy Consumption</t>
  </si>
  <si>
    <t>Tapping the hidden potential: cross-border institutional synergies as an effective solution for improving the health-care services delivered by Orsova Municipal Hospital and Health Center Kladovo in the area of cancer prevention and treatment</t>
  </si>
  <si>
    <t>Spitalul Municipal Orşova</t>
  </si>
  <si>
    <t>Health Center Kladovo</t>
  </si>
  <si>
    <t>School center “Nikola Tesla”</t>
  </si>
  <si>
    <t>RORS-394</t>
  </si>
  <si>
    <t>Municipality of Kladovo</t>
  </si>
  <si>
    <t>Municipality of Drobeta Turnu Severin</t>
  </si>
  <si>
    <t>RORS-309</t>
  </si>
  <si>
    <t>Secrets of the Iron Gate’s medieval fortresses</t>
  </si>
  <si>
    <t>RORS-232</t>
  </si>
  <si>
    <t>Development of the intervention infrastructure and common services in case of emergency situations in the cross-border area Drobeta Turnu Severin - Kladovo</t>
  </si>
  <si>
    <t>UAT Municipiul Drobeta Turnu Severin</t>
  </si>
  <si>
    <t>RORS-248</t>
  </si>
  <si>
    <t xml:space="preserve">Lights On! </t>
  </si>
  <si>
    <t>RORS-273</t>
  </si>
  <si>
    <t>Regional Employment Center</t>
  </si>
  <si>
    <t> Asociatia Mod of Life</t>
  </si>
  <si>
    <t>Municipiul Drobeta Turnu Severin</t>
  </si>
  <si>
    <t>Tourist organization of Kladovo municipality</t>
  </si>
  <si>
    <t>Coka Municipality</t>
  </si>
  <si>
    <t>Oras Deta</t>
  </si>
  <si>
    <t>RORS-380</t>
  </si>
  <si>
    <t>Politehnica University of Timisoara</t>
  </si>
  <si>
    <t>Integrated Management of Relationship Climate - Insect Migration in Srednjebanatski District and Timis County</t>
  </si>
  <si>
    <t>RORS-283</t>
  </si>
  <si>
    <t>Sustainable Joint Network of the Emergency Situations in Banat</t>
  </si>
  <si>
    <t>Agenţia de Dezvoltare Intercomunitară pentru Managementul Situaţiilor de Urgenţă - ADIVEST</t>
  </si>
  <si>
    <t>Inspectoratul pentru Situatii de Urgenta "Semenic" al Judetului Caras-Severin</t>
  </si>
  <si>
    <t>Caras-Severin County Council</t>
  </si>
  <si>
    <t>City of Vrsac</t>
  </si>
  <si>
    <t>RORS-467</t>
  </si>
  <si>
    <t>Victor Babes University of Medicine and Pharmacy Timisoara</t>
  </si>
  <si>
    <t>General Hospital "Sveti Luka" Smederevo</t>
  </si>
  <si>
    <t>Medical Infrastructure for the Development of Excellence Surgical Services in the Cross-border Area</t>
  </si>
  <si>
    <t>RORS-498</t>
  </si>
  <si>
    <t>Spitalul Clinic Județean de Urgență „Pius Brînzeu” Timisoara</t>
  </si>
  <si>
    <t>General Hospital Požarevac</t>
  </si>
  <si>
    <t>Improvement of the Neoplazic pathology management through the development and implementation of cross border medical excellence center</t>
  </si>
  <si>
    <t>RORS-389</t>
  </si>
  <si>
    <t>Regional Agency for Socio-Economic Development – Banat Ltd.</t>
  </si>
  <si>
    <t>Camera de Comerţ, Industrie şi Agricultură Timiş</t>
  </si>
  <si>
    <t xml:space="preserve">Chamber of Commerce and Industry of Serbia </t>
  </si>
  <si>
    <t>Empowering Banat through Realistic Demand</t>
  </si>
  <si>
    <t>RORS-350</t>
  </si>
  <si>
    <t>Spitalul Clinic Municipal de Urgență Timișoara</t>
  </si>
  <si>
    <t xml:space="preserve">Health Centre Veliko Gradiste  </t>
  </si>
  <si>
    <t>Common approaches to enhanced early diagnosis and treatment of thyroid cancer in the population of partner areas</t>
  </si>
  <si>
    <t>PARTENER 7</t>
  </si>
  <si>
    <t>Consiliul Județean Timiș</t>
  </si>
  <si>
    <t>Muzeul Național al Banatului</t>
  </si>
  <si>
    <t>Municipality of Novi Knezevac</t>
  </si>
  <si>
    <t>RORS-463</t>
  </si>
  <si>
    <t>RORS-481</t>
  </si>
  <si>
    <t>Public Enterprise “Roads of Serbia”</t>
  </si>
  <si>
    <t>Orașul Jimbolia</t>
  </si>
  <si>
    <t>Improvement of Banat Connectivity 2</t>
  </si>
  <si>
    <t>RORS-393</t>
  </si>
  <si>
    <t xml:space="preserve">ECO - EDU BANAT </t>
  </si>
  <si>
    <t>Asociatia Miltonia</t>
  </si>
  <si>
    <t>Centre of volunteers’ and nature conservation movement of Pančevo</t>
  </si>
  <si>
    <t>RORS-462</t>
  </si>
  <si>
    <t>University of Belgrade, Technical Faculty in Bor</t>
  </si>
  <si>
    <t xml:space="preserve"> Asociatia Pro - Mehedinti</t>
  </si>
  <si>
    <t>Citizen’s Association “Village” – Movement for Rural Development Zlot</t>
  </si>
  <si>
    <t>Academic environmental protection studies on surface water quality in significant cross-border nature reservations Djerdap / Iron Gate national park and Carska Bara special nature reserve, with population awareness raising workshops</t>
  </si>
  <si>
    <t>semnat</t>
  </si>
  <si>
    <t>RORS-447</t>
  </si>
  <si>
    <t>Forest Estate "BANAT" Pančevo</t>
  </si>
  <si>
    <t>Comuna Cornereva</t>
  </si>
  <si>
    <t>Fire risk management in vulnerable natural or protected areas and reserves, awareness and education</t>
  </si>
  <si>
    <t>29/07/2019</t>
  </si>
  <si>
    <t>31/07/2019</t>
  </si>
  <si>
    <t>Conform procedurii de evaluare, selectie si contractare  neegligibilitatea poate fi constatata in orice faza. Pana la primirea unei decizii privind eligibilitatea proiectului, contractarea este suspendata.</t>
  </si>
  <si>
    <t>01/08/2019</t>
  </si>
  <si>
    <t>20/08/2019</t>
  </si>
  <si>
    <t>Proiectul a fost respins de la finanțare - LB neeligibil  - prin Decizia CCM nr.124/04.10.2019.</t>
  </si>
  <si>
    <t>1</t>
  </si>
  <si>
    <t>2</t>
  </si>
  <si>
    <t>3</t>
  </si>
  <si>
    <t>2SOFT/4.3/126</t>
  </si>
  <si>
    <t>"Pintea Viteazul" Maramures County Gendarmerie Inspectorate</t>
  </si>
  <si>
    <t>Ivano-Frankivsk unit 1241 of National Guard of Ukraine</t>
  </si>
  <si>
    <t>na</t>
  </si>
  <si>
    <t>Increasing cross-border cooperation capacity"</t>
  </si>
  <si>
    <t>10.10.2019</t>
  </si>
  <si>
    <t>2SOFT/4.3/99</t>
  </si>
  <si>
    <t>Ivano-Frankivsk unit 1241 of National Guard of Ukraine Public Institution</t>
  </si>
  <si>
    <t>Inspectoratul Judetean de Jandarmerie Suceava</t>
  </si>
  <si>
    <t>Strengthening institutional and technical capacity to intervene in support of the specialized structures that are fighting the organized crime (RO-UA SITC)</t>
  </si>
  <si>
    <t>2SOFT/4.3/152</t>
  </si>
  <si>
    <t>Maramures County Police Department</t>
  </si>
  <si>
    <t>The Main Department of National Police in Ivano-Frankvisk region</t>
  </si>
  <si>
    <t>Capacity building for countering organized crime and strengthening of cross-border cooperation through enhancing the operational facilities and common trainings of Police forces in the field of forensic investigation</t>
  </si>
  <si>
    <t>4</t>
  </si>
  <si>
    <t>2SOFT/4.3/94</t>
  </si>
  <si>
    <t>Satu Mare County Geandarmerie Inspectorate</t>
  </si>
  <si>
    <t>Improved cross-border security</t>
  </si>
  <si>
    <t>14.10.2019</t>
  </si>
  <si>
    <t>5</t>
  </si>
  <si>
    <t>14.10.2020</t>
  </si>
  <si>
    <t xml:space="preserve">County Council Suceava </t>
  </si>
  <si>
    <t>2SOFT/3.1/80</t>
  </si>
  <si>
    <t>Department of Tourism of Chernivtsi Regional State Administration</t>
  </si>
  <si>
    <t xml:space="preserve">Smart Travel Bucovina </t>
  </si>
  <si>
    <t>in analiza la AM-suspendat pentru clarificari solicitate la STC</t>
  </si>
  <si>
    <t>2SOFT/4.3/97</t>
  </si>
  <si>
    <t>Suceava County Gendarmerie Inspectorate</t>
  </si>
  <si>
    <t>Strengthening training capabilities of the special actions groups through the development of complex physical and psychological training and evaluation programs</t>
  </si>
  <si>
    <t>01.11.2019</t>
  </si>
  <si>
    <t>2SOFT/4.3/109</t>
  </si>
  <si>
    <t>04.11.2019</t>
  </si>
  <si>
    <t>20.11.2019</t>
  </si>
  <si>
    <t>Ensuring public safety through the cooperation of law enforcement agencies and the use of advanced video surveillance systems in Uzhgorod and Satu Mare - Safe Cities</t>
  </si>
  <si>
    <t>Executive Committee of Uzhgorod City Council</t>
  </si>
  <si>
    <t>Municipality of Satu Mare</t>
  </si>
  <si>
    <t>2SOFT/1.1/2</t>
  </si>
  <si>
    <t>Luncavita Village</t>
  </si>
  <si>
    <t>13.11.2019</t>
  </si>
  <si>
    <t>25.11.2019</t>
  </si>
  <si>
    <t>Izmail State Univeristy of Humanities</t>
  </si>
  <si>
    <t>Sf. Luca Postliceal Sanitary School Tulcea</t>
  </si>
  <si>
    <t>Youth Public Organization "New European Generation"</t>
  </si>
  <si>
    <t xml:space="preserve">CBC-PracticeFirms - Innovative methods of professional training and educational collaboration at bilateral level RO-UA </t>
  </si>
  <si>
    <t>07.11.2019</t>
  </si>
  <si>
    <t>Semnat de beneficiar</t>
  </si>
  <si>
    <t>29.11.2019</t>
  </si>
  <si>
    <t>2SOFT/1.1/142</t>
  </si>
  <si>
    <t>B-Right Media Association</t>
  </si>
  <si>
    <t xml:space="preserve">Semnat de beneficiar </t>
  </si>
  <si>
    <t>19.11.2019</t>
  </si>
  <si>
    <t>The Bucovvynian Arts Centre for Revival and Promotion of the Romanian Traditional Culture</t>
  </si>
  <si>
    <t>Teachers Training House Botosani</t>
  </si>
  <si>
    <t>HIGHER VOCATIONAL ART SCHOOL NO. 5 of CHERNIVTSI</t>
  </si>
  <si>
    <t xml:space="preserve">CREATIVE WORKFORCE FOR CROSS-BORDER FUTURE </t>
  </si>
  <si>
    <t>2SOFT/1.1/35</t>
  </si>
  <si>
    <t>2SOFT/1.1/139</t>
  </si>
  <si>
    <t>26.11.2019</t>
  </si>
  <si>
    <t>06.12.2019</t>
  </si>
  <si>
    <t xml:space="preserve">Suceava County </t>
  </si>
  <si>
    <t xml:space="preserve">Municipal institution «Chernivtsi special secondary boarding school №2» </t>
  </si>
  <si>
    <t>Special Education in the cross-border area Suceava - Chernivtsi: modern, inclusive and adequate to labour market</t>
  </si>
  <si>
    <t>The Technological High school “Oltea Doamna” of Dolhasca</t>
  </si>
  <si>
    <t>HIGHER VOCATIONAL ART SCHOOL N0 5 OF CHERNIVTSI</t>
  </si>
  <si>
    <t>Bukovynian Art Centre for Revival and Promotion of the Romanian Traditional Culture Development</t>
  </si>
  <si>
    <t>Association of Community Development Consultants</t>
  </si>
  <si>
    <t xml:space="preserve">Support , Mobility and Arts for youth across the border Romania - Ukraine </t>
  </si>
  <si>
    <t>2SOFT/1.1/115</t>
  </si>
  <si>
    <t>Stefan cel Mare University Suceava</t>
  </si>
  <si>
    <t>Educational University Romanian-Ukrainian Cross-Border Cooperation - UNIV.E.R-U</t>
  </si>
  <si>
    <t>Odessa National Polytechnic University</t>
  </si>
  <si>
    <t>2SOFT/1.1/112</t>
  </si>
  <si>
    <t>BOTOSANI County Council</t>
  </si>
  <si>
    <t>Hlyboka District Council</t>
  </si>
  <si>
    <t>Cross Border Educational network between Botosani County (Romania) and Hlyboka District (Ukraine)-BEDUN</t>
  </si>
  <si>
    <t>20.12.2019</t>
  </si>
  <si>
    <t>2SOFT/1.1/23</t>
  </si>
  <si>
    <t xml:space="preserve">Center of Municipal and Regional Development - Resource Center </t>
  </si>
  <si>
    <t>Department of Economic and Integration Development of Executive Committee Of City Council</t>
  </si>
  <si>
    <t xml:space="preserve">Sighetu Marmației Municipality </t>
  </si>
  <si>
    <t xml:space="preserve">Seini City </t>
  </si>
  <si>
    <t>STEM Education in Vocational and Professional Schools</t>
  </si>
  <si>
    <t>02.12.2019</t>
  </si>
  <si>
    <t>2SOFT/2.1/46</t>
  </si>
  <si>
    <t>ANA Mutual Aid and Charity Foundation</t>
  </si>
  <si>
    <t>Romanian Youth League form the Chernivtsi Region Junimea</t>
  </si>
  <si>
    <t>Juventus Association</t>
  </si>
  <si>
    <t>Non-governmental Organization Media Center BukPress</t>
  </si>
  <si>
    <t>Bucovinian Ethnic Special Treasure - BEST</t>
  </si>
  <si>
    <t>2SOFT/4.1/11</t>
  </si>
  <si>
    <t>Utility Non-profit Enterprise “Central City Clinical Hospital of the Ivano-Frankivsk City Council”</t>
  </si>
  <si>
    <t xml:space="preserve">Sighetu Marmatiei Municipal Hospital </t>
  </si>
  <si>
    <t xml:space="preserve">Infection-free hospitals </t>
  </si>
  <si>
    <t xml:space="preserve">311,380.90 </t>
  </si>
  <si>
    <t>31.12.2019</t>
  </si>
  <si>
    <t>18.12.2019</t>
  </si>
  <si>
    <t>09.12.2019</t>
  </si>
  <si>
    <t>27.11.2019</t>
  </si>
  <si>
    <t>19.12.2019</t>
  </si>
  <si>
    <t>2SOFT/1.2/13</t>
  </si>
  <si>
    <t>WWF Danube Carpathian Programme Romania</t>
  </si>
  <si>
    <t>Stefan cel Mare University of Suceava</t>
  </si>
  <si>
    <t>Ukrainian Research Institute of Mountain Forestry named after P.S. Pasternak</t>
  </si>
  <si>
    <t>Non-governmental organization ECOSPHERA</t>
  </si>
  <si>
    <t>Promote deadwood for resilient forests in the Romanian-Ukrainian cross border region (RESFOR)</t>
  </si>
  <si>
    <t>10.12.2019</t>
  </si>
  <si>
    <t>17.12.2019</t>
  </si>
  <si>
    <t>2SOFT/4.2/160</t>
  </si>
  <si>
    <t xml:space="preserve">Paltinis Commune </t>
  </si>
  <si>
    <t>Hudesti Commune</t>
  </si>
  <si>
    <t>Mamaliga Village Council</t>
  </si>
  <si>
    <t>Botoșani ”Nicolae Iorga” Emergecy Situations Inspectorate</t>
  </si>
  <si>
    <t xml:space="preserve">Common Solutions to Common Problems: Natural and Man-Made Disasters at the Romanian-Ukranian Border </t>
  </si>
  <si>
    <t>13.12.2019</t>
  </si>
  <si>
    <t>2SOFT/2.1/91</t>
  </si>
  <si>
    <t>Ivano-Frankivsk National Technical University of Oil and Gas</t>
  </si>
  <si>
    <t>Development of cross-border cooperation in promoting objects of historical and cultural heritage in the cross-border territory of Romania and Ukraine</t>
  </si>
  <si>
    <t>19.12.2020</t>
  </si>
  <si>
    <t>06.01.2021</t>
  </si>
  <si>
    <t>2SOFT/1.2/48</t>
  </si>
  <si>
    <t>State University "Uzhhorod National University"</t>
  </si>
  <si>
    <t>Vasile Goldiș University Foundation of Arad, Branch of Satu Mare</t>
  </si>
  <si>
    <t xml:space="preserve">Partnership of Genomic Research in Ukraine and Romania </t>
  </si>
  <si>
    <t>2/SOFT/4.2/89</t>
  </si>
  <si>
    <t>Comuna Vlădeni</t>
  </si>
  <si>
    <t>Novoselytsya City Council</t>
  </si>
  <si>
    <t>Cross-border cooperation for fire and rescue services – COOP4FIRE</t>
  </si>
  <si>
    <t>2SOFT/2.1/10</t>
  </si>
  <si>
    <t>BISTRA COMMUNE</t>
  </si>
  <si>
    <t xml:space="preserve">Rakhiv Town Council </t>
  </si>
  <si>
    <t>Promoting the culture of the ethnic Hutsul in the Romania-Ukraine cbc region</t>
  </si>
  <si>
    <t>2SOFT/1.2/52</t>
  </si>
  <si>
    <t>International Association of Regional Development Institutions IARDI</t>
  </si>
  <si>
    <t>Cross Border Cooperation Smart Energy</t>
  </si>
  <si>
    <t>Sarasau Commune</t>
  </si>
  <si>
    <t>Solotvino City Hall</t>
  </si>
  <si>
    <t>Prevention and Common Defense in Emergency Situations</t>
  </si>
  <si>
    <t>23.12.2019</t>
  </si>
  <si>
    <t>2SOFT/2.1/64</t>
  </si>
  <si>
    <t>2/SOFT/4.2/71</t>
  </si>
  <si>
    <t xml:space="preserve">ADMINISTRATIVE TERRITORIAL UNIT TULCEA COUNTY throughout TULCEA COUNTY COUNCIL </t>
  </si>
  <si>
    <t xml:space="preserve">EXECUTIVE COMMITTEE OF IZMAIL CITY COUNCIL </t>
  </si>
  <si>
    <t xml:space="preserve">LOCAL GROUP FOR SUSTAINABLE FISHING IN THE DANUBE DELTA </t>
  </si>
  <si>
    <t xml:space="preserve">Galati Association for Sustainable Development Prut - Dunare </t>
  </si>
  <si>
    <t xml:space="preserve">EFIGE - Cross- Border Ensemble. Heritage Confluence on Danube </t>
  </si>
  <si>
    <t>31.01.2020</t>
  </si>
  <si>
    <t>2SOFT/4.1/80</t>
  </si>
  <si>
    <t>n/a</t>
  </si>
  <si>
    <t>Joint Network for Management of Cardiovascular Diseases in CBC region Romania-Moldova</t>
  </si>
  <si>
    <t>Order of Nurses, Midwives and Medical Assistants in Romania Iasi Branch</t>
  </si>
  <si>
    <t>Public Medical Sanitary Institution thed Ungheni Regional Hospital</t>
  </si>
  <si>
    <t>24.12.2019</t>
  </si>
  <si>
    <t>26.01.2021</t>
  </si>
  <si>
    <t>2SOFT/4.1/138</t>
  </si>
  <si>
    <t xml:space="preserve">Vaslui Emergency County Hospital </t>
  </si>
  <si>
    <t>Public Medical Sanitary Institution Timofei Mosneaga Regional Clinical Hospital</t>
  </si>
  <si>
    <t>“Pathogens know no borders: improving the prevention, control and surveillance of nosocomial infections on both sides of the Prut river”</t>
  </si>
  <si>
    <t>2SOFT/4.2/155</t>
  </si>
  <si>
    <t>Reni District Council</t>
  </si>
  <si>
    <t>Municipal company "Center for sustainable development and environmental studies of the Danube region"</t>
  </si>
  <si>
    <t xml:space="preserve">Administrative Territorial Unit of the Isaccea Municipality </t>
  </si>
  <si>
    <t xml:space="preserve">Informational Center for Innovation and Development “NOVUM” </t>
  </si>
  <si>
    <t xml:space="preserve">Integrated Emergency Preparedness System of Danube Delta (DanubeEmergency) </t>
  </si>
  <si>
    <t>2SOFT/2.1/68</t>
  </si>
  <si>
    <t>Edinet City Hall</t>
  </si>
  <si>
    <t>Edinet District Council</t>
  </si>
  <si>
    <t>Association for Promotion and Development of Tourism Upper Country</t>
  </si>
  <si>
    <t>CBC Heritage T.E.A.M.- Together Eeryone achieves more</t>
  </si>
  <si>
    <t>2SOFT/2.1/67</t>
  </si>
  <si>
    <t>2SOFT/1.1/188</t>
  </si>
  <si>
    <t>16.01.2020</t>
  </si>
  <si>
    <t>15.01.2020</t>
  </si>
  <si>
    <t>Valea Baseului de Sus Local Action Group</t>
  </si>
  <si>
    <t>Rediscover our cultural heritage through joint local branding</t>
  </si>
  <si>
    <t>Mosna Comune</t>
  </si>
  <si>
    <t>Here are our traditions the past along future</t>
  </si>
  <si>
    <t>Modernized Society by Territorial Reform aspects</t>
  </si>
  <si>
    <t>Capaclia Commune</t>
  </si>
  <si>
    <t>2SOFT/2.1/133</t>
  </si>
  <si>
    <t>Botosani City</t>
  </si>
  <si>
    <t>Department of Economic and Integration Development of Executive Committee of City Council (UA)</t>
  </si>
  <si>
    <t>Botosani County Department of Culture</t>
  </si>
  <si>
    <t>Center of Municipal and Regional Development - Resource Center</t>
  </si>
  <si>
    <t>BACK TO OUR COMMON ROOTS</t>
  </si>
  <si>
    <t xml:space="preserve"> 938,560.00</t>
  </si>
  <si>
    <t>06.01.2020</t>
  </si>
  <si>
    <t>2SOFT/1.2/86</t>
  </si>
  <si>
    <t>Technical University of Cluj-Napoca-North University Center Baia Ma</t>
  </si>
  <si>
    <t>Association Academic Organization for Research, Innovation and Professional Development</t>
  </si>
  <si>
    <t>30.01.2020</t>
  </si>
  <si>
    <t>2SOFT/4.2/184</t>
  </si>
  <si>
    <t>Candesti Township</t>
  </si>
  <si>
    <t>Hlyboca Local Council</t>
  </si>
  <si>
    <t>Staryi Vovchynets Village Council</t>
  </si>
  <si>
    <t>Safe flood risk management in the cross border area of Siret river</t>
  </si>
  <si>
    <t>3.02.2020</t>
  </si>
  <si>
    <t>7.02.2020</t>
  </si>
  <si>
    <t>28.02.2020</t>
  </si>
  <si>
    <t xml:space="preserve">549,334.02 </t>
  </si>
  <si>
    <r>
      <t>„</t>
    </r>
    <r>
      <rPr>
        <sz val="12"/>
        <color theme="1"/>
        <rFont val="Calibri"/>
        <family val="2"/>
        <scheme val="minor"/>
      </rPr>
      <t>Joint Actions for Preventing Natural and Man-Made Disasters at Romanian-Ukraininan Border"</t>
    </r>
  </si>
  <si>
    <t>Botoșani ”Nicolae Iorga” Emergecy Situation Inspectorate</t>
  </si>
  <si>
    <t>Havarna Commune</t>
  </si>
  <si>
    <t>Concești Commune</t>
  </si>
  <si>
    <t>2SOFT/4.2/179</t>
  </si>
  <si>
    <t>PROACTIVE HEALTH WITHOUT BORDERS</t>
  </si>
  <si>
    <t>UNIVERSITATEA DUNĂREA DE JOS GALAȚI</t>
  </si>
  <si>
    <t>CAHUL STATE UNIVERSITY BOGDAN PETRICEICU HAȘDEU</t>
  </si>
  <si>
    <t>219,981.30</t>
  </si>
  <si>
    <t>20.01.2020</t>
  </si>
  <si>
    <t>2SOFT/4.1/104</t>
  </si>
  <si>
    <t>2SOFT/2.1/57</t>
  </si>
  <si>
    <t>Asociatia "Mugurelul" Dorohoi</t>
  </si>
  <si>
    <t>Cooperation for promoting traditional cultural activities in cross-border area</t>
  </si>
  <si>
    <t>Regional Center of Sustainable Development Ungheni</t>
  </si>
  <si>
    <t xml:space="preserve">107,829.00 </t>
  </si>
  <si>
    <t>2SOFT/4.1/89</t>
  </si>
  <si>
    <t>Asociatia Obsteasca Homecare</t>
  </si>
  <si>
    <t>Social link association</t>
  </si>
  <si>
    <t>Cross border access to healthcare through telemedicine and modern equipment</t>
  </si>
  <si>
    <t>10.02.2020</t>
  </si>
  <si>
    <t>04.02.2020</t>
  </si>
  <si>
    <t>27.01.2020</t>
  </si>
  <si>
    <t>15.02.2020</t>
  </si>
  <si>
    <t>25.02.2020</t>
  </si>
  <si>
    <t>Enhancement of Capriana Monastery for the Promotion of the Unique Ecclesiastic Heritage by Cross-border Cooperation and Digitization</t>
  </si>
  <si>
    <t xml:space="preserve"> “MOLDOVA” NATIONAL MUSEUM COMPLEX OF IASI</t>
  </si>
  <si>
    <t>“ASSUMPTION OF VIRGIN MARY" CĂPRIANA MONASTERY</t>
  </si>
  <si>
    <t>20.02.2020</t>
  </si>
  <si>
    <t>2SOFT/4.1/56</t>
  </si>
  <si>
    <t>Vasyl Stefanyk Precarpathian National University</t>
  </si>
  <si>
    <t>Personalized prevention tools in obesity and diabetes - a joint Romanian-Ukrainian programme of health education</t>
  </si>
  <si>
    <t>11.02.2020</t>
  </si>
  <si>
    <t>2SOFT/4.1/93</t>
  </si>
  <si>
    <t>Regional municipal non-profit enterprise “Chernivtsi Regional Clinical Hospital”</t>
  </si>
  <si>
    <t>Suceava County Council</t>
  </si>
  <si>
    <t xml:space="preserve">Improving the quality of medical services on minimally invasive procedures in Romania- Ukraine cross-border area  </t>
  </si>
  <si>
    <t>07.02.2020</t>
  </si>
  <si>
    <t>2SOFT/2.1/73</t>
  </si>
  <si>
    <t xml:space="preserve">Saveni city hall </t>
  </si>
  <si>
    <t xml:space="preserve">Cupcini City Hall </t>
  </si>
  <si>
    <t xml:space="preserve">Promoting CBC cultural heritage by rebranding of local arts and culture </t>
  </si>
  <si>
    <t xml:space="preserve">
Odessa National Academy of Food Technologies
</t>
  </si>
  <si>
    <t>Ștefan cel Mare University Suceava</t>
  </si>
  <si>
    <t>Odessa Regional Agency for Reconstruction and Development</t>
  </si>
  <si>
    <t>Scientific Art of Healthy Taste</t>
  </si>
  <si>
    <t>17.01.2020</t>
  </si>
  <si>
    <t>2SOFT/2.1/150</t>
  </si>
  <si>
    <t xml:space="preserve">DANUBE DELTA SUSTAINABLE DEVELOPMENT ASSOCIATION </t>
  </si>
  <si>
    <t>Youth Public Organization “New European Generation”</t>
  </si>
  <si>
    <t>Chilia Veche Municipality</t>
  </si>
  <si>
    <t>Valorizing Cultural Identify and Common History for Tourism Development in Lower Danube Border Area</t>
  </si>
  <si>
    <t>30.12.2019</t>
  </si>
  <si>
    <t>2SOFT/4.2/70</t>
  </si>
  <si>
    <t>Joint Emergency Response Across Danube</t>
  </si>
  <si>
    <t>"Delta" Inspectorate for Emergency Situations of Tulcea county</t>
  </si>
  <si>
    <t>The Main Department of The State Emergency Situation of Ukraine in Odessa Region</t>
  </si>
  <si>
    <t>10.01.2020</t>
  </si>
  <si>
    <t>06.02.2020</t>
  </si>
  <si>
    <t>13.02.2020</t>
  </si>
  <si>
    <t>2soft/1.1/137</t>
  </si>
  <si>
    <t>Communal Enterprise "Agency of Regional Development and Cross-Border Cooperation "Transcarpathia" of Zakarpattya Oblast Council"</t>
  </si>
  <si>
    <t>Unit of Education of Tyachivskyi District State Administration</t>
  </si>
  <si>
    <t xml:space="preserve">Mircea Eliade Secondary School </t>
  </si>
  <si>
    <t>TECHNICAL SCHOOL "ANGHEL SALIGNY”</t>
  </si>
  <si>
    <t xml:space="preserve">Virtual Reality Unites Carpathians: Interactive School Laboratories </t>
  </si>
  <si>
    <t>CBC DEBUS Innovative Development of Entrepreneurial education and stimulation of new Business in cross border region</t>
  </si>
  <si>
    <t>Izmail State University of Humanities</t>
  </si>
  <si>
    <t>Tulcea County Agency of Employment</t>
  </si>
  <si>
    <t>Patronage of Small and Medium Sized Enterprises of Tulcea County</t>
  </si>
  <si>
    <t>2SOFT/1.1/128</t>
  </si>
  <si>
    <t>2SOFT/4.1/125</t>
  </si>
  <si>
    <t>Municipal non commercial enterprise Zastavna Central District Hospital</t>
  </si>
  <si>
    <t>Regional Municipal Enterprise "Chernivtsi Emergency Hospital"</t>
  </si>
  <si>
    <t>The city Hospital Gura Humorului</t>
  </si>
  <si>
    <t>NA</t>
  </si>
  <si>
    <t>Improving the emergency medicine -rapid response to emergency situations in Chernivtsi oblast and Suceava county</t>
  </si>
  <si>
    <t>2SOFT/2.1/153</t>
  </si>
  <si>
    <t>Centre for Regional Development STABILITY</t>
  </si>
  <si>
    <t>SMART Development Center</t>
  </si>
  <si>
    <t>RO MD Cross-Border Wine Tourism Cluster
Development</t>
  </si>
  <si>
    <t>101,436.00</t>
  </si>
  <si>
    <t>10.03.2020</t>
  </si>
  <si>
    <t>2SOFT/2.1/129</t>
  </si>
  <si>
    <t>Regional Development Agency Centre</t>
  </si>
  <si>
    <t>Association of Tourism Development in Moldova</t>
  </si>
  <si>
    <t>Exploiting and enhancing the visibility of cultural and historical heritage within a cross-border network of museums- Tourist information Centers</t>
  </si>
  <si>
    <t>14.02.2020</t>
  </si>
  <si>
    <t>14.03.2020</t>
  </si>
  <si>
    <t>Semna de beneficiar</t>
  </si>
  <si>
    <t>2 soft/2.1/113</t>
  </si>
  <si>
    <t>Regional Development Agency South</t>
  </si>
  <si>
    <t>Association ”ART–Mestesugurile Prutului”</t>
  </si>
  <si>
    <t xml:space="preserve">Renaissance of the authentic crafts folk- common cultural heritage as a focal point for sustainable economic and tourism development </t>
  </si>
  <si>
    <t>17.02.2020</t>
  </si>
  <si>
    <t>15.03.2020</t>
  </si>
  <si>
    <t>23.01.2020</t>
  </si>
  <si>
    <t>2 soft/2.1/111</t>
  </si>
  <si>
    <t>Consiliul Raional Calarasi</t>
  </si>
  <si>
    <t>Miroslava City Hall</t>
  </si>
  <si>
    <t>Enhancing the tourist attractiveness by conservation of cultural and historical heritage</t>
  </si>
  <si>
    <t>19.02.2020</t>
  </si>
  <si>
    <t>2SOFT/4.1/117</t>
  </si>
  <si>
    <t>2SOFT/2.1/70</t>
  </si>
  <si>
    <t>CCF Moldova - children, communities, families</t>
  </si>
  <si>
    <t>"Mihai Eminescu" Botoşani County Library</t>
  </si>
  <si>
    <t>Star of Hope Romania Foundation</t>
  </si>
  <si>
    <t xml:space="preserve">Access to health services for every child through Home Visiting </t>
  </si>
  <si>
    <t>Culture Direction of Bălți Municipality</t>
  </si>
  <si>
    <t xml:space="preserve">Multi-ethnic Cross-Border Cultural Center </t>
  </si>
  <si>
    <t>Asociatia de Dezvoltare Intercomunitara Zona Metropolitana Oradea</t>
  </si>
  <si>
    <t>28.02.2021</t>
  </si>
  <si>
    <t>2SOFT/2.1/183</t>
  </si>
  <si>
    <t>2SOFT/4.1/159</t>
  </si>
  <si>
    <t xml:space="preserve">Municipality of Agriş </t>
  </si>
  <si>
    <t xml:space="preserve">Municipality of Hecha village </t>
  </si>
  <si>
    <t xml:space="preserve">Empowering cross-border promotion of common cultural and historical heritage of the Someș Plain Region </t>
  </si>
  <si>
    <t>21.02.2020</t>
  </si>
  <si>
    <t>RMI "Emergency Hospital" Chernivtsi</t>
  </si>
  <si>
    <t xml:space="preserve">Improving the diagnostics - key to quality medical services in Chernivtsi oblast and Suceava county 
(ANTISTROKE)
</t>
  </si>
  <si>
    <t>The City Hospital Gura Humorului</t>
  </si>
  <si>
    <t>2SOFT/2.1/76</t>
  </si>
  <si>
    <t>26.02.2020</t>
  </si>
  <si>
    <t>2SOFT/3.1/54</t>
  </si>
  <si>
    <t>Gheorghe Asachi Technical University of Iasi</t>
  </si>
  <si>
    <t>Technical University of Moldova, Chisinau</t>
  </si>
  <si>
    <t>Improving the cross-border public transportation using electric buses supplied with renewable energy</t>
  </si>
  <si>
    <t>2SOFT/1.1/165</t>
  </si>
  <si>
    <t>Crasna Viseului Secondary School</t>
  </si>
  <si>
    <t>Solotvinska Highschool nr.1</t>
  </si>
  <si>
    <t>Innovative deSIGN of EDUcation-the foundation for community development</t>
  </si>
  <si>
    <t>27.02.2020</t>
  </si>
  <si>
    <t>Asociația de Dezvoltare Intercomunitară Zona Metropolitană Oradea</t>
  </si>
  <si>
    <t>Asociatia INTEGRA Romania</t>
  </si>
  <si>
    <t>2.03.2020</t>
  </si>
  <si>
    <t>BSB1138</t>
  </si>
  <si>
    <t>Tskaltubo Municipality (Georgia)</t>
  </si>
  <si>
    <t>Anti-Littering Partnership for Green Rural Areas</t>
  </si>
  <si>
    <t>09.03.2020</t>
  </si>
  <si>
    <t>BSB1130</t>
  </si>
  <si>
    <t>Georgian Arts and Culture Center (Georgia)</t>
  </si>
  <si>
    <t>Georgian Arts and Culture Center</t>
  </si>
  <si>
    <t>BSB788</t>
  </si>
  <si>
    <t>Kirklareli Special Provincial Administration (Turcia)</t>
  </si>
  <si>
    <t>Zero Waste Strategy: Methods and
Implementation in Black Sea Basin</t>
  </si>
  <si>
    <t>09.04.2020</t>
  </si>
  <si>
    <t>BSB884</t>
  </si>
  <si>
    <t>Association for Culture, Technology,
Education and Development - Plovdiv
University - Strandzha (Bulgaria)</t>
  </si>
  <si>
    <t>Joint Monitoring for Environmental
Protection in BSB countries</t>
  </si>
  <si>
    <t>12.03.2020</t>
  </si>
  <si>
    <t>2SOFT/2.1/180</t>
  </si>
  <si>
    <t>Vetrisoaia Commune</t>
  </si>
  <si>
    <t>City Hall of Holercani</t>
  </si>
  <si>
    <t>Provision of the cultural house in the village of Vetrisoaia and endowment and interior fitting of the house of culture in the village of Holercani</t>
  </si>
  <si>
    <t>16.03.2020</t>
  </si>
  <si>
    <t>24.03.2020</t>
  </si>
  <si>
    <t>ROBG 427</t>
  </si>
  <si>
    <t>Partnerships for Overcoming the Disasters for a safe region</t>
  </si>
  <si>
    <t>16.04.2020</t>
  </si>
  <si>
    <t>10.04.2020</t>
  </si>
  <si>
    <t>03.04.2020</t>
  </si>
  <si>
    <t>BSB861</t>
  </si>
  <si>
    <t>Municipality of Nestos (Greece)</t>
  </si>
  <si>
    <t xml:space="preserve">BRIDGES OF TRADE - BRIDGES </t>
  </si>
  <si>
    <t>21.01.2020</t>
  </si>
  <si>
    <t>31.12.2020</t>
  </si>
  <si>
    <t xml:space="preserve">semnat de beneficiar </t>
  </si>
  <si>
    <t>11.03.2020</t>
  </si>
  <si>
    <t>25.03.2020</t>
  </si>
  <si>
    <t>24.02.2020</t>
  </si>
  <si>
    <t>18.03.2020</t>
  </si>
  <si>
    <t>31.03.2020</t>
  </si>
  <si>
    <t>Nr.crt.</t>
  </si>
  <si>
    <t>Cod SC</t>
  </si>
  <si>
    <t>Cod eMS</t>
  </si>
  <si>
    <t>Axa Prioritara</t>
  </si>
  <si>
    <t>Obiectiv specific</t>
  </si>
  <si>
    <t>Tip proiect (soft/hard)</t>
  </si>
  <si>
    <t>Denumire proiect</t>
  </si>
  <si>
    <t>Denumire LB</t>
  </si>
  <si>
    <t>Nationalitate LB</t>
  </si>
  <si>
    <t>Valoare totala proiect</t>
  </si>
  <si>
    <t>Valoare contract de finantare</t>
  </si>
  <si>
    <t>Valoare FEDR RO</t>
  </si>
  <si>
    <t>Valoare FEDR BG</t>
  </si>
  <si>
    <t>Data semnare contract de finantare</t>
  </si>
  <si>
    <t>15.3.1.001</t>
  </si>
  <si>
    <t>ROBG-20</t>
  </si>
  <si>
    <t>soft</t>
  </si>
  <si>
    <t>Safe Schools Network</t>
  </si>
  <si>
    <t>Free Youth Centre (FYC)</t>
  </si>
  <si>
    <t>BG</t>
  </si>
  <si>
    <t>02.02.2016</t>
  </si>
  <si>
    <t>15.2.1.065</t>
  </si>
  <si>
    <t>ROBG-15</t>
  </si>
  <si>
    <t>Advertising of Regional cultural Heritage in 3D - ARCH 3D</t>
  </si>
  <si>
    <t>Balchik Municipality</t>
  </si>
  <si>
    <t>15.2.1.001</t>
  </si>
  <si>
    <t>ROBG-3</t>
  </si>
  <si>
    <t>Green School Education as a Promotion of Sustainable Use of Cultural nad Natural Heritage and Resources</t>
  </si>
  <si>
    <t>Association Center for Development Montanesium (ACDM)</t>
  </si>
  <si>
    <t>15.2.1.023</t>
  </si>
  <si>
    <t>ROBG-7</t>
  </si>
  <si>
    <t>"Danube- I can hear you, I will not forget you, I can see you and I will remember you, I can recreate you and I can understand you"</t>
  </si>
  <si>
    <t>Chamber of Commerce and Industry Vratsa</t>
  </si>
  <si>
    <t>15.2.1.054</t>
  </si>
  <si>
    <t>ROBG-11</t>
  </si>
  <si>
    <t>Plums for Junk</t>
  </si>
  <si>
    <t>Foundation "Phoenix - 21 century", Vidin</t>
  </si>
  <si>
    <t>01.02.2016</t>
  </si>
  <si>
    <t>15.2.1.056</t>
  </si>
  <si>
    <t>ROBG-12</t>
  </si>
  <si>
    <t>Intergated Multimedia Platform for Active Culture and Tourism</t>
  </si>
  <si>
    <t>Association "Regional partnerships for sustainable development - Vidin" (RPSD - Vidin)</t>
  </si>
  <si>
    <t>15.2.1.057</t>
  </si>
  <si>
    <t>ROBG-13</t>
  </si>
  <si>
    <t>Valorisation of authentic culture for cross-border tourism</t>
  </si>
  <si>
    <t>15.3.1.017</t>
  </si>
  <si>
    <t>ROBG-23</t>
  </si>
  <si>
    <t>Risk Management for Large Scale Infrastructures in the Romanian Bulgarian cross border area</t>
  </si>
  <si>
    <t>Horia Hulubei National Institute for Research and Development for Physics and Nuclear Engineering (IFIN-HH)</t>
  </si>
  <si>
    <t>RO</t>
  </si>
  <si>
    <t xml:space="preserve">15.1.1.010 </t>
  </si>
  <si>
    <t>ROBG-2</t>
  </si>
  <si>
    <t>Investigation of opportunities for reducing the TEN-T network use within the cross-border region of Romania-Bulgaria through optimazition of the freight and passanger transport and the development of a joint mechanism foe support of the intermodal connection</t>
  </si>
  <si>
    <t>Association of Danube River Municipalities "Danube" (ADRM)</t>
  </si>
  <si>
    <t xml:space="preserve">15.2.1.006 </t>
  </si>
  <si>
    <t>ROBG-5</t>
  </si>
  <si>
    <t>6 Reasons to Visit Mehedinti – Vidin cross-border Area</t>
  </si>
  <si>
    <t>Association Pro-Mehedinti (Association Pro-Mh)</t>
  </si>
  <si>
    <t xml:space="preserve">15.2.1.067 </t>
  </si>
  <si>
    <t>ROBG-16</t>
  </si>
  <si>
    <t>Development and promotion of an integrated cultural heritage tourism product: Route "Roman frontier within the cross-border region Romania-Bulgaria</t>
  </si>
  <si>
    <t xml:space="preserve">15.3.1.016 </t>
  </si>
  <si>
    <t>ROBG-22</t>
  </si>
  <si>
    <t>Development and adoption of a joint institutionalized partnership on risk management on excessive proliferation of insects affecting public health and safety within the cross-border region Romania-Bulgaria</t>
  </si>
  <si>
    <t>15.2.1.068</t>
  </si>
  <si>
    <t>ROBG-17</t>
  </si>
  <si>
    <t>Development and promotion of a common natural heritage tourism product: Route "Protected natural heritage within the cross-border region Romania-Bulgaria</t>
  </si>
  <si>
    <t>15.2.1.058</t>
  </si>
  <si>
    <t>ROBG-14</t>
  </si>
  <si>
    <t>Balloon adventure - a new joint tourism product</t>
  </si>
  <si>
    <t>Agency for Regional Development and Business Center - Vidin (ARDBC Vidin)</t>
  </si>
  <si>
    <t>15.2.1.034</t>
  </si>
  <si>
    <t>ROBG-8</t>
  </si>
  <si>
    <t>A heritage-friendly cross-border economy in Romania and Bulgaria</t>
  </si>
  <si>
    <t>Constanta Chamber of Commerce, Industry, Shipping and Agriculture (CCINA Constanta)</t>
  </si>
  <si>
    <t>15.1.1.006</t>
  </si>
  <si>
    <t>ROBG-1</t>
  </si>
  <si>
    <t>E-bike Net</t>
  </si>
  <si>
    <t>15.3.1.002</t>
  </si>
  <si>
    <t>ROBG-21</t>
  </si>
  <si>
    <t>Community Opposition of Disastrous Events (CODE)</t>
  </si>
  <si>
    <t>Vasiliada Association</t>
  </si>
  <si>
    <t>15.2.1.076</t>
  </si>
  <si>
    <t>ROBG-18</t>
  </si>
  <si>
    <t>CBC Audio Travel Guide</t>
  </si>
  <si>
    <t>Center of Consultancy and Project Management - EUROPROJECT (CCPM)</t>
  </si>
  <si>
    <t>17.02.2016</t>
  </si>
  <si>
    <t>15.2.1.052</t>
  </si>
  <si>
    <t>ROBG-10</t>
  </si>
  <si>
    <t>Innovative and collaborative management of Natura 2000 sites in the Danube border region</t>
  </si>
  <si>
    <t>National Environmental Guard (NEG)</t>
  </si>
  <si>
    <t>18.02.2016</t>
  </si>
  <si>
    <t>15.2.1.087</t>
  </si>
  <si>
    <t>ROBG-19</t>
  </si>
  <si>
    <t>Organization, management and marketing of common cultural heritage between Bulgaria and Romania</t>
  </si>
  <si>
    <t>Ministry of Culture of Bulgaria</t>
  </si>
  <si>
    <t>02.03.2016</t>
  </si>
  <si>
    <t>15.2.1.009</t>
  </si>
  <si>
    <t>ROBG-6</t>
  </si>
  <si>
    <t xml:space="preserve">Danube- A River with lot of history </t>
  </si>
  <si>
    <t>“Open Hand” Foundation</t>
  </si>
  <si>
    <t>08.03.2016</t>
  </si>
  <si>
    <t>15.2.1.003</t>
  </si>
  <si>
    <t>ROBG-4</t>
  </si>
  <si>
    <t xml:space="preserve">The path of the clay   </t>
  </si>
  <si>
    <t>Association Civil Aliance for Development Association CUD</t>
  </si>
  <si>
    <t>18.03.2016</t>
  </si>
  <si>
    <t>15.2.1.038</t>
  </si>
  <si>
    <t>ROBG-9</t>
  </si>
  <si>
    <t>Ancient roman cultural heritage interactive visualization environment for the cross-border area between Bulgaria and Romania (ARCHIVE)</t>
  </si>
  <si>
    <t>University of Angel Kanchev (UR)</t>
  </si>
  <si>
    <t>04.04.2016</t>
  </si>
  <si>
    <t>15.3.1.051</t>
  </si>
  <si>
    <t>ROBG-121</t>
  </si>
  <si>
    <t>hard</t>
  </si>
  <si>
    <t>Capabilities and interoperability for joint Romanian-Bulgarian cross-border first responder intervention to chemical-biological-radiological-nuclear-high yield explosive</t>
  </si>
  <si>
    <t>National Research-Development Institute for Materials Physics</t>
  </si>
  <si>
    <t>29.12.2016</t>
  </si>
  <si>
    <t>15.3.1.052</t>
  </si>
  <si>
    <t>ROBG-123</t>
  </si>
  <si>
    <t>Rapid intervention force to chemical, biological, radiological and nuclear emergencies on the Danube river</t>
  </si>
  <si>
    <t>15.3.1.018</t>
  </si>
  <si>
    <t>ROBG-126</t>
  </si>
  <si>
    <t>GRADe - Joint risk prevention and management system for Gradinari – Malu - Byala communities for a safe and developed cross-border region</t>
  </si>
  <si>
    <t xml:space="preserve">Territorial Administrative Unit- Gradinari Commune </t>
  </si>
  <si>
    <t>30.12.2016</t>
  </si>
  <si>
    <t>15.3.1.039</t>
  </si>
  <si>
    <t>ROBG-122</t>
  </si>
  <si>
    <t>Joint initiatives and solutions in addressing emergency situations in the cross border area</t>
  </si>
  <si>
    <t>Territorial Administrative Unit - Drobeta Turnu Severin Town</t>
  </si>
  <si>
    <t>01.02.2017</t>
  </si>
  <si>
    <t>15.1.1.014</t>
  </si>
  <si>
    <t>ROBG-127</t>
  </si>
  <si>
    <t>L-TEN: linking TEN  through better connection between tertiary nodes Turnu Magurele and Levski for sustainable development of the area</t>
  </si>
  <si>
    <t>Turnu Magurele Town</t>
  </si>
  <si>
    <t>14.02.2017</t>
  </si>
  <si>
    <t>16.4.2.054</t>
  </si>
  <si>
    <t>ROBG-131</t>
  </si>
  <si>
    <t>United for a Common Labor Market: an integrated approach for labor mobility within the cross-border area between Romania and Bulgaria</t>
  </si>
  <si>
    <t>EMMA Foundation</t>
  </si>
  <si>
    <t>02.03.2017</t>
  </si>
  <si>
    <t>15.3.1.045</t>
  </si>
  <si>
    <t>ROBG-125</t>
  </si>
  <si>
    <t>Partners in Safety</t>
  </si>
  <si>
    <t xml:space="preserve">Territorial Administrative Unit-  Branistea Commune </t>
  </si>
  <si>
    <t>16.03.2017</t>
  </si>
  <si>
    <t>15.3.1.041</t>
  </si>
  <si>
    <t>ROBG-137</t>
  </si>
  <si>
    <t>RIMANA -Risk management and flood protection in cross-border regions Calarasi and Polski Trambesh</t>
  </si>
  <si>
    <t>Municipality of Polski Trambesh</t>
  </si>
  <si>
    <t>15.1.1.019</t>
  </si>
  <si>
    <t>ROBG-133</t>
  </si>
  <si>
    <t>Increasing accessibility to the TEN-T in the border area Negru Voda - General Toshevo</t>
  </si>
  <si>
    <t>Negru Vodă Town</t>
  </si>
  <si>
    <t>20.03.2017</t>
  </si>
  <si>
    <t>15.2.1.104</t>
  </si>
  <si>
    <t>ROBG - 128</t>
  </si>
  <si>
    <t>The Bridges of Time: An Integrated Approach for Improving the Sustainable Use of Nikopol -Turnu Magurele Cross – 
Border Cultural Heritage</t>
  </si>
  <si>
    <t>Municipality of Nikopol</t>
  </si>
  <si>
    <t>30.03.2017</t>
  </si>
  <si>
    <t>15.3.1.023</t>
  </si>
  <si>
    <t>ROBG - 135</t>
  </si>
  <si>
    <t>Investments for a safe region:
Giurgiu County and Ruse District</t>
  </si>
  <si>
    <t>Giurgiu County Council</t>
  </si>
  <si>
    <t>29.03.2017</t>
  </si>
  <si>
    <t>16.5.2.063</t>
  </si>
  <si>
    <t>ROBG - 139</t>
  </si>
  <si>
    <t xml:space="preserve">“Borderless  Health through sport and Cooperation – United in the battle against diseases”, herein referred to as “project”, </t>
  </si>
  <si>
    <t xml:space="preserve">Territorial Administrative Unit- Harsova Town, </t>
  </si>
  <si>
    <t>03.04.2017</t>
  </si>
  <si>
    <t>16.4.2.002</t>
  </si>
  <si>
    <t>ROBG - 157</t>
  </si>
  <si>
    <t>Society for All Ages</t>
  </si>
  <si>
    <t xml:space="preserve">Territorial Administrative Unit – Crucea Commune </t>
  </si>
  <si>
    <t>16.4.2.136</t>
  </si>
  <si>
    <t>ROBG - 140</t>
  </si>
  <si>
    <t xml:space="preserve">Building a sustainable model and partner network to support employment and labour mobility in the cross border area Bulgaria-Romania </t>
  </si>
  <si>
    <t>Industrial Association – Veliko Tarnovo</t>
  </si>
  <si>
    <t>16.4.2.113</t>
  </si>
  <si>
    <t>ROBG - 155</t>
  </si>
  <si>
    <t>BG RO Mobility</t>
  </si>
  <si>
    <t>Association European Centre in Support of Business</t>
  </si>
  <si>
    <t>16.4.2.023</t>
  </si>
  <si>
    <t>ROBG - 162</t>
  </si>
  <si>
    <t>Cross-Border Partnership for Training and Labour mobility in the Juridical field</t>
  </si>
  <si>
    <t>Bar Association – Dolj</t>
  </si>
  <si>
    <t>04.04.2017</t>
  </si>
  <si>
    <t>16.4.2.089</t>
  </si>
  <si>
    <t>ROBG - 143</t>
  </si>
  <si>
    <t>JobEase for women – enhancing unemployed women’s potential to find a job within the CBC RO-BG region</t>
  </si>
  <si>
    <t>Idein Development Foundation</t>
  </si>
  <si>
    <t>07.04.2017</t>
  </si>
  <si>
    <t>16.5.2.094</t>
  </si>
  <si>
    <t>ROBG - 173</t>
  </si>
  <si>
    <t>Innovative practices and services in education</t>
  </si>
  <si>
    <t>“Hristo Smirnenski” Primary School</t>
  </si>
  <si>
    <t>12.04.2017</t>
  </si>
  <si>
    <t>16.5.2.042</t>
  </si>
  <si>
    <t>ROBG - 174</t>
  </si>
  <si>
    <t>Your Health Matters! - Modernization of the hospitals in Zimnicea and Svishtov</t>
  </si>
  <si>
    <t>Territorial Administrative Unit - Zimnicea Town</t>
  </si>
  <si>
    <t>16.4.2.109</t>
  </si>
  <si>
    <t>ROBG - 141</t>
  </si>
  <si>
    <t>Cross Border virtual incubator for promoting employment on bio agriculture, bio products processing and connected services</t>
  </si>
  <si>
    <t>Romanian Movement For Quality (RMQ)</t>
  </si>
  <si>
    <t>18.04.2017</t>
  </si>
  <si>
    <t>16.4.2.098</t>
  </si>
  <si>
    <t>ROBG–147</t>
  </si>
  <si>
    <t>VISA – Cross-border Labour Mobility Agency</t>
  </si>
  <si>
    <t>Bulgarian-Romanian Chamber of Commerce and Industry</t>
  </si>
  <si>
    <t>19.04.2017</t>
  </si>
  <si>
    <t>16.4.2.013</t>
  </si>
  <si>
    <t>ROBG-179</t>
  </si>
  <si>
    <t>Heightened Information and Resources for Employability Development</t>
  </si>
  <si>
    <t>Triangulum Association, Subsidiary</t>
  </si>
  <si>
    <t>16.5.2.017</t>
  </si>
  <si>
    <t xml:space="preserve">ROBG-168 </t>
  </si>
  <si>
    <t>Development of an information network to ease the cooperation between public authorities, NGOs, business and citizens in the cross-border region Bulgaria-Romania</t>
  </si>
  <si>
    <t xml:space="preserve">Business Support Centre for Small and Medium Enterprises – Ruse  </t>
  </si>
  <si>
    <t>16.4.2.125</t>
  </si>
  <si>
    <t xml:space="preserve">ROBG-145  </t>
  </si>
  <si>
    <t>Romanian Bulgarian Organic- Entrepreneurial Network</t>
  </si>
  <si>
    <t xml:space="preserve">Black Sea Centre of Excellence </t>
  </si>
  <si>
    <t>16.5.2.061</t>
  </si>
  <si>
    <t>ROBG - 160</t>
  </si>
  <si>
    <t>Coordinating and supporting the modernization of the public health services in Dolj - Vratsa</t>
  </si>
  <si>
    <t>Territorial Administrative Unit -  Dolj County</t>
  </si>
  <si>
    <t>20.04.2017</t>
  </si>
  <si>
    <t>16.4.2.036</t>
  </si>
  <si>
    <t>ROBG-161</t>
  </si>
  <si>
    <t>Integrated employment interventions in the Border Cooperation Region, Giurgiu - Ruse</t>
  </si>
  <si>
    <t xml:space="preserve">Romanian Red Cross National Society Giurgiu Subsidiary </t>
  </si>
  <si>
    <t>16.4.2.070</t>
  </si>
  <si>
    <t>ROBG-183</t>
  </si>
  <si>
    <t>“Green Jobs Network”- Promoting Ecotourism and Organic Agriculture as Innovative Mechanisms for employment and local sustainable development in the Rural areas in the Romania-Bulgaria Cross Border area</t>
  </si>
  <si>
    <t xml:space="preserve">Municipality of Lyaskovets </t>
  </si>
  <si>
    <t>24.04.2017</t>
  </si>
  <si>
    <t>16.5.2.001</t>
  </si>
  <si>
    <t>ROBG-193</t>
  </si>
  <si>
    <t>Regional Network for Social Cohesion</t>
  </si>
  <si>
    <t xml:space="preserve">Free Youth Centre </t>
  </si>
  <si>
    <t>25.04.2017</t>
  </si>
  <si>
    <t>16.5.2.054</t>
  </si>
  <si>
    <t>ROBG - 165</t>
  </si>
  <si>
    <t>Coordination of joint policies and equipment investments in the field of education in the cross-border area</t>
  </si>
  <si>
    <t>School Inspectorate of Călăraşi County</t>
  </si>
  <si>
    <t>26.04.2017</t>
  </si>
  <si>
    <t>16.4.2.104</t>
  </si>
  <si>
    <t>ROBG-192</t>
  </si>
  <si>
    <t>Integrated Culinary Arts and Restaurant Sector Employment Solutions for a Skilled and Inclusive Romania-Bulgaria Cross Border Region</t>
  </si>
  <si>
    <t>Association `Dobrudja Agro &amp; Business School`</t>
  </si>
  <si>
    <t>28.04.2017</t>
  </si>
  <si>
    <t>16.4.2.021</t>
  </si>
  <si>
    <t>ROBG - 156</t>
  </si>
  <si>
    <t xml:space="preserve">Career Paths to Youth Labour Mobility  </t>
  </si>
  <si>
    <t>University of Agricultural Science and Veterenary Medicine, Bucharest, Romania</t>
  </si>
  <si>
    <t>03.05.2017</t>
  </si>
  <si>
    <t>16.4.2.030</t>
  </si>
  <si>
    <t>ROBG - 196</t>
  </si>
  <si>
    <t>Cross-border partnership for employment and labour mobility</t>
  </si>
  <si>
    <t xml:space="preserve">Bulgarian Small and Medium Enterprises Promotion Agency </t>
  </si>
  <si>
    <t>16.4.2.050</t>
  </si>
  <si>
    <t>ROBG - 142</t>
  </si>
  <si>
    <t>CBC LABORLAB – Developing an integrated and inclusive labor market at cross-border level</t>
  </si>
  <si>
    <t>Chamber of Commerce, Industry and Agriculture Calarasi</t>
  </si>
  <si>
    <t>04.05.2017</t>
  </si>
  <si>
    <t>16.4.2.056</t>
  </si>
  <si>
    <t>ROGB-163</t>
  </si>
  <si>
    <t>Combined Efforts in Support to Disadvantaged People on the Labour Market in the Cross-Border Area</t>
  </si>
  <si>
    <t>“Roma – Berk” Association</t>
  </si>
  <si>
    <t>16.4.2.088</t>
  </si>
  <si>
    <t>ROBG-187</t>
  </si>
  <si>
    <t>Improving the workforce mobility and employment in cultural and creative industries from the RO-BG cross-border area</t>
  </si>
  <si>
    <t>Romanian Association for Technology Transfer and Innovation (ARoTT)</t>
  </si>
  <si>
    <t>16.5.2.014</t>
  </si>
  <si>
    <t>ROBG-172</t>
  </si>
  <si>
    <t>Development of common database and legal framework for ships inspections for the common Bulgarian-Romanian stretch of the Danube river with interface to the national River Information Service (RIS)</t>
  </si>
  <si>
    <t>Executive Agency “Maritime Administration” - Ministry of Transport, Information Technology and Communications – (EAMA)</t>
  </si>
  <si>
    <t>10.05.2017</t>
  </si>
  <si>
    <t>15.1.1.041</t>
  </si>
  <si>
    <t>ROBG-130</t>
  </si>
  <si>
    <t>“Development of the River Danube for better connectivity of the Euroregion Ruse–Giurgiu with Pan-European transport Corridor №7</t>
  </si>
  <si>
    <t>Ruse Municipality</t>
  </si>
  <si>
    <t>11.05.2017</t>
  </si>
  <si>
    <t>16.4.2.077</t>
  </si>
  <si>
    <t>ROBG-144</t>
  </si>
  <si>
    <t>Cross-border Sustainable Employment Mix-Centres in the fields of information technologies, tourism and agriculture</t>
  </si>
  <si>
    <t xml:space="preserve">Cross Border Association E(quilibrum) Environment </t>
  </si>
  <si>
    <t>12.05.2017</t>
  </si>
  <si>
    <t>16.4.2.038</t>
  </si>
  <si>
    <t>ROBG-167</t>
  </si>
  <si>
    <t>Encouraging labor mobility in field of sustainable tourism services</t>
  </si>
  <si>
    <t>“Badnina” Community Center</t>
  </si>
  <si>
    <t>15.05.2017</t>
  </si>
  <si>
    <t>16.4.2.087</t>
  </si>
  <si>
    <t>ROBG-176</t>
  </si>
  <si>
    <t>A chance for development</t>
  </si>
  <si>
    <t xml:space="preserve">University of Craiova </t>
  </si>
  <si>
    <t>16.4.2.017</t>
  </si>
  <si>
    <t>ROBG-191</t>
  </si>
  <si>
    <t>Improvement of the conditions for employment of youth in the tourism sector</t>
  </si>
  <si>
    <t>Kavarna Municipality</t>
  </si>
  <si>
    <t>17.05.2017</t>
  </si>
  <si>
    <t>16.4.2.026</t>
  </si>
  <si>
    <t>ROBG -158</t>
  </si>
  <si>
    <t>Joint services and innitiatives for sustainable employment and labor mobility in the cross-border area of Dobrich district and Constanta county</t>
  </si>
  <si>
    <t>NPO European Institute for Cultural Tourism EUREKA</t>
  </si>
  <si>
    <t>15.2.1.123</t>
  </si>
  <si>
    <t>ROBG-134</t>
  </si>
  <si>
    <t>A Cross Border Union in the Shadow of History</t>
  </si>
  <si>
    <t>Territorial Administrative Unit, Harsova Town</t>
  </si>
  <si>
    <t>19.05.2017</t>
  </si>
  <si>
    <t>16.5.2.010</t>
  </si>
  <si>
    <t>ROBG-136</t>
  </si>
  <si>
    <t xml:space="preserve">“Cross-border advanced training programme for Giurgiu County and Ruse District Administrations” </t>
  </si>
  <si>
    <t>Territorial Administrative Unit – Giurgiu County</t>
  </si>
  <si>
    <t>16.4.2.052</t>
  </si>
  <si>
    <t>ROBG-170</t>
  </si>
  <si>
    <t xml:space="preserve">Mobility of workers and unemployed upgrade </t>
  </si>
  <si>
    <t>Chamber of Commerce and Industry – Dobrich</t>
  </si>
  <si>
    <t>22.05.2017</t>
  </si>
  <si>
    <t>16.5.2.033</t>
  </si>
  <si>
    <t>ROBG-152</t>
  </si>
  <si>
    <t>Developing a Common Approach to Education in Entrepreneurship at School</t>
  </si>
  <si>
    <t xml:space="preserve">First Elementary School “Nikola Yonkov Vaptsarov”, Berkovitsa, Montana District, Bulgaria </t>
  </si>
  <si>
    <t>06.06.2017</t>
  </si>
  <si>
    <t>16.5.2.056</t>
  </si>
  <si>
    <t>ROBG-153</t>
  </si>
  <si>
    <t>Listen, Educate, Act and Read in a Network</t>
  </si>
  <si>
    <t>Territorial Administrative Unit – Lumina Commune</t>
  </si>
  <si>
    <t>07.06.2017</t>
  </si>
  <si>
    <t>15.1.1.013</t>
  </si>
  <si>
    <t>ROBG-132</t>
  </si>
  <si>
    <t>"I-TEN: Improved tertiary nodes Turnu Magurele - Nikopole for sustainable development of the region, for a better connection to TEN-T infrastructure"</t>
  </si>
  <si>
    <t xml:space="preserve">Turnu Magurele Town </t>
  </si>
  <si>
    <t>08.06.2017</t>
  </si>
  <si>
    <t>16.4.2.106</t>
  </si>
  <si>
    <t>ROBG-204</t>
  </si>
  <si>
    <t>FairDeal - short supply-chain platform for local artisan products in the CBC area</t>
  </si>
  <si>
    <t>Veliko Tarnovo Municipality</t>
  </si>
  <si>
    <t>15.2.1.036</t>
  </si>
  <si>
    <t>ROBG - 27</t>
  </si>
  <si>
    <t>"Renaissance of architectural past of Vidin and Dolj district"</t>
  </si>
  <si>
    <t>Association for tourism promotion - Vidin (ATP-Vidin)</t>
  </si>
  <si>
    <t>19.06.2017</t>
  </si>
  <si>
    <t>16.5.2.032</t>
  </si>
  <si>
    <t>ROBG-184</t>
  </si>
  <si>
    <t xml:space="preserve">CROSSBORDER PARTNERSHIP BETWEEN BOLINTIN VALE MUNICIPALITY AND STRAZHITSA MUNICIPALITY IN ORDER  TO IMPROVE DECISION-MAKING SYSTEM - ROWS OF BRIDGES AND GATES </t>
  </si>
  <si>
    <t>Municipality of Bolintin Vale</t>
  </si>
  <si>
    <t>16.4.2.015</t>
  </si>
  <si>
    <t>ROBG-169</t>
  </si>
  <si>
    <t>Entrepreneurship for Youth Labor Mobility</t>
  </si>
  <si>
    <t>Calarasi Chamber of Industry and Agriculture, Calarasi, Romania</t>
  </si>
  <si>
    <t>15.2.1.046</t>
  </si>
  <si>
    <t>ROBG - 29</t>
  </si>
  <si>
    <t>EasyGuide - interactive mobile application for promoting the historical and cultural heritage in the region of Calarasi and Silistra</t>
  </si>
  <si>
    <t>Silistra Municipality (SM)</t>
  </si>
  <si>
    <t>26.06.2017</t>
  </si>
  <si>
    <t>15.2.1.077</t>
  </si>
  <si>
    <t>ROBG - 34</t>
  </si>
  <si>
    <t>Networking for sustainable use of natural heritage and resources in the cross-border region</t>
  </si>
  <si>
    <t>"Regional Development Agency and Business Center 2000" (RDA&amp;BC 2000)</t>
  </si>
  <si>
    <t>16.4.2.076</t>
  </si>
  <si>
    <t>ROBG - 151</t>
  </si>
  <si>
    <t>"Development of the Joint labour market and labour mobility in the Construction field from the Romania-Bulgaria cross-border area"</t>
  </si>
  <si>
    <t>Romanian Association for Electronic and Software Industry - Oltenia Subsidiary</t>
  </si>
  <si>
    <t>16.4.2.074</t>
  </si>
  <si>
    <t>ROBG-171</t>
  </si>
  <si>
    <t>“Active employment measures in the Border Cooperation Region Drobeta Turnu Severin - Vidin”</t>
  </si>
  <si>
    <t xml:space="preserve">Teritorial Administrative Unit - Vînju Mare Town </t>
  </si>
  <si>
    <t>28.06.2017</t>
  </si>
  <si>
    <t>16.4.2.003</t>
  </si>
  <si>
    <t>ROBG-146</t>
  </si>
  <si>
    <t>Young Project Manager in CBC area</t>
  </si>
  <si>
    <t>Association for Initiative and Support for South-East Romania</t>
  </si>
  <si>
    <t>17.08.2017</t>
  </si>
  <si>
    <t>16.4.2.067</t>
  </si>
  <si>
    <t>ROBG-186</t>
  </si>
  <si>
    <t>Danube Partnership for Mobility and Entrepreneurship</t>
  </si>
  <si>
    <t xml:space="preserve">CAMERA DE COMERT, INDUSTRIE SI AGRICULTURA MEHEDINTI </t>
  </si>
  <si>
    <t>16.4.2.001</t>
  </si>
  <si>
    <t>ROBG-148</t>
  </si>
  <si>
    <t>Advanced Competitiveness Through Improvement, Vision and Education</t>
  </si>
  <si>
    <t>Territorial Administrative Unit – Tuzla Commune</t>
  </si>
  <si>
    <t>18.08.2017</t>
  </si>
  <si>
    <t>16.5.2.011</t>
  </si>
  <si>
    <t>ROBG-197</t>
  </si>
  <si>
    <t>Network for smart cooperation of Black Sea communities in the cross- border region</t>
  </si>
  <si>
    <t xml:space="preserve">Municipality of Balchik </t>
  </si>
  <si>
    <t>21.08.2017</t>
  </si>
  <si>
    <t>16.4.2.024</t>
  </si>
  <si>
    <t>ROBG-178</t>
  </si>
  <si>
    <t>New skills for job quality</t>
  </si>
  <si>
    <t>AGORA 2013 ASSOCIATION</t>
  </si>
  <si>
    <t>16.5.2.009</t>
  </si>
  <si>
    <t>ROBG-164</t>
  </si>
  <si>
    <t>Danube Ecotourism</t>
  </si>
  <si>
    <t>Access For All Association</t>
  </si>
  <si>
    <t>22.08.2017</t>
  </si>
  <si>
    <t>16.5.2.065</t>
  </si>
  <si>
    <t>ROBG-150</t>
  </si>
  <si>
    <t>Cross Border Cooperation Mechanism in the Field of Social Assistance at multi-regional level Romania-Bulgaria</t>
  </si>
  <si>
    <t xml:space="preserve">County Agency for Payments and Social Inspection Constanta </t>
  </si>
  <si>
    <t>16.4.2.100</t>
  </si>
  <si>
    <t>ROBG-185</t>
  </si>
  <si>
    <t>Sommilabour</t>
  </si>
  <si>
    <t>National Wine Association</t>
  </si>
  <si>
    <t>28.08.2017</t>
  </si>
  <si>
    <t>16.5.2.003</t>
  </si>
  <si>
    <t>ROBG188</t>
  </si>
  <si>
    <t>Collective” Education</t>
  </si>
  <si>
    <t>Eurointegra Association</t>
  </si>
  <si>
    <t>11.09.2017</t>
  </si>
  <si>
    <t>15.1.1.037</t>
  </si>
  <si>
    <t>ROBG-138</t>
  </si>
  <si>
    <t>The streamline of the traffic in the cross border Danubian area</t>
  </si>
  <si>
    <t>Territorial Administrative Unit Mehedinti County</t>
  </si>
  <si>
    <t>11.12.2017</t>
  </si>
  <si>
    <t>15.3.1.040</t>
  </si>
  <si>
    <t>ROBG-195</t>
  </si>
  <si>
    <t>Co-ordinated and efficient reactions of the authorities in the emergency situations in Dolj-Vratsa region (Acronym: DJ-VR: R. A. E. S.)</t>
  </si>
  <si>
    <t>Territorial Administrative Unit Dolj County</t>
  </si>
  <si>
    <t>21.12.2017</t>
  </si>
  <si>
    <t>16.4.2.0146</t>
  </si>
  <si>
    <t>ROBG-175</t>
  </si>
  <si>
    <t>Stimulation and increase of the employment and cross-border mobility in the cross-border region</t>
  </si>
  <si>
    <t>Municipality of Belene</t>
  </si>
  <si>
    <t>16.04.2018</t>
  </si>
  <si>
    <t>ROBG - 432</t>
  </si>
  <si>
    <t>Silistra- Ecofriendly- Viable- Electrical- Navodari Transport</t>
  </si>
  <si>
    <t>Municipality of Navodari</t>
  </si>
  <si>
    <t>23.04.2018</t>
  </si>
  <si>
    <t>ROBG-439</t>
  </si>
  <si>
    <t>Improving the connection to the TEN-T network in the cross-border area Medgidia – Dobrich</t>
  </si>
  <si>
    <t>Territorial Administrative Unit Medgidia Municipality</t>
  </si>
  <si>
    <t>ROBG- 408</t>
  </si>
  <si>
    <t>Targeted efforts for improving road infrastructure in the cross border area</t>
  </si>
  <si>
    <t>Territorial Administrativ Unit Dolj county</t>
  </si>
  <si>
    <t>24.04.2018</t>
  </si>
  <si>
    <t>ROBG - 351</t>
  </si>
  <si>
    <t>Streamlining the joint response actions to emergency situations</t>
  </si>
  <si>
    <t>General Inspectorate for Emergency Situations</t>
  </si>
  <si>
    <t>15.05.2018</t>
  </si>
  <si>
    <t>ROBG - 507</t>
  </si>
  <si>
    <t>KIDS: An unique travelling concept in the RO-BG area for children and their families</t>
  </si>
  <si>
    <t>Europroject</t>
  </si>
  <si>
    <t>28.06.2018</t>
  </si>
  <si>
    <t>ROBG -348</t>
  </si>
  <si>
    <t>Angling along the Danube: Danube Fishing Routes</t>
  </si>
  <si>
    <t>03.07.2018</t>
  </si>
  <si>
    <t>ROBG-375</t>
  </si>
  <si>
    <t>Dolj – Montana: Joint steps for a better connectivity</t>
  </si>
  <si>
    <t>Territorial Administrative Unit - Dolj County</t>
  </si>
  <si>
    <t>11.07.2018</t>
  </si>
  <si>
    <t>ROBG-581</t>
  </si>
  <si>
    <t>The living human tresures of the cross-border region</t>
  </si>
  <si>
    <t>Vidin Fund CHITALISHTA</t>
  </si>
  <si>
    <t>ROBG - 291</t>
  </si>
  <si>
    <t>Green Tourism Products</t>
  </si>
  <si>
    <t>Association Sport Club ACTIS</t>
  </si>
  <si>
    <t>18.07.2018</t>
  </si>
  <si>
    <t>ROBG - 393</t>
  </si>
  <si>
    <t>Integrated risk management and efficient reactions of authorities for civil safety</t>
  </si>
  <si>
    <t>UAT Oras Ovidiu</t>
  </si>
  <si>
    <t>23.07.2018</t>
  </si>
  <si>
    <t>ROBG - 407</t>
  </si>
  <si>
    <t>Restoration of unique common cultural heritage and promotion of joint tourism product "Hamangia - first civilisation of Old Europe</t>
  </si>
  <si>
    <t>Shabla Municipality</t>
  </si>
  <si>
    <t>26.07.2018</t>
  </si>
  <si>
    <t>ROBG - 274</t>
  </si>
  <si>
    <t>Uniform standards, enhanced coordination – common security</t>
  </si>
  <si>
    <t>Svishtov Municipality</t>
  </si>
  <si>
    <t>27.07.2018</t>
  </si>
  <si>
    <t>ROBG - 356</t>
  </si>
  <si>
    <t>Natural heritage - natural/bio resources’ services</t>
  </si>
  <si>
    <t>ROMANIAN MOVEMENT FOR QUALITY</t>
  </si>
  <si>
    <t>31.07.2018</t>
  </si>
  <si>
    <t>ROBG - 358</t>
  </si>
  <si>
    <t>Living human treasures</t>
  </si>
  <si>
    <t>Association “Regional partnerships for sustainable development – Vidin” 
RPSD - Vidin</t>
  </si>
  <si>
    <t>ROBG - 399</t>
  </si>
  <si>
    <t>Dragon boats</t>
  </si>
  <si>
    <t>Agency for Regional Development and Business Center – Vidin (ARDBC Vidin)</t>
  </si>
  <si>
    <t>ROBG - 417</t>
  </si>
  <si>
    <t>CBC partnership Tsenovo-Hotarele-Greaca against nature risks</t>
  </si>
  <si>
    <t>Tsenovo Municipality</t>
  </si>
  <si>
    <t>ROBG - 420</t>
  </si>
  <si>
    <t>Memory and Future. Stories about the Danube Civilization</t>
  </si>
  <si>
    <t>ROBG - 424</t>
  </si>
  <si>
    <t>Reconstruction and display of iconic cultural sites with high tourism potential in the Euroregion Ruse-Giurgiu</t>
  </si>
  <si>
    <t>ROBG - 449</t>
  </si>
  <si>
    <t>Remember the war, appreciate your liberty</t>
  </si>
  <si>
    <t>ROBG - 337</t>
  </si>
  <si>
    <t>Culture Green</t>
  </si>
  <si>
    <t>CULTURAL HOUSE “RAZVITIE-1869”- VRATSA</t>
  </si>
  <si>
    <t>06.08.2018</t>
  </si>
  <si>
    <t>ROBG - 491</t>
  </si>
  <si>
    <t>Developing common tourism products and rehabilitation of cultural heritage</t>
  </si>
  <si>
    <t>Municipality of Silistra</t>
  </si>
  <si>
    <t>07.08.2018</t>
  </si>
  <si>
    <t>ROBG - 277</t>
  </si>
  <si>
    <t>Danube on 2 wheels</t>
  </si>
  <si>
    <t>Association AISSER Calarasi</t>
  </si>
  <si>
    <t>08.08.2018</t>
  </si>
  <si>
    <t>ROBG - 509</t>
  </si>
  <si>
    <t xml:space="preserve">Cross-Border Religious Heritage </t>
  </si>
  <si>
    <t>Regional Development Foundation</t>
  </si>
  <si>
    <t>ROBG - 418</t>
  </si>
  <si>
    <t>Investing in Road Safety and Improving the Connectivity of Ruse Municipality and Giurgiu County to TEN-T Transport Network</t>
  </si>
  <si>
    <t>14.08.2018</t>
  </si>
  <si>
    <t>ROBG - 442</t>
  </si>
  <si>
    <t>Improved nodes Giurgiu-Byala for better connection to TEN-T infrastructure.</t>
  </si>
  <si>
    <t xml:space="preserve">Giurgiu County </t>
  </si>
  <si>
    <t>21.08.2018</t>
  </si>
  <si>
    <t>ROBG - 384</t>
  </si>
  <si>
    <t>Joint Adventure on the Mountain Paths</t>
  </si>
  <si>
    <t>22.08.2018</t>
  </si>
  <si>
    <t>ROBG - 511</t>
  </si>
  <si>
    <t>Tradition and Dance-Bridge over the Danube</t>
  </si>
  <si>
    <t>Territorial Administrative Unit – Conțești Commune</t>
  </si>
  <si>
    <t>23.08.2018</t>
  </si>
  <si>
    <t>ROBG - 244</t>
  </si>
  <si>
    <t>Joint Investments In The Field Of Emergency Situations for Olt County Council and Dolna Mitropolia Municipality</t>
  </si>
  <si>
    <t>Territorial Administrative Unit – Olt  County</t>
  </si>
  <si>
    <t>24.08.2018</t>
  </si>
  <si>
    <t>ROBG - 471</t>
  </si>
  <si>
    <t>New destinations in cross-border tourism</t>
  </si>
  <si>
    <t>MUNICIPALITY OF VARSHETS</t>
  </si>
  <si>
    <t>29.08.2018</t>
  </si>
  <si>
    <t>ROBG - 353</t>
  </si>
  <si>
    <t>Tourist Attractions of RO-BG CBC Territory – on a Click Distance</t>
  </si>
  <si>
    <t xml:space="preserve">Association Center for Development Montanesium </t>
  </si>
  <si>
    <t>31.08.2018</t>
  </si>
  <si>
    <t>ROBG - 410</t>
  </si>
  <si>
    <t>Discover Rroma Treasures!</t>
  </si>
  <si>
    <t>Cross Border Association E(quilibrum) Environment (C.B.A.E.E.)</t>
  </si>
  <si>
    <t>ROBG - 467</t>
  </si>
  <si>
    <t>Legends, a path to more attractive tourist destination</t>
  </si>
  <si>
    <t>Forever for Europe Association</t>
  </si>
  <si>
    <t>ROBG - 366</t>
  </si>
  <si>
    <t>Multi-cultural heritages and yachting on natural heritage Black Sea for a sustainable and creative tourism development on the cross border area Constanta Dobrich</t>
  </si>
  <si>
    <t>Clopot Humanitarian Foundation</t>
  </si>
  <si>
    <t>ROBG - 436</t>
  </si>
  <si>
    <t>Friendly destinations for seniors +55</t>
  </si>
  <si>
    <t>Foundation “Phoenix-21 century</t>
  </si>
  <si>
    <t>ROBG - 272</t>
  </si>
  <si>
    <t>RowAdventure</t>
  </si>
  <si>
    <t>4.09.2018</t>
  </si>
  <si>
    <t>ROBG - 296</t>
  </si>
  <si>
    <t>YoungVolunteer</t>
  </si>
  <si>
    <t>ROBG - 397</t>
  </si>
  <si>
    <t>Sustainable cross-border tourism products for Memorial Park “Grivitsa” and "Turnu" Fortress</t>
  </si>
  <si>
    <t>Pleven Municipality</t>
  </si>
  <si>
    <t>5.09.2018</t>
  </si>
  <si>
    <t>ROBG - 481</t>
  </si>
  <si>
    <t>Efficient management in emergency situations in the cross-border region Calarasi-Veliko Tarnovo</t>
  </si>
  <si>
    <t xml:space="preserve">Cаlаrаsi Cоunty Cоuncil </t>
  </si>
  <si>
    <t>ROBG - 368</t>
  </si>
  <si>
    <t>Active art for attractive tourism</t>
  </si>
  <si>
    <t>Association "Institute for Territorial Innovations and Cooperation - ITIC"</t>
  </si>
  <si>
    <t>ROBG - 425</t>
  </si>
  <si>
    <t>Well-developed transportation system in the Euroregion Ruse-Giurgiu for better connectivity with TEN-T network</t>
  </si>
  <si>
    <t>Municipality of Giurgiu</t>
  </si>
  <si>
    <t>6.09.2018</t>
  </si>
  <si>
    <t>ROBG - 476</t>
  </si>
  <si>
    <t>“Danube – A River with lot of common history”</t>
  </si>
  <si>
    <t>"Open hand" foundation</t>
  </si>
  <si>
    <t>ROBG - 305</t>
  </si>
  <si>
    <t>Equipment save our lives</t>
  </si>
  <si>
    <t>Montana Municipality</t>
  </si>
  <si>
    <t>7.09.2018</t>
  </si>
  <si>
    <t>ROBG - 501</t>
  </si>
  <si>
    <t>The Joint Strategy for the Touristic Development of the Giurgiu-Ruse Area</t>
  </si>
  <si>
    <t>Triangulum Association</t>
  </si>
  <si>
    <t>ROBG - 419</t>
  </si>
  <si>
    <t>The Innovative Approach for Promotion of Cultural/Natural Heritage in the Bulgaria-Romania Cross-Border Region</t>
  </si>
  <si>
    <t>Gorna Oryahovitsa municipality</t>
  </si>
  <si>
    <t>10.09.2018</t>
  </si>
  <si>
    <t>ROBG - 453</t>
  </si>
  <si>
    <t>Development of tourism potential, protection and promotion of the common heritage</t>
  </si>
  <si>
    <t>General Toshevo Municipality</t>
  </si>
  <si>
    <t>11.09.2018</t>
  </si>
  <si>
    <t>ROBG - 456</t>
  </si>
  <si>
    <t>HÎRȘOVA-DOBRICHKA, TOGETHER ON THE BEAUTIFUL ROAD OF SUSTAINABLE DEVELOPMENT THROUGH CROSS BORDER CULTURE</t>
  </si>
  <si>
    <t>Administrative Territorial Unit HARSOVA TOWN</t>
  </si>
  <si>
    <t>ROBG - 413</t>
  </si>
  <si>
    <t>Tales of Culture, History and Nature</t>
  </si>
  <si>
    <t>Videle Municipality</t>
  </si>
  <si>
    <t>ROBG - 332</t>
  </si>
  <si>
    <t xml:space="preserve">JOINT VOLUNTEERING FOR A SAFER LIFE </t>
  </si>
  <si>
    <t>Municipality of Tutrakan</t>
  </si>
  <si>
    <t>ROBG -423</t>
  </si>
  <si>
    <t xml:space="preserve">Culture in Eternity  </t>
  </si>
  <si>
    <t>Municipality of Elena</t>
  </si>
  <si>
    <t>12.09.2018</t>
  </si>
  <si>
    <t>ROBG - 416</t>
  </si>
  <si>
    <t>Joint efforts against natural disasters</t>
  </si>
  <si>
    <t>Mezdra Municipality</t>
  </si>
  <si>
    <t>ROBG - 568</t>
  </si>
  <si>
    <t>Tourism as a bond of perspective development of border region</t>
  </si>
  <si>
    <t>Dolna Mitropolia Municipality</t>
  </si>
  <si>
    <t>ROBG - 338</t>
  </si>
  <si>
    <t>Joint Resources and Initiatives Dedicated to the Environment</t>
  </si>
  <si>
    <t>Baneasa town Hall, Constanta county, Romania</t>
  </si>
  <si>
    <t>13.09.2018</t>
  </si>
  <si>
    <t>ROBG - 576</t>
  </si>
  <si>
    <t>"Art &amp; culture - common cross-border assets in support of sustainable tourism development"</t>
  </si>
  <si>
    <t>Veliko Tarnovo Municipality (VTM)</t>
  </si>
  <si>
    <t>ROBG - 502</t>
  </si>
  <si>
    <t xml:space="preserve">Sustaining Rural Tourism in the Giurgiu-Ruse Area Through its Cultural Heritage </t>
  </si>
  <si>
    <t xml:space="preserve">Eastern Danube Convention &amp;Visitors Bureau Association </t>
  </si>
  <si>
    <t>ROBG - 522</t>
  </si>
  <si>
    <t>Improvement of the transport safety in the common Bulgarian-Romanian stretch of the Danube river through development of the emergency response by cross-border cooperation</t>
  </si>
  <si>
    <t>Executive Agency "Maritime Administration"</t>
  </si>
  <si>
    <t>14.09.2018</t>
  </si>
  <si>
    <t>ROBG - 402</t>
  </si>
  <si>
    <t xml:space="preserve">Fishing a cross border touristic opportunity/product and a sustainable use of natural heritage and resources </t>
  </si>
  <si>
    <t>LIVING NATURE FOUNDATION (LNF)</t>
  </si>
  <si>
    <t>ROBG - 458</t>
  </si>
  <si>
    <t>Joint risk management for efficient reactions of the local authorities in the emergency situations</t>
  </si>
  <si>
    <t>Belene Municipality, Pleven District, Bulgaria</t>
  </si>
  <si>
    <t>ROBG - 452</t>
  </si>
  <si>
    <t>Welcome to the middle ages</t>
  </si>
  <si>
    <t>27.09.2018</t>
  </si>
  <si>
    <t>ROBG 528</t>
  </si>
  <si>
    <t>A joint opened window to the universe mysteries</t>
  </si>
  <si>
    <t>Natural Science Museum Complex Constanta</t>
  </si>
  <si>
    <t>03.10.2018</t>
  </si>
  <si>
    <t>ROBG 290</t>
  </si>
  <si>
    <t>The Wrriten Treasures of Lower Danube</t>
  </si>
  <si>
    <t>Global Libraries Bulgaria Foundation</t>
  </si>
  <si>
    <t>09.10.2018</t>
  </si>
  <si>
    <t>ROBG 464</t>
  </si>
  <si>
    <t>Green management for protection of Nature park Rusenski Lom and Nature park Comana</t>
  </si>
  <si>
    <t xml:space="preserve">Directorate of Nature Park Rusenski Lom </t>
  </si>
  <si>
    <t>7.11.2018</t>
  </si>
  <si>
    <t>ROBG - 578</t>
  </si>
  <si>
    <t xml:space="preserve">"Travelling on music notes - the popularize of natural heritage and resources and cultural heritage of the cross-border region" </t>
  </si>
  <si>
    <t xml:space="preserve">Sinfonietta - Vidin </t>
  </si>
  <si>
    <t>12.11.2018</t>
  </si>
  <si>
    <t>ROBG 271</t>
  </si>
  <si>
    <t>Tutrakan – Oltenita an Innovative Cultural Bridge for Sustainable Regional Development</t>
  </si>
  <si>
    <t>Historical Museum of Tutrakan</t>
  </si>
  <si>
    <t>27.11.2018</t>
  </si>
  <si>
    <t>ROBG 499</t>
  </si>
  <si>
    <t>Live, interactive and virtual environments for the museums of the lower Danube cross-border area between Romania and Bulgaria</t>
  </si>
  <si>
    <t>University of Ruse Angel Kanchev</t>
  </si>
  <si>
    <t>07.12.2018</t>
  </si>
  <si>
    <t>ROBG 422</t>
  </si>
  <si>
    <t>Synergy of nature and culture - potential for development of the cross-border region</t>
  </si>
  <si>
    <t>28.12.2018</t>
  </si>
  <si>
    <t>ROBG 302</t>
  </si>
  <si>
    <t>The Christian heritage along the cultural corridor Russe-Giurgiu</t>
  </si>
  <si>
    <t>“Sveta Petka” Church</t>
  </si>
  <si>
    <t>11.01.2019</t>
  </si>
  <si>
    <t>ROBG 278</t>
  </si>
  <si>
    <t>Improved coordination and Social policies between Municipality of Byala and commune Gradinari for Effective cross-border region.</t>
  </si>
  <si>
    <t>Municipality of Byala</t>
  </si>
  <si>
    <t>1.02.2019</t>
  </si>
  <si>
    <t>ROBG 415</t>
  </si>
  <si>
    <t>Joint risk management and partnership in the border region Calarasi - Dobrich</t>
  </si>
  <si>
    <t>Dobrichka Municipality Administration</t>
  </si>
  <si>
    <t>12.03.2019</t>
  </si>
  <si>
    <t>ROBG 306</t>
  </si>
  <si>
    <t xml:space="preserve">Better connection of Alexandria and Cherven Bryag to TEN-T </t>
  </si>
  <si>
    <t>Municipality of Alexandria</t>
  </si>
  <si>
    <t>19.03.2019</t>
  </si>
  <si>
    <t>ROBG 478</t>
  </si>
  <si>
    <t>Improving safety of navigability on Danube river in the Calarasi – Silistra cross – border region</t>
  </si>
  <si>
    <t>Calarasi County Council</t>
  </si>
  <si>
    <t>29.03.2019</t>
  </si>
  <si>
    <t>ROBG 510</t>
  </si>
  <si>
    <t>Improving the connection of tertiary nodes Mangalia and Balchik to TEN-T infrastructure</t>
  </si>
  <si>
    <t>Territorial Administrative Unit Mangalia Municipality</t>
  </si>
  <si>
    <t>03.04.2019</t>
  </si>
  <si>
    <t>ROBG 259</t>
  </si>
  <si>
    <t xml:space="preserve">“Increasing the efficiency of municipal health care in the border region Berkovitsa – Bailesti” </t>
  </si>
  <si>
    <t>Municipality Berkovitsa</t>
  </si>
  <si>
    <t>16.05.2019</t>
  </si>
  <si>
    <t>ROBG 378</t>
  </si>
  <si>
    <t>Creating an innovative and integrated cross-border tourist product between "Vrachanski Balkan" and "Iron Gate" natural parks</t>
  </si>
  <si>
    <t>Administration of Natural park "Vrachanski Balkan"</t>
  </si>
  <si>
    <t>20.05.2019</t>
  </si>
  <si>
    <t>ROBG 440</t>
  </si>
  <si>
    <t>Well connected nodes Giurgiu - Borovo to TEN-T transport network</t>
  </si>
  <si>
    <t>31.07.2019</t>
  </si>
  <si>
    <t>ROBG 461</t>
  </si>
  <si>
    <t>Safety for our children</t>
  </si>
  <si>
    <t>“Regional Development Agency and Business Center 2000”</t>
  </si>
  <si>
    <t>16.09.2019</t>
  </si>
  <si>
    <t>ROBG 383</t>
  </si>
  <si>
    <t>Better connected secondary and tertiary nodes to TEN-T core and comprehensive network through joint CBC neasures</t>
  </si>
  <si>
    <t>Velikovo Tarnovo Municipality</t>
  </si>
  <si>
    <t>ROBG 448</t>
  </si>
  <si>
    <t>Children’s  educational risk prevention crisis package 
C.A.R.E.</t>
  </si>
  <si>
    <t>State Puppet Theatre-Vidin</t>
  </si>
  <si>
    <t>9.12.2019</t>
  </si>
  <si>
    <t>Lista contractelor de finantare semnate de beneficiari  la nivelul Programului Interreg V-A Romania-Bulgaria</t>
  </si>
  <si>
    <t>Road Infrastructure Agency</t>
  </si>
  <si>
    <t>Montana – Dolj : Better access-closer communities (Acronym: MN-DJ: CLOSER)</t>
  </si>
  <si>
    <t>Geographical coverage</t>
  </si>
  <si>
    <t>BSB294</t>
  </si>
  <si>
    <t>Georgian Institute of Public Affairs</t>
  </si>
  <si>
    <t xml:space="preserve">Piloting Modern Trading Opportunities in Agriculture through Creation of the Innovative Online Platform </t>
  </si>
  <si>
    <t>AgroNet</t>
  </si>
  <si>
    <t>Georgia
Bulgaria
Romania</t>
  </si>
  <si>
    <t>BSB138</t>
  </si>
  <si>
    <t>Black Sea NGO Network</t>
  </si>
  <si>
    <t>Improved online public access to environmental monitoring data and data tools for the Black Sea Basin supporting cooperation in the reduction of marine litter</t>
  </si>
  <si>
    <t>MARLITER</t>
  </si>
  <si>
    <t>Bulgaria
Romania
Greece
Ukraine
Georgia</t>
  </si>
  <si>
    <t>BSB319</t>
  </si>
  <si>
    <t>National Institute for Marine Research and Development “Grigore Antipa“</t>
  </si>
  <si>
    <t xml:space="preserve">Assessing the vulnerability of the Black Sea marine ecosystem to human pressures </t>
  </si>
  <si>
    <t>ANEMONE</t>
  </si>
  <si>
    <t>Romania
Bulgaria
Ukraine
Turkey</t>
  </si>
  <si>
    <t>BSB383</t>
  </si>
  <si>
    <t>Traders’ Association of Thessaloniki</t>
  </si>
  <si>
    <t xml:space="preserve">Sustainable Agricultural Trade Network in Black Sea Basin </t>
  </si>
  <si>
    <t xml:space="preserve"> AgiTradeNet</t>
  </si>
  <si>
    <t>Greece
Bulgaria
Romania
Republic of Moldova
Turkey
Ukraine</t>
  </si>
  <si>
    <t>BSB541</t>
  </si>
  <si>
    <t xml:space="preserve">Chamber of Commerce &amp; Industry of Xanthi </t>
  </si>
  <si>
    <t>Promoting tea as the engine of growth for the Black Sea Basin Area</t>
  </si>
  <si>
    <t>TEAWAY</t>
  </si>
  <si>
    <t>Greece
Turkey
Bulgaria
Georgia</t>
  </si>
  <si>
    <t>BSB538</t>
  </si>
  <si>
    <t>Constanta County Council</t>
  </si>
  <si>
    <t>Black Sea Joint Environmental Monitoring and Protection</t>
  </si>
  <si>
    <t>ALERT</t>
  </si>
  <si>
    <t xml:space="preserve">Romania
Republic of Moldova
Bulgaria
</t>
  </si>
  <si>
    <t>BSB257</t>
  </si>
  <si>
    <t>Namik Kemal University</t>
  </si>
  <si>
    <t>Zero Waste Strategy For Good Environmental Status</t>
  </si>
  <si>
    <t>ZEWSGES</t>
  </si>
  <si>
    <t>Turkey
Bulgaria
Ukraine
Georgia</t>
  </si>
  <si>
    <t>BSB552</t>
  </si>
  <si>
    <t>Foundation Via Pontica</t>
  </si>
  <si>
    <t xml:space="preserve">Innovative techniques and methods for reducing the marine litter in the Black sea coastal areas </t>
  </si>
  <si>
    <t>RedMarLitter</t>
  </si>
  <si>
    <t>Bulgaria
Romania
Georgia</t>
  </si>
  <si>
    <t>BSB240</t>
  </si>
  <si>
    <t>Port Authority of Alexandroupolis</t>
  </si>
  <si>
    <t xml:space="preserve">Sailing accross the Black Sea </t>
  </si>
  <si>
    <t>SaBS</t>
  </si>
  <si>
    <t>Greece
Bulgaria
Georgia</t>
  </si>
  <si>
    <t>BSB139</t>
  </si>
  <si>
    <t>Demirkoy Municipality</t>
  </si>
  <si>
    <t>Marine and River Litter Elimination New Approach</t>
  </si>
  <si>
    <t>MARLENA</t>
  </si>
  <si>
    <t>Turkey
Bulgaria
Romania
Republic of Moldova
Ukraine</t>
  </si>
  <si>
    <t>BSB457</t>
  </si>
  <si>
    <t>Self-Government City of Kutaisi</t>
  </si>
  <si>
    <t>Waste Free Rivers for a Clean Black Sea</t>
  </si>
  <si>
    <t>MWM-GMR</t>
  </si>
  <si>
    <t>Georgia
Republic of Moldova
Romania</t>
  </si>
  <si>
    <t>BSB371</t>
  </si>
  <si>
    <t>Joint Cultural Heritage – Source for Development of Entrepreneurship in the Black Sea Basin</t>
  </si>
  <si>
    <t>TREASURE</t>
  </si>
  <si>
    <t>Romania
Bulgaria
Turkey
Republic of Moldova</t>
  </si>
  <si>
    <t>BSB27</t>
  </si>
  <si>
    <t>Dunarea de Jos University of Galati</t>
  </si>
  <si>
    <t>Black Sea Basin interdisciplinary cooperation network for sustainable joint monitoring of environmental toxicants migration, improved evaluation of ecological state and human health impact of harmful substances, and public exposure prevention</t>
  </si>
  <si>
    <t>MONITOX</t>
  </si>
  <si>
    <t>Romania
Republic of Moldova
Greece</t>
  </si>
  <si>
    <t>BSB117</t>
  </si>
  <si>
    <t>Sozopol Municipality</t>
  </si>
  <si>
    <t>Development of Sustainable Cultural Tourism in the Black Sea Basin</t>
  </si>
  <si>
    <t xml:space="preserve">CULTOUR-BSB </t>
  </si>
  <si>
    <t>Bulgaria
Romania
Georgia
Ukraine
Turkey</t>
  </si>
  <si>
    <t>BSB165</t>
  </si>
  <si>
    <t>Institute of Zoology</t>
  </si>
  <si>
    <t>Creating a System of Innovative Transboundary Monitoring of the Transformations of the Black Sea River Ecosystems under the Impact of Hydropower Development and Climate Change</t>
  </si>
  <si>
    <t>HydroEcoNex</t>
  </si>
  <si>
    <t>Republic of Moldova  Romania    Ukraine</t>
  </si>
  <si>
    <t>BSB17</t>
  </si>
  <si>
    <t>Technical Chamber of Greece - Eastern Macedonia Branch</t>
  </si>
  <si>
    <t>CERTOUR II: For a Better SME Management</t>
  </si>
  <si>
    <t>CERTOUR II</t>
  </si>
  <si>
    <t>Greece
Romania
Armenia
Ukraine
Turkey</t>
  </si>
  <si>
    <t>BSB305</t>
  </si>
  <si>
    <t>Union of Bulgarian Black Sea Local Authorities</t>
  </si>
  <si>
    <t>Green tourism and historical heritage – a stepping stone for the development of the Black Sea Basin</t>
  </si>
  <si>
    <t>GreeTHiS</t>
  </si>
  <si>
    <t>Bulgaria
Republic of Moldova
Ukraine
Greece
Georgia
Romania</t>
  </si>
  <si>
    <t>BSB570</t>
  </si>
  <si>
    <t>Aristotle University of Thessaloniki, Research Committee – Special Account for Research Funds, School of Economic Sciences</t>
  </si>
  <si>
    <t xml:space="preserve">Silc Road Local Culture </t>
  </si>
  <si>
    <t>SILC</t>
  </si>
  <si>
    <t>Greece
Armenia
Bulgaria
Georgia
Romania</t>
  </si>
  <si>
    <t>BSB461</t>
  </si>
  <si>
    <t>Danube Delta National Institute for Research and Development</t>
  </si>
  <si>
    <t>Improving the existing competences and developing new ones in the aquaculture and fish products trade sector</t>
  </si>
  <si>
    <t>DACIAT</t>
  </si>
  <si>
    <t>Romania
Greece
Turkey
Ukraine</t>
  </si>
  <si>
    <t>BSB136</t>
  </si>
  <si>
    <t>Galati Tehnopol Association</t>
  </si>
  <si>
    <t>Increase Trading and Modernization of the Beekeeping and Connected Sectors in the Black Sea Basin</t>
  </si>
  <si>
    <t>ITM BEE-BSB</t>
  </si>
  <si>
    <t>Romania
Bulgaria
Turkey
Moldova
Ukraine</t>
  </si>
  <si>
    <t>BSB79</t>
  </si>
  <si>
    <t>Sile District Governorship</t>
  </si>
  <si>
    <t xml:space="preserve">Developing Ecotourism Net in Black Sea region  </t>
  </si>
  <si>
    <t xml:space="preserve">ECOTOUR-NET </t>
  </si>
  <si>
    <t>Turkey
Ukraine
Greece
Georgia
Bulgaria</t>
  </si>
  <si>
    <t>BSB638</t>
  </si>
  <si>
    <t xml:space="preserve">The Moldovan Investment Agency </t>
  </si>
  <si>
    <t>Trade and Innovation in Wine Industry</t>
  </si>
  <si>
    <t>WINET</t>
  </si>
  <si>
    <t>Moldova      Bulgaria    Romania</t>
  </si>
  <si>
    <t>BSB521</t>
  </si>
  <si>
    <t>SATEAN Foundation</t>
  </si>
  <si>
    <t>Sustainable Use of Natural Resources –
Integrated Services Establishment</t>
  </si>
  <si>
    <t>SUNRISE</t>
  </si>
  <si>
    <t>Romania Republica Moldova        Georgia             Bulgaria</t>
  </si>
  <si>
    <t>BSB142</t>
  </si>
  <si>
    <t>District Government of Enez</t>
  </si>
  <si>
    <t>Eco-Conscious Minds to Stop Pollution in
the Valuable Wetlands of Black Sea Basin</t>
  </si>
  <si>
    <t>BioLearn</t>
  </si>
  <si>
    <t>Acronim</t>
  </si>
  <si>
    <t>Co-finantare ENI</t>
  </si>
  <si>
    <t>Beneficiar Lider</t>
  </si>
  <si>
    <t>Data semnare contract finantare</t>
  </si>
  <si>
    <t>18.06.2018</t>
  </si>
  <si>
    <t>25.07.2018</t>
  </si>
  <si>
    <t>01.08.2018</t>
  </si>
  <si>
    <t>09.08.2018</t>
  </si>
  <si>
    <t>13.08.2018</t>
  </si>
  <si>
    <t>16.08.2018</t>
  </si>
  <si>
    <t>17.09.2018</t>
  </si>
  <si>
    <t>19.09.2018</t>
  </si>
  <si>
    <t>10.09.2019</t>
  </si>
  <si>
    <t>20.09.2018</t>
  </si>
  <si>
    <t>10.10.2018</t>
  </si>
  <si>
    <t>22.10.2018</t>
  </si>
  <si>
    <t>09.11.2018</t>
  </si>
  <si>
    <t>20.11.2018</t>
  </si>
  <si>
    <t>26.03.2019</t>
  </si>
  <si>
    <t>01.04.2019</t>
  </si>
  <si>
    <t>04.04.2019</t>
  </si>
  <si>
    <t>24.05.2019</t>
  </si>
  <si>
    <t xml:space="preserve">Turcia         Ucraina         Georgia     Bulgaria       Grecia               </t>
  </si>
  <si>
    <t>Interreg V-A Romania Hungary</t>
  </si>
  <si>
    <t xml:space="preserve">Registru contracte de finantare  </t>
  </si>
  <si>
    <t>Nr. crt.</t>
  </si>
  <si>
    <t>eMS code</t>
  </si>
  <si>
    <t>Prioritatea de investitii</t>
  </si>
  <si>
    <t>Titlul proiectului</t>
  </si>
  <si>
    <t>Acronym</t>
  </si>
  <si>
    <t>Beneficiar lider</t>
  </si>
  <si>
    <t>Parteneri</t>
  </si>
  <si>
    <t>Judet</t>
  </si>
  <si>
    <t>Buget total pe proiect
Euro</t>
  </si>
  <si>
    <t>Buget total pe partener
Euro</t>
  </si>
  <si>
    <t>FEDR total pe proiect
Euro</t>
  </si>
  <si>
    <t>FEDR pe partener
Euro</t>
  </si>
  <si>
    <t>Durata implementare
(luni)</t>
  </si>
  <si>
    <t xml:space="preserve">Expert - SC </t>
  </si>
  <si>
    <t>Expert - IP</t>
  </si>
  <si>
    <t>Data primire pachet documente 
(pt avizare contract)</t>
  </si>
  <si>
    <t>Data finalizare pachet contractare
(semnare lista verificare)</t>
  </si>
  <si>
    <t>Data incarcare domunentatie de contractare
in eMS</t>
  </si>
  <si>
    <t>Numar / data contract</t>
  </si>
  <si>
    <t>Data semnare contract finantare
AM</t>
  </si>
  <si>
    <t>Data semnare contract finantare
BP</t>
  </si>
  <si>
    <t>OBS.</t>
  </si>
  <si>
    <t>ROHU445</t>
  </si>
  <si>
    <t>6/c</t>
  </si>
  <si>
    <t>Romanian-Hungarian cross-border cultural incubator for performing arts</t>
  </si>
  <si>
    <t>CBC Incubator</t>
  </si>
  <si>
    <t>Csokonai Theatre</t>
  </si>
  <si>
    <t>Hajdu-Bihar</t>
  </si>
  <si>
    <t>Liana Nasta</t>
  </si>
  <si>
    <t>Monika Huszti</t>
  </si>
  <si>
    <t>25.06.2019</t>
  </si>
  <si>
    <t>92482/
08.07.2019</t>
  </si>
  <si>
    <t>08.07.2019</t>
  </si>
  <si>
    <t>12.07.2019</t>
  </si>
  <si>
    <t>In implementare</t>
  </si>
  <si>
    <t>Municipality of Debrecen</t>
  </si>
  <si>
    <t>Szigligeti Színház Theatre</t>
  </si>
  <si>
    <t>Bihor</t>
  </si>
  <si>
    <t>ROHU446</t>
  </si>
  <si>
    <t>Romanian-Hungarian Cross-Border Education Centre of Cultural and Historical Heritage</t>
  </si>
  <si>
    <t>EduCultCentre</t>
  </si>
  <si>
    <t>Eniko Szucs</t>
  </si>
  <si>
    <t>Gabor Balogh</t>
  </si>
  <si>
    <t>21.06.2019</t>
  </si>
  <si>
    <t>24.06.2019</t>
  </si>
  <si>
    <t>92591/
08.07.2019</t>
  </si>
  <si>
    <t>16.07.2019</t>
  </si>
  <si>
    <t>Țării Crișurilor Museum</t>
  </si>
  <si>
    <t>Varad Cultural Journal</t>
  </si>
  <si>
    <t>ROHU444</t>
  </si>
  <si>
    <t>7/b</t>
  </si>
  <si>
    <t>Connecting communities to the TEN-T infrastructure in the Romanian - Hungarian border area</t>
  </si>
  <si>
    <t>ConComTEN-T</t>
  </si>
  <si>
    <t>Arad County</t>
  </si>
  <si>
    <t>Arad</t>
  </si>
  <si>
    <t>Viktor Fekete</t>
  </si>
  <si>
    <t>19.06.2019</t>
  </si>
  <si>
    <t>20.06.2019</t>
  </si>
  <si>
    <t>92380/
08.07.2019</t>
  </si>
  <si>
    <t>11.07.2019</t>
  </si>
  <si>
    <t>Bekes County Foundation for Enterprise Development</t>
  </si>
  <si>
    <t>Bekes</t>
  </si>
  <si>
    <t>Curtici Town</t>
  </si>
  <si>
    <t>ROHU443</t>
  </si>
  <si>
    <t>9/a</t>
  </si>
  <si>
    <t>Babies across borders - connecting health services in the field of obstetrics - gynecology and neonatal care between emergency clinical county hospital Pius Brînzeu Timișoara and the pediatric clinic of Szeged</t>
  </si>
  <si>
    <t>BABYROHU</t>
  </si>
  <si>
    <t xml:space="preserve">Timis County </t>
  </si>
  <si>
    <t>Timis</t>
  </si>
  <si>
    <t xml:space="preserve">Gabor Balog </t>
  </si>
  <si>
    <t>24.09.2019</t>
  </si>
  <si>
    <t>136840/ 10.10.2019</t>
  </si>
  <si>
    <t>09.10.2019</t>
  </si>
  <si>
    <t>21.10.2019</t>
  </si>
  <si>
    <t>University Of Szeged</t>
  </si>
  <si>
    <t>Csongrád</t>
  </si>
  <si>
    <t>Emergency Clinical County Hospital "Pius Brinzeu" Timisoara</t>
  </si>
  <si>
    <t>ROHU450</t>
  </si>
  <si>
    <t>Development and Testing of Efficient Screening and Prevention Programs</t>
  </si>
  <si>
    <t>DESP</t>
  </si>
  <si>
    <t>Csongrád County Health Care Center Hódmezővásárhely - Makó</t>
  </si>
  <si>
    <t>Sebesi Nora</t>
  </si>
  <si>
    <t>15.07.2019</t>
  </si>
  <si>
    <t>106520/
06.08.2019</t>
  </si>
  <si>
    <t>10.08.2019</t>
  </si>
  <si>
    <t>Association of Vincentian Sisters of Charity</t>
  </si>
  <si>
    <t>Satu - Mare</t>
  </si>
  <si>
    <t>ROHU449</t>
  </si>
  <si>
    <t>Integrated project for sustainable development in the mountain area of Bihor County, improvement of access and development in health care services in case of medical interventions for emergency situations</t>
  </si>
  <si>
    <t>IPHEALTH</t>
  </si>
  <si>
    <t>Bihor County Council</t>
  </si>
  <si>
    <t>07.08.2019</t>
  </si>
  <si>
    <t>121097/ 09.09.2019</t>
  </si>
  <si>
    <t>06.09.2019</t>
  </si>
  <si>
    <t>12.09.2019</t>
  </si>
  <si>
    <t>Local Government of Berettyóújfalu City</t>
  </si>
  <si>
    <t xml:space="preserve">Hajdú-Bihar </t>
  </si>
  <si>
    <t xml:space="preserve">Municipality of Oradea </t>
  </si>
  <si>
    <t>Municipality of Marghita</t>
  </si>
  <si>
    <t>Municipality of Salonta</t>
  </si>
  <si>
    <t>Alesd  City</t>
  </si>
  <si>
    <t>Municipality of Beiuș</t>
  </si>
  <si>
    <t>University of Oradea, Faculty of Medicine and Pharmacy</t>
  </si>
  <si>
    <t>Associated Partner of LP</t>
  </si>
  <si>
    <t>Mountain and Cave Rescue Service of Bihor County / Mountain Rescue Asociation of Bihor County</t>
  </si>
  <si>
    <t>Associated Partner of PP2</t>
  </si>
  <si>
    <t>Gróf Tisza István Hospital</t>
  </si>
  <si>
    <t xml:space="preserve">Szabolcs-Szatmár-Bereg </t>
  </si>
  <si>
    <t>Associated Partner of PP3</t>
  </si>
  <si>
    <t>Inspectoratul pentru Situații de Urgență ”CRIȘANA” al județului BIHOR</t>
  </si>
  <si>
    <t>ROHU452
cu AjS</t>
  </si>
  <si>
    <t>8/b</t>
  </si>
  <si>
    <t>Joint Employment-Driven Initiative</t>
  </si>
  <si>
    <t>JEDI</t>
  </si>
  <si>
    <t>Szeged Center of Vocational Training</t>
  </si>
  <si>
    <t xml:space="preserve">Csongrád </t>
  </si>
  <si>
    <t>Gabor Balog</t>
  </si>
  <si>
    <t>03.02.2020</t>
  </si>
  <si>
    <t>Contract semnat</t>
  </si>
  <si>
    <t>DKMT Danube-Kris-Mures-Tisa Euroregional Development Agency - Nonprofit Public Benefit Limited</t>
  </si>
  <si>
    <t>Roman Catholic Diocese of Szeged-Csanád</t>
  </si>
  <si>
    <t>Homokhát Euroinregration Regional Development Agency</t>
  </si>
  <si>
    <t>Timis County</t>
  </si>
  <si>
    <t>Timis Chamber of Commerce, Industry and Agriculture</t>
  </si>
  <si>
    <t>ROHU343</t>
  </si>
  <si>
    <t>Marius Corduneanu</t>
  </si>
  <si>
    <t>Huszti Monika</t>
  </si>
  <si>
    <t>05.10.2018</t>
  </si>
  <si>
    <t>123171 / 23.10.2018</t>
  </si>
  <si>
    <t>19.10.2018</t>
  </si>
  <si>
    <t>30.10.2018</t>
  </si>
  <si>
    <t>Contract finalizat.
Trecut in faza FA. ROHU445</t>
  </si>
  <si>
    <t>ROHU344</t>
  </si>
  <si>
    <t>Viktor Kekete</t>
  </si>
  <si>
    <t>08.10.2018</t>
  </si>
  <si>
    <t>123227 / 23.10.2018</t>
  </si>
  <si>
    <t>Contract finalizat.
Trecut in faza FA. ROHU446</t>
  </si>
  <si>
    <t>ROHU349</t>
  </si>
  <si>
    <t>Easing Access to Systemic Discovery of Our Origins and Resources</t>
  </si>
  <si>
    <t>EASYDOOR</t>
  </si>
  <si>
    <t>Self-government of Szabolcs-Szatmár-Bereg County</t>
  </si>
  <si>
    <t>Balog Gabor</t>
  </si>
  <si>
    <t>24.09.2018</t>
  </si>
  <si>
    <t>114726 / 05.10.2018</t>
  </si>
  <si>
    <r>
      <rPr>
        <b/>
        <sz val="9"/>
        <rFont val="Arial"/>
        <family val="2"/>
      </rPr>
      <t xml:space="preserve">Contract finalizat. </t>
    </r>
    <r>
      <rPr>
        <b/>
        <sz val="9"/>
        <color indexed="10"/>
        <rFont val="Arial"/>
        <family val="2"/>
      </rPr>
      <t xml:space="preserve">
</t>
    </r>
    <r>
      <rPr>
        <b/>
        <sz val="9"/>
        <rFont val="Arial"/>
        <family val="2"/>
      </rPr>
      <t>Trecut in faza FA. ROHU456</t>
    </r>
    <r>
      <rPr>
        <b/>
        <sz val="9"/>
        <color indexed="10"/>
        <rFont val="Arial"/>
        <family val="2"/>
      </rPr>
      <t xml:space="preserve">
</t>
    </r>
  </si>
  <si>
    <t>Szabolcs-Szatmár-Bereg County Regional Development and Environmental Management Agency Nonprofit Ltd</t>
  </si>
  <si>
    <t>„KÖLCSEY” Television Program Service Nonprofit Limited Liability Company</t>
  </si>
  <si>
    <t>Territorial Administrative Unit of Satu Mare County</t>
  </si>
  <si>
    <t>Satu Mare County Museum</t>
  </si>
  <si>
    <t>ROHU329</t>
  </si>
  <si>
    <t>Fekete Viktor</t>
  </si>
  <si>
    <t>07.09.2018</t>
  </si>
  <si>
    <t>110559 / 27.09.2018</t>
  </si>
  <si>
    <t>26.09.2018</t>
  </si>
  <si>
    <t>02.10.2018</t>
  </si>
  <si>
    <t>Contract finalizat.
Trecut in faza FA. ROHU444</t>
  </si>
  <si>
    <t>ROHU355</t>
  </si>
  <si>
    <t>01.10.2018</t>
  </si>
  <si>
    <t>119748 / 16.10.2018</t>
  </si>
  <si>
    <t>15.10.2018</t>
  </si>
  <si>
    <t>Contract finalizat.
Trecut in etapa FA. ROHU452</t>
  </si>
  <si>
    <t>ROHU138</t>
  </si>
  <si>
    <t>Nora Sebesi</t>
  </si>
  <si>
    <t>113219 / 03.10.2018</t>
  </si>
  <si>
    <t>16.10.2018</t>
  </si>
  <si>
    <t>Contract finalizat.
Trecut in etapa FA
ROHU443</t>
  </si>
  <si>
    <t>ROHU236</t>
  </si>
  <si>
    <t>Cross-border health co-operation for effective prevention and better quality medical services and efficient rehabilitation and recreation in Békés and Arad counties</t>
  </si>
  <si>
    <t>HEALTHCBC</t>
  </si>
  <si>
    <t xml:space="preserve">The Local Government of Békés County </t>
  </si>
  <si>
    <t>Békés</t>
  </si>
  <si>
    <t>Huszti Monika/ Nora Sebesi</t>
  </si>
  <si>
    <t>07.06.2019</t>
  </si>
  <si>
    <t>10.06.2019</t>
  </si>
  <si>
    <t>81722/14.06.2019</t>
  </si>
  <si>
    <t>14.06.2019</t>
  </si>
  <si>
    <t>28.06.2019</t>
  </si>
  <si>
    <r>
      <rPr>
        <b/>
        <sz val="9"/>
        <rFont val="Arial"/>
        <family val="2"/>
      </rPr>
      <t>Contract finalizat.
Trecut in etapa FA ROHU453</t>
    </r>
    <r>
      <rPr>
        <b/>
        <sz val="9"/>
        <color indexed="10"/>
        <rFont val="Arial"/>
        <family val="2"/>
      </rPr>
      <t xml:space="preserve">
</t>
    </r>
  </si>
  <si>
    <t>The Rescue Team Foundation for Emergency Situations of South Bekes</t>
  </si>
  <si>
    <t>South East Hungary Special Emergency Service Association</t>
  </si>
  <si>
    <t>Arad County Council</t>
  </si>
  <si>
    <t>ROHU240</t>
  </si>
  <si>
    <t>110539 / 27.09.2018</t>
  </si>
  <si>
    <t>Contract finalizat.
Trecut in faza FA. ROHU450</t>
  </si>
  <si>
    <t>ROHU245</t>
  </si>
  <si>
    <t>ROcHUs - Care for health in Satu Mare and Szabolcs-Szatmár-Bereg counties</t>
  </si>
  <si>
    <t>ROcHUs</t>
  </si>
  <si>
    <t>Satu Mare County Emergency Hospital</t>
  </si>
  <si>
    <t>Cristina Vesa</t>
  </si>
  <si>
    <t>21.09.2018</t>
  </si>
  <si>
    <t>115118 / 05.10.2018</t>
  </si>
  <si>
    <t>04.10.2018</t>
  </si>
  <si>
    <t>12.10.2018</t>
  </si>
  <si>
    <t>Contract finalizat.
Trecut in faza FA. ROHU457</t>
  </si>
  <si>
    <t xml:space="preserve">Satu Mare County Administrative-Territorial Unit </t>
  </si>
  <si>
    <t>Szabolcs-Szatmár-Bereg County Hospitals and University Hospital</t>
  </si>
  <si>
    <t>Szabolcs-Szatmár-Bereg</t>
  </si>
  <si>
    <t>Hospital of Felső-Szabolcs</t>
  </si>
  <si>
    <t>ROHU275</t>
  </si>
  <si>
    <t>110550 / 27.09.2018</t>
  </si>
  <si>
    <t>Contract finalizat.
Trecut in faza FA
ROHU449</t>
  </si>
  <si>
    <t>ROHU102</t>
  </si>
  <si>
    <t>5/b</t>
  </si>
  <si>
    <t>Mitigating the negative effects of hail in Satu Mare county</t>
  </si>
  <si>
    <t>SILVER</t>
  </si>
  <si>
    <t>Consiliul Judetean Satu Mare</t>
  </si>
  <si>
    <t>Satu-Mare</t>
  </si>
  <si>
    <t>Sebastian Sturz</t>
  </si>
  <si>
    <t>Radmila Mendebaba</t>
  </si>
  <si>
    <t>15.03.2018</t>
  </si>
  <si>
    <t>39833/ 05.04.2018</t>
  </si>
  <si>
    <t>04.04.2018</t>
  </si>
  <si>
    <t>11.04.2018</t>
  </si>
  <si>
    <t>Országos Meteorológiai Szolgálat</t>
  </si>
  <si>
    <t>Budapesta</t>
  </si>
  <si>
    <t>ROHU11</t>
  </si>
  <si>
    <t>Flood risk management improvement on the Mures River in the cross border area</t>
  </si>
  <si>
    <t>FORMURES</t>
  </si>
  <si>
    <t>Administratia Bazinala de Apa Mures</t>
  </si>
  <si>
    <t>Mureş/ARAD</t>
  </si>
  <si>
    <t>21.03.2018</t>
  </si>
  <si>
    <t>28.03.2018</t>
  </si>
  <si>
    <t>41099/ 11.04.2018</t>
  </si>
  <si>
    <t>13.04.2018</t>
  </si>
  <si>
    <t>Alsó-Tisza-vidéki Vízügyi Igazgatóság</t>
  </si>
  <si>
    <t>ROHU10</t>
  </si>
  <si>
    <t>Joint development of the voluntary emergency response and disaster management capacity in the eligible border area</t>
  </si>
  <si>
    <t>VOLUNTEER</t>
  </si>
  <si>
    <t>Asociatia Pentru Promovarea Afacerilor în România</t>
  </si>
  <si>
    <t>26.03.2018</t>
  </si>
  <si>
    <t>27.03.2018</t>
  </si>
  <si>
    <t>41118/ 11.04.2018</t>
  </si>
  <si>
    <t>17.04.2018</t>
  </si>
  <si>
    <t>Comuna Diosig</t>
  </si>
  <si>
    <t>Hajdú Bihar Megyei Tűzoltószövetség</t>
  </si>
  <si>
    <t>ROHU84</t>
  </si>
  <si>
    <t xml:space="preserve">Integrated cross-border approach for improving the cooperation and joint preparedness on risk prevention and disaster management at the level of Bihor Hajdu-Bihar Euroregion </t>
  </si>
  <si>
    <t>CROSSRISKS</t>
  </si>
  <si>
    <t>Asociatia Serviciul pentru Asistenta in Situatii Speciale - SARTISS</t>
  </si>
  <si>
    <t>Julia Kadar</t>
  </si>
  <si>
    <t>22.03.2018</t>
  </si>
  <si>
    <t>41336/ 12.04.2018</t>
  </si>
  <si>
    <t>12.04.2018</t>
  </si>
  <si>
    <t>20.04.2018</t>
  </si>
  <si>
    <t>HAJDU-BIHAR MEGYEI KATASZTROFAVEDELMI IGAZGATOSAG</t>
  </si>
  <si>
    <t>Hajdú-Bihar</t>
  </si>
  <si>
    <t>ROHU41</t>
  </si>
  <si>
    <t>Safer communities in the cross border area by improved disaster management</t>
  </si>
  <si>
    <t>SafeArea</t>
  </si>
  <si>
    <t xml:space="preserve">Comuna Valcani </t>
  </si>
  <si>
    <t>Marius Olariu</t>
  </si>
  <si>
    <t>12.03.2018</t>
  </si>
  <si>
    <t>19.03.2018</t>
  </si>
  <si>
    <t>41022/ 04.04.2018</t>
  </si>
  <si>
    <t>10.04.2018</t>
  </si>
  <si>
    <t>Proiect finalizat.</t>
  </si>
  <si>
    <t>Földeák Község Önkormányzata</t>
  </si>
  <si>
    <t>Csongrad</t>
  </si>
  <si>
    <t>ROHU80</t>
  </si>
  <si>
    <t>Cross-border integrated monitoring, risk prevention and disaster management centre</t>
  </si>
  <si>
    <t>JOINTRESCUE</t>
  </si>
  <si>
    <t xml:space="preserve">Comuna Odoreu </t>
  </si>
  <si>
    <t>Satu Mare</t>
  </si>
  <si>
    <t>20.03.2018</t>
  </si>
  <si>
    <t>41117/ 11.04.2018</t>
  </si>
  <si>
    <t>Tyukodi Önkéntes Tűzoltó Egyesület</t>
  </si>
  <si>
    <t>Szabolcs-Szatmar-Bereg</t>
  </si>
  <si>
    <t>Comuna Halmeu</t>
  </si>
  <si>
    <t>Comuna Viile Satu Mare</t>
  </si>
  <si>
    <t>Comuna Paulesti</t>
  </si>
  <si>
    <t>ROHU68</t>
  </si>
  <si>
    <t>Creating a joint tourist destination in the cross-border area of Lugașu de Jos and Komádi, through cross-border protection of natural heritage values along the Crișul Repede Valley</t>
  </si>
  <si>
    <t>PRO-CRV</t>
  </si>
  <si>
    <t xml:space="preserve">Comuna Lugașu de Jos </t>
  </si>
  <si>
    <t>Sandor Lucaci</t>
  </si>
  <si>
    <t>16.03.2018</t>
  </si>
  <si>
    <t>41086/11.04.2018</t>
  </si>
  <si>
    <t>Komádi Városi Önkormányzat</t>
  </si>
  <si>
    <t>Asociația ”Pro Valea Crișului Repede – Pro Sebes Koros Volgy”</t>
  </si>
  <si>
    <t>ROHU103</t>
  </si>
  <si>
    <t>Joint protection of cross-border natural values Carei-Nyiradony</t>
  </si>
  <si>
    <t>IRIS</t>
  </si>
  <si>
    <t>Municipiul Carei</t>
  </si>
  <si>
    <t>23.03.2018</t>
  </si>
  <si>
    <t>41124/ 11.04.2018</t>
  </si>
  <si>
    <t>18.04.2018</t>
  </si>
  <si>
    <t>Gúth-Keled Idegenforgalmi és Természetvédelmi Közhasznú Egyesület</t>
  </si>
  <si>
    <t>ROHU29</t>
  </si>
  <si>
    <t>Conservation and protection of ecosystems endangered by lack of thermal and freshwater in crossborder area</t>
  </si>
  <si>
    <t>AQUARES</t>
  </si>
  <si>
    <t xml:space="preserve">Asociatia de Dezvoltare Intercomunitara- Zona Metropolitana Oradea </t>
  </si>
  <si>
    <t>Monica Sav</t>
  </si>
  <si>
    <t>25.04.2018</t>
  </si>
  <si>
    <t>53131/ 11.05.2018</t>
  </si>
  <si>
    <t>10.05.2018</t>
  </si>
  <si>
    <t>16.05.2018</t>
  </si>
  <si>
    <t>Asociatia Pescarilor Sportivi Aqua Crisius</t>
  </si>
  <si>
    <t>Universitatea Oradea</t>
  </si>
  <si>
    <t>MTA Atommagkutató Intézet</t>
  </si>
  <si>
    <t>ROHU14</t>
  </si>
  <si>
    <t>Conservation, protection and promotion of the natural values from the Salonta-Békéscsaba crossborder area</t>
  </si>
  <si>
    <t>The nature corner</t>
  </si>
  <si>
    <t>Municipiul Salonta</t>
  </si>
  <si>
    <t>Paul Lazarov</t>
  </si>
  <si>
    <t>03.04.2018</t>
  </si>
  <si>
    <t>41319/ 12.04.2018</t>
  </si>
  <si>
    <t>12.04.20108</t>
  </si>
  <si>
    <t>Körösök Völgye Natúrpark Egyesület</t>
  </si>
  <si>
    <t>Asociația Milvus Transilvania Vest</t>
  </si>
  <si>
    <t>Békés Város Önkormányzata</t>
  </si>
  <si>
    <t>ROHU53</t>
  </si>
  <si>
    <t>Conservation and protection of the cross border natural heritage of Bihor - Hajdú-Bihar counties</t>
  </si>
  <si>
    <t>Na-Tu-Re</t>
  </si>
  <si>
    <t xml:space="preserve">Comuna Sinmartin </t>
  </si>
  <si>
    <t>Paul Lazarov/ Monica Sav</t>
  </si>
  <si>
    <t>26.04.2018</t>
  </si>
  <si>
    <t>62832/06.06.2018</t>
  </si>
  <si>
    <t>30.05.2018</t>
  </si>
  <si>
    <t>11.06.2018</t>
  </si>
  <si>
    <t>Fundatia pentru cultura si educatie ecologista Ecotop</t>
  </si>
  <si>
    <t>Zold Kor -a Fold Baratai Magyarorszag Tagja</t>
  </si>
  <si>
    <t>ROHU79</t>
  </si>
  <si>
    <t>Joint Conservation Management and Development of Information Infrastructure of Protected Areas along the Romanian and Hungarian Course of Tur River</t>
  </si>
  <si>
    <t>ROHU TURRIVER</t>
  </si>
  <si>
    <t>Hortobágy National Park Directorate/ Hortobágyi Nemzeti Park Igazgatóság</t>
  </si>
  <si>
    <t>41122/ 11.04.2018</t>
  </si>
  <si>
    <t>Societatea Carpatina Ardeleana - Satu Mare</t>
  </si>
  <si>
    <t>ROHU7</t>
  </si>
  <si>
    <t>Joint Challenge and Joint Cooperation for the Management of Cross-Border Natural Heritage</t>
  </si>
  <si>
    <t>JCJCMCBNH</t>
  </si>
  <si>
    <t>Societatea de Binefacere „Don Orione”</t>
  </si>
  <si>
    <t>15.03.2018
27.03.2018</t>
  </si>
  <si>
    <t>41097/ 11.04.2018</t>
  </si>
  <si>
    <t>Bekes County Chamber of Commerce and Industry   /Békés Megyei Kereskedelmi és Iparkamara</t>
  </si>
  <si>
    <t xml:space="preserve"> Koros-Maros National Park Directorate /Körös-Maros Nemzeti Park Igazgatóság</t>
  </si>
  <si>
    <t>ROHU115</t>
  </si>
  <si>
    <t>From One Bridge to another - De la un pod la altul – Hídtól hídig</t>
  </si>
  <si>
    <t>FOBTA</t>
  </si>
  <si>
    <t xml:space="preserve">Comuna Sălacea </t>
  </si>
  <si>
    <t>39904/ 05.04.2018</t>
  </si>
  <si>
    <t>Hortobágy Község Önkormányzata</t>
  </si>
  <si>
    <t>ROHU62</t>
  </si>
  <si>
    <t>Borderless green corridor</t>
  </si>
  <si>
    <t>JOINTGREENCORR</t>
  </si>
  <si>
    <t>41036/ 04.04.2018</t>
  </si>
  <si>
    <t>Csenger Város Önkormányzata</t>
  </si>
  <si>
    <t>Asociatia Interaction 2050</t>
  </si>
  <si>
    <t>ROHU54</t>
  </si>
  <si>
    <t>Cooperating on risk prevention and disaster management in the Zerind-Újkígyós cross-border area</t>
  </si>
  <si>
    <t>RiskMan</t>
  </si>
  <si>
    <t>Comuna Zerind</t>
  </si>
  <si>
    <t>25.03.2019</t>
  </si>
  <si>
    <t>51990 / 10.04.2019</t>
  </si>
  <si>
    <t>08.04.2019</t>
  </si>
  <si>
    <t>16.04.2019</t>
  </si>
  <si>
    <t>Újkígyós Város</t>
  </si>
  <si>
    <t>ROHU28</t>
  </si>
  <si>
    <t xml:space="preserve">Development of flood protection centre of Szanazug and rehabilitation of the penstock and hydro-mechanical equipment in Tulca         </t>
  </si>
  <si>
    <t>SZANAZUG-TULCA</t>
  </si>
  <si>
    <t>Administratia Nationala Apele Romane - Administratia Bazinala de Apa Crisuri</t>
  </si>
  <si>
    <t>04.05.2018/
05.07.2018</t>
  </si>
  <si>
    <t>08.05.2018/
06.07.2018</t>
  </si>
  <si>
    <t>84748/ 24.07.2018</t>
  </si>
  <si>
    <t>24.07.2018</t>
  </si>
  <si>
    <t>30.07.2018</t>
  </si>
  <si>
    <t xml:space="preserve"> In implementare</t>
  </si>
  <si>
    <t>Körös-vidéki Vízügyi Igazgatóság</t>
  </si>
  <si>
    <t>ROHU126</t>
  </si>
  <si>
    <t>Nature preservation, protection and promotion on both sides of the Romainian-Hungarian border</t>
  </si>
  <si>
    <t>PRONATURE</t>
  </si>
  <si>
    <t>Consiliul Judetean Bihor</t>
  </si>
  <si>
    <t>09.07.2018</t>
  </si>
  <si>
    <t>09.07.2019</t>
  </si>
  <si>
    <t>84779/ 24.07.2018</t>
  </si>
  <si>
    <t>Primaria Vadu Crisului</t>
  </si>
  <si>
    <t>Asociația Centrul pentru arii protejate și dezvoltare durabilă Bihor</t>
  </si>
  <si>
    <t>Körösszegapáti Nagyközségi Önkormányzat</t>
  </si>
  <si>
    <t>ROHU72</t>
  </si>
  <si>
    <t>Cross - border network for disaster resilience and emergency situations risks management</t>
  </si>
  <si>
    <t xml:space="preserve">CBN </t>
  </si>
  <si>
    <t xml:space="preserve">Inter - Community Development Association for the Emergency Situations Management </t>
  </si>
  <si>
    <t>25.04.2019</t>
  </si>
  <si>
    <t>71474/ 24.05.2019</t>
  </si>
  <si>
    <t>23.05.2019</t>
  </si>
  <si>
    <t>03.06.2019</t>
  </si>
  <si>
    <t>Unitatea Administrativ – Teritorială Județul Arad</t>
  </si>
  <si>
    <t>Unitatea Administrativ - Teritoriala Judetul Timis</t>
  </si>
  <si>
    <t>Volunteer Firefighter Association of Morahalom City/ Mórahalom Város Önkéntes Tűzoltó Egyesület</t>
  </si>
  <si>
    <t>ROHU35</t>
  </si>
  <si>
    <t>Greening Footprints</t>
  </si>
  <si>
    <t>GREEFOP</t>
  </si>
  <si>
    <t>Szent István University - Arboretum of Szarvas</t>
  </si>
  <si>
    <t>Nora Sebesi/ Balogh Gabor</t>
  </si>
  <si>
    <t>75612/ 04.07.2018</t>
  </si>
  <si>
    <t>26.06.2018</t>
  </si>
  <si>
    <t>10.07.2018</t>
  </si>
  <si>
    <t xml:space="preserve">Episcopia Romano-Catolică Oradea </t>
  </si>
  <si>
    <t>ROHU48</t>
  </si>
  <si>
    <t>Development of an integrated response capacity to cross-border emergency situations</t>
  </si>
  <si>
    <t>DIRCCES</t>
  </si>
  <si>
    <t>Town of Alesd</t>
  </si>
  <si>
    <t>130698/
30.09.2019</t>
  </si>
  <si>
    <t>27.09.2019</t>
  </si>
  <si>
    <t>03.10.2019</t>
  </si>
  <si>
    <t>Sinteu Commune</t>
  </si>
  <si>
    <t>Szarvas Town Self-Government</t>
  </si>
  <si>
    <t>ROHU208</t>
  </si>
  <si>
    <t>6/b</t>
  </si>
  <si>
    <t>Improving Quality Management of Cross-border Rivers: Criș (Körös), Mures (Maros) and Tisa (Tisza)</t>
  </si>
  <si>
    <t>AQUALITY</t>
  </si>
  <si>
    <t>Compania de Apa Arad</t>
  </si>
  <si>
    <t>22.11.2018</t>
  </si>
  <si>
    <t>39772/ 19.03.2019</t>
  </si>
  <si>
    <t>14.03.2019</t>
  </si>
  <si>
    <t>22.03.2019</t>
  </si>
  <si>
    <t>Waterworks Szeged</t>
  </si>
  <si>
    <t>ROHU224</t>
  </si>
  <si>
    <t>Development of the internal water system of common interest on the Mureşel Channel, Ier Connecting Channel and Ier Channel</t>
  </si>
  <si>
    <t>MURESE</t>
  </si>
  <si>
    <t xml:space="preserve">Agentia Nationala de Imbunatatiri Funciare </t>
  </si>
  <si>
    <t>61454/ 02.05.2019</t>
  </si>
  <si>
    <t>02.05.2019</t>
  </si>
  <si>
    <t>07.05.2019</t>
  </si>
  <si>
    <t>Alsó-Tisza-vidéki Vízügyi Igazgatóság/Lower Tisa District Water Directorate</t>
  </si>
  <si>
    <t xml:space="preserve">
Csongrád </t>
  </si>
  <si>
    <t>ROHU128</t>
  </si>
  <si>
    <t>7/c</t>
  </si>
  <si>
    <t>Eco trans system - eco-frendly cross border transport in Socodor Ketegyhaza area</t>
  </si>
  <si>
    <t>ETS</t>
  </si>
  <si>
    <t>Comuna Socodor</t>
  </si>
  <si>
    <t>21.01.2019</t>
  </si>
  <si>
    <t>20074/ 07.02.2019</t>
  </si>
  <si>
    <t>06.02.2019</t>
  </si>
  <si>
    <t>14.02.2019</t>
  </si>
  <si>
    <t>Kétegyháza Self - Government</t>
  </si>
  <si>
    <t>ROHU140</t>
  </si>
  <si>
    <t>The development of the bike track from the Salonta - Békéscsaba cross border area</t>
  </si>
  <si>
    <t>WeBike</t>
  </si>
  <si>
    <t>Sarkad Város 
Önkormányzata 
- Orasul Sarkad</t>
  </si>
  <si>
    <t xml:space="preserve">Békés </t>
  </si>
  <si>
    <t>Cosmina Raret</t>
  </si>
  <si>
    <t>22.01.2019</t>
  </si>
  <si>
    <t>22397/12.02.2019</t>
  </si>
  <si>
    <t>11.02.2019</t>
  </si>
  <si>
    <t>18.02.2019</t>
  </si>
  <si>
    <t>Comuna Madaras</t>
  </si>
  <si>
    <t>ROHU162</t>
  </si>
  <si>
    <t>11/b1</t>
  </si>
  <si>
    <t>Cluster for Geography, Heritage and Sustainable Development in Bihor - Hajdu Bihar Crossborder Area</t>
  </si>
  <si>
    <t>GEOCLUSTERBHB</t>
  </si>
  <si>
    <t>Universitatea din Oradea</t>
  </si>
  <si>
    <t>Cosmina Mirea</t>
  </si>
  <si>
    <t>18.12.2018</t>
  </si>
  <si>
    <t>11063/23.01.2019</t>
  </si>
  <si>
    <t>21.01.19</t>
  </si>
  <si>
    <t>23.01.2019</t>
  </si>
  <si>
    <t>Bihor Destination Management Agency</t>
  </si>
  <si>
    <t xml:space="preserve">Érmelléki Folk-High School (EFHS) </t>
  </si>
  <si>
    <t>ROHU179</t>
  </si>
  <si>
    <t>Administrative bridge between towns in the Romania - Hungary cross border region</t>
  </si>
  <si>
    <t>ABBTROHU</t>
  </si>
  <si>
    <t>Orasul Alesd</t>
  </si>
  <si>
    <t>152862/18.12.2018</t>
  </si>
  <si>
    <t>19.12.2018</t>
  </si>
  <si>
    <t>Comuna Sinteu</t>
  </si>
  <si>
    <t>Orasul Margjita</t>
  </si>
  <si>
    <t>Szarvas Varos Onkormanyzata
Szarvas Town Self-Government</t>
  </si>
  <si>
    <t>Berettyoujfalu Varos Onkormanyzata/Berettyoujfalu Town Self-Government</t>
  </si>
  <si>
    <t>ROHU181</t>
  </si>
  <si>
    <t>Improve cross-border cooperation between public institutions of Nădlac-Sântana-Elek-Doboz</t>
  </si>
  <si>
    <t>NSED-coop</t>
  </si>
  <si>
    <t>Oraș Nădlac</t>
  </si>
  <si>
    <t>06.12.2018</t>
  </si>
  <si>
    <t>152820/18.12.2018</t>
  </si>
  <si>
    <t>27.12.2018</t>
  </si>
  <si>
    <t>Oraș Sântana</t>
  </si>
  <si>
    <t xml:space="preserve">Elek Város Önkormányzata - Municipality of Elek </t>
  </si>
  <si>
    <t>Doboz Nagyközség Önkormányzata - Municipality of Doboz</t>
  </si>
  <si>
    <t>ROHU183</t>
  </si>
  <si>
    <t>SAFE BORDER, SAFER LIFE</t>
  </si>
  <si>
    <t>SAFEBOR</t>
  </si>
  <si>
    <t xml:space="preserve"> Institutia Prefectului- judetul Bihor</t>
  </si>
  <si>
    <t>17 Month 29 Days</t>
  </si>
  <si>
    <t>23.11.2018</t>
  </si>
  <si>
    <t>150471/14.12.2018</t>
  </si>
  <si>
    <t>12.12.2018</t>
  </si>
  <si>
    <t>14.12.2018</t>
  </si>
  <si>
    <t>Hajdú-Bihar Megyei Rendőr-főkapitányság/Hajdú-Bihar County police</t>
  </si>
  <si>
    <t>Inspectoratul Teritorial al Politiei de Frontiera Oradea</t>
  </si>
  <si>
    <t>Inspectoratul de Politie Judetean Bihor</t>
  </si>
  <si>
    <t>ROHU204</t>
  </si>
  <si>
    <t>Shared problems, joint solutions - improving cooperation between Arad and Bekes public administration</t>
  </si>
  <si>
    <t>WorkMix</t>
  </si>
  <si>
    <t>Unitatea Administrativ Teritorială Judeţul Arad</t>
  </si>
  <si>
    <t>17.12.2018</t>
  </si>
  <si>
    <t>11866/25.01.2019</t>
  </si>
  <si>
    <t>01.02.2019</t>
  </si>
  <si>
    <t>Békés Megyei Önkormányzat/Békés County Government/Council</t>
  </si>
  <si>
    <t xml:space="preserve">Biblioteca Judeteana “Alexandru D. Xenopol” </t>
  </si>
  <si>
    <t>ROHU215</t>
  </si>
  <si>
    <t xml:space="preserve"> Developing common solutions for increasing the drinking water quality</t>
  </si>
  <si>
    <t>4FORH2O</t>
  </si>
  <si>
    <t>APA CANAL NORD VEST S.A.</t>
  </si>
  <si>
    <t>03.12.2018</t>
  </si>
  <si>
    <t>04.12.2018</t>
  </si>
  <si>
    <t>11059/23.01.2019</t>
  </si>
  <si>
    <t>31.01.2019</t>
  </si>
  <si>
    <t>ASOCIATIA INTERCOMUNITARA  ZONA NORD VEST</t>
  </si>
  <si>
    <t xml:space="preserve">COMUNA BORS </t>
  </si>
  <si>
    <t>ALFÖLDVÍZ Regionális Víziközmű-szolgáltató Zártkörűen Működő Részvénytársaság/ALFÖLDVÍZ Regional Water Utility Services Ltd.</t>
  </si>
  <si>
    <t>ROHU217</t>
  </si>
  <si>
    <t>Institutional cooperation in research activities for specialists, training and usage of computational intelligence for fundamenting companies financial decisions</t>
  </si>
  <si>
    <t>CIFIDE</t>
  </si>
  <si>
    <t>Universitatea din Oradea - Facultatea de Stiinte Economice</t>
  </si>
  <si>
    <t>11056/23.01.2019</t>
  </si>
  <si>
    <t>28.01.2019</t>
  </si>
  <si>
    <t>Debreceni Egyetem - Gazdasagtudomanyi Kar - University of Debrecen - Faculty of Economics and Busines</t>
  </si>
  <si>
    <t>ROHU297</t>
  </si>
  <si>
    <t>A Cross-Border Open Model of A Digital Museum Database</t>
  </si>
  <si>
    <t>COMODI</t>
  </si>
  <si>
    <t>Jósa András Museum</t>
  </si>
  <si>
    <t>29.11.2018</t>
  </si>
  <si>
    <t>152855/18.12.2018</t>
  </si>
  <si>
    <t>10.01.2019</t>
  </si>
  <si>
    <t>Muzeul Judetean Satu Mare</t>
  </si>
  <si>
    <t>Csenger Város Önkormányzata/Municipality of Csenger</t>
  </si>
  <si>
    <t>Geszterédi Aranyszablya Társaság Alapítvány/Geszteréd Aranyszablya Society</t>
  </si>
  <si>
    <t>Unitate Administrativ Teritorială Oraşul Tăşnad</t>
  </si>
  <si>
    <t>Unitate Administrativ Teritorială Comuna Vetiș,</t>
  </si>
  <si>
    <t>ROHU300</t>
  </si>
  <si>
    <t>Common challenges - common solutions: institutional development in the field of tourism</t>
  </si>
  <si>
    <t>ProTourism</t>
  </si>
  <si>
    <t>Municipality of Jimbolia</t>
  </si>
  <si>
    <t>152848/18.12.2018</t>
  </si>
  <si>
    <t>Carpinis Commune</t>
  </si>
  <si>
    <t>Municipality of Csanadpalota</t>
  </si>
  <si>
    <t>ROHU281</t>
  </si>
  <si>
    <t>„Heritage of Csanád, bridge of schools” - cross-border cooperation of Catholic schools</t>
  </si>
  <si>
    <t>Heritage of Csanád, bridge of schools</t>
  </si>
  <si>
    <t>Savio Saint Dominic Catholic Elementary School and Nursery School</t>
  </si>
  <si>
    <t>14.01.2020</t>
  </si>
  <si>
    <t>23541/ 11.02.2020</t>
  </si>
  <si>
    <t>Scoala Gimnaziala Oras Jimbolia</t>
  </si>
  <si>
    <t>ROHU156</t>
  </si>
  <si>
    <t>11/b2</t>
  </si>
  <si>
    <t>Traditions over the time and across the border</t>
  </si>
  <si>
    <t>OLDNEW</t>
  </si>
  <si>
    <t>Oras Pecica</t>
  </si>
  <si>
    <t>153707/20.12.2018</t>
  </si>
  <si>
    <t>MÓRAHALOM VÁROSI ÖNKORMÁNYZAT - Local Government of MORAHALOM</t>
  </si>
  <si>
    <t>ROHU158</t>
  </si>
  <si>
    <t>Development of a Cross-Border Inclusive Space and Knowledge Center</t>
  </si>
  <si>
    <t>X-PARC 2.0</t>
  </si>
  <si>
    <t>Green 14 - Association for Sustainable Development of Békés - Bihor Euroregion</t>
  </si>
  <si>
    <t>Liana Nasta/ Eniko Szucs</t>
  </si>
  <si>
    <t>29.01.2019</t>
  </si>
  <si>
    <t>28789/20.02.2019</t>
  </si>
  <si>
    <t>20.02.2019</t>
  </si>
  <si>
    <t>04.03.2019</t>
  </si>
  <si>
    <t>Asociația pentru Promovarea Valorilor Naturale şi Culturale ale Banatului şi Crişanei „EXCELSIOR”</t>
  </si>
  <si>
    <t>ROHU161</t>
  </si>
  <si>
    <t>O-IKT (Sport-Health-Tourism-Youth)</t>
  </si>
  <si>
    <t>O-IKT-SETI</t>
  </si>
  <si>
    <t>Regional Telecottages Public Association of South Hungarian Plain/
Dél-alföldi Teleházak Regionális Közhasznú Egyesülete</t>
  </si>
  <si>
    <t>13.12.2018</t>
  </si>
  <si>
    <t>155008/21.12.2018</t>
  </si>
  <si>
    <t>20.12.2018</t>
  </si>
  <si>
    <t>Tájékozódási Futásért Alapítvány/FOR ORIENTEERING FOUNDATION</t>
  </si>
  <si>
    <t>Clubul de turism Condor Club Arad</t>
  </si>
  <si>
    <t>ROHU180</t>
  </si>
  <si>
    <t>Drug prevention without borders</t>
  </si>
  <si>
    <t>NoDrugs</t>
  </si>
  <si>
    <t xml:space="preserve"> Szent Gellért Társaság a külhoni magyarság támogatásáért közhasznú egyesület/St Gellert Association for the support of abroad Hungarians</t>
  </si>
  <si>
    <t>11.12.2018</t>
  </si>
  <si>
    <t>11055/23.01.2019</t>
  </si>
  <si>
    <t>Fundatia Diaspora</t>
  </si>
  <si>
    <t>ROHU200</t>
  </si>
  <si>
    <t>Crossborder events for crossborder citizens</t>
  </si>
  <si>
    <t>CCC</t>
  </si>
  <si>
    <t>Toboliu Commune</t>
  </si>
  <si>
    <t>153718/20.12.2018</t>
  </si>
  <si>
    <t>Körösnagyharsány Local Self Government</t>
  </si>
  <si>
    <t>Girisu de Cris Commune</t>
  </si>
  <si>
    <t>Nojorid Commune</t>
  </si>
  <si>
    <t>ROHU218</t>
  </si>
  <si>
    <t>Cooperation for the conservation and promotion of traditional gardening</t>
  </si>
  <si>
    <t>Evergreen</t>
  </si>
  <si>
    <t xml:space="preserve"> Asociatia pentru Promovarea Valorilor Naturale si Culturale ale Banatului si Crisanei ”Excelsior”</t>
  </si>
  <si>
    <t>14.01.2019</t>
  </si>
  <si>
    <t>19708/07.02.2019</t>
  </si>
  <si>
    <t>05.02.2019</t>
  </si>
  <si>
    <t xml:space="preserve">Körös-Maros Vidékfejlesztési és Ökogazdálkodási AlapítványKoros-Maros Foundation for Rural Development and Eco-agriculture/
</t>
  </si>
  <si>
    <t>ROHU256</t>
  </si>
  <si>
    <t xml:space="preserve">Cross-border youth community
</t>
  </si>
  <si>
    <t xml:space="preserve">CrossYounity
</t>
  </si>
  <si>
    <t>Nyírbátori Református Egyházközség/The Reformed Church from Nyirbátor/</t>
  </si>
  <si>
    <t>11061/23.01.2019</t>
  </si>
  <si>
    <t>Asociația Kécenlét</t>
  </si>
  <si>
    <t>ROHU265</t>
  </si>
  <si>
    <t>LET'S CELEBRATE OUR TRADITIONS TOGETHER</t>
  </si>
  <si>
    <t>TOGETHER</t>
  </si>
  <si>
    <t>COMUNA CETARIU</t>
  </si>
  <si>
    <t>153577/19.12.2018</t>
  </si>
  <si>
    <t>KABA Város Önkormányzat - KABA City Local Government</t>
  </si>
  <si>
    <t>ROHU267</t>
  </si>
  <si>
    <t>People to people - partnership for our common future</t>
  </si>
  <si>
    <t>PP-CBC</t>
  </si>
  <si>
    <t>Madaras Commune</t>
  </si>
  <si>
    <t>15 Month 30 Days</t>
  </si>
  <si>
    <t>21.11.2018</t>
  </si>
  <si>
    <t>152217/18.12.2018</t>
  </si>
  <si>
    <t>Mehkerek Commune</t>
  </si>
  <si>
    <t>ROHU268</t>
  </si>
  <si>
    <t>Development of community cooperation through joint cultural and sport events between Fülöp and Buduslău</t>
  </si>
  <si>
    <t>Joint communities</t>
  </si>
  <si>
    <t>FÜLÖP KÖZSÉG ÖNKORMÁNYZATA/ Self Government  of FÜLÖP VILLAGE</t>
  </si>
  <si>
    <t>417/03.01.2019</t>
  </si>
  <si>
    <t>28.12.2018.</t>
  </si>
  <si>
    <t>Comuna Buduslău</t>
  </si>
  <si>
    <t>ROHU271</t>
  </si>
  <si>
    <t>The Minority Question in the ROHU cross-border area: Slovak Culture, Tradition and History without Borders</t>
  </si>
  <si>
    <t>SCTH</t>
  </si>
  <si>
    <t xml:space="preserve">        Comuna Sinteu</t>
  </si>
  <si>
    <t>28.11.2018</t>
  </si>
  <si>
    <t>28.11.2019</t>
  </si>
  <si>
    <t>28.11.2020</t>
  </si>
  <si>
    <t>150469/14.12.2018</t>
  </si>
  <si>
    <t xml:space="preserve">Csabai Szlovákok Szervezete/Organization of Slovaks from Csaba </t>
  </si>
  <si>
    <t>ROHU277</t>
  </si>
  <si>
    <t>CHESS START RO-HU - joint development of a cross-border chess-based social inclusion tool</t>
  </si>
  <si>
    <t>CHESS START
   RO-HU</t>
  </si>
  <si>
    <t>CREST Resource Center Association</t>
  </si>
  <si>
    <t>155013/21.12.2018</t>
  </si>
  <si>
    <t xml:space="preserve">STEA Association </t>
  </si>
  <si>
    <t>DAVID Sport Club</t>
  </si>
  <si>
    <t>ROHU280</t>
  </si>
  <si>
    <t>Cultural Cooperation among Citizens from the Salonta-Gyula Cross-border Area</t>
  </si>
  <si>
    <t>Co-cultured</t>
  </si>
  <si>
    <t>The Municipality of Salonta</t>
  </si>
  <si>
    <t>153721/20.12.2018</t>
  </si>
  <si>
    <t>Gyula town</t>
  </si>
  <si>
    <t>ROHU283</t>
  </si>
  <si>
    <t>Sustainable cross-border cooperation for citizens between Marghita and Berettyóújfalu municipalities</t>
  </si>
  <si>
    <t>CCC_MB</t>
  </si>
  <si>
    <t>Municipiul Marghita</t>
  </si>
  <si>
    <t>150449/14.12.2018</t>
  </si>
  <si>
    <t>Berettyó Cultural Center</t>
  </si>
  <si>
    <t>ROHU285</t>
  </si>
  <si>
    <t>Healthy Traditions - science for next generation</t>
  </si>
  <si>
    <t>TSH TradScienceHealth</t>
  </si>
  <si>
    <t>"Iris Research" Association</t>
  </si>
  <si>
    <t>150470/14.12.2018</t>
  </si>
  <si>
    <t>West University of Timişoara</t>
  </si>
  <si>
    <t>„Nicolae Balcescu” Primary School and College</t>
  </si>
  <si>
    <t>ROHU289</t>
  </si>
  <si>
    <t xml:space="preserve">Connecting the traditions of the Crisul Repede Valley </t>
  </si>
  <si>
    <t>CCRV</t>
  </si>
  <si>
    <t>Comuna Vadu Crișului</t>
  </si>
  <si>
    <t>10.12.2018</t>
  </si>
  <si>
    <t>339/03.01.2019</t>
  </si>
  <si>
    <t>Körösszegapáti Nagyközségi Önkormányzat - Körösszegapáti Local Government</t>
  </si>
  <si>
    <t>ROHU292</t>
  </si>
  <si>
    <t>Strengthening cooperation between communities in the Körös Valley</t>
  </si>
  <si>
    <t>CultUmbrella</t>
  </si>
  <si>
    <t>Körösök Völgye Natúrpark Egyesület - Körösök Valley Nature Park Association</t>
  </si>
  <si>
    <t>09.01.2019</t>
  </si>
  <si>
    <t>11874/25.01.2019</t>
  </si>
  <si>
    <t>ROHU315</t>
  </si>
  <si>
    <t>ComSport-Together for the creation of an active social group</t>
  </si>
  <si>
    <t>COMSPORT</t>
  </si>
  <si>
    <t>Pusztaottlaka Község Önkormányzata/Municipality of Pusztaottlaka</t>
  </si>
  <si>
    <t>421/03.01.2019</t>
  </si>
  <si>
    <t>Consiliului Local Curtici</t>
  </si>
  <si>
    <t>ROHU316</t>
  </si>
  <si>
    <t>Tradition and Modernity - Crossborder Cultural Cooperation</t>
  </si>
  <si>
    <t>Traditions</t>
  </si>
  <si>
    <t>Orasul Jimbolia</t>
  </si>
  <si>
    <t>155016/ 21.12.2018</t>
  </si>
  <si>
    <t>21.12.2018</t>
  </si>
  <si>
    <t>Comuna Carpinis</t>
  </si>
  <si>
    <t xml:space="preserve"> Csanadpalota Varosi Onkormanyzat</t>
  </si>
  <si>
    <t>ROHU122</t>
  </si>
  <si>
    <t>Cross-border climbing</t>
  </si>
  <si>
    <t>CBC</t>
  </si>
  <si>
    <t>Club Sportiv Gecko</t>
  </si>
  <si>
    <t>Monika Huszsti</t>
  </si>
  <si>
    <t>11.06.2019</t>
  </si>
  <si>
    <t>86299/ 25.06.2019</t>
  </si>
  <si>
    <t>Meteora Mászócsapat</t>
  </si>
  <si>
    <t>ROHU198</t>
  </si>
  <si>
    <t>Open Doors for Culture and Tradition in EUrope</t>
  </si>
  <si>
    <t>ODCTEU</t>
  </si>
  <si>
    <t>29.05.2019</t>
  </si>
  <si>
    <t>82910/ 19.06.2019</t>
  </si>
  <si>
    <t>13.06.2019</t>
  </si>
  <si>
    <t>Kaba Town Self-Government</t>
  </si>
  <si>
    <t>ROHU202</t>
  </si>
  <si>
    <t>Mures/Maros that binds us</t>
  </si>
  <si>
    <t>seruMaros</t>
  </si>
  <si>
    <t>25.07.2019</t>
  </si>
  <si>
    <t>110053/ 13.08.2019</t>
  </si>
  <si>
    <t>09.08.2019</t>
  </si>
  <si>
    <t>19.08.2019</t>
  </si>
  <si>
    <t>Southern Great Plain Regional Research Society for Social Sciences</t>
  </si>
  <si>
    <t>ROHU390
AjS</t>
  </si>
  <si>
    <t>Improving the public transport service at the level of Oradea and Debrecen cross-border urban poles</t>
  </si>
  <si>
    <t>TRANSBORDER</t>
  </si>
  <si>
    <t>Oradea Local Public Transport Company</t>
  </si>
  <si>
    <t>44758/18.03.2020</t>
  </si>
  <si>
    <t>Transregio Intercommunity Development Association</t>
  </si>
  <si>
    <t>Debrecen Transport Company</t>
  </si>
  <si>
    <t>Hajdu Bihar</t>
  </si>
  <si>
    <t>ROHU422</t>
  </si>
  <si>
    <t>Green Transport - Development of Sustainable Mobility in the Twin Towns Jimbolia and Mórahalom</t>
  </si>
  <si>
    <t>E-Transport</t>
  </si>
  <si>
    <t>UAT Orasul Jumbolia</t>
  </si>
  <si>
    <t>TM</t>
  </si>
  <si>
    <t>06.03.2019</t>
  </si>
  <si>
    <t>44439/27.03.2019</t>
  </si>
  <si>
    <t>MÓRA-TOURIST Információs és Szolgáltató Nonprofit Korlátolt Felelősségű Társaság</t>
  </si>
  <si>
    <t>Csongrád </t>
  </si>
  <si>
    <t>ROHU331</t>
  </si>
  <si>
    <t>Cross-border network to support the professional career development in the border region</t>
  </si>
  <si>
    <t>CAREER</t>
  </si>
  <si>
    <t>Don Orione Beneficence Charity Society</t>
  </si>
  <si>
    <t>07.03.2019
14.03.2019</t>
  </si>
  <si>
    <t>68461/ 17.05.2019</t>
  </si>
  <si>
    <t>17.05.2019</t>
  </si>
  <si>
    <t>Bihor County Employment Agency</t>
  </si>
  <si>
    <t xml:space="preserve">Békés County Chamber of Commerce and Industry </t>
  </si>
  <si>
    <t>Government Office of Békés County</t>
  </si>
  <si>
    <t>Békés County Foundation for Enterprise Development</t>
  </si>
  <si>
    <t>ROHU348</t>
  </si>
  <si>
    <t>Bridge to the cross-border labor market</t>
  </si>
  <si>
    <t>BRIDGE</t>
  </si>
  <si>
    <t>Timiș</t>
  </si>
  <si>
    <t>Szűcs Enikő</t>
  </si>
  <si>
    <t>08.05.2019</t>
  </si>
  <si>
    <t>09.05.2019</t>
  </si>
  <si>
    <t>71537/ 24.05.2019</t>
  </si>
  <si>
    <t>28.05.2019</t>
  </si>
  <si>
    <t>Esélyt a Szorványnak Alapítvány</t>
  </si>
  <si>
    <t>Kulturális és Szabadidős Egyesület</t>
  </si>
  <si>
    <t>ROHU370
AjS</t>
  </si>
  <si>
    <t>Enhancing co-operation between chambers to improve employment in Satu Mare and Szabolcs-Szatmár-Bereg county</t>
  </si>
  <si>
    <t>ENCOCH</t>
  </si>
  <si>
    <t>Szabolcs-Szatmár-Bereg Megyei Kereskedelmi és Iparkamara</t>
  </si>
  <si>
    <t>Camera de Comert, Industrie si Agricultura Satu Mare</t>
  </si>
  <si>
    <t>SM</t>
  </si>
  <si>
    <t>Asociatia Camera Mestesugarilor</t>
  </si>
  <si>
    <t>ROHU374</t>
  </si>
  <si>
    <t>Cross-border joint training centers</t>
  </si>
  <si>
    <t>TwinS</t>
  </si>
  <si>
    <t>Liceul Teoretic ”Bartók Béla”</t>
  </si>
  <si>
    <t>Adriana Ghiţă</t>
  </si>
  <si>
    <t>28.02.2018
06.03.2019</t>
  </si>
  <si>
    <t>47585/02.04.2019</t>
  </si>
  <si>
    <t>Katház Közhasznú Nonprofit Kft.</t>
  </si>
  <si>
    <t>Diaspora Foundation</t>
  </si>
  <si>
    <t>ROHU380</t>
  </si>
  <si>
    <t>Adult education in the field of healthy life and sustainable living environment</t>
  </si>
  <si>
    <t>Verba Docent</t>
  </si>
  <si>
    <t>Asociatia pentru Promovarea Valorilor Naturale si Culturale ale Banatului si Crisanei ”Excelsior”</t>
  </si>
  <si>
    <t>21.02.2019
04.03.2019</t>
  </si>
  <si>
    <t>42314/25.03.2019</t>
  </si>
  <si>
    <t>05.04.2019</t>
  </si>
  <si>
    <t>Koros-Maros Foundation for Rural Development and Eco-agriculture</t>
  </si>
  <si>
    <t>ROHU382</t>
  </si>
  <si>
    <t>Youth Entrepreneurship Support</t>
  </si>
  <si>
    <t>YES</t>
  </si>
  <si>
    <t>Asociația Pentru Promovarea Afacerilor în România</t>
  </si>
  <si>
    <t>14.03.2018</t>
  </si>
  <si>
    <t>18.03.2019</t>
  </si>
  <si>
    <t>45574/29.03.2019</t>
  </si>
  <si>
    <t>28.03.2019</t>
  </si>
  <si>
    <t>Revita Alapítvány</t>
  </si>
  <si>
    <t>ROHU385</t>
  </si>
  <si>
    <t>Helping the Employment of Youth in Satu Mare and Szabolcs-Szatmár-Bereg counties</t>
  </si>
  <si>
    <t>HEY!</t>
  </si>
  <si>
    <t>Asociatia AGES</t>
  </si>
  <si>
    <t>22.02.2019</t>
  </si>
  <si>
    <t>39776/19.03.2019</t>
  </si>
  <si>
    <t>15.03.2019</t>
  </si>
  <si>
    <t>Ötlet a Vidékért Egyesület, Opályi</t>
  </si>
  <si>
    <t>ROHU391
AjS</t>
  </si>
  <si>
    <t>Cross-border logistics: partnership in cooperation on employment</t>
  </si>
  <si>
    <t>INTERLOGISTICS</t>
  </si>
  <si>
    <t>Ajak Város Önkormányzata</t>
  </si>
  <si>
    <t>UAT Comuna Halmeu</t>
  </si>
  <si>
    <t xml:space="preserve">Satu Mare </t>
  </si>
  <si>
    <t>ROHU395
AjS</t>
  </si>
  <si>
    <t>Cooperation between Nyírbátor and Carei for improving employment and promoting development based on endogenous potential</t>
  </si>
  <si>
    <t>CO-LABOUR</t>
  </si>
  <si>
    <t> Nyírbátor Város Önkormányzata</t>
  </si>
  <si>
    <t>UAT Municipiul Carei</t>
  </si>
  <si>
    <t>ROHU398</t>
  </si>
  <si>
    <t>Creating and developing a crossborder polycentric network for training and support to increase the quality of tourist and handcraft cross-border services in the counties of Bihor and Hajdu Bihar creating and developing a crossborder polycentric network for training and support to increase the quality of tourist and handcraft cross-border services in the counties of Bihor and Hajdu Bihar</t>
  </si>
  <si>
    <t xml:space="preserve">ForTour BHHB </t>
  </si>
  <si>
    <t>Agenția de Management a Destinației Bihor</t>
  </si>
  <si>
    <r>
      <rPr>
        <sz val="9"/>
        <color indexed="8"/>
        <rFont val="Arial"/>
        <family val="2"/>
      </rPr>
      <t>13.03.2019
25.03.2019</t>
    </r>
    <r>
      <rPr>
        <b/>
        <sz val="9"/>
        <color indexed="8"/>
        <rFont val="Arial"/>
        <family val="2"/>
      </rPr>
      <t xml:space="preserve">
</t>
    </r>
  </si>
  <si>
    <t>51082/09.04.2019</t>
  </si>
  <si>
    <t>18.04.2019</t>
  </si>
  <si>
    <t>Körösszegapáti Román Ortodox Parókia</t>
  </si>
  <si>
    <t xml:space="preserve">Hajdu-Bihar </t>
  </si>
  <si>
    <t> Episcopia romano-catolică de Oradea</t>
  </si>
  <si>
    <t>Parohia Reformată Episcopia Bihor</t>
  </si>
  <si>
    <t>Parohia ortodoxă Iosia</t>
  </si>
  <si>
    <t>Mănăstirea Izbuc</t>
  </si>
  <si>
    <t>ROHU399</t>
  </si>
  <si>
    <t>Green Skills Platform for Sustainable Employment Development</t>
  </si>
  <si>
    <t>GREENSEED</t>
  </si>
  <si>
    <t>Fundația pentru Cultură și Învățământ Ioan Slavici</t>
  </si>
  <si>
    <t>20.03.2019</t>
  </si>
  <si>
    <t>51304/09.04.2019</t>
  </si>
  <si>
    <t>15.04.2019</t>
  </si>
  <si>
    <t>Szó-Tér Egyesület</t>
  </si>
  <si>
    <t>Novum Egyesület</t>
  </si>
  <si>
    <t>ROHU406</t>
  </si>
  <si>
    <t xml:space="preserve">Effective cross-border co-operation for development of employment  growths in Arad and Bekes County </t>
  </si>
  <si>
    <t>CROSSGROWING</t>
  </si>
  <si>
    <t>Békés Megyéért Vállalkozásfejlesztési Alapítvány</t>
  </si>
  <si>
    <r>
      <t xml:space="preserve">13.03.2019
</t>
    </r>
    <r>
      <rPr>
        <sz val="9"/>
        <rFont val="Arial"/>
        <family val="2"/>
      </rPr>
      <t>27.0</t>
    </r>
    <r>
      <rPr>
        <sz val="9"/>
        <color indexed="8"/>
        <rFont val="Arial"/>
        <family val="2"/>
      </rPr>
      <t>3.2019</t>
    </r>
  </si>
  <si>
    <t>27.03.2019</t>
  </si>
  <si>
    <t>51452/09.04.2019</t>
  </si>
  <si>
    <t>Camera de Comerț, Industrie și Agricultură a Județului Arad</t>
  </si>
  <si>
    <t>ROHU420
AjS</t>
  </si>
  <si>
    <t>Create To Gather</t>
  </si>
  <si>
    <t>Create2Gather</t>
  </si>
  <si>
    <t>Asociația pentru Promovarea Afacerilor în România</t>
  </si>
  <si>
    <t>INNOVA Észak-Alföld Regionális Fejlesztési és Innovációs Ügynökség Nonprofit Korlátolt Felelősségű Társaság</t>
  </si>
  <si>
    <t xml:space="preserve">
Hajdú-Bihar</t>
  </si>
  <si>
    <t>ROHU396</t>
  </si>
  <si>
    <t>Cross-border cooperation in the prevention and complex treatment of cardiovascular and peripheral vascular diseases in Bekes-Timis counties</t>
  </si>
  <si>
    <t>Team-Cardio-Prevent</t>
  </si>
  <si>
    <t>19.02.2019
27.02.2019</t>
  </si>
  <si>
    <t>27.02.2019</t>
  </si>
  <si>
    <t>42336/25.03.2019</t>
  </si>
  <si>
    <t>Békés Megyei Központi Kórház</t>
  </si>
  <si>
    <t>ROHU397</t>
  </si>
  <si>
    <t>New approaches in the prevention and therapy of common cancers</t>
  </si>
  <si>
    <t>4C: Cure for Cervical and Colorectal Cancer</t>
  </si>
  <si>
    <t>05.03.2019</t>
  </si>
  <si>
    <t>42340/25.03.2019</t>
  </si>
  <si>
    <t>Szegedi Tudományegyetem</t>
  </si>
  <si>
    <t>Universitatea de Medicină și Farmacie "Victor Babeș" Timișoara</t>
  </si>
  <si>
    <t>ROHU401</t>
  </si>
  <si>
    <t>Improving health-care standards in prevention, identification and treatment of cardiovascular and gynecological diseases in crossborder area</t>
  </si>
  <si>
    <t>HEARTS&amp;LIVES</t>
  </si>
  <si>
    <t>Institutul de Boli Cardiovasculare Timișoara</t>
  </si>
  <si>
    <t>27.03.2019
11.04.2019</t>
  </si>
  <si>
    <t>11.04.2019</t>
  </si>
  <si>
    <t>62062/03.05.2019</t>
  </si>
  <si>
    <t>Spitalul Clinic Județean de Urgență Oradea</t>
  </si>
  <si>
    <t>Debreceni Egyetem</t>
  </si>
  <si>
    <t>ROHU357</t>
  </si>
  <si>
    <t>Cooperation for high health-care standards in prevention, early identification and effective treatment of diseases in the Bihor-Hajdú Bihar Euroregion</t>
  </si>
  <si>
    <t>HEALTH_BHB</t>
  </si>
  <si>
    <t>Spitalul Clinic Judetean de Urgenta Oradea</t>
  </si>
  <si>
    <t>28.10.2019</t>
  </si>
  <si>
    <t>157280/
22.11.2019</t>
  </si>
  <si>
    <t>Gróf Tisza István Kórház Berettyóújfalu</t>
  </si>
  <si>
    <t>Hajdúböszörmény Város Önkormányzata</t>
  </si>
  <si>
    <t>ROHU361</t>
  </si>
  <si>
    <t>Joint prevention and surveillance of infectious diseases and hospital-acquired infections in Arad, Makó and Hódmezővásárhely</t>
  </si>
  <si>
    <t>StopGerms</t>
  </si>
  <si>
    <t>22.10.2019</t>
  </si>
  <si>
    <t>22.10.2019/
05.12.2019</t>
  </si>
  <si>
    <t>182469/
31.12.2019</t>
  </si>
  <si>
    <t xml:space="preserve"> Csongrád Megyei Egészségügyi Ellátó Központ – Hódmezővásárhely-Makó</t>
  </si>
  <si>
    <t>ROHU386</t>
  </si>
  <si>
    <t>Improving cross-border health care services with modernized medical equipment within Dr. Gavril Curteanu Hospital in Oradea and Békés County Central Hospital</t>
  </si>
  <si>
    <t>CBC-HOSPEQUIP</t>
  </si>
  <si>
    <t xml:space="preserve"> Spitalul Clinic Municipal Dr. Gavril Curteanu Oradea</t>
  </si>
  <si>
    <t>23.10.2019</t>
  </si>
  <si>
    <t>23.10.2019/
28.11.2019</t>
  </si>
  <si>
    <t>170049/ 10.12.2019</t>
  </si>
  <si>
    <t>11.12.2019</t>
  </si>
  <si>
    <t xml:space="preserve"> Békés Megyei Központi Kórház</t>
  </si>
  <si>
    <t>ROHU392</t>
  </si>
  <si>
    <t>INTEGRATED RESPONSE FOR MEDICAL ASSISTANCE IN THE CROSS-BORDER REGION</t>
  </si>
  <si>
    <t>IRMA</t>
  </si>
  <si>
    <t>Comuna Moftin</t>
  </si>
  <si>
    <t>147891/ 01.11.2019</t>
  </si>
  <si>
    <t>31.10.2019</t>
  </si>
  <si>
    <t>06.11.2019</t>
  </si>
  <si>
    <t>NYÍRADONY VÁROS ÖNKORMÁNYZATA</t>
  </si>
  <si>
    <t>ROHU400</t>
  </si>
  <si>
    <t>Improving health-care services through innovative RO-HU surgical ideas</t>
  </si>
  <si>
    <t>ROHUNOVATION</t>
  </si>
  <si>
    <t>Spitalul Clinic Județean de Urgență „Pius Brînzeu” Timișoara</t>
  </si>
  <si>
    <t>182294/
31.12.2019</t>
  </si>
  <si>
    <t>ROHU407</t>
  </si>
  <si>
    <t>Cross-border access to high quality emergency services and primary medical assistance in small communities</t>
  </si>
  <si>
    <t>PrimCare RO-HU</t>
  </si>
  <si>
    <t>UAT Oraș Ardud</t>
  </si>
  <si>
    <t>157204/
21.11.2019</t>
  </si>
  <si>
    <t>Napkor Nagyközség Önkormányzata</t>
  </si>
  <si>
    <t>Szabolcs -Szatmar-Bereg</t>
  </si>
  <si>
    <t>Asociația CREST</t>
  </si>
  <si>
    <t>Total FEDR contractat</t>
  </si>
  <si>
    <t>AP</t>
  </si>
  <si>
    <t>IP</t>
  </si>
  <si>
    <t>Valoare FEDR</t>
  </si>
  <si>
    <t>Numar contracte</t>
  </si>
  <si>
    <t>PA1</t>
  </si>
  <si>
    <t>PA2</t>
  </si>
  <si>
    <t>PA3</t>
  </si>
  <si>
    <t>PA4</t>
  </si>
  <si>
    <t>PA5</t>
  </si>
  <si>
    <t>PA6</t>
  </si>
  <si>
    <t>20.03.2020</t>
  </si>
  <si>
    <t>49355/30.03.2020</t>
  </si>
  <si>
    <t>49512/30.03.2020</t>
  </si>
  <si>
    <t>49775/30.03,2020</t>
  </si>
  <si>
    <t>26.03.2020</t>
  </si>
  <si>
    <t>49640/30.03.2020</t>
  </si>
  <si>
    <t>49687/30.03.2020</t>
  </si>
  <si>
    <t>ROBG 390</t>
  </si>
  <si>
    <t>01.04.2020</t>
  </si>
  <si>
    <t>Semnat de beneficiar 23.03.2020</t>
  </si>
  <si>
    <t>05.02.2020</t>
  </si>
  <si>
    <t>ROHU388 AjS</t>
  </si>
  <si>
    <t xml:space="preserve">CENTER FOR SUSTAINABLE DEVELOPMENT </t>
  </si>
  <si>
    <t>CDDL</t>
  </si>
  <si>
    <t> UAT COMUNA NOJORID</t>
  </si>
  <si>
    <t>BH</t>
  </si>
  <si>
    <t>ROHU425 AjS</t>
  </si>
  <si>
    <t>Joint Development of Human Resources in Cross-Border AreaJoint Development of Human Resources in Cross-Border Area</t>
  </si>
  <si>
    <t xml:space="preserve">HRArea </t>
  </si>
  <si>
    <t>UAT Comuna Paleu</t>
  </si>
  <si>
    <t>Derecske Város Önkormányzata</t>
  </si>
  <si>
    <t> Asociatia Pro Cariere</t>
  </si>
  <si>
    <t>51313/1.04.2020</t>
  </si>
  <si>
    <t>51388/1.04.2020</t>
  </si>
  <si>
    <t>30.04.2020</t>
  </si>
  <si>
    <t>semnat de beneficiar</t>
  </si>
  <si>
    <t>02.04.2020</t>
  </si>
  <si>
    <t>2SOFT/4.2/92</t>
  </si>
  <si>
    <t>COMUNA IVĂNEȘTI</t>
  </si>
  <si>
    <t>BULBOACA TOWN HALL</t>
  </si>
  <si>
    <t>„Developing and implementing an common Emergency Situation Management System by Ivănești commune from Vaslui county and Bulboaca village from Anenii Noi district”</t>
  </si>
  <si>
    <t>6.04.2020</t>
  </si>
  <si>
    <t>2SOFT/4.2/12</t>
  </si>
  <si>
    <t>Crucea Roris Filiala Galati</t>
  </si>
  <si>
    <t>DSU-Cahul</t>
  </si>
  <si>
    <t>ACTIE-Cahul</t>
  </si>
  <si>
    <r>
      <t>Integrated cross-border approach for an improved capacity to prevent, manage and respond to emergency situations</t>
    </r>
    <r>
      <rPr>
        <sz val="11"/>
        <color theme="1"/>
        <rFont val="Calibri"/>
        <family val="2"/>
        <scheme val="minor"/>
      </rPr>
      <t xml:space="preserve"> </t>
    </r>
  </si>
  <si>
    <t>Improving the reaction time for the prevention and elimination of floods within the cross-border area (Vaslui County, Romania; Chisinau, Hancesti, Criuleni, Dubasari, Anenii Noi, Straseni Districts, Republic of Moldova)</t>
  </si>
  <si>
    <t>2SOFT/4.2/149</t>
  </si>
  <si>
    <t>Exceptional Situations Department of Chisinau General Inspectorate for Emergency Situations</t>
  </si>
  <si>
    <t>"Podul Inalt" Inspectorate for Emergency Situations of Vaslui County</t>
  </si>
  <si>
    <t>06.04.2020</t>
  </si>
  <si>
    <t>General Police Inspectorate of the Ministry of Internal Affairs</t>
  </si>
  <si>
    <t>2SOFT/4.3/160</t>
  </si>
  <si>
    <t xml:space="preserve">Iasi County Police Inspectorate </t>
  </si>
  <si>
    <t xml:space="preserve">Strengthening the capacities of the Moldovan and Romanian Police in the field of crime prevention, including trans-border crimes </t>
  </si>
  <si>
    <t>Cimișlia District Hospital</t>
  </si>
  <si>
    <t>Pascani Municipal Emergency Hospital</t>
  </si>
  <si>
    <t xml:space="preserve">Cross-border Medical Consulting Center </t>
  </si>
  <si>
    <t>2SOFT/4.1/16</t>
  </si>
  <si>
    <t>BSB867</t>
  </si>
  <si>
    <t>BSB1010</t>
  </si>
  <si>
    <t>BSB1064</t>
  </si>
  <si>
    <t xml:space="preserve">Semnat </t>
  </si>
  <si>
    <t>Municipality Nessebar</t>
  </si>
  <si>
    <t>Black Sea Archaeology, History and Culture Portal</t>
  </si>
  <si>
    <t>Development and promotion of the common heritage</t>
  </si>
  <si>
    <t>Leave your Environmentalist Spirit Online for the Black Sea Basin</t>
  </si>
  <si>
    <t xml:space="preserve">Association for the Protection of Human Being and Environment  for a Sustainable Development in the world  </t>
  </si>
  <si>
    <t>BSB1135</t>
  </si>
  <si>
    <t>Cross-Border Alliance for Climate-Smart and Green Agriculture in the Black Sea Basin</t>
  </si>
  <si>
    <t>BSB1107</t>
  </si>
  <si>
    <t>Association of
Cross border
Cooperation
"Lower Danube
Euroregion" (Romania)</t>
  </si>
  <si>
    <t xml:space="preserve">Joint actions for environmental protection in Black Sea Basin </t>
  </si>
  <si>
    <t>BSB1145</t>
  </si>
  <si>
    <t>Varna University
of Management (Bulgaria)</t>
  </si>
  <si>
    <t>Promoting Heritage- and Culture-based Experiential Tourism in the Black Sea Basin</t>
  </si>
  <si>
    <t>BSB1029</t>
  </si>
  <si>
    <t>Institute of Fishing Resources-Varna (Bulgaria)</t>
  </si>
  <si>
    <t>Promoting technology innovation in environmental monitoring &amp; modelling for assessment of fish stock and non-fish resources</t>
  </si>
  <si>
    <t>Dobrudzha Agrarian and Business School (Bulgaria)</t>
  </si>
  <si>
    <t>2SOFT/4.2/194</t>
  </si>
  <si>
    <t>Comuna Ibanesti</t>
  </si>
  <si>
    <t>Primaria satului CĂRĂHĂȘANI</t>
  </si>
  <si>
    <t>Developing and implementing an commune Emergency Situation Management System by Ibănești commune from Vaslui county and Cărăhășani village from Ștefan Vodă district</t>
  </si>
  <si>
    <t>22.04.2020</t>
  </si>
  <si>
    <t>Semnat</t>
  </si>
  <si>
    <t>08.04.2020</t>
  </si>
  <si>
    <t>ROHU-359</t>
  </si>
  <si>
    <t>UAT Municipiul Marghita</t>
  </si>
  <si>
    <t>PROMOTING AN INTEGRATED APPROACH REGARDING THE IMPROVING OF THE EMPLOYMENT RATE AND BUSINESS ENVIRONMENT AT THE LEVEL OF MARGHITA AND BERETYOUJFALU MICROREGIONS</t>
  </si>
  <si>
    <t>ROHU-421</t>
  </si>
  <si>
    <t>UAT Municipiul Oradea</t>
  </si>
  <si>
    <t>Asociatia Agentia de Dezvoltare Durabila a Judetului Bihor</t>
  </si>
  <si>
    <t>Agentia Judeteana de Ocupare a Fortei de Munca Bihor</t>
  </si>
  <si>
    <t>Improve employment in Bihor County, Oradea and Hajduboszormeny through the development of the local potential infrastructures</t>
  </si>
  <si>
    <t>28.04.2020</t>
  </si>
  <si>
    <t>2SOFT/4.2/77</t>
  </si>
  <si>
    <t xml:space="preserve">Technical University of Moldova </t>
  </si>
  <si>
    <t>Institute of Geology and Seismology</t>
  </si>
  <si>
    <t xml:space="preserve">Integrated Networks for Hazard Risk Management </t>
  </si>
  <si>
    <t>294 133.00 </t>
  </si>
  <si>
    <t>29.04.2020</t>
  </si>
  <si>
    <t>13.04.2020</t>
  </si>
  <si>
    <t>BSB1101</t>
  </si>
  <si>
    <t>Local Development and Cross Border Cooperation in the area of Agricultural Products and Traditional Food</t>
  </si>
  <si>
    <t>Ministry of Interior (Sector Macedonia and Thrace) (Greece)</t>
  </si>
  <si>
    <t>11.05.2020</t>
  </si>
  <si>
    <t>Ro-Ua Trans-border Academic Development for Research and Innovation</t>
  </si>
  <si>
    <t>BSB1108</t>
  </si>
  <si>
    <t>Development and Promotion of Active Tourism in the Black Sea Basin</t>
  </si>
  <si>
    <t>Territorial Administrative Unit Galati County</t>
  </si>
  <si>
    <t>BSB1191</t>
  </si>
  <si>
    <t xml:space="preserve">Black Sea Basin Geographical Indications Network </t>
  </si>
  <si>
    <t>21.05.2020</t>
  </si>
  <si>
    <t>12.05.2020</t>
  </si>
  <si>
    <t>13.05.2020</t>
  </si>
  <si>
    <t>BSB966</t>
  </si>
  <si>
    <t>Technological Educational Institute of Central Macedonia - Special Account for Research Funds</t>
  </si>
  <si>
    <t>Rapid Earthquake Damage Assessment ConsorTium</t>
  </si>
  <si>
    <t>Dolyna City Council</t>
  </si>
  <si>
    <t>Baia Sprie Town</t>
  </si>
  <si>
    <t>Cooperation for Improvement the Medical Services in the Communities of Dolyna and Baia Sprie</t>
  </si>
  <si>
    <t>14.05.2020</t>
  </si>
  <si>
    <t>2SOFT/4.1/55</t>
  </si>
  <si>
    <t>Solotvyno Municipality</t>
  </si>
  <si>
    <t xml:space="preserve">Communication is the KEY  </t>
  </si>
  <si>
    <t xml:space="preserve">269,733.87 </t>
  </si>
  <si>
    <t>19.05.2021</t>
  </si>
  <si>
    <t>2SOFT/4.3/48</t>
  </si>
  <si>
    <t xml:space="preserve">Ialoveni County Council </t>
  </si>
  <si>
    <t xml:space="preserve">International Police Association - Romanian Section - Iasi Region 1 </t>
  </si>
  <si>
    <t xml:space="preserve">Bridges for Increasing the Trust between the Police and the Citizens of Ialoveni County and Iasi County </t>
  </si>
  <si>
    <t>02.06.2020</t>
  </si>
  <si>
    <t>27.05.2020</t>
  </si>
  <si>
    <t>2SOFT/4.1/162</t>
  </si>
  <si>
    <t>05.06.2020</t>
  </si>
  <si>
    <t>Territorial Administrative Unit - Giurgiu County</t>
  </si>
  <si>
    <t>25.05.2020</t>
  </si>
  <si>
    <t>30.06.2020</t>
  </si>
  <si>
    <t>28.05.2020</t>
  </si>
  <si>
    <t>29.05.2020</t>
  </si>
  <si>
    <t>BSB987</t>
  </si>
  <si>
    <t>Herbs for Growth</t>
  </si>
  <si>
    <t>Development Association of Halkidiki S.A.</t>
  </si>
  <si>
    <t>Organization for Small and Medium Enterprises Sector Development</t>
  </si>
  <si>
    <t>BSB889</t>
  </si>
  <si>
    <t>Copernicus assisted environmental monitoring across the
Black Sea Basin</t>
  </si>
  <si>
    <t xml:space="preserve">American University of Armenia Fund </t>
  </si>
  <si>
    <t>BSB908</t>
  </si>
  <si>
    <t>Jointly preparing the conditions in the agricultural and connected sectors in the BSB area for the digital transformation</t>
  </si>
  <si>
    <t>EASTERN BLACK SEA DEVELOPMENT AGENCY (Bulgaria)</t>
  </si>
  <si>
    <t>Pieriki Anaptixiaki S.A.-O.L.A.(Grecia)</t>
  </si>
  <si>
    <t>BSB784</t>
  </si>
  <si>
    <t>Cleaner Rivers - Cleaner Seas</t>
  </si>
  <si>
    <t>Earth Forever
Foundation (Bulgaria)</t>
  </si>
  <si>
    <t>BSB785</t>
  </si>
  <si>
    <t>Raising Public Awareness and Reducing Marine Litter for Protection of the Black Sea Ecosystem</t>
  </si>
  <si>
    <t>Karadeniz
Technical
University-
Marine Science
Faculty (Turcia)</t>
  </si>
  <si>
    <t>Semnat de beneficiar pe 9.06.2020</t>
  </si>
  <si>
    <t>BSB1121</t>
  </si>
  <si>
    <t>Invasive Alien Species Observatory and Network Development for the Assessment of Climate Change Impacts in Black Sea Deltaic Protected Areas</t>
  </si>
  <si>
    <t xml:space="preserve">The Danube Delta National Institute for Research and Development </t>
  </si>
  <si>
    <t>Semnat de beneficiar.</t>
  </si>
  <si>
    <t>Fighting forest fire in Dolj and Lom, Montana cross border region</t>
  </si>
  <si>
    <t>2SOFT/4.3/93</t>
  </si>
  <si>
    <t>General Inspectorate of Carabineers of the Ministry of Internal Affairs of the Republic of Moldova</t>
  </si>
  <si>
    <t>"The Lower Danube" Galati County Gendarmerie Inspectorate</t>
  </si>
  <si>
    <t xml:space="preserve">Increasing the professional capacities of staff involved in crowd and riot control operations in a cross-border context </t>
  </si>
  <si>
    <t>16.06.2020</t>
  </si>
  <si>
    <t>BSB1034</t>
  </si>
  <si>
    <t>Promoting the Black Sea region as a wine tourism destination</t>
  </si>
  <si>
    <t>International Center for Agribusiness Research and Education Foundation (Armenia)</t>
  </si>
  <si>
    <t>BSB963</t>
  </si>
  <si>
    <t>Technologiko Ekpedeftiko Idryma Anatolikis Makedonias kai Thrakis (Grecia)</t>
  </si>
  <si>
    <t>Protecting streams for a clean Black Sea by reducing sediment and litter pollution with joint innovative monitoring and control tools and nature-based practices</t>
  </si>
  <si>
    <t>BSB831</t>
  </si>
  <si>
    <t>BSB874</t>
  </si>
  <si>
    <t>ESTABLISHING LONG-LASTING PARTNERSHIPS TO UPGRADE HERITAGE-BASED OFFERS AND CREATE NEW INVESTMENT OPPORTUNITIES IN TOURISM AND THE CULTURAL AND CREATIVE INDUSTRIES AT UNESCO DESIGNATED AREAS IN THE BLACK SEA BASIN</t>
  </si>
  <si>
    <t>DEVELOPMENT AGENCY OF KAVALA</t>
  </si>
  <si>
    <t>BUSINESS EXCELLENCE IN TOURISM</t>
  </si>
  <si>
    <t>15.07.2020</t>
  </si>
  <si>
    <t>CROSSLOCALDEV</t>
  </si>
  <si>
    <t>Berettyóújfalu Város Önkormányzata</t>
  </si>
  <si>
    <t>15.06.2020</t>
  </si>
  <si>
    <t>82981/ 16.06.2020</t>
  </si>
  <si>
    <t>82887/ 16.06.2020</t>
  </si>
  <si>
    <t>CBC-EMPLOYMENT</t>
  </si>
  <si>
    <t>03.07.2020</t>
  </si>
  <si>
    <t>2SOFT/2.1/34</t>
  </si>
  <si>
    <t>MUNICIPALITY OF SATU MARE</t>
  </si>
  <si>
    <t xml:space="preserve">Communal Enterprise "Transcarpathian Regional Academic Ukrainian Drama Theatre named after brothers Yuri Augustine and Eugene Sherehiy" of Transcarpathian Regional Council </t>
  </si>
  <si>
    <t>Developing cross-border culture: Revitalised Theatres in Satu Mare and Uzhgorod</t>
  </si>
  <si>
    <t>22.06.2020</t>
  </si>
  <si>
    <t>20.07.2020</t>
  </si>
  <si>
    <t>2SOFT/1.1/40</t>
  </si>
  <si>
    <t>BĂLCĂUȚI COMMUNE</t>
  </si>
  <si>
    <t>YORDANESHTY VILLAGE COUNCIL</t>
  </si>
  <si>
    <t>EASY - B: Enhanced Access in Schools in Yordaneshty and Balcauti cross-border rural area</t>
  </si>
  <si>
    <t>25.06.2020</t>
  </si>
  <si>
    <t>N/A</t>
  </si>
  <si>
    <t>BSB998</t>
  </si>
  <si>
    <t>BSB1088</t>
  </si>
  <si>
    <t>LET'S CYCLE AT THE BLACK SEA</t>
  </si>
  <si>
    <t>SAKARYA METROPOLITAN MUNICIPALITY</t>
  </si>
  <si>
    <t>Establishment of Learning Network for the consolidation effort of joint environmental control and monitoring in the Black sea Basin 2</t>
  </si>
  <si>
    <t>Danubius University of Galati</t>
  </si>
  <si>
    <t>Decizie de acordare a grantului anulata prin Decizia CCM nr. 87/25.06.2020 privind anularea 2SOFT2.1/68 si finantarea unrmatorului proiect de pe lista de rezerva (2SOFT/2.1/63)</t>
  </si>
  <si>
    <t>02.07.2020</t>
  </si>
  <si>
    <t xml:space="preserve">Increasing the protection of the population in emergency situations caused by natural disasters in the cross-border area </t>
  </si>
  <si>
    <t xml:space="preserve">Republican Training Center of the General Inspectorate for Emergency Situations of Ministry of Internal Affairs from Republic of Moldova </t>
  </si>
  <si>
    <t xml:space="preserve">Inspectorate for Emergency Situations „General Eremia Grigorescu” of Galati county </t>
  </si>
  <si>
    <t>13.07.2020</t>
  </si>
  <si>
    <t>2SOFT/4.2/71</t>
  </si>
  <si>
    <t xml:space="preserve">Improving response time for emergency situations in the cross-border area by renovating and equipping the infrastructure necessary for training and effectively managing the population in the provision of first aid </t>
  </si>
  <si>
    <t>Republican Training Center  Chisinau</t>
  </si>
  <si>
    <t>Good Man Association Iasi</t>
  </si>
  <si>
    <t>2SOFT/4.2/85</t>
  </si>
  <si>
    <t>29.06.2020</t>
  </si>
  <si>
    <t>28.06.2020</t>
  </si>
  <si>
    <t>Pe circuitul de avizare în cadrul AM</t>
  </si>
  <si>
    <t>06.07.2020</t>
  </si>
  <si>
    <t>09.07.2020</t>
  </si>
  <si>
    <t>14.07.2020</t>
  </si>
  <si>
    <t>31.07.2020</t>
  </si>
  <si>
    <t>17.07.2020</t>
  </si>
  <si>
    <t>23.07.2020</t>
  </si>
  <si>
    <t>27.07.2020</t>
  </si>
  <si>
    <t>21.08.2020</t>
  </si>
  <si>
    <t>19.07.2020</t>
  </si>
  <si>
    <t>2SOFT/1.1/45</t>
  </si>
  <si>
    <t xml:space="preserve">Forestry Technological Highschool of Sighetu Marmatiei </t>
  </si>
  <si>
    <t>Kolomyia City Council</t>
  </si>
  <si>
    <t xml:space="preserve">Learning with my neighbour -Improving the quality of education through cross-border cooperation </t>
  </si>
  <si>
    <t>3.08.2020</t>
  </si>
  <si>
    <t xml:space="preserve">The Professional School of Cooperation </t>
  </si>
  <si>
    <t xml:space="preserve">Professional School, or. Glodeni </t>
  </si>
  <si>
    <t>Cross-border cooperation on supporting and developing entrepreneurial skills of young people</t>
  </si>
  <si>
    <t>06.08.2020</t>
  </si>
  <si>
    <t>2SOFT/4.3/15</t>
  </si>
  <si>
    <t>2SOFT/1.2/83</t>
  </si>
  <si>
    <t xml:space="preserve">Iasi County Gendarmery Inspectorate </t>
  </si>
  <si>
    <t xml:space="preserve">Department of Carabineers Troops from the Republic of Moldova </t>
  </si>
  <si>
    <t xml:space="preserve">Intervention techniques and tactics standardization through joint preparation and training activities for the insurance of public order measures occurred during cross border public manifestations </t>
  </si>
  <si>
    <t>03.08.2020</t>
  </si>
  <si>
    <t>05.08.2020</t>
  </si>
  <si>
    <t xml:space="preserve">"Ion Ionescu de la Brad" University of Agricultural Sciences and Veterinary Medicine, Iasi </t>
  </si>
  <si>
    <t xml:space="preserve">INTELLIGENT VALORISATION OF AGRO-FOOD INDUSTRIAL WASTES </t>
  </si>
  <si>
    <t>04.08.2020</t>
  </si>
  <si>
    <t>2SOFT/1.2/38</t>
  </si>
  <si>
    <t>Galati Research - Development Institute for Aquatic Ecology, Fishing and Aquaculture</t>
  </si>
  <si>
    <t>Galati Association for Sustainable Development Prut - Dunare</t>
  </si>
  <si>
    <t xml:space="preserve">Cross-border Cooperation and European Integration Agency  </t>
  </si>
  <si>
    <t>CROSS - BORDER RESEARCH STUDY OF ECOSYSTEMS VALORIZITION ON LOWER PRUT MEADOW</t>
  </si>
  <si>
    <t>217691.00 </t>
  </si>
  <si>
    <t>26.08.2020</t>
  </si>
  <si>
    <t>2SOFT/4.3/142</t>
  </si>
  <si>
    <t xml:space="preserve">IASI COUNTY POLICE INSPECTORATE </t>
  </si>
  <si>
    <t xml:space="preserve">GENERAL POLICE INSPECTORATE OF THE MINISTRY OF INTERNAL AFFAIRS OF THE REPUBLIC OF MOLDOVA </t>
  </si>
  <si>
    <t>Enhancing cross border cooperation through developing a common concept of complex crime scene investigation</t>
  </si>
  <si>
    <t>07.08.2020</t>
  </si>
  <si>
    <t>2SOFT/1.1/94</t>
  </si>
  <si>
    <t xml:space="preserve">Integrated Value Chain for Improvement on Labour Market </t>
  </si>
  <si>
    <t xml:space="preserve">“Gheorghe Asachi” Technical University of Iasi  </t>
  </si>
  <si>
    <t>21.09.2020</t>
  </si>
  <si>
    <t>2SOFT/1.1/17</t>
  </si>
  <si>
    <t>Association Resource Center for Education and Family Doxamus</t>
  </si>
  <si>
    <t>Moldovan Branch of Amici dei Bambini Association</t>
  </si>
  <si>
    <t xml:space="preserve">Increasing quality and access to education in the border area by innovative perspective of accelerated learning </t>
  </si>
  <si>
    <t>13.08.2020</t>
  </si>
  <si>
    <t>2SOFT/1.1/11</t>
  </si>
  <si>
    <t xml:space="preserve">Technical University Gheorghe Asachi from Iasi </t>
  </si>
  <si>
    <t>Technical University of Moldova</t>
  </si>
  <si>
    <t>State Agrarian University of Moldova</t>
  </si>
  <si>
    <t xml:space="preserve">Cross-Border Regional Hub of Competences for the Automotive Industry </t>
  </si>
  <si>
    <t>31.08.2020</t>
  </si>
  <si>
    <t>2SOFT/1.1/64</t>
  </si>
  <si>
    <t xml:space="preserve">Technical University "Gh. Asachi" from Iasi </t>
  </si>
  <si>
    <t xml:space="preserve">Cross border cooperation in mechatronics engineering education </t>
  </si>
  <si>
    <t>19.08.2020</t>
  </si>
  <si>
    <t>2SOFT/1.2/207</t>
  </si>
  <si>
    <t>Business Consulting Institute</t>
  </si>
  <si>
    <t xml:space="preserve">Association Regional Center for Social Integration North East </t>
  </si>
  <si>
    <t xml:space="preserve">“Gheorghe Asachi” Technical University of Iasi </t>
  </si>
  <si>
    <t xml:space="preserve">Direct Access To Students </t>
  </si>
  <si>
    <t>20.08.2020</t>
  </si>
  <si>
    <t>08.09.2020</t>
  </si>
  <si>
    <t xml:space="preserve">Regional Institute of Oncology Iasi </t>
  </si>
  <si>
    <t xml:space="preserve">Public Medical Sanitary Institution Institute of Oncology </t>
  </si>
  <si>
    <t xml:space="preserve">Network of Excellence for Diagnosis and Research in Lung Cancer Disease </t>
  </si>
  <si>
    <t>2SOFT/1.1/7</t>
  </si>
  <si>
    <t xml:space="preserve">„DUMITRU MOȚOC„ TOURISM AND FOOD INDUSTRY HIGH SCHOOL GALATI </t>
  </si>
  <si>
    <t xml:space="preserve">College "Iulia Hasdeu" Cahul </t>
  </si>
  <si>
    <t xml:space="preserve">Christian Medical Philanthropy Association CHRISTIANA Galati </t>
  </si>
  <si>
    <t xml:space="preserve">CBC-FeRoM – Innovative learning and collaborative methods in the field of education at bilateral level in Romania and Republic of Moldova </t>
  </si>
  <si>
    <t>2SOFT/1.2/139</t>
  </si>
  <si>
    <t>Institute of Electronic Engineering and Nanotechnologies "D. Ghitu"</t>
  </si>
  <si>
    <t>"Dunarea de Jos" University of Galati</t>
  </si>
  <si>
    <t xml:space="preserve">Public Association "National Environmental Center"  </t>
  </si>
  <si>
    <t xml:space="preserve">Advanced nanotechnology-based approaches to waste water purification form organic pollutants and their monitoring in water bodies </t>
  </si>
  <si>
    <t>14.09.2020</t>
  </si>
  <si>
    <t>444,195.1</t>
  </si>
  <si>
    <t>SHARING HERITAGE: Preserving Historical Legacy of Pniv Fortress in Ukraine and Ardud Fortress in Romania for Tourism Development</t>
  </si>
  <si>
    <t>2SOFT/2.1/169</t>
  </si>
  <si>
    <t xml:space="preserve">Tourist Association of Ivano-Frankivsk Region </t>
  </si>
  <si>
    <t>City Hall of Ardud</t>
  </si>
  <si>
    <t xml:space="preserve">Chamber of Commerce, Industry and Agriculture Satu Mare </t>
  </si>
  <si>
    <t xml:space="preserve">Pniv Village Council </t>
  </si>
  <si>
    <t>2SOFT/1.1/1</t>
  </si>
  <si>
    <t>Patronage of Small and Medium Enterprises from Iasi County</t>
  </si>
  <si>
    <t>Technical University ”Gheorghe Asachi” Iasi</t>
  </si>
  <si>
    <t>Collaborative Entrepreneurial Education</t>
  </si>
  <si>
    <t xml:space="preserve">343,703.60 </t>
  </si>
  <si>
    <t>24.08.2021</t>
  </si>
  <si>
    <t>2SOFT/1.1/107</t>
  </si>
  <si>
    <t>Close to You Romania Foundation</t>
  </si>
  <si>
    <t>Academy of Public Administration under the Guvernment of the Republic of Moldova</t>
  </si>
  <si>
    <t>Ecoul Cernobilului Foundation</t>
  </si>
  <si>
    <t xml:space="preserve">Cross-Border Partnership for the Development of Social Entrepreunership </t>
  </si>
  <si>
    <t>27.08.2020</t>
  </si>
  <si>
    <t>14.08.2020</t>
  </si>
  <si>
    <t>24.08.2020</t>
  </si>
  <si>
    <t>28.08.2020</t>
  </si>
  <si>
    <t>2SOFT/4.3/167</t>
  </si>
  <si>
    <t>NATIONAL INSPECTORATE OF PUBLIC SECURITY</t>
  </si>
  <si>
    <t xml:space="preserve">Vaslui County Police Inspectorate </t>
  </si>
  <si>
    <t>Developing of a concept of joint police patrol of the roads in the border area between the Republic of Moldova - Romania</t>
  </si>
  <si>
    <t>03.09.2020</t>
  </si>
  <si>
    <t>30.09.2020</t>
  </si>
  <si>
    <t>2SOFT/1.1/187</t>
  </si>
  <si>
    <t xml:space="preserve">Solidarity and Hope Foundation </t>
  </si>
  <si>
    <t>Protopopiate II Iasi</t>
  </si>
  <si>
    <t xml:space="preserve">Comunity Association „Fate” </t>
  </si>
  <si>
    <t>The Public Humanitarian Association "Christian Philanthropy"</t>
  </si>
  <si>
    <t xml:space="preserve">Education for the development of refinement in creative and productive fields on both sides of the Prut </t>
  </si>
  <si>
    <t>2SOFT/4.2/146</t>
  </si>
  <si>
    <t>EURONEST Intercommunity Development Association</t>
  </si>
  <si>
    <t>Ungheni District Council</t>
  </si>
  <si>
    <t>Improving the quality and capability of joint emergency actions in the cross-border area</t>
  </si>
  <si>
    <t>04.09.2020</t>
  </si>
  <si>
    <t>09/03/2020. Returnat STC in 03/06/2020 pentru clarificari si completari, apoi reintrat in AM in 08/09/2020</t>
  </si>
  <si>
    <t>ROHU-457</t>
  </si>
  <si>
    <t>121659/ 07.09.2020</t>
  </si>
  <si>
    <t>07.09.2020</t>
  </si>
  <si>
    <t>„</t>
  </si>
  <si>
    <t>22.09.2020</t>
  </si>
  <si>
    <t>2SOFT/1.2/105</t>
  </si>
  <si>
    <t xml:space="preserve">Changes in human colonic microbiome in antibiotic generated stress </t>
  </si>
  <si>
    <t>Public Medical Sanitary Institution Institute of Oncology Chisinau</t>
  </si>
  <si>
    <t>Regional Institute of Oncology Iasi</t>
  </si>
  <si>
    <t>7.09.2020</t>
  </si>
  <si>
    <t>09.10.2020</t>
  </si>
  <si>
    <t>25.09.2020</t>
  </si>
  <si>
    <t>2SOFT/1.1/145</t>
  </si>
  <si>
    <t>28.09.2020</t>
  </si>
  <si>
    <t xml:space="preserve">Cross-Border Partnership for Inclusive Career Guidance </t>
  </si>
  <si>
    <t>Keystone Human Services International Moldova Association</t>
  </si>
  <si>
    <t>2SOFT/1.2/63</t>
  </si>
  <si>
    <t xml:space="preserve">NGO "Bureau of research, innovations and technology" </t>
  </si>
  <si>
    <t>Department of Economic and Integration Development of Executive Committee of City Council</t>
  </si>
  <si>
    <t xml:space="preserve">RO-UA Partnership for Climate Change Mitigation </t>
  </si>
  <si>
    <t>16.09.2020</t>
  </si>
  <si>
    <t>Semnat de beneficiar pe 14.09.2020</t>
  </si>
  <si>
    <t>24.09.2020</t>
  </si>
  <si>
    <t>ROBG 256</t>
  </si>
  <si>
    <t xml:space="preserve">Territorial Administrative Unit – Turnu Măgurele Town </t>
  </si>
  <si>
    <t xml:space="preserve">Modernization of the health services within hospitals from Turnu Magurele and Nikopol </t>
  </si>
  <si>
    <t>2SOFT/1.2/44</t>
  </si>
  <si>
    <t xml:space="preserve">"Gheorghe Asachi"Technical University of Iasi </t>
  </si>
  <si>
    <t xml:space="preserve">Improving the Quality of Solid Biofuels Produced from Raw Material Collected From Both Sides of Prut River </t>
  </si>
  <si>
    <t>01.10.2020</t>
  </si>
  <si>
    <t>06.11.2020</t>
  </si>
  <si>
    <t>2SOFT/1.2/47</t>
  </si>
  <si>
    <t>2SOFT/1.1/133</t>
  </si>
  <si>
    <t>2SOFT/4.2/178</t>
  </si>
  <si>
    <t>23.09.2020</t>
  </si>
  <si>
    <t>Ion Ionescu de la Brad University of Agricultural Sciences of Veterinary Medicine Romania</t>
  </si>
  <si>
    <t xml:space="preserve">: Team up for healthy fish in aquaculture systems of the Prut river basin </t>
  </si>
  <si>
    <t>Botoșani County School Inspectorate</t>
  </si>
  <si>
    <t xml:space="preserve">Education, Youth and Sport Department Balti </t>
  </si>
  <si>
    <t xml:space="preserve"> Together for a better educational integration of children with special educational need</t>
  </si>
  <si>
    <t xml:space="preserve">Ștefan cel Mare Commune </t>
  </si>
  <si>
    <t xml:space="preserve">Gotesti village Mayoralty </t>
  </si>
  <si>
    <t>Implementation of construction works for protection against river floods in Stefan cel Mare commune, Vaslui County and Goteşti Commune, Cantemir County</t>
  </si>
  <si>
    <t>13.10.2020</t>
  </si>
  <si>
    <t>Semnat de benenficiar</t>
  </si>
  <si>
    <t>2SOFT/1.2/66</t>
  </si>
  <si>
    <t>2SOFT/1.2/78</t>
  </si>
  <si>
    <t>21.10.2020</t>
  </si>
  <si>
    <t>22.10.2020</t>
  </si>
  <si>
    <t>10.11.2020</t>
  </si>
  <si>
    <t xml:space="preserve">Research and promotion of highly efficient energy generation through trigeneration by using solar renewable resources for getting electricity, heat and cold and purchasing of equipment </t>
  </si>
  <si>
    <t xml:space="preserve">Institute of Power Engineering of Moldova </t>
  </si>
  <si>
    <t xml:space="preserve">Technical University ”Gheorghe Asachi” of Iași </t>
  </si>
  <si>
    <t>Galati County Center for Resources and Educational Assistance</t>
  </si>
  <si>
    <t>HELICOMED Association</t>
  </si>
  <si>
    <t>SOMATO</t>
  </si>
  <si>
    <t>Cross border cooperation and research through interdisciplinary approach of genesis, clinical manifestations and therapeutical/preventional aspects of oral/written language specific disorders and development of innovative method of intervention in the cross border area</t>
  </si>
  <si>
    <t>02.11.2020</t>
  </si>
  <si>
    <t>ROBG 409</t>
  </si>
  <si>
    <t>26.10.2020</t>
  </si>
  <si>
    <t>09.11.2020</t>
  </si>
  <si>
    <t>BSB817</t>
  </si>
  <si>
    <t>Institutul pentru
Dezvoltare si
Initiative Sociale
(IDIS) "Viitorul" (MD)</t>
  </si>
  <si>
    <t>Develop and promote the green tourism in the Danube sector of the Black Sea Basin (Cahul District, Republic of Moldova; Reni District, Ukraine; Galati County, Romania)</t>
  </si>
  <si>
    <t>05.11.2020</t>
  </si>
  <si>
    <t>2SOFT/1.1/53</t>
  </si>
  <si>
    <t>Mihai Eminescu National College</t>
  </si>
  <si>
    <t xml:space="preserve">Mihai Eminescu Theoretical High School Balti </t>
  </si>
  <si>
    <t>CNME Botosani-Our Children -Educated Minds</t>
  </si>
  <si>
    <t xml:space="preserve">Innovative teaching and learning through developing of digital competences and implementation of STEM educational program </t>
  </si>
  <si>
    <t>02.09.2020</t>
  </si>
  <si>
    <t>Semnat de beneficiar 25.09.2020</t>
  </si>
  <si>
    <t>18.11.2020</t>
  </si>
  <si>
    <t>02.12.2020</t>
  </si>
  <si>
    <t>BSB757</t>
  </si>
  <si>
    <t>11.12.2020</t>
  </si>
  <si>
    <t>Cekmekoy Municipality</t>
  </si>
  <si>
    <t>Developing Cultural and Creative İndustries in the Black Sea Basin</t>
  </si>
  <si>
    <t xml:space="preserve">07.12.2020 </t>
  </si>
  <si>
    <t>08.11.2019</t>
  </si>
  <si>
    <t>25.11.2020</t>
  </si>
  <si>
    <t>03.12.2020</t>
  </si>
  <si>
    <t>ROHU-456</t>
  </si>
  <si>
    <t>LB - Self-government of Szabolcs-Szatmár-Bereg County</t>
  </si>
  <si>
    <t>17.11.2020</t>
  </si>
  <si>
    <t>19.11.2020</t>
  </si>
  <si>
    <t>09.12.2020</t>
  </si>
  <si>
    <t>1HARD/4.1/10</t>
  </si>
  <si>
    <t>Communal Non-Profit Enterprise “City Children’s Clinical Hospital of Chernivtsi City Council”</t>
  </si>
  <si>
    <t>Suceava Emergency Hospital “Sf. Ioan cel Nou”</t>
  </si>
  <si>
    <t xml:space="preserve">Emergency care for children of cross-border region </t>
  </si>
  <si>
    <t>14.12.2020</t>
  </si>
  <si>
    <t>1HARD/3.1/17</t>
  </si>
  <si>
    <t>Road Service in Chernivtsi oblast</t>
  </si>
  <si>
    <t xml:space="preserve">Improvement of the transport infrastructure in the cross-border area Suceava – Chernivtsi (Izvoarele Sucevei – Shepit) </t>
  </si>
  <si>
    <t>1HARD/3.1/27</t>
  </si>
  <si>
    <t>Chernivtsi Regional Council</t>
  </si>
  <si>
    <t>Bukovinian Center for Development and Reconstruction</t>
  </si>
  <si>
    <t>Improvement of the Transport Infrastructure in the Cross-Border Area Chernivtsi - Suceava (Shepit - Izvoarele Sucevei)</t>
  </si>
  <si>
    <t>2,195,895.50</t>
  </si>
  <si>
    <t>18.12.2020</t>
  </si>
  <si>
    <t>24.12.2020</t>
  </si>
  <si>
    <t>ROHU-319</t>
  </si>
  <si>
    <t xml:space="preserve">Joint Program For Youth Cross – Border Cooperation </t>
  </si>
  <si>
    <t>LP: UAT Comuna Paleu</t>
  </si>
  <si>
    <t>Hosszupalyi Commune</t>
  </si>
  <si>
    <t>UAT Comuna Cetariu</t>
  </si>
  <si>
    <t>KABA Town Self-government</t>
  </si>
  <si>
    <t>4 YOUTH</t>
  </si>
  <si>
    <t>173627/ 24.12.2020</t>
  </si>
  <si>
    <t>156965/ 17.11.2020</t>
  </si>
  <si>
    <t>23.12.2020</t>
  </si>
  <si>
    <t>Easing Access to Systemic Discovery of
Our Origins and Resources</t>
  </si>
  <si>
    <t>Territorial Inspectorate of Border Police Sighetu Marmatiei</t>
  </si>
  <si>
    <t>1HARD/4.1/11</t>
  </si>
  <si>
    <t>Chernivtsi Border Guard Detachment of the State Border Guard Sevice of Ukraine</t>
  </si>
  <si>
    <t>Rehabilitation and upgrading of border police infrastructure in view of enhancing of common activities for police cooperation</t>
  </si>
  <si>
    <t>EDINFO Foundation</t>
  </si>
  <si>
    <t>05.02.2021</t>
  </si>
  <si>
    <t>2SOFT/1.2/91</t>
  </si>
  <si>
    <t xml:space="preserve">The University of Agricultural Sciences and Veterinary Medicine Iaşi </t>
  </si>
  <si>
    <t>Grigore T. Popa University of Medicine and Pharmacy Iași</t>
  </si>
  <si>
    <t>National Agency for Public Health</t>
  </si>
  <si>
    <t>CROSS-BORDER NETWORK FOR RESEARCH DEVELOPMENT REGARDING HEPATITIS E PREVENTION AND CONTROL, TOWARDS A GLOBAL ONE HEALTH</t>
  </si>
  <si>
    <t>08.01.2021</t>
  </si>
  <si>
    <t xml:space="preserve">1,978,796.44 </t>
  </si>
  <si>
    <t xml:space="preserve">1,300,000.00 </t>
  </si>
  <si>
    <t xml:space="preserve">1,321,412.00 </t>
  </si>
  <si>
    <t>1HARD/4.3/36</t>
  </si>
  <si>
    <t>Executive Committee of lvano-Frankivsk City Council</t>
  </si>
  <si>
    <t>Solotvyno Town Hall</t>
  </si>
  <si>
    <t>The Municipality of Baia Mare</t>
  </si>
  <si>
    <t>Sighetu Marmatiei Municipality</t>
  </si>
  <si>
    <t xml:space="preserve">Safe Future </t>
  </si>
  <si>
    <t xml:space="preserve">1,461,680.16 </t>
  </si>
  <si>
    <t>18.01.2021</t>
  </si>
  <si>
    <t>12.02.2021</t>
  </si>
  <si>
    <t>1HARD/3.1/24</t>
  </si>
  <si>
    <t>Improving the cross-border territory - joint actions for better Ukraine-Romania cross-border roads</t>
  </si>
  <si>
    <t xml:space="preserve">Road Service in Chernivtsi oblast </t>
  </si>
  <si>
    <t>Botosani County</t>
  </si>
  <si>
    <t xml:space="preserve">1,835,043.88 </t>
  </si>
  <si>
    <t>1HARD/3.1/5</t>
  </si>
  <si>
    <t xml:space="preserve">Administrative Territorial Unit of the Isaccea municipality </t>
  </si>
  <si>
    <t>Orlivka Village Council</t>
  </si>
  <si>
    <t>Executive committee of Izmail city Council</t>
  </si>
  <si>
    <t>Tulcea County Administrative Territorial Unit</t>
  </si>
  <si>
    <t xml:space="preserve">CBConnect Trans - Developing a cross border inter-modal connection between Isaccea -Orlivka-Tulcea -Izmail </t>
  </si>
  <si>
    <t xml:space="preserve">1,825,838.25 </t>
  </si>
  <si>
    <t>20.01.2021</t>
  </si>
  <si>
    <t>19.02.2021</t>
  </si>
  <si>
    <t>21.01.2021</t>
  </si>
  <si>
    <t>1HARD/4.3/2</t>
  </si>
  <si>
    <t>Tulcea Municipality</t>
  </si>
  <si>
    <t>Executive Committee of Izmail City Council</t>
  </si>
  <si>
    <t>Tulcea County Police Inspectorate</t>
  </si>
  <si>
    <t>The Main department of the National police in the Odesa region</t>
  </si>
  <si>
    <t xml:space="preserve">Prevention and Combating Organized Crime and Police Cooperation through Cross-Border Centers at the Romania-Ukraine Border </t>
  </si>
  <si>
    <t xml:space="preserve">1,298,925.00 </t>
  </si>
  <si>
    <t>1HARD/4.1/37</t>
  </si>
  <si>
    <t>Maramures County Council</t>
  </si>
  <si>
    <t>General Direction of Social Assistance and Child Protection Maramures</t>
  </si>
  <si>
    <t>Executive Committee of Ivano-Frankivsk City Council</t>
  </si>
  <si>
    <t>Alternative Therapies in Maramures and Ivano Frankivsk</t>
  </si>
  <si>
    <t>1,300,000.00</t>
  </si>
  <si>
    <t>1HARD/4.1/15</t>
  </si>
  <si>
    <t xml:space="preserve">1,168,901.00 </t>
  </si>
  <si>
    <t>03.02.2021</t>
  </si>
  <si>
    <t>Development of health and social rehabiliation services in the Romania - Ukraine border region</t>
  </si>
  <si>
    <t>Charitable Fund “Humanitarian and social development, cultural heritage preservation Foundation”</t>
  </si>
  <si>
    <t>26.02.2021</t>
  </si>
  <si>
    <t>15.02.2021</t>
  </si>
  <si>
    <t>10.02.2021</t>
  </si>
  <si>
    <t>2SOFT/4.3/118</t>
  </si>
  <si>
    <t>TERRITORIAL INSPECTORATE OF BORDER POLICE IAȘI</t>
  </si>
  <si>
    <t xml:space="preserve">GENERAL INSPECTORATE OF THE BORDER POLICE, REPUBLIC OF MOLDOVA </t>
  </si>
  <si>
    <r>
      <t>Capacity building for border police cooperation in the area of Stânca Costesti</t>
    </r>
    <r>
      <rPr>
        <sz val="11"/>
        <color theme="1"/>
        <rFont val="Calibri"/>
        <family val="2"/>
        <scheme val="minor"/>
      </rPr>
      <t xml:space="preserve"> </t>
    </r>
  </si>
  <si>
    <t>11.02.2021</t>
  </si>
  <si>
    <t>15.03.2021</t>
  </si>
  <si>
    <t>Pe circuitul de avizare MDLPA. AM a solicitat clarificari suplimentare cu privire la operationalizarea punctului vamal Izvoarele Sucevei-Shepit.</t>
  </si>
  <si>
    <t>BSB1021</t>
  </si>
  <si>
    <t>VARNA FREE
UNIVERSITY (BG)</t>
  </si>
  <si>
    <t>KNOWING CIRCULAR ECONOMY IN BLACK SEA BASIN</t>
  </si>
  <si>
    <t>1HARD/2.1/50</t>
  </si>
  <si>
    <t>District Council Soroca</t>
  </si>
  <si>
    <t>Vaslui County</t>
  </si>
  <si>
    <t xml:space="preserve">County Museum "Stefan Cel Mare" </t>
  </si>
  <si>
    <t xml:space="preserve">STEFAN CEL MARE, COMMON HISTORY- SHARED HERITAGE, SOROCA - VASLUI </t>
  </si>
  <si>
    <t>18.02.2021</t>
  </si>
  <si>
    <t>22.02.2021</t>
  </si>
  <si>
    <t>19.03.2021</t>
  </si>
  <si>
    <t>26.03.2021</t>
  </si>
  <si>
    <t>17.03.2021</t>
  </si>
  <si>
    <t>1HARD/4.1/26</t>
  </si>
  <si>
    <t>Municipality of Poienile de sub Munte</t>
  </si>
  <si>
    <t>Verkhovyna District Council</t>
  </si>
  <si>
    <t>Velykyi Bychkiv Rural Council</t>
  </si>
  <si>
    <t xml:space="preserve">Joint actions to improve cross-border management and control of epidemiological indicators in the RO-UA population </t>
  </si>
  <si>
    <t xml:space="preserve">1,278,155.06 </t>
  </si>
  <si>
    <t>01.03.2021</t>
  </si>
  <si>
    <t>31.03.2021</t>
  </si>
  <si>
    <t>2SOFT/4.3/165</t>
  </si>
  <si>
    <t xml:space="preserve">Victoria Commune </t>
  </si>
  <si>
    <t xml:space="preserve">Mayoralty of Sculeni Commune </t>
  </si>
  <si>
    <t xml:space="preserve">General Inspectorate of the Border Police, Republic of Moldova </t>
  </si>
  <si>
    <t xml:space="preserve">TERRITORIAL INSPECTORATE OF BORDER POLICE IASI </t>
  </si>
  <si>
    <t xml:space="preserve">Video Surveillance Installation in RO - MD cross border area (Victoria - Sculeni) </t>
  </si>
  <si>
    <t>11.03.2021</t>
  </si>
  <si>
    <t>15.04.2021</t>
  </si>
  <si>
    <t>09.04.2021</t>
  </si>
  <si>
    <t>18.03.2021</t>
  </si>
  <si>
    <t>22.03.2021</t>
  </si>
  <si>
    <t>23.04.2021</t>
  </si>
  <si>
    <t>1HARD/4.1/93</t>
  </si>
  <si>
    <t>University of Medicine and Pharmacy ”Gr. T. Popa” Iași</t>
  </si>
  <si>
    <t xml:space="preserve">State University of Medicine and Pharmacy “NicolaeTestemitanu” </t>
  </si>
  <si>
    <t xml:space="preserve">CROSS-BORDER INTEGRATED NETWORK FOR ADVANCED HEALTH SERVICES IN OBESITY, DIABETES AND METABOLIC DISORDERS </t>
  </si>
  <si>
    <t>02.04.2021</t>
  </si>
  <si>
    <t>14.04.2021</t>
  </si>
  <si>
    <t>Support to the local economy by encouraging
alternative use of agricultural products</t>
  </si>
  <si>
    <t>29.04.2021</t>
  </si>
  <si>
    <t>26.04.2021</t>
  </si>
  <si>
    <t>Semnat de beenficiar</t>
  </si>
  <si>
    <t>1HARD/3.1/47</t>
  </si>
  <si>
    <t xml:space="preserve">Tutora Commune, Iasi </t>
  </si>
  <si>
    <t>Nisporeni District Council</t>
  </si>
  <si>
    <t>Improvement and development of road infrastructure from cross-border area</t>
  </si>
  <si>
    <t>27.04.2021</t>
  </si>
  <si>
    <t>21.05.2021</t>
  </si>
  <si>
    <t>Semnat de benficiar</t>
  </si>
  <si>
    <t>1HARD/2.1/88</t>
  </si>
  <si>
    <t>Religious Community Parish with the Dedication Day ”Sfintul Mare Mucenic Dimitrie” (Holy Great Martyr Dimitrios) from the Orthodox Church of Moldova, the Soroca City</t>
  </si>
  <si>
    <t>Parish "Sfintii Teodori"</t>
  </si>
  <si>
    <t>”Soarta” Public Association</t>
  </si>
  <si>
    <t>The Solidarity and Hope Foundation</t>
  </si>
  <si>
    <t xml:space="preserve">Preservation and promotion of the cultural and historical heritage in the cross-border area of IASI and SOROCA </t>
  </si>
  <si>
    <t>12.05.2021</t>
  </si>
  <si>
    <t>11.05.2021</t>
  </si>
  <si>
    <t>ROHU 426</t>
  </si>
  <si>
    <t>ALTERAGRI</t>
  </si>
  <si>
    <t>Transilvania Technology Transfer Association</t>
  </si>
  <si>
    <t>Bihor Office of Pedological and Agrochemical Studies</t>
  </si>
  <si>
    <t>SolarTech South Plain Nonprofit Company for Development and Produktion</t>
  </si>
  <si>
    <t>Csongrád-Csanad</t>
  </si>
  <si>
    <t>59967/ 13.05.2021</t>
  </si>
  <si>
    <t>LP: Directorate for Agriculture of Bihor County</t>
  </si>
  <si>
    <t>14.05.2021</t>
  </si>
  <si>
    <t>60113/ 14.05.2021</t>
  </si>
  <si>
    <t>60124/ 14.05.2021</t>
  </si>
  <si>
    <t>1HARD/4.1/18</t>
  </si>
  <si>
    <t>Iasi Municipality</t>
  </si>
  <si>
    <t>Clinical Rehabilitation Hospital</t>
  </si>
  <si>
    <t>Institute of Neurology and Neurosurgery</t>
  </si>
  <si>
    <t xml:space="preserve">ROBOts dedicated to neuroMOtric Valuable Efficiency </t>
  </si>
  <si>
    <t>18.05.2021</t>
  </si>
  <si>
    <t xml:space="preserve">In implementare </t>
  </si>
  <si>
    <t>Emergency County Clinical Hospital Pius Brinzeu Timisoara</t>
  </si>
  <si>
    <t>Satu Mare County Administrative-Territorial Unit</t>
  </si>
  <si>
    <t>Added Value in Cooperation for stroke situations</t>
  </si>
  <si>
    <t>Improvement of health care services in Nyírbátor and Negresti-Oas, by investment in infrastructure and joint service development</t>
  </si>
  <si>
    <t>02.06.2021</t>
  </si>
  <si>
    <t>03.06.2021</t>
  </si>
  <si>
    <t>25.06.2021</t>
  </si>
  <si>
    <t>1HARD/2.1/107</t>
  </si>
  <si>
    <t>1HARD/4.1/24</t>
  </si>
  <si>
    <t>Hincesti District Council</t>
  </si>
  <si>
    <t>County Museum “Ștefan cel Mare”</t>
  </si>
  <si>
    <t>Muntenii de Jos Commune</t>
  </si>
  <si>
    <t>Let's discover Stefan cel Mare traces</t>
  </si>
  <si>
    <t>07.06.2021</t>
  </si>
  <si>
    <t>Territorial Administrative Unit - Galati County</t>
  </si>
  <si>
    <t xml:space="preserve">HEALTH IN GOOD HANDS Bigger HOSPITALS, Better CARE, Best DOCTORS for people in the border area Romania - R. of Moldova </t>
  </si>
  <si>
    <t>08.06.2021</t>
  </si>
  <si>
    <t>BSB1030</t>
  </si>
  <si>
    <t>Greek Association of Women Entrepreneurs (GR)</t>
  </si>
  <si>
    <t>Black Sea Women Entrepreneurship Connection – Empowering Women through Tourism</t>
  </si>
  <si>
    <t>ROHU 368</t>
  </si>
  <si>
    <t>JOINTCARE</t>
  </si>
  <si>
    <t>Szabolcs-Szatmár-Bereg County</t>
  </si>
  <si>
    <r>
      <rPr>
        <b/>
        <sz val="11"/>
        <color theme="1"/>
        <rFont val="Calibri"/>
        <family val="2"/>
        <scheme val="minor"/>
      </rPr>
      <t>LP:</t>
    </r>
    <r>
      <rPr>
        <sz val="11"/>
        <color theme="1"/>
        <rFont val="Calibri"/>
        <family val="2"/>
        <scheme val="minor"/>
      </rPr>
      <t xml:space="preserve"> Nyírbátor Város Önkormányzata </t>
    </r>
    <r>
      <rPr>
        <b/>
        <sz val="11"/>
        <color theme="1"/>
        <rFont val="Calibri"/>
        <family val="2"/>
        <scheme val="minor"/>
      </rPr>
      <t>(Municipality of Nyírbátor)</t>
    </r>
  </si>
  <si>
    <t>09.06.2021</t>
  </si>
  <si>
    <t>Oraș Negrești-Oaș</t>
  </si>
  <si>
    <r>
      <rPr>
        <b/>
        <sz val="9"/>
        <color theme="1"/>
        <rFont val="Arial"/>
        <family val="2"/>
      </rPr>
      <t>71587</t>
    </r>
    <r>
      <rPr>
        <sz val="9"/>
        <color theme="1"/>
        <rFont val="Arial"/>
        <family val="2"/>
      </rPr>
      <t>/ 11.06.2021</t>
    </r>
  </si>
  <si>
    <t>17.06.2021</t>
  </si>
  <si>
    <r>
      <rPr>
        <b/>
        <sz val="9"/>
        <color theme="1"/>
        <rFont val="Arial"/>
        <family val="2"/>
      </rPr>
      <t xml:space="preserve">744424/ </t>
    </r>
    <r>
      <rPr>
        <sz val="9"/>
        <color theme="1"/>
        <rFont val="Arial"/>
        <family val="2"/>
      </rPr>
      <t>17.06.2021</t>
    </r>
  </si>
  <si>
    <t>18.06.2021</t>
  </si>
  <si>
    <t>1HARD/3.1/86</t>
  </si>
  <si>
    <t>1HARD/3.1/12</t>
  </si>
  <si>
    <t>Tulucesti Commune</t>
  </si>
  <si>
    <t xml:space="preserve">City Hall of Sireti Vilage </t>
  </si>
  <si>
    <t xml:space="preserve">Development of infrastructure - engine of socio-economic cooperation in the Tulucesti Commune, Galati County and Sireti Commune, Straseni District </t>
  </si>
  <si>
    <t>23.06.2021</t>
  </si>
  <si>
    <t>24.06.2021</t>
  </si>
  <si>
    <t xml:space="preserve">Sustainability, Mobility and Accessibility of the cross border Region Cahul-Oancea – improved Transport infrastructure </t>
  </si>
  <si>
    <t>Cahul City Hall</t>
  </si>
  <si>
    <t>Oancea Town Hall</t>
  </si>
  <si>
    <t>28.06.2021</t>
  </si>
  <si>
    <t>30.06.2021</t>
  </si>
  <si>
    <t>ROHU 387</t>
  </si>
  <si>
    <t>Szabolcs-Szatmar-Bereg County Hospitals and University Hospital</t>
  </si>
  <si>
    <t>AVC</t>
  </si>
  <si>
    <t>75021/18.06.2021</t>
  </si>
  <si>
    <t>75553/22.06.2021</t>
  </si>
  <si>
    <t>75591/22.06.2021</t>
  </si>
  <si>
    <t>1HARD/2.1/1</t>
  </si>
  <si>
    <t>1HARD/4.1/70</t>
  </si>
  <si>
    <t>1HARD/2.1/60</t>
  </si>
  <si>
    <t>1HARD/3.1/22</t>
  </si>
  <si>
    <t>26.07.2021</t>
  </si>
  <si>
    <t>16.07.2021</t>
  </si>
  <si>
    <t xml:space="preserve">Iași County </t>
  </si>
  <si>
    <t xml:space="preserve">Fălești District Council </t>
  </si>
  <si>
    <t>Făleşti Town Mayoralty</t>
  </si>
  <si>
    <t xml:space="preserve">Traveller on  Cultural Meridians </t>
  </si>
  <si>
    <t xml:space="preserve">Metropolitanate of Moldavia and Bucovina </t>
  </si>
  <si>
    <t xml:space="preserve">The Solidarity and Hope Foundation </t>
  </si>
  <si>
    <t xml:space="preserve">Public Health Institution Orhei district Hospital </t>
  </si>
  <si>
    <t xml:space="preserve">The Public Humanitarian Association "Christian Philanthropy" </t>
  </si>
  <si>
    <t xml:space="preserve">Hopeful links for health and care between Romania and Republic of Moldova </t>
  </si>
  <si>
    <t xml:space="preserve">City Hall of Balti Municipality </t>
  </si>
  <si>
    <t>The Public Institution “Mihai Eminescu” High School of mun. Balti</t>
  </si>
  <si>
    <t xml:space="preserve">Eminescu: one culture-one route in Botosani-Balti cross-border area together </t>
  </si>
  <si>
    <t>Iași Municipality</t>
  </si>
  <si>
    <t xml:space="preserve">Transport infrastructure rehabilitation in the Ungheni-Iasi cross-border area which aims at traffic streamline in the Sculeni border crossing point </t>
  </si>
  <si>
    <t>ROHU 339</t>
  </si>
  <si>
    <t xml:space="preserve">"Romanian-Hungarian cross-border project with a wider focus
on diagnostics related to infertility, healthy pregnancy and
newborn care" 
</t>
  </si>
  <si>
    <t xml:space="preserve">University of Szeged </t>
  </si>
  <si>
    <t>Csongrad-Csanad County</t>
  </si>
  <si>
    <t>Government Office of Csongrád-Csanad County</t>
  </si>
  <si>
    <t>7999,99.60</t>
  </si>
  <si>
    <t>HEALTH-PREGN-RO-HU</t>
  </si>
  <si>
    <t>1HARD/3.1/75</t>
  </si>
  <si>
    <t>Joint Cross-Border Networking Infrastructure of Technical Universities of Iasi and Moldova</t>
  </si>
  <si>
    <t>07.07.2021</t>
  </si>
  <si>
    <t>08.07.2021</t>
  </si>
  <si>
    <t>15.07.2021</t>
  </si>
  <si>
    <t>90312/27.07.2021</t>
  </si>
  <si>
    <t xml:space="preserve"> </t>
  </si>
  <si>
    <t>20.08.2021</t>
  </si>
  <si>
    <t>90316/27.07.2021</t>
  </si>
  <si>
    <t>Contractul este in implementare in perioada raportata.</t>
  </si>
  <si>
    <t>12.08.2021</t>
  </si>
  <si>
    <t>17.08.2021</t>
  </si>
  <si>
    <r>
      <t xml:space="preserve">in </t>
    </r>
    <r>
      <rPr>
        <b/>
        <sz val="9"/>
        <color theme="1"/>
        <rFont val="Arial"/>
        <family val="2"/>
      </rPr>
      <t xml:space="preserve">implementare </t>
    </r>
    <r>
      <rPr>
        <sz val="9"/>
        <color theme="1"/>
        <rFont val="Arial"/>
        <family val="2"/>
      </rPr>
      <t>in perioada raportata.</t>
    </r>
  </si>
  <si>
    <r>
      <t xml:space="preserve"> </t>
    </r>
    <r>
      <rPr>
        <b/>
        <sz val="9"/>
        <color theme="1"/>
        <rFont val="Arial"/>
        <family val="2"/>
      </rPr>
      <t>26.07.2021</t>
    </r>
    <r>
      <rPr>
        <sz val="9"/>
        <color theme="1"/>
        <rFont val="Arial"/>
        <family val="2"/>
      </rPr>
      <t>.</t>
    </r>
  </si>
  <si>
    <t xml:space="preserve"> 04.08.2021</t>
  </si>
  <si>
    <t>19.08.2021</t>
  </si>
  <si>
    <t>23.08.2021</t>
  </si>
  <si>
    <t>15.09.2021</t>
  </si>
  <si>
    <t xml:space="preserve">County council Suceava </t>
  </si>
  <si>
    <t xml:space="preserve">Administration of Civil Protection of Population of Chernivtsi Regional State Administration </t>
  </si>
  <si>
    <t xml:space="preserve">Agency for Innovations and Development </t>
  </si>
  <si>
    <t xml:space="preserve">522,433.00 </t>
  </si>
  <si>
    <t>Safety and protection - a common factor in cross-border cooperation</t>
  </si>
  <si>
    <t>06.09.2021</t>
  </si>
  <si>
    <t>2SOFT/4.2/18</t>
  </si>
  <si>
    <t>2SOFT/4.2/132</t>
  </si>
  <si>
    <t xml:space="preserve">Bistra Municipality </t>
  </si>
  <si>
    <t xml:space="preserve">Velykyi Bychkiv Village Council </t>
  </si>
  <si>
    <t>Together for improvement of disaster risk management and faster response in Cross-Border RO-UA Community</t>
  </si>
  <si>
    <t xml:space="preserve">519,641.50 </t>
  </si>
  <si>
    <t>11.10.2021</t>
  </si>
  <si>
    <t>08.10.2021</t>
  </si>
  <si>
    <t>1HARD/3.1/95</t>
  </si>
  <si>
    <t>29.09.2021</t>
  </si>
  <si>
    <t xml:space="preserve">Improving the ICT based communications capabilities in the North-East Romania - Republic of Moldova cross-border area </t>
  </si>
  <si>
    <t>General Inspectorate for Emergency Situations from Republic of Moldova</t>
  </si>
  <si>
    <t>05.10.2021</t>
  </si>
  <si>
    <t>29.10.2021</t>
  </si>
  <si>
    <t>25.10.2021</t>
  </si>
  <si>
    <t>12.11.2021</t>
  </si>
  <si>
    <t>BSB802</t>
  </si>
  <si>
    <t>Republic of Turkey General Directorate of Forestry Istanbul Regional Forestry Directorate (TR)</t>
  </si>
  <si>
    <t>Cooperation for disaster prevention and environmental monitoring in BSB - Co-PREVENT</t>
  </si>
  <si>
    <t>10.11.2021</t>
  </si>
  <si>
    <t>1HARD/2.1/101</t>
  </si>
  <si>
    <t xml:space="preserve">Ministry of Culture </t>
  </si>
  <si>
    <t>Botoșani County Museum</t>
  </si>
  <si>
    <t>History and Music – values that bring us together</t>
  </si>
  <si>
    <t>1HARD/3.1/31</t>
  </si>
  <si>
    <t xml:space="preserve">Effective joint response in cross-border emergency situations </t>
  </si>
  <si>
    <t>11.11.2021</t>
  </si>
  <si>
    <t>General Inspectorate for Emergency Situations of the Ministry of Internal Affairs</t>
  </si>
  <si>
    <t>"Mihail Grigore Sturdza" Inspectorate for Emergency Situations of Iasi County</t>
  </si>
  <si>
    <t>1HARD/4.1/16</t>
  </si>
  <si>
    <t>RMI “Emergency Hospital" Chernivtsi</t>
  </si>
  <si>
    <t>Improving the readiness of emergency medical institutions in Chernivtsi oblast and Suceava county</t>
  </si>
  <si>
    <t>17.11.2021</t>
  </si>
  <si>
    <t>24.11.2021</t>
  </si>
  <si>
    <t>2SOFT/4.1/43</t>
  </si>
  <si>
    <t>Suceava County</t>
  </si>
  <si>
    <t xml:space="preserve">Regional Municipal Non-Commercial Enterprise “Bukovinian Clinical Oncology Center” </t>
  </si>
  <si>
    <t>Improvement of the health services in the cross-border area Suceava-Chernivtsi</t>
  </si>
  <si>
    <t>02.12.2021</t>
  </si>
  <si>
    <t>15.12.0221</t>
  </si>
  <si>
    <t>15.12.2021</t>
  </si>
  <si>
    <t>14.12.2021</t>
  </si>
  <si>
    <t>16.12.2021</t>
  </si>
  <si>
    <t>11.02.2022</t>
  </si>
  <si>
    <t>09.02.2022</t>
  </si>
  <si>
    <t>1HARD/3.1/11</t>
  </si>
  <si>
    <t>28.02.2022</t>
  </si>
  <si>
    <t xml:space="preserve">Cross-border Environmentally Friendly Transport Development </t>
  </si>
  <si>
    <t>Ungheni City Hall</t>
  </si>
  <si>
    <t xml:space="preserve">Municipality of Dorohoi </t>
  </si>
  <si>
    <t>Regional Centre of Sustainable Development</t>
  </si>
  <si>
    <t>1HARD/3.1/73</t>
  </si>
  <si>
    <t xml:space="preserve">Good and accesible roads in Comarna, Iasi and Vasilcau, Soroca </t>
  </si>
  <si>
    <t>Comarna Commune</t>
  </si>
  <si>
    <t>Soroca District Council</t>
  </si>
  <si>
    <t>01.02.2022</t>
  </si>
  <si>
    <t>17.02.2021</t>
  </si>
  <si>
    <t>08.03.2022</t>
  </si>
  <si>
    <t>03.03.2022</t>
  </si>
  <si>
    <t>1HARD/2.1/25</t>
  </si>
  <si>
    <t>The Cultural Centre "Lower Danube"</t>
  </si>
  <si>
    <t>Mereseni Commune Mayor Hall</t>
  </si>
  <si>
    <t xml:space="preserve">THE PAST HAS A NEW FUTURE - Cross-border cooperation for the valorisation of the cultural heritage in Galati, Romania and Hincesti, Republic of Moldova </t>
  </si>
  <si>
    <t>25.03.2022</t>
  </si>
  <si>
    <t>29.04.2022</t>
  </si>
  <si>
    <t>16.04.2022</t>
  </si>
  <si>
    <t>1HARD/4.1/81</t>
  </si>
  <si>
    <t>PUBLIC MEDICAL SANITARY INSTITUTION INSTITUTE OF MOTHER AND CHILD</t>
  </si>
  <si>
    <t>Vaslui Emergency County Hospital</t>
  </si>
  <si>
    <t xml:space="preserve">The best chance of life for neonates-improving neonatal outcome in the Romania-Republic of Moldova border area </t>
  </si>
  <si>
    <t>07.06.2022</t>
  </si>
  <si>
    <t>08.07.2022</t>
  </si>
  <si>
    <t>06.07.2022</t>
  </si>
  <si>
    <t>29.07.2022</t>
  </si>
  <si>
    <t>04.08.2022</t>
  </si>
  <si>
    <t>Județ (RO)</t>
  </si>
  <si>
    <t>Nume beneficiar RO</t>
  </si>
  <si>
    <t>Cod EMS proiect</t>
  </si>
  <si>
    <t>Data semnarii contractului de cofinantare</t>
  </si>
  <si>
    <t>Valoarea cerere rambursare cofinantare (RON)</t>
  </si>
  <si>
    <t>Assessing the vulnerability of the Black Sea Marine ecosystem to human pressures</t>
  </si>
  <si>
    <t>Asociatia pentru Dezvoltare Durabila "Prut-Dunare" Galati</t>
  </si>
  <si>
    <t>ONG Mare Nostrum</t>
  </si>
  <si>
    <t>Galati</t>
  </si>
  <si>
    <t>Constanta</t>
  </si>
  <si>
    <t>26.05.2022</t>
  </si>
  <si>
    <t>02.06.2022</t>
  </si>
  <si>
    <t xml:space="preserve">Institutul Naţional de Cercetare - Dezvoltare Marină “Grigore Antipa” </t>
  </si>
  <si>
    <t>27.05.2022</t>
  </si>
  <si>
    <t>LISTA CONTRACTELOR DE FINANTARE_Call 2_POC BMN 2014-2020</t>
  </si>
  <si>
    <t>LISTA CONTRACTELOR DE COFINANTARE beneficiari POC RO-MD 2014-2020</t>
  </si>
  <si>
    <t>Universitatea Dunărea de Jos Galați</t>
  </si>
  <si>
    <t>13.07.2022</t>
  </si>
  <si>
    <t xml:space="preserve">Assessing the vulnerability of the Black Sea Marine ecosystem to human pressures </t>
  </si>
  <si>
    <t>Asociația Tehnopol Galați</t>
  </si>
  <si>
    <t>Municipalitatea DEMIRKOY, Turcia</t>
  </si>
  <si>
    <t>Self-Government City of Kutaisi, Georgia</t>
  </si>
  <si>
    <t>LISTA CONTRACTELOR DE FINANTARE_Call 1_POC BMN 2014-2020</t>
  </si>
  <si>
    <t>LISTA CONTRACTELOR DE COFINANTARE beneficiari POC RO-UA 2014-2020</t>
  </si>
  <si>
    <t>2SOFT/4.2/89</t>
  </si>
  <si>
    <t>CROSS-BORDER COOPERATION FOR FIRE &amp; RESCUE SERVICES – COOP4FIRE</t>
  </si>
  <si>
    <t>Comuna VLĂDENI</t>
  </si>
  <si>
    <t>Botosani</t>
  </si>
  <si>
    <t>28.10.2022</t>
  </si>
  <si>
    <t>Spitalul Municipal Sighetu Marmatiei</t>
  </si>
  <si>
    <t>Infection-free hospitals</t>
  </si>
  <si>
    <t>Maramures</t>
  </si>
  <si>
    <t>07.11.2022</t>
  </si>
  <si>
    <t>UNE "Central City Clinical Hospital of Ivano-Frankivsk City Council" (UA)</t>
  </si>
  <si>
    <t>Federația Zonelor Pescărești</t>
  </si>
  <si>
    <t>Improving the existing competences and developing new ones in the aquaculture and fish products trade sector (DACIAT)</t>
  </si>
  <si>
    <t>Waste Free Rivers for a Clean Black Sea (MWM-GMR)</t>
  </si>
  <si>
    <t>25.11.2022</t>
  </si>
  <si>
    <t>05.10.2022</t>
  </si>
  <si>
    <t>Braila</t>
  </si>
  <si>
    <t>Black Sea Basin interdisciplinary cooperation network for sustainable joint monitoring of environmental toxicants migration, improved evaluation of ecological state and human health impact of harmful substances, and public exposure prevention (MONITOX)</t>
  </si>
  <si>
    <t>Tulcea</t>
  </si>
  <si>
    <t>Institutul Național de Cercetare-Dezvoltare „Delta Dunării” Tulcea</t>
  </si>
  <si>
    <t>16.12.2022</t>
  </si>
  <si>
    <t>Organizația Ecologistă Neguvernamentală Mare Nostrum</t>
  </si>
  <si>
    <t>Universitatea "Dunărea De Jos" din Galaţi</t>
  </si>
  <si>
    <t>23.12.2022</t>
  </si>
  <si>
    <t>Institute of Zoology of the Academy of Science of Moldova</t>
  </si>
  <si>
    <t>30.12.2022</t>
  </si>
  <si>
    <t>Valoare cerere rambursare cofinantare (EUR)</t>
  </si>
  <si>
    <t>Creating a system of innovative transboundary monitoring of the transformations of the Black Sea river ecosystems under the impact of hydropower development and climate change (HydroEcoNex)</t>
  </si>
  <si>
    <t>Improved online public access to environmental monitoring data and data tools for the Black Sea Basin supporting cooperation in the reduction of marine litter (MARLITER)</t>
  </si>
  <si>
    <t>Asociația de Cooperare Transfrontalieră ”Euroregiunea Dunărea de Jos”</t>
  </si>
  <si>
    <t>xx.02.2023</t>
  </si>
  <si>
    <t>Institutul Național de Cercetare Dezvoltare „Delta Dunării”</t>
  </si>
  <si>
    <t>20.02.2023</t>
  </si>
  <si>
    <t>21.02.2023</t>
  </si>
  <si>
    <t xml:space="preserve">Asociația de Cooperare Transfrontalieră ”Euroregiunea Dunărea de Jos” </t>
  </si>
  <si>
    <t>Universitatea pentru stiintele vietii ”Ion Ionescu de la Brad” din Iasi</t>
  </si>
  <si>
    <t>INTELLIGENT VALORISATION OF AGRO-FOOD INDUSTRIAL WASTES</t>
  </si>
  <si>
    <t>Iasi</t>
  </si>
  <si>
    <t>24.02.2023</t>
  </si>
  <si>
    <t>Universitatea Stefan cel Mare Suceava</t>
  </si>
  <si>
    <t>Cross-Border Cooperation Smart Energy – CBCSmartEnergy</t>
  </si>
  <si>
    <t>Suceava</t>
  </si>
  <si>
    <t>13.03.2023</t>
  </si>
  <si>
    <t>Increase trading and modernization of the beekeeping and connected sectors in the Black Sea Basin (ITM BEE-BSB)</t>
  </si>
  <si>
    <t>14.03.2023</t>
  </si>
  <si>
    <t>LISTA CONTRACTELOR DE COFINANTARE semnate cu beneficiari RO _ POC BMN 2014-2020</t>
  </si>
  <si>
    <t>CALL 1</t>
  </si>
  <si>
    <t>CALL 2</t>
  </si>
  <si>
    <t>Total cheltuieli eligibile (Euro)</t>
  </si>
  <si>
    <t>Valoare Totala  (EURO)</t>
  </si>
  <si>
    <t>Data estimata de  semnare</t>
  </si>
  <si>
    <t>Data semnarii</t>
  </si>
  <si>
    <t>Stadiu</t>
  </si>
  <si>
    <t>Data intrarii contractului la  AM</t>
  </si>
  <si>
    <t>Institute of Fishing Resources-Varna</t>
  </si>
  <si>
    <t>26.05.2023</t>
  </si>
  <si>
    <t>Promoting technology innovation in environmental monitoring &amp; modelling for assessment of fish stock and non-fish resources (TIMMOD)</t>
  </si>
  <si>
    <t>Municipiul Sighetu Marmatiei</t>
  </si>
  <si>
    <t>Center of Municipal and Regional Development – Resource Center, Ucraina</t>
  </si>
  <si>
    <t>10.05.2023</t>
  </si>
  <si>
    <t>30 537.50</t>
  </si>
  <si>
    <t>2SOFT/1.1/24</t>
  </si>
  <si>
    <t>Orasul SEINI</t>
  </si>
  <si>
    <t>08.06.2023</t>
  </si>
  <si>
    <t>26 729.94</t>
  </si>
  <si>
    <t>Institutul de Zoologie din Republica Moldova</t>
  </si>
  <si>
    <t>Team up for healthy fish in aquaculture systems of the Prut river basin (TeamUp HealthyFish)</t>
  </si>
  <si>
    <t>30.08.2023</t>
  </si>
  <si>
    <t xml:space="preserve"> Ministerul Integrării Europene din Republica Serbia- Autoritatea Naţională</t>
  </si>
  <si>
    <t>Acord de finanţare implementare activitități asistență tehnică pentru perioada 2021-2027</t>
  </si>
  <si>
    <t>Decizia globală de finanţare multianuală pentru perioada 2023-2027, pentru Autoritatea de Management</t>
  </si>
  <si>
    <t>Ministerul Dezvoltării, Lucrărilor Publice și Administrației</t>
  </si>
  <si>
    <t>acordul de finanțare a activităţilor Autorității de Audit de pe lângă Curtea de Conturi a României privind implementarea Programului Interreg IPA România-Serbia pentru perioada 2021-2027</t>
  </si>
  <si>
    <t>Autoritatea de Audit de pe lângă Curtea de Conturi a României</t>
  </si>
  <si>
    <t>Acord Cadru de delegare și finanțare pentru Secretariatul Comun, respectiv de finanțare pentru Unitatea de Control de Prim Nivel, din cadrul BRCT Timișoara,
privind implementarea Programului Interreg IPA România-Serbia aferent perioadei 2021-2027</t>
  </si>
  <si>
    <t>Biroul Regional pentru Cooperare Transfrontalieră Timișoara (BRCT-TM)</t>
  </si>
  <si>
    <t>Stadiul contractelor de finantare semnate la nivelul Programului Interreg VI-A Romania-Bulgaria (2021-2027)</t>
  </si>
  <si>
    <t>ACORD CADRU DE DELEGARE ŞI FINANŢARE pentru Secretariatul Comun, respectiv de FINANȚARE pentru Unitatea de Control de Prim Nivel din cadrul BRCT Călărași privind implementarea Programului Interreg VI-A România-Bulgaria aferent perioadei 2021-2027</t>
  </si>
  <si>
    <t>07.09.2023</t>
  </si>
  <si>
    <t>Cod Jems proiect</t>
  </si>
  <si>
    <t>Stadiul contractelor de finantare semnate la nivelul Programului Interreg NEXT Bazinul Mării Negre (2021-2027)</t>
  </si>
  <si>
    <t>a</t>
  </si>
  <si>
    <t>Data semnarii (de către ultima parte)</t>
  </si>
  <si>
    <t>Valoare totala  (EURO)</t>
  </si>
  <si>
    <t>Partener principal</t>
  </si>
  <si>
    <t>Nr. crt</t>
  </si>
  <si>
    <t>Call</t>
  </si>
  <si>
    <t>E-MS Code</t>
  </si>
  <si>
    <t>Axa prioritară/ Priority Axis</t>
  </si>
  <si>
    <t>Măsura/ Specific Objective</t>
  </si>
  <si>
    <t xml:space="preserve">Denumirea beneficiarului / Beneficiary name </t>
  </si>
  <si>
    <t>Titlul operațiunii (proiectului)/ Project name</t>
  </si>
  <si>
    <t>Cheltuielile eligibile totale (Euro)/ Total eligible expenditure allocated to the project</t>
  </si>
  <si>
    <t>Statusul proiectelor / Status of the project</t>
  </si>
  <si>
    <t>RORS-10</t>
  </si>
  <si>
    <t>Center for Promoting Lifelong Learning</t>
  </si>
  <si>
    <t>A new chance for social inclusion of inmates</t>
  </si>
  <si>
    <t>Finalised</t>
  </si>
  <si>
    <t>RORS-11</t>
  </si>
  <si>
    <t>“Victor Babes” University of Medicine and Pharmacy  Timisoara</t>
  </si>
  <si>
    <t>Regional Centre for advanced laser therapies in Ophthalmology</t>
  </si>
  <si>
    <t>RORS-13</t>
  </si>
  <si>
    <t>RESITA MUNICIPALITY</t>
  </si>
  <si>
    <t>Energy Efficiency - The Premise of a Better Environment in Romania – Serbia Cross-Border Area</t>
  </si>
  <si>
    <t>09.09.2019</t>
  </si>
  <si>
    <t>RORS-17</t>
  </si>
  <si>
    <t>Rehabilitation Foundation Hope</t>
  </si>
  <si>
    <t>Together for an Inclusive Community</t>
  </si>
  <si>
    <t>RORS-18</t>
  </si>
  <si>
    <t>Banat’s University of Agricultural Sciences and Veterinary Medicine “King Michael I of Romania” from Timisoara</t>
  </si>
  <si>
    <t>Joint project for conservation and sustainable use of plant genetic resources from border areas as consequences of climate change</t>
  </si>
  <si>
    <t>RORS-19</t>
  </si>
  <si>
    <t>Municipality of Resita</t>
  </si>
  <si>
    <t>Visit me!!! A new perspective of cross-border cities through touristic sights</t>
  </si>
  <si>
    <t>RORS-2</t>
  </si>
  <si>
    <t>Ministry of European Integration, Government of Republic of Serbia (NA)</t>
  </si>
  <si>
    <t>TA Support for National Authority in the Republic of Serbia for effective and efficient implementation of the Interreg IPA Cross-border Cooperation Programme Romania - Serbia</t>
  </si>
  <si>
    <t>31.12.2018</t>
  </si>
  <si>
    <t>RORS-20</t>
  </si>
  <si>
    <t>West University of Timisoara</t>
  </si>
  <si>
    <t>Local Heritage for Active Tourism in Banat</t>
  </si>
  <si>
    <t>RORS-22</t>
  </si>
  <si>
    <t>Intercultural Institute Timisoara</t>
  </si>
  <si>
    <t>InclusiveArt – Access to Culture for Disadvantaged Children and Youth</t>
  </si>
  <si>
    <t>RORS-23</t>
  </si>
  <si>
    <t>Dumbrava Commune</t>
  </si>
  <si>
    <t>Cross-border football for social inclusion</t>
  </si>
  <si>
    <t>RORS-24</t>
  </si>
  <si>
    <t>ACTIVITY Foundation for human resources and sustainable development</t>
  </si>
  <si>
    <t>Challenge and opportunity for tourism development in our common county</t>
  </si>
  <si>
    <t>RORS-28</t>
  </si>
  <si>
    <t xml:space="preserve">Sisesti Commune </t>
  </si>
  <si>
    <t>Efficiency in emergency situations management</t>
  </si>
  <si>
    <t>RORS-29</t>
  </si>
  <si>
    <t>Mehedinti County</t>
  </si>
  <si>
    <t>Improving connectivity along the Danube</t>
  </si>
  <si>
    <t>RORS-3</t>
  </si>
  <si>
    <t>Regional Office for Cross-border Cooperation Timișoara</t>
  </si>
  <si>
    <t>Support for the implementation of the Romania –Serbia INTERREG IPA Cross – Border Cooperation Programme 2015 - 2018</t>
  </si>
  <si>
    <t>RORS-31</t>
  </si>
  <si>
    <t>Dumbravita Commune</t>
  </si>
  <si>
    <t>Holding alive four fields in the domain of traditions and customs</t>
  </si>
  <si>
    <t>RORS-32</t>
  </si>
  <si>
    <t>Svinita Commune</t>
  </si>
  <si>
    <t>Keepers of tradition</t>
  </si>
  <si>
    <t>13.06.2017</t>
  </si>
  <si>
    <t>RORS-33</t>
  </si>
  <si>
    <t>Valcani Municipality</t>
  </si>
  <si>
    <t>Rediscovering cultural traditions in Valcani-Čoka border area  as part of the historical Banat</t>
  </si>
  <si>
    <t>RORS-34</t>
  </si>
  <si>
    <t xml:space="preserve">City of Oravita </t>
  </si>
  <si>
    <t>Expansion of the AgriCO network in the cross-border region Oravita - Bela Crkva</t>
  </si>
  <si>
    <t>RORS-35</t>
  </si>
  <si>
    <t>Reformed Centre Timisoara</t>
  </si>
  <si>
    <t>Religious music – Establishment of Cross-border Touristic Routes</t>
  </si>
  <si>
    <t>RORS-38</t>
  </si>
  <si>
    <t xml:space="preserve">Territorial Administrative Unit Moldova Noua City </t>
  </si>
  <si>
    <t>Systems for emergency preparedness</t>
  </si>
  <si>
    <t>RORS-39</t>
  </si>
  <si>
    <t>Eco Tamiš (Timiş) – new tourism product</t>
  </si>
  <si>
    <t>RORS-4</t>
  </si>
  <si>
    <t>Ministry of Regional Development, Public Administration and European Funds</t>
  </si>
  <si>
    <t>TA support for the Managing Authority for the management, implementation, evaluation and communication of Romania-Serbia Interreg IPA Cross-border Cooperation Programme for 2015-2018</t>
  </si>
  <si>
    <t>RORS-40</t>
  </si>
  <si>
    <t>City of Recas</t>
  </si>
  <si>
    <t>Firefighters and emergency management Recas - Zagubica</t>
  </si>
  <si>
    <t>RORS-5</t>
  </si>
  <si>
    <t>Chamber of Commerce and Industry of Serbia – Regional Chamber of Commerce and Industry of the North Banat  Administrative District</t>
  </si>
  <si>
    <t>Labor Mobility Network in the Cross-border Area</t>
  </si>
  <si>
    <t>RORS-6</t>
  </si>
  <si>
    <t>City of Smederevo</t>
  </si>
  <si>
    <t>The Water sports  – A healthy future for our youth</t>
  </si>
  <si>
    <t>RORS-8</t>
  </si>
  <si>
    <t>Improvement of the abdominal surgery services over the cross-border area</t>
  </si>
  <si>
    <t>RORS-9</t>
  </si>
  <si>
    <t>Special Hospital for Psychiatric diseases “Dr Slavoljub Bakalovic”</t>
  </si>
  <si>
    <t xml:space="preserve">Improved health care in neurology and psychiatry – longer life </t>
  </si>
  <si>
    <t>RORS-26</t>
  </si>
  <si>
    <t>Inheritances at the Danube Cross-border</t>
  </si>
  <si>
    <t>S</t>
  </si>
  <si>
    <t>RORS-15</t>
  </si>
  <si>
    <t xml:space="preserve">BANAT RIVER BASIN ADMINISTRATION </t>
  </si>
  <si>
    <t xml:space="preserve">The repairing  of the navigation infrastructure on Bega Canal </t>
  </si>
  <si>
    <t>RORS-25</t>
  </si>
  <si>
    <t xml:space="preserve">Municipality of Nova Crnja </t>
  </si>
  <si>
    <t>Tour De Banat</t>
  </si>
  <si>
    <t>RORS-27</t>
  </si>
  <si>
    <t>Ministry of Interior of the Republic of Serbia, Sector for Emergency Management</t>
  </si>
  <si>
    <t>Strengthening the capacity of the Romanian and Serbian authorities to react in case of flooding and earthquakes</t>
  </si>
  <si>
    <t>07.07.2017</t>
  </si>
  <si>
    <t>RORS-30</t>
  </si>
  <si>
    <t>RARIS - Regional Development Agency Eastern Serbia</t>
  </si>
  <si>
    <t xml:space="preserve">Carpathians Connects </t>
  </si>
  <si>
    <t>13.07.2017</t>
  </si>
  <si>
    <t>RORS-36</t>
  </si>
  <si>
    <t>Municipality of Plandište</t>
  </si>
  <si>
    <t xml:space="preserve">Smart Urban Services Through Homogenous Quality Standard in Public Infrastructures for Higher Energy Efficiency </t>
  </si>
  <si>
    <t>RORS-16</t>
  </si>
  <si>
    <t>Improvement of  Banat Connectivity</t>
  </si>
  <si>
    <t>RORS-193</t>
  </si>
  <si>
    <t>General Hospital Pozarevac</t>
  </si>
  <si>
    <t xml:space="preserve">Romania-Serbia joint initiative against cancer in cross-border region: improved diagnosis and treatment of malignant tumors </t>
  </si>
  <si>
    <t>RORS-37</t>
  </si>
  <si>
    <t>Pro Mehedinti Association</t>
  </si>
  <si>
    <t xml:space="preserve">7 Wonders of Mehedinti and Borski </t>
  </si>
  <si>
    <t>RORS-211</t>
  </si>
  <si>
    <t>Audit Authority</t>
  </si>
  <si>
    <t>TA support for the Audit Authority in the verification process of Romania-Serbia Interreg IPA Cross-border Cooperation Programme for 2017-2020</t>
  </si>
  <si>
    <t>RORS-92</t>
  </si>
  <si>
    <t>City of Pozarevac</t>
  </si>
  <si>
    <t>Cultural connection in purpose of touristic attractiveness strengthening of the Region</t>
  </si>
  <si>
    <t>RORS-502</t>
  </si>
  <si>
    <t>Support for the implementation of the Romania-Serbia INTERREG IPA Cross-Border Cooperation Programme 2019-2021</t>
  </si>
  <si>
    <t>RORS-501</t>
  </si>
  <si>
    <t>TA Support for National Authority in the Republic of Serbia for effective and efficient implementation of Interreg IPA CBC Programme Romania - Serbia 2019-2022</t>
  </si>
  <si>
    <t> 1,175,580.00</t>
  </si>
  <si>
    <t>Educational and Networking Tools on development of Authentic Performance for professional integration</t>
  </si>
  <si>
    <t>Politehnica University Timisoara</t>
  </si>
  <si>
    <t>Smart And Sustainable Energy Consumption</t>
  </si>
  <si>
    <t>Rehabilitation Foundation Speranta</t>
  </si>
  <si>
    <t>INTEGRATED MANAGEMENT OF RELATIONSHIP CLIMATE - INSECT MIGRATION IN SREDNJEBANATSKI DISTRICT AND TIMIS COUNTY</t>
  </si>
  <si>
    <t>University Politehnica Timisoara</t>
  </si>
  <si>
    <t>Through knowledge to business and smart development of Banat</t>
  </si>
  <si>
    <t>RORS-224</t>
  </si>
  <si>
    <t>Grammar School ”Borislav Petrov Braca”</t>
  </si>
  <si>
    <t>Banat Schoolingua</t>
  </si>
  <si>
    <t>27.08.2019</t>
  </si>
  <si>
    <t>30.07.2019</t>
  </si>
  <si>
    <t>finalised</t>
  </si>
  <si>
    <t>Mod of Life association</t>
  </si>
  <si>
    <t xml:space="preserve">Coka Municipality </t>
  </si>
  <si>
    <t>Caras Severin County Council</t>
  </si>
  <si>
    <t>Secrets of the Iron Gate`s medieval fortresses</t>
  </si>
  <si>
    <t>RORS-337</t>
  </si>
  <si>
    <t>ROmania Serbia NETwork for assessing and disseminating the impact of copper mining activities on water quality in the cross-border area</t>
  </si>
  <si>
    <t>Emergency Clinical Municipal Hospital Timisoara</t>
  </si>
  <si>
    <t>RORS -363</t>
  </si>
  <si>
    <t>Green economy for greener local communities in Danube area</t>
  </si>
  <si>
    <t>RORS-365</t>
  </si>
  <si>
    <t>Branch of Agricultural Mechanical Engineers in Romania BAMER Timisoara</t>
  </si>
  <si>
    <t>Modern technologies for monitoring land covered with waste in order to restore their initial use</t>
  </si>
  <si>
    <t>RORS-375</t>
  </si>
  <si>
    <t>MUNCIPALITY of BOR</t>
  </si>
  <si>
    <t>Firefighting service in cross-border cooperation</t>
  </si>
  <si>
    <t>Miltonia Association</t>
  </si>
  <si>
    <t xml:space="preserve">Academic environmental erotection studies on surface water quality in significant cross-border nature reservations Djerdap / Iron Gate national park and Carska Bara special nature reserve, with population awareness raising workshops. </t>
  </si>
  <si>
    <t>Timiș County Council</t>
  </si>
  <si>
    <t>Enhancing tourism in Banat cross-border area by capitalizing of the potential of Parta and Majdan archeological sites</t>
  </si>
  <si>
    <t>"Victor Babes" University of Medicine and Pharmacy Timisoara</t>
  </si>
  <si>
    <t>01.08.2019</t>
  </si>
  <si>
    <t>County Emergency Hospital „Pius Brinzeu” Timisoara</t>
  </si>
  <si>
    <t>RORS-503</t>
  </si>
  <si>
    <t>TA support for the Managing Authority for the management, implementation, evaluation and communication of Romania-Serbia Interreg IPA Cross-border Cooperation Programme for 2020-2023</t>
  </si>
  <si>
    <t>RORS -314</t>
  </si>
  <si>
    <t>Association of citizens ''KOKORO'' - Bor</t>
  </si>
  <si>
    <t>Supporting preventive-developmental needs of the youth ‘’Creativity Without Frontiers’’</t>
  </si>
  <si>
    <t>RORS-451</t>
  </si>
  <si>
    <t>Implementation of a joint waste water management strategy in the Danube hydrological basin</t>
  </si>
  <si>
    <t>991 ,901.69</t>
  </si>
  <si>
    <t>RORS-448</t>
  </si>
  <si>
    <t>Berliste Commune</t>
  </si>
  <si>
    <t>Increased quality of the medical services for the cross border communities</t>
  </si>
  <si>
    <t>RORS-279</t>
  </si>
  <si>
    <t>Banat’s University of Agricultural Sciences and Veterinary Medicine “King Michael I of Romania” from Timisaora</t>
  </si>
  <si>
    <t>Cross-border network for education and research of natural resources</t>
  </si>
  <si>
    <t>RORS-372</t>
  </si>
  <si>
    <t>Cornereva Hall</t>
  </si>
  <si>
    <t>BANAT GREENWAY CORRIDOR- Connecting People to  Nature and Culture</t>
  </si>
  <si>
    <t>RORS-379</t>
  </si>
  <si>
    <t>Municipality of Senta</t>
  </si>
  <si>
    <t>Banat touristic cycling route connection</t>
  </si>
  <si>
    <t>RORS-286</t>
  </si>
  <si>
    <t>Sisesti Commune</t>
  </si>
  <si>
    <t>Common solutions for effective risk management</t>
  </si>
  <si>
    <t>RORS-324</t>
  </si>
  <si>
    <t>Cross-border natural disaster and emergency preparedness</t>
  </si>
  <si>
    <t>RORS-373</t>
  </si>
  <si>
    <t>Ecosystems Rehabilitation and Preservation of Natural Values in Jimbolia and Kikinda</t>
  </si>
  <si>
    <t>RORS-406</t>
  </si>
  <si>
    <t xml:space="preserve">West University of Timisoara </t>
  </si>
  <si>
    <t>e-Support services for career and vocational counseling of youth entering to the labor market</t>
  </si>
  <si>
    <t>RORS-439</t>
  </si>
  <si>
    <t>Municipality of  Zitiste</t>
  </si>
  <si>
    <t>Common support on the life path in the cross border area</t>
  </si>
  <si>
    <t>RORS-434</t>
  </si>
  <si>
    <t>Preschool Institute Zrenjanin</t>
  </si>
  <si>
    <t xml:space="preserve">For Unique New Education Design
</t>
  </si>
  <si>
    <t>RORS-395</t>
  </si>
  <si>
    <t>Valcani  Commune</t>
  </si>
  <si>
    <t xml:space="preserve">Using cultural traditions from Valcani-Novi Knezevac region for the promotion of tourism in historical Banat </t>
  </si>
  <si>
    <t>RORS-425</t>
  </si>
  <si>
    <t>Lenauheim Commune</t>
  </si>
  <si>
    <t>Rehabilitation and Modernization of the Public Lighting System Lenauheim - Zagubica</t>
  </si>
  <si>
    <t>RORS-218</t>
  </si>
  <si>
    <t xml:space="preserve">Inter-Community Development Association for the Management of Emergency Situations </t>
  </si>
  <si>
    <t>Romanian – Serbian Cross-Border Risk Monitoring in case of Emergency Situations</t>
  </si>
  <si>
    <t>RORS-504</t>
  </si>
  <si>
    <t>TA support for the Audit Authority in the
verification process of Romania-Serbia
Interreg IPA Cross-border Cooperation
Programme for 2021-2022</t>
  </si>
  <si>
    <t>RORS-284</t>
  </si>
  <si>
    <t>Banat 112- fast response to a unique challenge</t>
  </si>
  <si>
    <t>Data de contractare a proiectului/ Project contract signature  date</t>
  </si>
  <si>
    <t>09.06.2017</t>
  </si>
  <si>
    <t>22.06.2017</t>
  </si>
  <si>
    <t>30.09.2015</t>
  </si>
  <si>
    <t>18.05.2017</t>
  </si>
  <si>
    <t>29.06.2017</t>
  </si>
  <si>
    <t>30.06.2015</t>
  </si>
  <si>
    <t>12.06.2017</t>
  </si>
  <si>
    <t>15.06.2017</t>
  </si>
  <si>
    <t>29.05.2017</t>
  </si>
  <si>
    <t>23.05.2017</t>
  </si>
  <si>
    <t>02.08.2017</t>
  </si>
  <si>
    <t>16.08.2017</t>
  </si>
  <si>
    <t>09.08.2017</t>
  </si>
  <si>
    <t>06.07.2017</t>
  </si>
  <si>
    <t>31.12.2016</t>
  </si>
  <si>
    <t>22.12.2017</t>
  </si>
  <si>
    <t>12.06.2019</t>
  </si>
  <si>
    <t>18.06.2019</t>
  </si>
  <si>
    <t>27.06.2019</t>
  </si>
  <si>
    <t>26.08.2019</t>
  </si>
  <si>
    <t>29.07.2019</t>
  </si>
  <si>
    <t>05.08.2019</t>
  </si>
  <si>
    <t>12.08.2019</t>
  </si>
  <si>
    <t>17.09.2019</t>
  </si>
  <si>
    <t>19.09.2019</t>
  </si>
  <si>
    <t>22.08.2019</t>
  </si>
  <si>
    <t>29.09.2020</t>
  </si>
  <si>
    <t>07.10.2019</t>
  </si>
  <si>
    <t>21.12.2020</t>
  </si>
  <si>
    <t>28.12.2020</t>
  </si>
  <si>
    <t>05.04.2021</t>
  </si>
  <si>
    <t>22.04.2021</t>
  </si>
  <si>
    <t>14.04.2022</t>
  </si>
  <si>
    <t>16.01.2023</t>
  </si>
  <si>
    <t>RORS-414</t>
  </si>
  <si>
    <t>Cross-Border Local Action Groups (LAGs) Cooperation</t>
  </si>
  <si>
    <t>05.04.2023</t>
  </si>
  <si>
    <t>List of operations implemented under Interreg -IPA CBC Romania -Serbia Programme, last update 31.08.2023</t>
  </si>
  <si>
    <t>Lista operațiunilor implementate în cadrul PROGRAMUL INTERREG IPA DE COOPERARE TRANSFRONTALIERĂ ROMÂNIA-SERBIA , actualizată 31.08.2023</t>
  </si>
  <si>
    <t>Stadiul contractelor de finantare semnate la nivelul Programului Interreg IPA  Romania – Serbia (2021-2027)</t>
  </si>
  <si>
    <t>Data intrarii contractului la AM</t>
  </si>
  <si>
    <t>Nr. Crt.</t>
  </si>
  <si>
    <t>Valoare totala 
(EURO)</t>
  </si>
  <si>
    <t>Data semnarii 
(de catre ultima parte)</t>
  </si>
  <si>
    <t xml:space="preserve"> Citizens' Association Leader+ Banatski Karlovac</t>
  </si>
  <si>
    <t>Agenția pentru Dezvoltare Regională a Regiunii de Dezvoltare Sud-Est (ADR SE) în calitate de Secretariat Comun (SC) al Programului</t>
  </si>
  <si>
    <t>05.07.2023</t>
  </si>
  <si>
    <t>22.05.2023</t>
  </si>
  <si>
    <t>ACORD cadru de delegare și finanțare pentru Secretariatul Comun
privind implementarea Programului Interreg NEXT Bazinul Mării Negre aferent perioadei 2021-2027</t>
  </si>
  <si>
    <t>Decizia globală de finanţare multianuală pentru AM din bugetul de AT al Programului Interreg NEXT Bazinul Mării Negre, 2021-2027</t>
  </si>
  <si>
    <t>RORS00004</t>
  </si>
  <si>
    <t>Inspectoratul Teritorial al Poliției de Frontieră Timișoara</t>
  </si>
  <si>
    <t>Partener 2</t>
  </si>
  <si>
    <t>Partener 3</t>
  </si>
  <si>
    <t>Partener 4</t>
  </si>
  <si>
    <t>Partener 5</t>
  </si>
  <si>
    <t>Ministry of Interior, Republic of Serbia</t>
  </si>
  <si>
    <t>Școala de Perfecționare a Pregătirii Personalului Poliției de Frontieră Drobeta Turnu Severin</t>
  </si>
  <si>
    <t xml:space="preserve">Inspectoratul General al Poliției Române </t>
  </si>
  <si>
    <t>Inspectoratul General al Jandarmeriei Române</t>
  </si>
  <si>
    <t>Safer climate within the Romanian-Serbian border area- SAFE</t>
  </si>
  <si>
    <t>RORS00009</t>
  </si>
  <si>
    <t>Spitalul Clinic Municipal de Urgenta Timisoara</t>
  </si>
  <si>
    <t>Kladovo Health Care Center</t>
  </si>
  <si>
    <t>Health Care Center Veliko Gradiste</t>
  </si>
  <si>
    <t>Spitalul Judetean de Urgenta Drobeta Turnu Severin</t>
  </si>
  <si>
    <t>Together we can beat cancer</t>
  </si>
  <si>
    <t>19.09.2023</t>
  </si>
  <si>
    <t>Promote deadwood for resilient forests in the Romanian - Ukrainian cross-border region (RESFOR)</t>
  </si>
  <si>
    <t>19.10.2023</t>
  </si>
  <si>
    <t>RORS00013</t>
  </si>
  <si>
    <t>Early Diagnosis - Living Well With Dementia</t>
  </si>
  <si>
    <t>RORS00005</t>
  </si>
  <si>
    <t>Inspectoratul General pentru Situații de Urgență</t>
  </si>
  <si>
    <t>Ministry of Interior of the Republic of Serbia</t>
  </si>
  <si>
    <t>Inspectoratul pentru Situații de Urgență „Banat” al județului Timiș</t>
  </si>
  <si>
    <t>A more secure cross-border area by enhancing the emergency response capability</t>
  </si>
  <si>
    <t>14.11.2023</t>
  </si>
  <si>
    <t>22.11.2023</t>
  </si>
  <si>
    <t xml:space="preserve">Autoritatea de Management Interreg VI-A ROBG - Ministerul Dezvoltarii, Lucrarilor Publice si Administratiei </t>
  </si>
  <si>
    <t>Decizia globala de finanțare pentru Autoritatea de Management, din bugetul de asistență tehnică al Programului Interreg VI-A România – Bulgaria, aferentă perioadei 01.12.2023-31.12.2029</t>
  </si>
  <si>
    <t>Societatea Națională de Crucea Roșie – Filiala Galați</t>
  </si>
  <si>
    <t>Integrated cross-border approach for an improved capacity to prevent, manage and respond to emergency situations</t>
  </si>
  <si>
    <t>29.11.2023</t>
  </si>
  <si>
    <t>Asociaţia B-Right Media</t>
  </si>
  <si>
    <t>CREATIVE WORKFORCE FOR CROSS-BORDER FUTURE</t>
  </si>
  <si>
    <t>05.12.2023</t>
  </si>
  <si>
    <t>RORS00008</t>
  </si>
  <si>
    <t>Institute of Cardiovascular Diseases Timisoara</t>
  </si>
  <si>
    <t>General Hospital Pančevo</t>
  </si>
  <si>
    <t>27.12.2023</t>
  </si>
  <si>
    <t>Harmonization of cardiovascular diseases management from prevention to heart transplantation in the cross border area</t>
  </si>
  <si>
    <t>General Hospital “Sveti Luka” Smederevo</t>
  </si>
  <si>
    <t>Autoritatea de Audit din cadrul Curtii de Conturi a Romaniei</t>
  </si>
  <si>
    <t>Acord de Finantare a activităților Autorității de Audit din cadrul Curții de Conturi a României din Asistența Tehnică a Programului Interreg VI-A România – Bulgaria</t>
  </si>
  <si>
    <t>20.12.2023</t>
  </si>
  <si>
    <t>UCPN (Biroul Regional pentru Cooperare Transfrontalieră Călărași)</t>
  </si>
  <si>
    <t>Secretariatul Comn (Biroul Regional pentru Cooperare Transfrontalieră Călărași)</t>
  </si>
  <si>
    <t>ACORD DE FINANŢARE
A ACTIVITĂŢILOR AUTORITĂȚII DE AUDIT DE PE LÂNGĂ CURTEA DE CONTURI A ROMÂNIEI
privind implementarea Programului (Interreg VI-B) NEXT Bazinul Mării Negre aferent
perioadei 2021-2027</t>
  </si>
  <si>
    <t>Curtea de Conturi a României - Autoritatea de Audit</t>
  </si>
  <si>
    <t>19.12.2023</t>
  </si>
  <si>
    <t xml:space="preserve">NB. Toate contractele semnate în cadrul Programul Interreg IPA România-Serbia (inclusiv contractele semnate urmare a primului apel de propuneri de proiecte) sunt disponibile pe site-ul Programului http://www.romania-serbia.net/    la secțiunea Transparență - Informații publice - Lista operațiunilor  sau la acest link: http://www.romania-serbia.net/?page_id=1972 
</t>
  </si>
  <si>
    <t>ASOCIATIA WWF ROMANIA – FILIALA MARAMURES</t>
  </si>
  <si>
    <t>Asociatia Mugurelul Dorohoi</t>
  </si>
  <si>
    <t>25.05.2023</t>
  </si>
  <si>
    <t>Stadiul contractelor de finantare semnate la nivelul Programului Interreg NEXT Romania - Republica Moldova (2021-2027)</t>
  </si>
  <si>
    <t>Biroul Regional pentru Cooperare Transfrontalieră Iași (BRCT IS) în calitate de Secretariat Comun (SC) al Programului</t>
  </si>
  <si>
    <t>ACORD cadru de delegare și finanțare pentru Secretariatul Comun
privind implementarea Programului Interreg NEXT România-Republica Moldova aferent perioadei 2021-2027</t>
  </si>
  <si>
    <t>04.12.2023</t>
  </si>
  <si>
    <t>08.12.2023</t>
  </si>
  <si>
    <t>Decizia globală de finanţare multianuală pentru AM din bugetul de AT al Programului Interreg NEXT România-Republica Moldova, 2021-2027</t>
  </si>
  <si>
    <t>Stadiul contractelor de finantare semnate la nivelul Programului Interreg NEXT Romania - Ucraina (2021-2027)</t>
  </si>
  <si>
    <t>Decizia globală de finanţare multianuală pentru AM din bugetul de AT al Programului Interreg NEXT România-Ucraina, 2021-2027</t>
  </si>
  <si>
    <t>21.12.2023</t>
  </si>
  <si>
    <t xml:space="preserve">Personalized prevention tools in obesity and diabetes - a joint Romanian-Ukrainian programme of health education </t>
  </si>
  <si>
    <t>22.12.2023</t>
  </si>
  <si>
    <t>Autoritatea Nationala si Controlul National pentru partenerii bulgari  - Ministerul Dezvoltarii Regionale si Lucrarilor Publice</t>
  </si>
  <si>
    <t>08.02.2024</t>
  </si>
  <si>
    <t>Business Consulting Institute Chisinau, Republica Moldova</t>
  </si>
  <si>
    <t>Direct Access to Students</t>
  </si>
  <si>
    <t>ASOCIATIA CENTRUL REGIONAL DE INTEGRARE SOCIALĂ NORD EST (CRIS),</t>
  </si>
  <si>
    <t>01.03.2024</t>
  </si>
  <si>
    <t>Școala Profesională de Cooperație Botoșani</t>
  </si>
  <si>
    <t>19.03.2024</t>
  </si>
  <si>
    <t>Comuna Paltinis</t>
  </si>
  <si>
    <t>Common Solution to Common Problems: Natural and Main-Made Desaster at the Romanian-Ukrainian Border</t>
  </si>
  <si>
    <t>26.03.2024</t>
  </si>
  <si>
    <t>Comuna Luncavita</t>
  </si>
  <si>
    <t>CBC-Practicefirms – Innovative methods of professional training and educational collaboration at bilateral level RO – UA</t>
  </si>
  <si>
    <t>ROBG00090</t>
  </si>
  <si>
    <t>Executive Agency for exploration and maintenance of the Danube river (Bulgaria)</t>
  </si>
  <si>
    <t>10.04.2024</t>
  </si>
  <si>
    <t>Danube Integrated System for MARking</t>
  </si>
  <si>
    <t>River Administration of the Lower Danube (Romania)</t>
  </si>
  <si>
    <t xml:space="preserve">  </t>
  </si>
  <si>
    <t xml:space="preserve">    </t>
  </si>
  <si>
    <t>2SOFT/1.1/46</t>
  </si>
  <si>
    <t>Comuna Tutora</t>
  </si>
  <si>
    <t>08.04.2024</t>
  </si>
  <si>
    <t>Asociatia pentru Dezvoltare Durabila a Deltei Dunarii</t>
  </si>
  <si>
    <t>Valorising cultural identity and common history for tourism development in lower Danube border area</t>
  </si>
  <si>
    <t>BSB00464</t>
  </si>
  <si>
    <t>Tskaltubo Municipality, Georgia</t>
  </si>
  <si>
    <t>Smart and innovative solutions for green and clean rural areas in Black Sea Basin - Smart4Rural</t>
  </si>
  <si>
    <t>Galati Tehnopol Association (Romania), Ungheni City Hall (Rep.Moldova), Rize Municipality (Türkiye), Imereti Scientists' Union "Spectri" (Georgia), Regional Centre of Sustainable Development (Rep.Moldova)</t>
  </si>
  <si>
    <t>08.05.2024</t>
  </si>
  <si>
    <t>in analiza la AM</t>
  </si>
  <si>
    <t>in curs de avizare AM</t>
  </si>
  <si>
    <t>BSB00532</t>
  </si>
  <si>
    <t>16.05.2024</t>
  </si>
  <si>
    <t>Cross-border Cooperation and European Integration Agency, Rep. Moldova</t>
  </si>
  <si>
    <t>PRO NATURA Galati Association (Romania), Ecological Nonguvernamental Organization Mare Nostrum (Romania), National Association of Local Authorities of Georgia (Georgia)</t>
  </si>
  <si>
    <t>Clean and Green minds for an environmental friendly behaviour - EcoYOU</t>
  </si>
  <si>
    <t>Comuna Chilia Veche</t>
  </si>
  <si>
    <t>22.04.2024</t>
  </si>
  <si>
    <t>BSB00332</t>
  </si>
  <si>
    <t>Varna Univeristy of Management, Bulgaria</t>
  </si>
  <si>
    <t xml:space="preserve">International Hellenic University - Special Accounts for Research Funds (Greece)
Moldova State University (Rep. Moldova)
ISTANBUL DEVELOPMENT AGENCY (Türkiye)
</t>
  </si>
  <si>
    <t>Interdisciplinary Solutions for Smart Sustainable Tourism and Services for Blue Growth in the Black Sea Basin - INTERSMARTS</t>
  </si>
  <si>
    <t>BSB00580</t>
  </si>
  <si>
    <t>20.05.2024</t>
  </si>
  <si>
    <t>SOCIAL INNOVATION AND COHESION INSTITUTE, Greece</t>
  </si>
  <si>
    <t>PYLON ONE, (Greece), Burgas Free University (Bulgaria), Zonguldak Chamber of Commerce and Industry(Turkey)</t>
  </si>
  <si>
    <t>Unleashing Youth Power in Transnational Innovation for a Thriving Blue Economy (SEAQUEST)</t>
  </si>
  <si>
    <t>BSB00113</t>
  </si>
  <si>
    <t>Black Sea NGO Network, Bulgaria</t>
  </si>
  <si>
    <t>Open environmental eFolio for joint maritime spatial planning and conservation of the valuable Black Sea Basin marine ecosystems - MARMAPS</t>
  </si>
  <si>
    <t>Agenția Executiva de Audit a Fondurilor Uniunii Europene din Bulgaria (Executive Agency Audit of European Union Funds – AEUFEA)</t>
  </si>
  <si>
    <t>Acord de finanțare a activităților Agenției Executive de Audit a Fondurilor Uniunii Europene din Bulgaria (Executive Agency Audit of European Union Funds – AEUFEA) din bugetul de Asistență Tehnică al Programului Interreg VI-A România – Bulgaria</t>
  </si>
  <si>
    <t>Acord de finanțare a activităților Autorității Naționale din Bulgaria și a Controlului național bulgar din bugetul de Asistență Tehnică al Programului Interreg VI-A România – Bulgaria</t>
  </si>
  <si>
    <t>07.05.2024</t>
  </si>
  <si>
    <t>BSB00164</t>
  </si>
  <si>
    <t>Exorcising the BLACK Sea's Silent Killers - BlackNETs</t>
  </si>
  <si>
    <t>Mare Nostrum, Romania</t>
  </si>
  <si>
    <t>Karadeniz Technical University (Türkiye)
Institute of Oceanology-Bulgarian Academy of Sciences (Bulgaria)
LEPL Ilia State University (Georgia)</t>
  </si>
  <si>
    <t>20.05.2025</t>
  </si>
  <si>
    <t>Union of Bulgarian Black Sea Local Authorities, Bulgaria</t>
  </si>
  <si>
    <t>BSB00450</t>
  </si>
  <si>
    <t>Seed Guardians for Biodiversity, Agrobiodiversity, Ecosystem Services and Climate Adaptation - SEEDGUARD</t>
  </si>
  <si>
    <t>Eastern Black Sea Development Agency (Türkiye)
Association Global Project (Romania)
National Association of Local Authorities of Georgia (Georgia)</t>
  </si>
  <si>
    <t>BSB00108</t>
  </si>
  <si>
    <t>General Toshevo Municipality, Bulgaria</t>
  </si>
  <si>
    <t>ARISTOTLE UNIVERSITY OF THESSALONIKI, SPECIAL ACCOUNT FOR RESEARCH FUNDS (Greece)
Mare Nostrum (Romania)
Black Sea Branch of Ukrainian Environmental Academy of Sciences (Ukraine)</t>
  </si>
  <si>
    <t>Clean areas, green and open streets - CAGOS</t>
  </si>
  <si>
    <t>Territorial Administrative Unit – Murfatlar Town (Romania)
District Council of Taraclia (Rep. Moldova)
City Council of Bolgrad (Ukraine)</t>
  </si>
  <si>
    <t>in pre-contractare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</si>
</sst>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Red]#,##0.00"/>
    <numFmt numFmtId="165" formatCode="_-* #,##0.00\ _l_e_i_-;\-* #,##0.00\ _l_e_i_-;_-* &quot;-&quot;??\ _l_e_i_-;_-@_-"/>
    <numFmt numFmtId="166" formatCode="[$-40C]General"/>
    <numFmt numFmtId="167" formatCode="dd/mm/yy;@"/>
  </numFmts>
  <fonts count="77"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2"/>
      <color theme="1"/>
      <name val="Calibri"/>
      <family val="2"/>
      <scheme val="minor"/>
    </font>
    <font>
      <sz val="11"/>
      <color theme="1"/>
      <name val="Calibri"/>
      <family val="2"/>
    </font>
    <font>
      <sz val="11"/>
      <color theme="1"/>
      <name val="Calibri"/>
      <family val="2"/>
      <scheme val="minor"/>
    </font>
    <font>
      <sz val="11"/>
      <color rgb="FF000000"/>
      <name val="Calibri"/>
      <family val="2"/>
    </font>
    <font>
      <sz val="9"/>
      <color rgb="FF000000"/>
      <name val="Arial Narrow"/>
      <family val="2"/>
    </font>
    <font>
      <sz val="11"/>
      <color rgb="FFFF0000"/>
      <name val="Calibri"/>
      <family val="2"/>
      <scheme val="minor"/>
    </font>
    <font>
      <sz val="11"/>
      <color rgb="FF006100"/>
      <name val="Calibri"/>
      <family val="2"/>
      <scheme val="minor"/>
    </font>
    <font>
      <b/>
      <sz val="16"/>
      <color theme="1"/>
      <name val="Calibri"/>
      <family val="2"/>
      <scheme val="minor"/>
    </font>
    <font>
      <b/>
      <sz val="11"/>
      <color theme="1"/>
      <name val="Trebuchet MS"/>
      <family val="2"/>
    </font>
    <font>
      <sz val="11"/>
      <color theme="1"/>
      <name val="Trebuchet MS"/>
      <family val="2"/>
    </font>
    <font>
      <sz val="11"/>
      <color rgb="FFFF0000"/>
      <name val="Trebuchet MS"/>
      <family val="2"/>
    </font>
    <font>
      <sz val="10"/>
      <name val="Arial"/>
      <family val="2"/>
      <charset val="238"/>
    </font>
    <font>
      <sz val="11"/>
      <name val="Trebuchet MS"/>
      <family val="2"/>
    </font>
    <font>
      <sz val="11"/>
      <color theme="1"/>
      <name val="Calibri"/>
      <family val="2"/>
      <charset val="238"/>
      <scheme val="minor"/>
    </font>
    <font>
      <sz val="9"/>
      <color theme="1"/>
      <name val="Arial"/>
      <family val="2"/>
    </font>
    <font>
      <b/>
      <sz val="12"/>
      <color theme="1"/>
      <name val="Arial"/>
      <family val="2"/>
    </font>
    <font>
      <b/>
      <sz val="9"/>
      <color theme="1"/>
      <name val="Arial"/>
      <family val="2"/>
    </font>
    <font>
      <b/>
      <sz val="11"/>
      <color theme="1"/>
      <name val="Arial"/>
      <family val="2"/>
    </font>
    <font>
      <b/>
      <sz val="9"/>
      <name val="Arial"/>
      <family val="2"/>
    </font>
    <font>
      <sz val="9"/>
      <color rgb="FF000000"/>
      <name val="Arial"/>
      <family val="2"/>
    </font>
    <font>
      <sz val="9"/>
      <color rgb="FFFF0000"/>
      <name val="Arial"/>
      <family val="2"/>
    </font>
    <font>
      <b/>
      <sz val="9"/>
      <color rgb="FFFF0000"/>
      <name val="Arial"/>
      <family val="2"/>
    </font>
    <font>
      <b/>
      <sz val="9"/>
      <color indexed="10"/>
      <name val="Arial"/>
      <family val="2"/>
    </font>
    <font>
      <sz val="9"/>
      <name val="Arial"/>
      <family val="2"/>
    </font>
    <font>
      <sz val="8"/>
      <color theme="1"/>
      <name val="Arial Narrow"/>
      <family val="2"/>
    </font>
    <font>
      <sz val="9"/>
      <color rgb="FF1F282D"/>
      <name val="Arial"/>
      <family val="2"/>
    </font>
    <font>
      <b/>
      <sz val="9"/>
      <color rgb="FF000000"/>
      <name val="Arial"/>
      <family val="2"/>
    </font>
    <font>
      <sz val="9"/>
      <color rgb="FF000000"/>
      <name val="Calibri"/>
      <family val="2"/>
    </font>
    <font>
      <b/>
      <sz val="9"/>
      <color rgb="FF000000"/>
      <name val="Arial Narrow"/>
      <family val="2"/>
    </font>
    <font>
      <sz val="9"/>
      <color indexed="8"/>
      <name val="Arial"/>
      <family val="2"/>
    </font>
    <font>
      <b/>
      <sz val="9"/>
      <color indexed="8"/>
      <name val="Arial"/>
      <family val="2"/>
    </font>
    <font>
      <b/>
      <sz val="10"/>
      <color theme="1"/>
      <name val="Arial"/>
      <family val="2"/>
    </font>
    <font>
      <sz val="9"/>
      <color rgb="FF0070C0"/>
      <name val="Arial"/>
      <family val="2"/>
    </font>
    <font>
      <sz val="11"/>
      <name val="Calibri"/>
      <family val="2"/>
      <scheme val="minor"/>
    </font>
    <font>
      <b/>
      <sz val="11"/>
      <color theme="1"/>
      <name val="Times New Roman"/>
      <family val="1"/>
    </font>
    <font>
      <sz val="11"/>
      <color theme="1"/>
      <name val="Times New Roman"/>
      <family val="1"/>
    </font>
    <font>
      <sz val="11"/>
      <name val="Times New Roman"/>
      <family val="1"/>
    </font>
    <font>
      <b/>
      <sz val="11"/>
      <name val="Times New Roman"/>
      <family val="1"/>
    </font>
    <font>
      <sz val="9"/>
      <color theme="1"/>
      <name val="Times New Roman"/>
      <family val="1"/>
    </font>
    <font>
      <sz val="10"/>
      <name val="Times New Roman"/>
      <family val="1"/>
    </font>
    <font>
      <b/>
      <sz val="10"/>
      <color theme="1"/>
      <name val="Times New Roman"/>
      <family val="1"/>
    </font>
    <font>
      <sz val="10"/>
      <color theme="1"/>
      <name val="Arial"/>
      <family val="2"/>
    </font>
    <font>
      <sz val="8"/>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1"/>
      <color indexed="8"/>
      <name val="Calibri"/>
      <family val="2"/>
    </font>
    <font>
      <sz val="11"/>
      <color rgb="FF000000"/>
      <name val="Calibri"/>
      <family val="2"/>
      <charset val="238"/>
    </font>
    <font>
      <u/>
      <sz val="11"/>
      <color theme="10"/>
      <name val="Calibri"/>
      <family val="2"/>
      <scheme val="minor"/>
    </font>
    <font>
      <sz val="12"/>
      <color theme="1"/>
      <name val="Trebuchet MS"/>
      <family val="2"/>
    </font>
    <font>
      <b/>
      <sz val="10"/>
      <color indexed="9"/>
      <name val="Trebuchet MS"/>
      <family val="2"/>
    </font>
    <font>
      <b/>
      <sz val="14"/>
      <color theme="1"/>
      <name val="Trebuchet MS"/>
      <family val="2"/>
    </font>
    <font>
      <sz val="11"/>
      <color rgb="FF1F282D"/>
      <name val="Trebuchet MS"/>
      <family val="2"/>
    </font>
    <font>
      <b/>
      <sz val="10"/>
      <color indexed="9"/>
      <name val="Calibri"/>
      <family val="2"/>
      <scheme val="minor"/>
    </font>
    <font>
      <b/>
      <sz val="11"/>
      <name val="Calibri"/>
      <family val="2"/>
      <scheme val="minor"/>
    </font>
    <font>
      <sz val="10"/>
      <name val="Calibri"/>
      <family val="2"/>
      <scheme val="minor"/>
    </font>
    <font>
      <sz val="10"/>
      <color indexed="9"/>
      <name val="Calibri"/>
      <family val="2"/>
      <scheme val="minor"/>
    </font>
    <font>
      <sz val="9"/>
      <color indexed="81"/>
      <name val="Tahoma"/>
      <family val="2"/>
    </font>
    <font>
      <i/>
      <sz val="9"/>
      <color indexed="81"/>
      <name val="Tahoma"/>
      <family val="2"/>
    </font>
    <font>
      <b/>
      <sz val="9"/>
      <color indexed="81"/>
      <name val="Tahoma"/>
      <family val="2"/>
    </font>
    <font>
      <sz val="11"/>
      <color rgb="FF000000"/>
      <name val="Trebuchet MS"/>
      <family val="2"/>
    </font>
  </fonts>
  <fills count="42">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theme="9"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bgColor rgb="FF92CDDC"/>
      </patternFill>
    </fill>
    <fill>
      <patternFill patternType="solid">
        <fgColor theme="5"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8"/>
        <bgColor indexed="64"/>
      </patternFill>
    </fill>
    <fill>
      <patternFill patternType="solid">
        <fgColor rgb="FFFFC00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bottom style="thin">
        <color indexed="64"/>
      </bottom>
      <diagonal/>
    </border>
    <border>
      <left/>
      <right/>
      <top style="thin">
        <color rgb="FF000000"/>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9">
    <xf numFmtId="0" fontId="0" fillId="0" borderId="0"/>
    <xf numFmtId="0" fontId="7" fillId="0" borderId="0"/>
    <xf numFmtId="0" fontId="7" fillId="0" borderId="0"/>
    <xf numFmtId="0" fontId="10" fillId="3" borderId="0" applyNumberFormat="0" applyBorder="0" applyAlignment="0" applyProtection="0"/>
    <xf numFmtId="0" fontId="15" fillId="0" borderId="0"/>
    <xf numFmtId="0" fontId="17" fillId="0" borderId="0"/>
    <xf numFmtId="43" fontId="6" fillId="0" borderId="0" applyFont="0" applyFill="0" applyBorder="0" applyAlignment="0" applyProtection="0"/>
    <xf numFmtId="0" fontId="6" fillId="0" borderId="0"/>
    <xf numFmtId="0" fontId="10" fillId="3" borderId="0" applyNumberFormat="0" applyBorder="0" applyAlignment="0" applyProtection="0"/>
    <xf numFmtId="0" fontId="60"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59" fillId="18" borderId="0" applyNumberFormat="0" applyBorder="0" applyAlignment="0" applyProtection="0"/>
    <xf numFmtId="0" fontId="59" fillId="22" borderId="0" applyNumberFormat="0" applyBorder="0" applyAlignment="0" applyProtection="0"/>
    <xf numFmtId="0" fontId="59" fillId="26" borderId="0" applyNumberFormat="0" applyBorder="0" applyAlignment="0" applyProtection="0"/>
    <xf numFmtId="0" fontId="59" fillId="30" borderId="0" applyNumberFormat="0" applyBorder="0" applyAlignment="0" applyProtection="0"/>
    <xf numFmtId="0" fontId="59" fillId="34" borderId="0" applyNumberFormat="0" applyBorder="0" applyAlignment="0" applyProtection="0"/>
    <xf numFmtId="0" fontId="59" fillId="38" borderId="0" applyNumberFormat="0" applyBorder="0" applyAlignment="0" applyProtection="0"/>
    <xf numFmtId="0" fontId="59" fillId="15"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27" borderId="0" applyNumberFormat="0" applyBorder="0" applyAlignment="0" applyProtection="0"/>
    <xf numFmtId="0" fontId="59" fillId="31" borderId="0" applyNumberFormat="0" applyBorder="0" applyAlignment="0" applyProtection="0"/>
    <xf numFmtId="0" fontId="59" fillId="35" borderId="0" applyNumberFormat="0" applyBorder="0" applyAlignment="0" applyProtection="0"/>
    <xf numFmtId="0" fontId="51" fillId="9" borderId="0" applyNumberFormat="0" applyBorder="0" applyAlignment="0" applyProtection="0"/>
    <xf numFmtId="0" fontId="55" fillId="12" borderId="44" applyNumberFormat="0" applyAlignment="0" applyProtection="0"/>
    <xf numFmtId="0" fontId="57" fillId="13" borderId="47" applyNumberFormat="0" applyAlignment="0" applyProtection="0"/>
    <xf numFmtId="43" fontId="60" fillId="0" borderId="0" applyFont="0" applyFill="0" applyBorder="0" applyAlignment="0" applyProtection="0"/>
    <xf numFmtId="165" fontId="61" fillId="0" borderId="0" applyFont="0" applyFill="0" applyBorder="0" applyAlignment="0" applyProtection="0"/>
    <xf numFmtId="166" fontId="63" fillId="0" borderId="0"/>
    <xf numFmtId="0" fontId="58" fillId="0" borderId="0" applyNumberFormat="0" applyFill="0" applyBorder="0" applyAlignment="0" applyProtection="0"/>
    <xf numFmtId="0" fontId="48" fillId="0" borderId="41" applyNumberFormat="0" applyFill="0" applyAlignment="0" applyProtection="0"/>
    <xf numFmtId="0" fontId="49" fillId="0" borderId="42" applyNumberFormat="0" applyFill="0" applyAlignment="0" applyProtection="0"/>
    <xf numFmtId="0" fontId="50" fillId="0" borderId="43" applyNumberFormat="0" applyFill="0" applyAlignment="0" applyProtection="0"/>
    <xf numFmtId="0" fontId="50" fillId="0" borderId="0" applyNumberFormat="0" applyFill="0" applyBorder="0" applyAlignment="0" applyProtection="0"/>
    <xf numFmtId="0" fontId="64" fillId="0" borderId="0" applyNumberFormat="0" applyFill="0" applyBorder="0" applyAlignment="0" applyProtection="0"/>
    <xf numFmtId="0" fontId="53" fillId="11" borderId="44" applyNumberFormat="0" applyAlignment="0" applyProtection="0"/>
    <xf numFmtId="0" fontId="56" fillId="0" borderId="46" applyNumberFormat="0" applyFill="0" applyAlignment="0" applyProtection="0"/>
    <xf numFmtId="0" fontId="52" fillId="10" borderId="0" applyNumberFormat="0" applyBorder="0" applyAlignment="0" applyProtection="0"/>
    <xf numFmtId="0" fontId="62" fillId="0" borderId="0"/>
    <xf numFmtId="0" fontId="6" fillId="0" borderId="0"/>
    <xf numFmtId="0" fontId="61" fillId="0" borderId="0"/>
    <xf numFmtId="0" fontId="6" fillId="14" borderId="48" applyNumberFormat="0" applyFont="0" applyAlignment="0" applyProtection="0"/>
    <xf numFmtId="0" fontId="54" fillId="12" borderId="45" applyNumberFormat="0" applyAlignment="0" applyProtection="0"/>
    <xf numFmtId="0" fontId="47" fillId="0" borderId="0" applyNumberFormat="0" applyFill="0" applyBorder="0" applyAlignment="0" applyProtection="0"/>
    <xf numFmtId="0" fontId="1" fillId="0" borderId="49" applyNumberFormat="0" applyFill="0" applyAlignment="0" applyProtection="0"/>
    <xf numFmtId="0" fontId="9" fillId="0" borderId="0" applyNumberFormat="0" applyFill="0" applyBorder="0" applyAlignment="0" applyProtection="0"/>
    <xf numFmtId="165" fontId="60" fillId="0" borderId="0" applyFont="0" applyFill="0" applyBorder="0" applyAlignment="0" applyProtection="0"/>
    <xf numFmtId="0" fontId="60" fillId="0" borderId="0"/>
  </cellStyleXfs>
  <cellXfs count="753">
    <xf numFmtId="0" fontId="0" fillId="0" borderId="0" xfId="0"/>
    <xf numFmtId="49" fontId="0" fillId="0" borderId="1" xfId="0" applyNumberForma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4" fontId="0" fillId="0" borderId="1" xfId="0" applyNumberFormat="1" applyBorder="1" applyAlignment="1">
      <alignment horizontal="center" vertical="center" wrapText="1"/>
    </xf>
    <xf numFmtId="2"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0" fillId="0" borderId="1" xfId="0" applyBorder="1"/>
    <xf numFmtId="0" fontId="0" fillId="0" borderId="0" xfId="0" applyAlignment="1">
      <alignment vertical="center"/>
    </xf>
    <xf numFmtId="4" fontId="1" fillId="2" borderId="1" xfId="0" applyNumberFormat="1" applyFont="1" applyFill="1" applyBorder="1" applyAlignment="1">
      <alignment horizontal="center" vertical="center" wrapText="1"/>
    </xf>
    <xf numFmtId="4" fontId="0" fillId="0" borderId="0" xfId="0" applyNumberFormat="1" applyAlignment="1">
      <alignment wrapText="1"/>
    </xf>
    <xf numFmtId="4" fontId="0" fillId="0" borderId="1" xfId="0" applyNumberFormat="1" applyBorder="1" applyAlignment="1">
      <alignment horizontal="center" vertical="center"/>
    </xf>
    <xf numFmtId="0" fontId="0" fillId="0" borderId="1" xfId="0" applyBorder="1" applyAlignment="1">
      <alignment vertical="top" wrapText="1"/>
    </xf>
    <xf numFmtId="0" fontId="0" fillId="0" borderId="0" xfId="0"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3" xfId="0" applyBorder="1" applyAlignment="1">
      <alignment horizontal="center" vertical="center" wrapText="1"/>
    </xf>
    <xf numFmtId="4" fontId="0" fillId="0" borderId="3" xfId="0" applyNumberFormat="1" applyBorder="1" applyAlignment="1">
      <alignment horizontal="center" vertical="center" wrapText="1"/>
    </xf>
    <xf numFmtId="3" fontId="0" fillId="0" borderId="1" xfId="0" applyNumberFormat="1" applyBorder="1" applyAlignment="1">
      <alignment horizontal="center" vertical="center"/>
    </xf>
    <xf numFmtId="0" fontId="11" fillId="0" borderId="0" xfId="0" applyFont="1"/>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4" fontId="12" fillId="0" borderId="7"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4"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0" fontId="16" fillId="0" borderId="1" xfId="4" applyFont="1" applyBorder="1" applyAlignment="1">
      <alignment horizontal="center" vertical="center" wrapText="1"/>
    </xf>
    <xf numFmtId="0" fontId="16" fillId="0" borderId="1" xfId="4" applyFont="1" applyBorder="1" applyAlignment="1">
      <alignment horizontal="center" vertical="center"/>
    </xf>
    <xf numFmtId="4" fontId="16" fillId="0" borderId="1" xfId="0" applyNumberFormat="1" applyFont="1" applyBorder="1" applyAlignment="1">
      <alignment horizontal="center" vertical="center"/>
    </xf>
    <xf numFmtId="4" fontId="16" fillId="0" borderId="1" xfId="4" applyNumberFormat="1" applyFont="1" applyBorder="1" applyAlignment="1">
      <alignment horizontal="center" vertical="center"/>
    </xf>
    <xf numFmtId="14" fontId="13" fillId="0" borderId="1" xfId="0" applyNumberFormat="1" applyFont="1" applyBorder="1" applyAlignment="1">
      <alignment horizontal="center" vertical="center"/>
    </xf>
    <xf numFmtId="0" fontId="16" fillId="0" borderId="1" xfId="4" applyFont="1" applyBorder="1" applyAlignment="1">
      <alignment horizontal="center"/>
    </xf>
    <xf numFmtId="0" fontId="16" fillId="0" borderId="1" xfId="4" applyFont="1" applyBorder="1" applyAlignment="1">
      <alignment horizont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6" fillId="0" borderId="1" xfId="3" applyFont="1" applyFill="1" applyBorder="1" applyAlignment="1">
      <alignment horizontal="center" vertical="center"/>
    </xf>
    <xf numFmtId="0" fontId="16" fillId="0" borderId="1" xfId="3" applyFont="1" applyFill="1" applyBorder="1" applyAlignment="1">
      <alignment vertical="center"/>
    </xf>
    <xf numFmtId="0" fontId="16" fillId="0" borderId="1" xfId="3" applyFont="1" applyFill="1" applyBorder="1" applyAlignment="1">
      <alignment wrapText="1"/>
    </xf>
    <xf numFmtId="0" fontId="16" fillId="0" borderId="1" xfId="3" applyFont="1" applyFill="1" applyBorder="1" applyAlignment="1">
      <alignment vertical="center" wrapText="1"/>
    </xf>
    <xf numFmtId="4" fontId="16" fillId="0" borderId="1" xfId="3" applyNumberFormat="1" applyFont="1" applyFill="1" applyBorder="1" applyAlignment="1">
      <alignment horizontal="center" vertical="center"/>
    </xf>
    <xf numFmtId="14" fontId="16" fillId="0" borderId="1" xfId="3" applyNumberFormat="1" applyFont="1" applyFill="1" applyBorder="1" applyAlignment="1">
      <alignment horizontal="center" vertical="center"/>
    </xf>
    <xf numFmtId="0" fontId="13" fillId="0" borderId="1" xfId="3" applyFont="1" applyFill="1" applyBorder="1" applyAlignment="1">
      <alignment horizontal="center" vertical="center"/>
    </xf>
    <xf numFmtId="0" fontId="13" fillId="0" borderId="1" xfId="3" applyFont="1" applyFill="1" applyBorder="1" applyAlignment="1">
      <alignment horizontal="center" vertical="center" wrapText="1"/>
    </xf>
    <xf numFmtId="4" fontId="13" fillId="0" borderId="1" xfId="3" applyNumberFormat="1" applyFont="1" applyFill="1" applyBorder="1" applyAlignment="1">
      <alignment horizontal="center" vertical="center"/>
    </xf>
    <xf numFmtId="14" fontId="13" fillId="0" borderId="1" xfId="3" applyNumberFormat="1" applyFont="1" applyFill="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3" fillId="0" borderId="2" xfId="0" applyFont="1" applyBorder="1" applyAlignment="1">
      <alignment wrapText="1"/>
    </xf>
    <xf numFmtId="0" fontId="16" fillId="0" borderId="9" xfId="0" applyFont="1" applyBorder="1" applyAlignment="1">
      <alignment horizontal="center" vertical="center" wrapText="1"/>
    </xf>
    <xf numFmtId="0" fontId="16" fillId="0" borderId="10" xfId="4" applyFont="1" applyBorder="1" applyAlignment="1">
      <alignment horizontal="center" vertical="center"/>
    </xf>
    <xf numFmtId="0" fontId="18" fillId="0" borderId="0" xfId="0" applyFont="1"/>
    <xf numFmtId="0" fontId="20" fillId="0" borderId="0" xfId="0" applyFont="1"/>
    <xf numFmtId="0" fontId="21" fillId="0" borderId="0" xfId="0" applyFont="1" applyAlignment="1">
      <alignment vertical="center"/>
    </xf>
    <xf numFmtId="0" fontId="18" fillId="0" borderId="0" xfId="0" applyFont="1" applyAlignment="1">
      <alignment vertical="center"/>
    </xf>
    <xf numFmtId="0" fontId="20" fillId="0" borderId="12" xfId="0" applyFont="1" applyBorder="1" applyAlignment="1">
      <alignment vertical="center"/>
    </xf>
    <xf numFmtId="0" fontId="20" fillId="4" borderId="1"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9" xfId="0" applyFont="1" applyFill="1" applyBorder="1" applyAlignment="1">
      <alignment horizontal="center" vertical="center" wrapText="1"/>
    </xf>
    <xf numFmtId="14" fontId="20" fillId="4" borderId="1" xfId="0"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20" fillId="0" borderId="1" xfId="0" applyFont="1" applyBorder="1" applyAlignment="1">
      <alignment horizontal="center" vertical="center"/>
    </xf>
    <xf numFmtId="0" fontId="18" fillId="0" borderId="1" xfId="0" applyFont="1" applyBorder="1" applyAlignment="1">
      <alignment vertical="top"/>
    </xf>
    <xf numFmtId="0" fontId="18" fillId="0" borderId="1" xfId="0" applyFont="1" applyBorder="1" applyAlignment="1">
      <alignment horizontal="center" vertical="center"/>
    </xf>
    <xf numFmtId="4" fontId="18" fillId="0" borderId="1" xfId="0" applyNumberFormat="1" applyFont="1" applyBorder="1" applyAlignment="1">
      <alignment horizontal="center" vertical="center"/>
    </xf>
    <xf numFmtId="0" fontId="18" fillId="0" borderId="5" xfId="0" applyFont="1" applyBorder="1" applyAlignment="1">
      <alignment vertical="top"/>
    </xf>
    <xf numFmtId="0" fontId="18" fillId="0" borderId="1" xfId="0" applyFont="1" applyBorder="1" applyAlignment="1">
      <alignment horizontal="center" vertical="top"/>
    </xf>
    <xf numFmtId="0" fontId="18" fillId="0" borderId="2" xfId="0" applyFont="1" applyBorder="1" applyAlignment="1">
      <alignment vertical="top"/>
    </xf>
    <xf numFmtId="0" fontId="20" fillId="0" borderId="1" xfId="0" applyFont="1" applyBorder="1" applyAlignment="1">
      <alignment horizontal="center" vertical="center" wrapText="1"/>
    </xf>
    <xf numFmtId="0" fontId="18" fillId="0" borderId="5" xfId="0" applyFont="1" applyBorder="1" applyAlignment="1">
      <alignment horizontal="center" vertical="top"/>
    </xf>
    <xf numFmtId="0" fontId="18" fillId="0" borderId="2" xfId="0" applyFont="1" applyBorder="1" applyAlignment="1">
      <alignment horizontal="center" vertical="top"/>
    </xf>
    <xf numFmtId="0" fontId="18" fillId="0" borderId="1" xfId="0" applyFont="1" applyBorder="1" applyAlignment="1">
      <alignment horizontal="center" vertical="top" wrapText="1"/>
    </xf>
    <xf numFmtId="0" fontId="18" fillId="0" borderId="3" xfId="0" applyFont="1" applyBorder="1" applyAlignment="1">
      <alignment horizontal="center" vertical="center"/>
    </xf>
    <xf numFmtId="0" fontId="20" fillId="0" borderId="3" xfId="0" applyFont="1" applyBorder="1" applyAlignment="1">
      <alignment horizontal="center" vertical="center"/>
    </xf>
    <xf numFmtId="0" fontId="20" fillId="0" borderId="3" xfId="0" applyFont="1" applyBorder="1" applyAlignment="1">
      <alignment horizontal="center" vertical="top"/>
    </xf>
    <xf numFmtId="0" fontId="18" fillId="0" borderId="9" xfId="0" applyFont="1" applyBorder="1" applyAlignment="1">
      <alignment horizontal="center" vertical="center"/>
    </xf>
    <xf numFmtId="0" fontId="18" fillId="0" borderId="0" xfId="0" applyFont="1" applyAlignment="1">
      <alignment horizontal="center" vertical="center"/>
    </xf>
    <xf numFmtId="0" fontId="20" fillId="0" borderId="2" xfId="0" applyFont="1" applyBorder="1" applyAlignment="1">
      <alignment horizontal="center" vertical="top"/>
    </xf>
    <xf numFmtId="0" fontId="18" fillId="0" borderId="9" xfId="0" applyFont="1" applyBorder="1" applyAlignment="1">
      <alignment horizontal="center" vertical="center" wrapText="1"/>
    </xf>
    <xf numFmtId="0" fontId="22" fillId="0" borderId="3" xfId="0" applyFont="1" applyBorder="1" applyAlignment="1">
      <alignment horizontal="center" vertical="center"/>
    </xf>
    <xf numFmtId="0" fontId="20" fillId="0" borderId="2" xfId="0" applyFont="1" applyBorder="1" applyAlignment="1">
      <alignment horizontal="center" vertical="top" wrapText="1"/>
    </xf>
    <xf numFmtId="0" fontId="22" fillId="0" borderId="2" xfId="0" applyFont="1" applyBorder="1" applyAlignment="1">
      <alignment horizontal="center" vertical="center"/>
    </xf>
    <xf numFmtId="0" fontId="18" fillId="0" borderId="1" xfId="0" applyFont="1" applyBorder="1" applyAlignment="1">
      <alignment vertical="top" wrapText="1"/>
    </xf>
    <xf numFmtId="0" fontId="20" fillId="0" borderId="5" xfId="0" applyFont="1" applyBorder="1" applyAlignment="1">
      <alignment horizontal="center" vertical="center"/>
    </xf>
    <xf numFmtId="4" fontId="18" fillId="0" borderId="1" xfId="0" applyNumberFormat="1" applyFont="1" applyBorder="1"/>
    <xf numFmtId="0" fontId="18" fillId="0" borderId="3" xfId="0" applyFont="1" applyBorder="1" applyAlignment="1">
      <alignment vertical="top"/>
    </xf>
    <xf numFmtId="0" fontId="18" fillId="0" borderId="9" xfId="0" applyFont="1" applyBorder="1" applyAlignment="1">
      <alignment horizontal="center" vertical="top"/>
    </xf>
    <xf numFmtId="0" fontId="18" fillId="0" borderId="9" xfId="0" applyFont="1" applyBorder="1" applyAlignment="1">
      <alignment horizontal="center" vertical="top" wrapText="1"/>
    </xf>
    <xf numFmtId="0" fontId="18" fillId="0" borderId="15" xfId="0" applyFont="1" applyBorder="1" applyAlignment="1">
      <alignment horizontal="center" vertical="center"/>
    </xf>
    <xf numFmtId="0" fontId="18" fillId="0" borderId="1" xfId="0" applyFont="1" applyBorder="1" applyAlignment="1">
      <alignment horizontal="center" vertical="center" wrapText="1"/>
    </xf>
    <xf numFmtId="0" fontId="18" fillId="0" borderId="15" xfId="0" applyFont="1" applyBorder="1" applyAlignment="1">
      <alignment horizontal="center" vertical="center" wrapText="1"/>
    </xf>
    <xf numFmtId="0" fontId="20" fillId="0" borderId="1" xfId="0" applyFont="1" applyBorder="1" applyAlignment="1">
      <alignment horizontal="center" vertical="top" wrapText="1"/>
    </xf>
    <xf numFmtId="0" fontId="20" fillId="0" borderId="1" xfId="0" applyFont="1" applyBorder="1" applyAlignment="1">
      <alignment horizontal="center" vertical="top"/>
    </xf>
    <xf numFmtId="0" fontId="18" fillId="0" borderId="3" xfId="0" applyFont="1" applyBorder="1" applyAlignment="1">
      <alignment horizontal="center" vertical="top"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xf>
    <xf numFmtId="0" fontId="20" fillId="0" borderId="5" xfId="0" applyFont="1" applyBorder="1" applyAlignment="1">
      <alignment horizontal="center" vertical="top" wrapText="1"/>
    </xf>
    <xf numFmtId="4" fontId="18" fillId="0" borderId="0" xfId="0" applyNumberFormat="1" applyFont="1" applyAlignment="1">
      <alignment horizontal="center" vertical="center"/>
    </xf>
    <xf numFmtId="0" fontId="20" fillId="0" borderId="3" xfId="0" applyFont="1" applyBorder="1" applyAlignment="1">
      <alignment horizontal="center" vertical="top" wrapText="1"/>
    </xf>
    <xf numFmtId="4" fontId="18" fillId="0" borderId="1" xfId="0" applyNumberFormat="1" applyFont="1" applyBorder="1" applyAlignment="1">
      <alignment horizontal="center" vertical="center" wrapText="1"/>
    </xf>
    <xf numFmtId="0" fontId="28" fillId="0" borderId="0" xfId="0" applyFont="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0" fontId="27" fillId="0" borderId="1" xfId="0" applyFont="1" applyBorder="1" applyAlignment="1">
      <alignment horizontal="left" vertical="center" wrapText="1"/>
    </xf>
    <xf numFmtId="0" fontId="22" fillId="0" borderId="1" xfId="2" applyFont="1" applyBorder="1" applyAlignment="1">
      <alignment horizontal="center" vertical="center" wrapText="1"/>
    </xf>
    <xf numFmtId="0" fontId="27" fillId="0" borderId="1" xfId="2" applyFont="1" applyBorder="1" applyAlignment="1">
      <alignment horizontal="center" vertical="center" wrapText="1"/>
    </xf>
    <xf numFmtId="4" fontId="27" fillId="0" borderId="1" xfId="2" applyNumberFormat="1" applyFont="1" applyBorder="1" applyAlignment="1">
      <alignment horizontal="center" vertical="center" wrapText="1"/>
    </xf>
    <xf numFmtId="0" fontId="22" fillId="0" borderId="1" xfId="2" applyFont="1" applyBorder="1" applyAlignment="1">
      <alignment vertical="center" wrapText="1"/>
    </xf>
    <xf numFmtId="0" fontId="27" fillId="0" borderId="1" xfId="0" applyFont="1" applyBorder="1" applyAlignment="1">
      <alignment horizontal="center" vertical="top" wrapText="1"/>
    </xf>
    <xf numFmtId="4" fontId="22" fillId="0" borderId="1" xfId="0" applyNumberFormat="1" applyFont="1" applyBorder="1" applyAlignment="1">
      <alignment horizontal="center" vertical="center" wrapText="1"/>
    </xf>
    <xf numFmtId="4" fontId="22" fillId="0" borderId="1" xfId="2" applyNumberFormat="1" applyFont="1" applyBorder="1" applyAlignment="1">
      <alignment horizontal="center" vertical="center" wrapText="1"/>
    </xf>
    <xf numFmtId="4" fontId="20" fillId="0" borderId="1" xfId="2"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2" fillId="0" borderId="1" xfId="2" applyNumberFormat="1" applyFont="1" applyBorder="1" applyAlignment="1">
      <alignment horizontal="center" vertical="top" wrapText="1"/>
    </xf>
    <xf numFmtId="0" fontId="30" fillId="0" borderId="18" xfId="0" applyFont="1" applyBorder="1" applyAlignment="1">
      <alignment horizontal="center" vertical="top" wrapText="1"/>
    </xf>
    <xf numFmtId="0" fontId="23" fillId="0" borderId="18" xfId="0" applyFont="1" applyBorder="1" applyAlignment="1">
      <alignment vertical="top" wrapText="1"/>
    </xf>
    <xf numFmtId="0" fontId="23" fillId="0" borderId="18" xfId="0" applyFont="1" applyBorder="1" applyAlignment="1">
      <alignment horizontal="center" vertical="center"/>
    </xf>
    <xf numFmtId="4" fontId="23" fillId="0" borderId="18" xfId="0" applyNumberFormat="1" applyFont="1" applyBorder="1" applyAlignment="1">
      <alignment horizontal="center" vertical="center"/>
    </xf>
    <xf numFmtId="4" fontId="23" fillId="0" borderId="1" xfId="0" applyNumberFormat="1" applyFont="1" applyBorder="1" applyAlignment="1">
      <alignment horizontal="center" vertical="center"/>
    </xf>
    <xf numFmtId="0" fontId="8" fillId="0" borderId="0" xfId="0" applyFont="1"/>
    <xf numFmtId="0" fontId="30" fillId="0" borderId="18" xfId="0" applyFont="1" applyBorder="1" applyAlignment="1">
      <alignment vertical="top" wrapText="1"/>
    </xf>
    <xf numFmtId="0" fontId="23" fillId="0" borderId="18" xfId="0" applyFont="1" applyBorder="1" applyAlignment="1">
      <alignment horizontal="center" vertical="center" wrapText="1"/>
    </xf>
    <xf numFmtId="0" fontId="23" fillId="0" borderId="18" xfId="0" applyFont="1" applyBorder="1" applyAlignment="1">
      <alignment horizontal="center" vertical="top" wrapText="1"/>
    </xf>
    <xf numFmtId="4" fontId="27" fillId="0" borderId="0" xfId="0" applyNumberFormat="1" applyFont="1" applyAlignment="1">
      <alignment horizontal="center" vertical="center"/>
    </xf>
    <xf numFmtId="4" fontId="27" fillId="0" borderId="1" xfId="0" applyNumberFormat="1" applyFont="1" applyBorder="1" applyAlignment="1">
      <alignment horizontal="center" vertical="center"/>
    </xf>
    <xf numFmtId="0" fontId="27" fillId="0" borderId="0" xfId="0" applyFont="1" applyAlignment="1">
      <alignment horizontal="center" vertical="center"/>
    </xf>
    <xf numFmtId="0" fontId="30" fillId="6" borderId="16" xfId="0" applyFont="1" applyFill="1" applyBorder="1" applyAlignment="1">
      <alignment horizontal="center" vertical="top" wrapText="1"/>
    </xf>
    <xf numFmtId="0" fontId="23" fillId="6" borderId="18" xfId="0" applyFont="1" applyFill="1" applyBorder="1" applyAlignment="1">
      <alignment vertical="top" wrapText="1"/>
    </xf>
    <xf numFmtId="0" fontId="27" fillId="6" borderId="18" xfId="0" applyFont="1" applyFill="1" applyBorder="1" applyAlignment="1">
      <alignment horizontal="center"/>
    </xf>
    <xf numFmtId="4" fontId="23" fillId="6" borderId="18" xfId="0" applyNumberFormat="1" applyFont="1" applyFill="1" applyBorder="1" applyAlignment="1">
      <alignment horizontal="center" vertical="center"/>
    </xf>
    <xf numFmtId="4" fontId="23" fillId="6" borderId="1" xfId="0" applyNumberFormat="1" applyFont="1" applyFill="1" applyBorder="1" applyAlignment="1">
      <alignment horizontal="center" vertical="center"/>
    </xf>
    <xf numFmtId="0" fontId="30" fillId="6" borderId="3" xfId="0" applyFont="1" applyFill="1" applyBorder="1" applyAlignment="1">
      <alignment horizontal="center" vertical="top" wrapText="1"/>
    </xf>
    <xf numFmtId="0" fontId="23" fillId="6" borderId="26" xfId="0" applyFont="1" applyFill="1" applyBorder="1" applyAlignment="1">
      <alignment horizontal="center" vertical="top" wrapText="1"/>
    </xf>
    <xf numFmtId="0" fontId="29" fillId="6" borderId="18" xfId="0" applyFont="1" applyFill="1" applyBorder="1" applyAlignment="1">
      <alignment horizontal="center"/>
    </xf>
    <xf numFmtId="0" fontId="30" fillId="6" borderId="2" xfId="0" applyFont="1" applyFill="1" applyBorder="1" applyAlignment="1">
      <alignment horizontal="center" vertical="top" wrapText="1"/>
    </xf>
    <xf numFmtId="0" fontId="23" fillId="6" borderId="18" xfId="0" applyFont="1" applyFill="1" applyBorder="1" applyAlignment="1">
      <alignment horizontal="center" vertical="center"/>
    </xf>
    <xf numFmtId="0" fontId="30" fillId="6" borderId="3" xfId="0" applyFont="1" applyFill="1" applyBorder="1" applyAlignment="1">
      <alignment vertical="top" wrapText="1"/>
    </xf>
    <xf numFmtId="0" fontId="30" fillId="6" borderId="2" xfId="0" applyFont="1" applyFill="1" applyBorder="1" applyAlignment="1">
      <alignment vertical="top" wrapText="1"/>
    </xf>
    <xf numFmtId="0" fontId="23" fillId="6" borderId="26" xfId="0" applyFont="1" applyFill="1" applyBorder="1" applyAlignment="1">
      <alignment horizontal="center" vertical="center" wrapText="1"/>
    </xf>
    <xf numFmtId="0" fontId="29" fillId="6" borderId="18" xfId="0" applyFont="1" applyFill="1" applyBorder="1" applyAlignment="1">
      <alignment horizontal="center" vertical="center"/>
    </xf>
    <xf numFmtId="0" fontId="30" fillId="0" borderId="24" xfId="0" applyFont="1" applyBorder="1" applyAlignment="1">
      <alignment horizontal="center" vertical="center" wrapText="1"/>
    </xf>
    <xf numFmtId="0" fontId="23" fillId="0" borderId="16" xfId="0" applyFont="1" applyBorder="1" applyAlignment="1">
      <alignment vertical="top" wrapText="1"/>
    </xf>
    <xf numFmtId="0" fontId="30" fillId="0" borderId="3" xfId="0" applyFont="1" applyBorder="1" applyAlignment="1">
      <alignment vertical="top" wrapText="1"/>
    </xf>
    <xf numFmtId="0" fontId="27" fillId="0" borderId="9" xfId="0" applyFont="1" applyBorder="1" applyAlignment="1">
      <alignment horizontal="center" vertical="top"/>
    </xf>
    <xf numFmtId="0" fontId="23" fillId="0" borderId="26" xfId="0" applyFont="1" applyBorder="1" applyAlignment="1">
      <alignment horizontal="center" vertical="center"/>
    </xf>
    <xf numFmtId="0" fontId="30" fillId="0" borderId="5" xfId="0" applyFont="1" applyBorder="1" applyAlignment="1">
      <alignment vertical="top" wrapText="1"/>
    </xf>
    <xf numFmtId="0" fontId="23" fillId="0" borderId="9" xfId="0" applyFont="1" applyBorder="1" applyAlignment="1">
      <alignment horizontal="center" vertical="top" wrapText="1"/>
    </xf>
    <xf numFmtId="0" fontId="27" fillId="0" borderId="9" xfId="0" applyFont="1" applyBorder="1" applyAlignment="1">
      <alignment horizontal="center" vertical="top" wrapText="1"/>
    </xf>
    <xf numFmtId="0" fontId="30" fillId="0" borderId="2" xfId="0" applyFont="1" applyBorder="1" applyAlignment="1">
      <alignment vertical="top" wrapText="1"/>
    </xf>
    <xf numFmtId="0" fontId="30" fillId="6" borderId="24" xfId="0" applyFont="1" applyFill="1" applyBorder="1" applyAlignment="1">
      <alignment horizontal="center" vertical="top" wrapText="1"/>
    </xf>
    <xf numFmtId="0" fontId="23" fillId="6" borderId="21" xfId="0" applyFont="1" applyFill="1" applyBorder="1" applyAlignment="1">
      <alignment horizontal="center" vertical="top" wrapText="1"/>
    </xf>
    <xf numFmtId="0" fontId="30" fillId="6" borderId="5" xfId="0" applyFont="1" applyFill="1" applyBorder="1" applyAlignment="1">
      <alignment vertical="top" wrapText="1"/>
    </xf>
    <xf numFmtId="0" fontId="29" fillId="0" borderId="18" xfId="0" applyFont="1" applyBorder="1" applyAlignment="1">
      <alignment horizontal="center" vertical="center"/>
    </xf>
    <xf numFmtId="4" fontId="23" fillId="0" borderId="18"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7" fillId="0" borderId="0" xfId="0" applyFont="1" applyAlignment="1">
      <alignment horizontal="center" vertical="center" wrapText="1"/>
    </xf>
    <xf numFmtId="0" fontId="30" fillId="0" borderId="5" xfId="0" applyFont="1" applyBorder="1" applyAlignment="1">
      <alignment horizontal="center" vertical="center" wrapText="1"/>
    </xf>
    <xf numFmtId="0" fontId="23" fillId="0" borderId="2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4" xfId="0" applyFont="1" applyBorder="1" applyAlignment="1">
      <alignment horizontal="center" vertical="top" wrapText="1"/>
    </xf>
    <xf numFmtId="0" fontId="23" fillId="0" borderId="26" xfId="0" applyFont="1" applyBorder="1" applyAlignment="1">
      <alignment horizontal="center" vertical="top" wrapText="1"/>
    </xf>
    <xf numFmtId="0" fontId="30" fillId="0" borderId="24" xfId="0" applyFont="1" applyBorder="1" applyAlignment="1">
      <alignment vertical="top" wrapText="1"/>
    </xf>
    <xf numFmtId="0" fontId="30" fillId="6" borderId="21" xfId="0" applyFont="1" applyFill="1" applyBorder="1" applyAlignment="1">
      <alignment horizontal="center" vertical="top" wrapText="1"/>
    </xf>
    <xf numFmtId="0" fontId="30" fillId="6" borderId="18" xfId="0" applyFont="1" applyFill="1" applyBorder="1" applyAlignment="1">
      <alignment horizontal="center" vertical="top" wrapText="1"/>
    </xf>
    <xf numFmtId="0" fontId="23" fillId="6" borderId="18" xfId="0" applyFont="1" applyFill="1" applyBorder="1" applyAlignment="1">
      <alignment horizontal="center" vertical="top" wrapText="1"/>
    </xf>
    <xf numFmtId="0" fontId="29" fillId="0" borderId="18" xfId="0" applyFont="1" applyBorder="1" applyAlignment="1">
      <alignment horizontal="left" vertical="center"/>
    </xf>
    <xf numFmtId="0" fontId="30" fillId="0" borderId="16" xfId="0" applyFont="1" applyBorder="1" applyAlignment="1">
      <alignment horizontal="center" vertical="top" wrapText="1"/>
    </xf>
    <xf numFmtId="0" fontId="30" fillId="0" borderId="3" xfId="0" applyFont="1" applyBorder="1" applyAlignment="1">
      <alignment horizontal="center" vertical="top" wrapText="1"/>
    </xf>
    <xf numFmtId="0" fontId="30" fillId="0" borderId="5" xfId="0" applyFont="1" applyBorder="1" applyAlignment="1">
      <alignment horizontal="center" vertical="top" wrapText="1"/>
    </xf>
    <xf numFmtId="0" fontId="30" fillId="0" borderId="2" xfId="0" applyFont="1" applyBorder="1" applyAlignment="1">
      <alignment horizontal="center" vertical="top" wrapText="1"/>
    </xf>
    <xf numFmtId="0" fontId="27" fillId="0" borderId="1" xfId="0" applyFont="1" applyBorder="1" applyAlignment="1">
      <alignment horizontal="center" vertical="center"/>
    </xf>
    <xf numFmtId="0" fontId="30" fillId="6" borderId="18"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30" fillId="0" borderId="21" xfId="0" applyFont="1" applyBorder="1" applyAlignment="1">
      <alignment horizontal="center" vertical="top" wrapText="1"/>
    </xf>
    <xf numFmtId="0" fontId="27" fillId="0" borderId="18" xfId="0" applyFont="1" applyBorder="1" applyAlignment="1">
      <alignment horizontal="center" vertical="top"/>
    </xf>
    <xf numFmtId="4" fontId="23" fillId="0" borderId="18" xfId="0" applyNumberFormat="1" applyFont="1" applyBorder="1" applyAlignment="1">
      <alignment horizontal="center"/>
    </xf>
    <xf numFmtId="0" fontId="30" fillId="0" borderId="21" xfId="0" applyFont="1" applyBorder="1" applyAlignment="1">
      <alignment horizontal="center" vertical="center" wrapText="1"/>
    </xf>
    <xf numFmtId="4" fontId="23" fillId="0" borderId="0" xfId="0" applyNumberFormat="1" applyFont="1" applyAlignment="1">
      <alignment horizontal="center" vertical="center"/>
    </xf>
    <xf numFmtId="0" fontId="30" fillId="0" borderId="18" xfId="0" applyFont="1" applyBorder="1" applyAlignment="1">
      <alignment horizontal="center" vertical="center" wrapText="1"/>
    </xf>
    <xf numFmtId="0" fontId="23" fillId="0" borderId="18" xfId="0" applyFont="1" applyBorder="1" applyAlignment="1">
      <alignment horizontal="center" vertical="top"/>
    </xf>
    <xf numFmtId="0" fontId="30" fillId="6" borderId="18" xfId="0" applyFont="1" applyFill="1" applyBorder="1" applyAlignment="1">
      <alignment vertical="top" wrapText="1"/>
    </xf>
    <xf numFmtId="0" fontId="27" fillId="0" borderId="18" xfId="0" applyFont="1" applyBorder="1" applyAlignment="1">
      <alignment horizontal="center"/>
    </xf>
    <xf numFmtId="0" fontId="27" fillId="0" borderId="18" xfId="0" applyFont="1" applyBorder="1" applyAlignment="1">
      <alignment horizontal="center" vertical="center"/>
    </xf>
    <xf numFmtId="0" fontId="29" fillId="0" borderId="18" xfId="0" applyFont="1" applyBorder="1" applyAlignment="1">
      <alignment horizontal="center" vertical="top" wrapText="1"/>
    </xf>
    <xf numFmtId="0" fontId="30" fillId="6" borderId="21"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0" borderId="16" xfId="0" applyFont="1" applyBorder="1" applyAlignment="1">
      <alignment horizontal="center" vertical="center" wrapText="1"/>
    </xf>
    <xf numFmtId="4" fontId="27" fillId="0" borderId="18" xfId="0" applyNumberFormat="1" applyFont="1" applyBorder="1" applyAlignment="1">
      <alignment horizontal="center" vertical="center"/>
    </xf>
    <xf numFmtId="4" fontId="27" fillId="0" borderId="18" xfId="0" applyNumberFormat="1" applyFont="1" applyBorder="1" applyAlignment="1">
      <alignment horizontal="center"/>
    </xf>
    <xf numFmtId="0" fontId="3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top" wrapText="1"/>
    </xf>
    <xf numFmtId="0" fontId="31" fillId="0" borderId="0" xfId="0" applyFont="1"/>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4" fontId="27" fillId="6" borderId="18"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9" fillId="6" borderId="16" xfId="0" applyFont="1" applyFill="1" applyBorder="1" applyAlignment="1">
      <alignment horizontal="center" vertical="center"/>
    </xf>
    <xf numFmtId="0" fontId="23" fillId="6" borderId="9" xfId="0" applyFont="1" applyFill="1" applyBorder="1" applyAlignment="1">
      <alignment horizontal="center" vertical="center" wrapText="1"/>
    </xf>
    <xf numFmtId="0" fontId="29" fillId="6" borderId="1" xfId="0" applyFont="1" applyFill="1" applyBorder="1" applyAlignment="1">
      <alignment horizontal="center" vertical="center"/>
    </xf>
    <xf numFmtId="0" fontId="23" fillId="0" borderId="9" xfId="0" applyFont="1" applyBorder="1" applyAlignment="1">
      <alignment horizontal="center" vertical="center" wrapText="1"/>
    </xf>
    <xf numFmtId="0" fontId="23" fillId="0" borderId="2" xfId="0" applyFont="1" applyBorder="1" applyAlignment="1">
      <alignment vertical="top" wrapText="1"/>
    </xf>
    <xf numFmtId="0" fontId="23" fillId="0" borderId="23" xfId="0" applyFont="1" applyBorder="1" applyAlignment="1">
      <alignment horizontal="center" vertical="center"/>
    </xf>
    <xf numFmtId="4" fontId="23" fillId="5" borderId="18" xfId="0" applyNumberFormat="1" applyFont="1" applyFill="1" applyBorder="1" applyAlignment="1">
      <alignment horizontal="center" vertical="center" wrapText="1"/>
    </xf>
    <xf numFmtId="4" fontId="30" fillId="0" borderId="16" xfId="0" applyNumberFormat="1" applyFont="1" applyBorder="1" applyAlignment="1">
      <alignment horizontal="center" vertical="center"/>
    </xf>
    <xf numFmtId="0" fontId="30" fillId="0" borderId="1" xfId="0" applyFont="1" applyBorder="1" applyAlignment="1">
      <alignment vertical="top" wrapText="1"/>
    </xf>
    <xf numFmtId="0" fontId="22" fillId="0" borderId="24" xfId="0" applyFont="1" applyBorder="1"/>
    <xf numFmtId="4" fontId="22" fillId="0" borderId="24" xfId="0" applyNumberFormat="1" applyFont="1" applyBorder="1"/>
    <xf numFmtId="0" fontId="23" fillId="0" borderId="16" xfId="0" applyFont="1" applyBorder="1" applyAlignment="1">
      <alignment horizontal="center" vertical="center" wrapText="1"/>
    </xf>
    <xf numFmtId="0" fontId="23" fillId="6" borderId="19" xfId="0" applyFont="1" applyFill="1" applyBorder="1" applyAlignment="1">
      <alignment horizontal="center" vertical="center"/>
    </xf>
    <xf numFmtId="0" fontId="30" fillId="6" borderId="1" xfId="0" applyFont="1" applyFill="1" applyBorder="1" applyAlignment="1">
      <alignment horizontal="center" vertical="top" wrapText="1"/>
    </xf>
    <xf numFmtId="0" fontId="23" fillId="6" borderId="26" xfId="0" applyFont="1" applyFill="1" applyBorder="1" applyAlignment="1">
      <alignment vertical="top" wrapText="1"/>
    </xf>
    <xf numFmtId="0" fontId="23" fillId="0" borderId="24" xfId="0" applyFont="1" applyBorder="1" applyAlignment="1">
      <alignment horizontal="center" vertical="center" wrapText="1"/>
    </xf>
    <xf numFmtId="0" fontId="27" fillId="0" borderId="21" xfId="0" applyFont="1" applyBorder="1"/>
    <xf numFmtId="0" fontId="29" fillId="6" borderId="18" xfId="0" applyFont="1" applyFill="1" applyBorder="1" applyAlignment="1">
      <alignment horizontal="left" vertical="center"/>
    </xf>
    <xf numFmtId="0" fontId="30" fillId="0" borderId="2" xfId="0" applyFont="1" applyBorder="1" applyAlignment="1">
      <alignment horizontal="center" vertical="center"/>
    </xf>
    <xf numFmtId="0" fontId="23" fillId="0" borderId="20" xfId="0" applyFont="1" applyBorder="1" applyAlignment="1">
      <alignment horizontal="center" vertical="top" wrapText="1"/>
    </xf>
    <xf numFmtId="0" fontId="23" fillId="0" borderId="16" xfId="0" applyFont="1" applyBorder="1" applyAlignment="1">
      <alignment horizontal="center" vertical="center"/>
    </xf>
    <xf numFmtId="4" fontId="23" fillId="0" borderId="16" xfId="0" applyNumberFormat="1" applyFont="1" applyBorder="1" applyAlignment="1">
      <alignment horizontal="center" vertical="center"/>
    </xf>
    <xf numFmtId="0" fontId="30" fillId="0" borderId="1" xfId="0" applyFont="1" applyBorder="1" applyAlignment="1">
      <alignment horizontal="center" vertical="top" wrapText="1"/>
    </xf>
    <xf numFmtId="0" fontId="32" fillId="0" borderId="0" xfId="0" applyFont="1"/>
    <xf numFmtId="0" fontId="23" fillId="0" borderId="33" xfId="0" applyFont="1" applyBorder="1" applyAlignment="1">
      <alignment horizontal="center" vertical="center"/>
    </xf>
    <xf numFmtId="4" fontId="23" fillId="0" borderId="34" xfId="0" applyNumberFormat="1" applyFont="1" applyBorder="1" applyAlignment="1">
      <alignment horizontal="center" vertical="center"/>
    </xf>
    <xf numFmtId="4" fontId="23" fillId="0" borderId="26" xfId="0" applyNumberFormat="1" applyFont="1" applyBorder="1" applyAlignment="1">
      <alignment horizontal="center" vertical="center"/>
    </xf>
    <xf numFmtId="0" fontId="23" fillId="0" borderId="16" xfId="0" applyFont="1" applyBorder="1" applyAlignment="1">
      <alignment horizontal="center" vertical="top" wrapText="1"/>
    </xf>
    <xf numFmtId="0" fontId="23" fillId="0" borderId="19" xfId="0" applyFont="1" applyBorder="1" applyAlignment="1">
      <alignment horizontal="center" vertical="center"/>
    </xf>
    <xf numFmtId="4" fontId="23" fillId="0" borderId="36" xfId="0" applyNumberFormat="1" applyFont="1" applyBorder="1" applyAlignment="1">
      <alignment horizontal="center" vertical="center"/>
    </xf>
    <xf numFmtId="4" fontId="23" fillId="0" borderId="20" xfId="0" applyNumberFormat="1" applyFont="1" applyBorder="1" applyAlignment="1">
      <alignment horizontal="center" vertical="center"/>
    </xf>
    <xf numFmtId="4" fontId="32" fillId="0" borderId="0" xfId="0" applyNumberFormat="1" applyFont="1" applyAlignment="1">
      <alignment vertical="center"/>
    </xf>
    <xf numFmtId="0" fontId="23" fillId="0" borderId="18" xfId="0" applyFont="1" applyBorder="1" applyAlignment="1">
      <alignment vertical="center" wrapText="1"/>
    </xf>
    <xf numFmtId="0" fontId="23" fillId="0" borderId="0" xfId="0" applyFont="1" applyAlignment="1">
      <alignment horizontal="center" vertical="center" wrapText="1"/>
    </xf>
    <xf numFmtId="0" fontId="23" fillId="5" borderId="3"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8" fillId="0" borderId="0" xfId="0" applyFont="1" applyAlignment="1">
      <alignment vertical="center" wrapText="1"/>
    </xf>
    <xf numFmtId="0" fontId="23" fillId="7" borderId="1" xfId="0" applyFont="1" applyFill="1" applyBorder="1" applyAlignment="1">
      <alignment horizontal="center" vertical="center"/>
    </xf>
    <xf numFmtId="4" fontId="23" fillId="7" borderId="1" xfId="0" applyNumberFormat="1" applyFont="1" applyFill="1" applyBorder="1" applyAlignment="1">
      <alignment horizontal="center" vertical="center"/>
    </xf>
    <xf numFmtId="0" fontId="23" fillId="5" borderId="3" xfId="0" applyFont="1" applyFill="1" applyBorder="1" applyAlignment="1">
      <alignment vertical="center" wrapText="1"/>
    </xf>
    <xf numFmtId="0" fontId="23" fillId="5" borderId="3" xfId="0" applyFont="1" applyFill="1" applyBorder="1" applyAlignment="1">
      <alignment vertical="center"/>
    </xf>
    <xf numFmtId="4" fontId="8" fillId="0" borderId="0" xfId="0" applyNumberFormat="1" applyFont="1"/>
    <xf numFmtId="0" fontId="23" fillId="5" borderId="1" xfId="0" applyFont="1" applyFill="1" applyBorder="1" applyAlignment="1">
      <alignment horizontal="center" vertical="center" wrapText="1"/>
    </xf>
    <xf numFmtId="0" fontId="23" fillId="5" borderId="5" xfId="0" applyFont="1" applyFill="1" applyBorder="1" applyAlignment="1">
      <alignment vertical="center"/>
    </xf>
    <xf numFmtId="0" fontId="23" fillId="5" borderId="2" xfId="0" applyFont="1" applyFill="1" applyBorder="1" applyAlignment="1">
      <alignment vertical="center"/>
    </xf>
    <xf numFmtId="0" fontId="30" fillId="5" borderId="3" xfId="0" applyFont="1" applyFill="1" applyBorder="1" applyAlignment="1">
      <alignment horizontal="center" vertical="top" wrapText="1"/>
    </xf>
    <xf numFmtId="0" fontId="30" fillId="5" borderId="1" xfId="0" applyFont="1" applyFill="1" applyBorder="1" applyAlignment="1">
      <alignment horizontal="center" wrapText="1"/>
    </xf>
    <xf numFmtId="0" fontId="30" fillId="5" borderId="1" xfId="0" applyFont="1" applyFill="1" applyBorder="1" applyAlignment="1">
      <alignment horizontal="center" vertical="top" wrapText="1"/>
    </xf>
    <xf numFmtId="0" fontId="23" fillId="7" borderId="1"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23" fillId="0" borderId="0" xfId="0" applyFont="1" applyAlignment="1">
      <alignment horizontal="center" vertical="center"/>
    </xf>
    <xf numFmtId="4" fontId="32" fillId="0" borderId="0" xfId="0" applyNumberFormat="1" applyFont="1" applyAlignment="1">
      <alignment vertical="center" wrapText="1"/>
    </xf>
    <xf numFmtId="0" fontId="19" fillId="0" borderId="0" xfId="0" applyFont="1"/>
    <xf numFmtId="0" fontId="21" fillId="8" borderId="1" xfId="0" applyFont="1" applyFill="1" applyBorder="1" applyAlignment="1">
      <alignment vertical="top" wrapText="1"/>
    </xf>
    <xf numFmtId="0" fontId="18" fillId="0" borderId="1" xfId="0" applyFont="1" applyBorder="1"/>
    <xf numFmtId="43" fontId="18" fillId="0" borderId="1" xfId="6" applyFont="1" applyBorder="1"/>
    <xf numFmtId="43" fontId="35" fillId="0" borderId="0" xfId="0" applyNumberFormat="1" applyFont="1"/>
    <xf numFmtId="0" fontId="35" fillId="0" borderId="0" xfId="0" applyFont="1"/>
    <xf numFmtId="4" fontId="23" fillId="7" borderId="3" xfId="0" applyNumberFormat="1" applyFont="1" applyFill="1" applyBorder="1" applyAlignment="1">
      <alignment horizontal="center" vertical="center"/>
    </xf>
    <xf numFmtId="0" fontId="30" fillId="5" borderId="1" xfId="0" applyFont="1" applyFill="1" applyBorder="1" applyAlignment="1">
      <alignment horizontal="center" vertical="center"/>
    </xf>
    <xf numFmtId="0" fontId="29" fillId="0" borderId="1" xfId="0" applyFont="1" applyBorder="1" applyAlignment="1">
      <alignment horizontal="center" vertical="center" wrapText="1"/>
    </xf>
    <xf numFmtId="0" fontId="23" fillId="7" borderId="3" xfId="0" applyFont="1" applyFill="1" applyBorder="1" applyAlignment="1">
      <alignment horizontal="center" vertical="center"/>
    </xf>
    <xf numFmtId="0" fontId="30" fillId="0" borderId="20" xfId="0" applyFont="1" applyBorder="1" applyAlignment="1">
      <alignment horizontal="center" vertical="center" wrapText="1"/>
    </xf>
    <xf numFmtId="4" fontId="23" fillId="0" borderId="33" xfId="0" applyNumberFormat="1" applyFont="1" applyBorder="1" applyAlignment="1">
      <alignment horizontal="center" vertical="center"/>
    </xf>
    <xf numFmtId="0" fontId="30" fillId="0" borderId="15" xfId="0" applyFont="1" applyBorder="1" applyAlignment="1">
      <alignment horizontal="center" vertical="top" wrapText="1"/>
    </xf>
    <xf numFmtId="0" fontId="30" fillId="0" borderId="39" xfId="0" applyFont="1" applyBorder="1" applyAlignment="1">
      <alignment horizontal="center" vertical="top" wrapText="1"/>
    </xf>
    <xf numFmtId="0" fontId="30" fillId="0" borderId="38" xfId="0" applyFont="1" applyBorder="1" applyAlignment="1">
      <alignment horizontal="center" vertical="top" wrapText="1"/>
    </xf>
    <xf numFmtId="2" fontId="1" fillId="2" borderId="1" xfId="0" applyNumberFormat="1" applyFont="1" applyFill="1" applyBorder="1" applyAlignment="1">
      <alignment horizontal="center" vertical="center"/>
    </xf>
    <xf numFmtId="49" fontId="37" fillId="0" borderId="1" xfId="0" applyNumberFormat="1" applyFont="1" applyBorder="1" applyAlignment="1">
      <alignment horizontal="center" vertical="center" wrapText="1"/>
    </xf>
    <xf numFmtId="4" fontId="37" fillId="0" borderId="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14" fontId="0" fillId="0" borderId="1" xfId="0" applyNumberFormat="1" applyBorder="1" applyAlignment="1">
      <alignment horizontal="center" vertical="center"/>
    </xf>
    <xf numFmtId="0" fontId="23" fillId="0" borderId="3" xfId="0" applyFont="1" applyBorder="1" applyAlignment="1">
      <alignment horizontal="center" vertical="center"/>
    </xf>
    <xf numFmtId="0" fontId="23" fillId="0" borderId="15" xfId="0" applyFont="1" applyBorder="1" applyAlignment="1">
      <alignment horizontal="center" vertical="top" wrapText="1"/>
    </xf>
    <xf numFmtId="4" fontId="23" fillId="0" borderId="3" xfId="0" applyNumberFormat="1" applyFont="1" applyBorder="1" applyAlignment="1">
      <alignment horizontal="center" vertical="center"/>
    </xf>
    <xf numFmtId="0" fontId="0" fillId="0" borderId="9" xfId="0" applyBorder="1" applyAlignment="1">
      <alignment horizontal="center" vertical="center" wrapText="1"/>
    </xf>
    <xf numFmtId="0" fontId="37" fillId="5" borderId="1" xfId="0" applyFont="1" applyFill="1" applyBorder="1" applyAlignment="1">
      <alignment horizontal="center" vertical="center" wrapText="1"/>
    </xf>
    <xf numFmtId="49" fontId="37" fillId="5" borderId="1" xfId="0" applyNumberFormat="1" applyFont="1" applyFill="1" applyBorder="1" applyAlignment="1">
      <alignment horizontal="center" vertical="center" wrapText="1"/>
    </xf>
    <xf numFmtId="4" fontId="37" fillId="5" borderId="1" xfId="0" applyNumberFormat="1" applyFont="1" applyFill="1" applyBorder="1" applyAlignment="1">
      <alignment horizontal="center" vertical="center" wrapText="1"/>
    </xf>
    <xf numFmtId="14" fontId="37"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3" fontId="0" fillId="0" borderId="1" xfId="0" applyNumberFormat="1" applyBorder="1" applyAlignment="1">
      <alignment horizontal="center" vertical="center" wrapText="1"/>
    </xf>
    <xf numFmtId="4" fontId="0" fillId="0" borderId="2" xfId="0" applyNumberForma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11" xfId="0" applyFont="1" applyBorder="1" applyAlignment="1">
      <alignment horizontal="left" vertical="center" wrapText="1"/>
    </xf>
    <xf numFmtId="14" fontId="0" fillId="0" borderId="1" xfId="7" applyNumberFormat="1" applyFont="1" applyBorder="1" applyAlignment="1">
      <alignment horizontal="center" vertical="center" wrapText="1"/>
    </xf>
    <xf numFmtId="0" fontId="38" fillId="0" borderId="1" xfId="0" applyFont="1" applyBorder="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top" wrapText="1"/>
    </xf>
    <xf numFmtId="0" fontId="39" fillId="0" borderId="1" xfId="0" applyFont="1" applyBorder="1" applyAlignment="1">
      <alignment horizontal="center" vertical="center"/>
    </xf>
    <xf numFmtId="4" fontId="39" fillId="0" borderId="1" xfId="0" applyNumberFormat="1" applyFont="1" applyBorder="1" applyAlignment="1">
      <alignment horizontal="right" vertical="center"/>
    </xf>
    <xf numFmtId="0" fontId="40" fillId="0" borderId="1" xfId="0" applyFont="1" applyBorder="1" applyAlignment="1">
      <alignment horizontal="center" vertical="center" wrapText="1"/>
    </xf>
    <xf numFmtId="4" fontId="40" fillId="0" borderId="1" xfId="0" applyNumberFormat="1" applyFont="1" applyBorder="1" applyAlignment="1">
      <alignment horizontal="right" vertical="center"/>
    </xf>
    <xf numFmtId="0" fontId="18" fillId="0" borderId="3" xfId="0" applyFont="1" applyBorder="1"/>
    <xf numFmtId="0" fontId="38" fillId="0" borderId="1" xfId="0" applyFont="1" applyBorder="1" applyAlignment="1">
      <alignment horizontal="center" vertical="center" wrapText="1"/>
    </xf>
    <xf numFmtId="0" fontId="39" fillId="0" borderId="3" xfId="0" applyFont="1" applyBorder="1" applyAlignment="1">
      <alignment horizontal="center" vertical="top"/>
    </xf>
    <xf numFmtId="0" fontId="39" fillId="0" borderId="3" xfId="0" applyFont="1" applyBorder="1" applyAlignment="1">
      <alignment horizontal="center" vertical="center"/>
    </xf>
    <xf numFmtId="4" fontId="39" fillId="0" borderId="3" xfId="0" applyNumberFormat="1" applyFont="1" applyBorder="1" applyAlignment="1">
      <alignment horizontal="right" vertical="center"/>
    </xf>
    <xf numFmtId="0" fontId="39" fillId="0" borderId="9" xfId="0" applyFont="1" applyBorder="1" applyAlignment="1">
      <alignment horizontal="center" vertical="center" wrapText="1"/>
    </xf>
    <xf numFmtId="0" fontId="39" fillId="0" borderId="9" xfId="0" applyFont="1" applyBorder="1" applyAlignment="1">
      <alignment horizontal="center" vertical="top" wrapText="1"/>
    </xf>
    <xf numFmtId="0" fontId="0" fillId="0" borderId="1" xfId="0" applyBorder="1" applyAlignment="1">
      <alignment vertical="center"/>
    </xf>
    <xf numFmtId="0" fontId="44" fillId="0" borderId="1" xfId="0" applyFont="1" applyBorder="1" applyAlignment="1">
      <alignment vertical="center" wrapText="1"/>
    </xf>
    <xf numFmtId="0" fontId="45" fillId="0" borderId="1" xfId="0" applyFont="1" applyBorder="1" applyAlignment="1">
      <alignment horizontal="center" vertical="center" wrapText="1"/>
    </xf>
    <xf numFmtId="0" fontId="0" fillId="0" borderId="40" xfId="0" applyBorder="1" applyAlignment="1">
      <alignment wrapText="1"/>
    </xf>
    <xf numFmtId="0" fontId="0" fillId="0" borderId="0" xfId="0" applyAlignment="1">
      <alignment horizontal="center" wrapText="1"/>
    </xf>
    <xf numFmtId="2" fontId="0" fillId="0" borderId="0" xfId="0" applyNumberFormat="1" applyAlignment="1">
      <alignment horizontal="center"/>
    </xf>
    <xf numFmtId="0" fontId="0" fillId="0" borderId="12" xfId="0" applyBorder="1"/>
    <xf numFmtId="0" fontId="0" fillId="0" borderId="12" xfId="0" applyBorder="1" applyAlignment="1">
      <alignment wrapText="1"/>
    </xf>
    <xf numFmtId="2" fontId="0" fillId="0" borderId="12" xfId="0" applyNumberFormat="1" applyBorder="1" applyAlignment="1">
      <alignment horizontal="center"/>
    </xf>
    <xf numFmtId="0" fontId="0" fillId="0" borderId="40" xfId="0" applyBorder="1"/>
    <xf numFmtId="0" fontId="0" fillId="0" borderId="40" xfId="0" applyBorder="1" applyAlignment="1">
      <alignment horizontal="center" vertical="center"/>
    </xf>
    <xf numFmtId="0" fontId="0" fillId="0" borderId="40" xfId="0" applyBorder="1" applyAlignment="1">
      <alignment horizont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1" fillId="0" borderId="40" xfId="0" applyFont="1" applyBorder="1" applyAlignment="1">
      <alignment wrapText="1"/>
    </xf>
    <xf numFmtId="0" fontId="1" fillId="0" borderId="0" xfId="0" applyFont="1" applyAlignment="1">
      <alignment wrapText="1"/>
    </xf>
    <xf numFmtId="0" fontId="1" fillId="0" borderId="0" xfId="0" applyFont="1"/>
    <xf numFmtId="0" fontId="1" fillId="0" borderId="4" xfId="0" applyFont="1" applyBorder="1" applyAlignment="1">
      <alignment wrapText="1"/>
    </xf>
    <xf numFmtId="0" fontId="1" fillId="0" borderId="14" xfId="0" applyFont="1" applyBorder="1"/>
    <xf numFmtId="0" fontId="1" fillId="0" borderId="12" xfId="0" applyFont="1" applyBorder="1" applyAlignment="1">
      <alignment wrapText="1"/>
    </xf>
    <xf numFmtId="2" fontId="0" fillId="0" borderId="40" xfId="0" applyNumberFormat="1" applyBorder="1" applyAlignment="1">
      <alignment horizontal="center"/>
    </xf>
    <xf numFmtId="0" fontId="1" fillId="0" borderId="40" xfId="0" applyFont="1" applyBorder="1"/>
    <xf numFmtId="0" fontId="1" fillId="0" borderId="12" xfId="0" applyFont="1" applyBorder="1"/>
    <xf numFmtId="14" fontId="0" fillId="0" borderId="0" xfId="0" applyNumberFormat="1" applyAlignment="1">
      <alignment horizontal="center" vertical="center"/>
    </xf>
    <xf numFmtId="14" fontId="0" fillId="0" borderId="40" xfId="0" applyNumberFormat="1" applyBorder="1" applyAlignment="1">
      <alignment horizontal="center" vertical="center"/>
    </xf>
    <xf numFmtId="14" fontId="0" fillId="0" borderId="12" xfId="0" applyNumberFormat="1" applyBorder="1" applyAlignment="1">
      <alignment horizontal="center" vertical="center"/>
    </xf>
    <xf numFmtId="0" fontId="0" fillId="0" borderId="3" xfId="0" applyBorder="1"/>
    <xf numFmtId="0" fontId="0" fillId="0" borderId="2" xfId="0" applyBorder="1"/>
    <xf numFmtId="0" fontId="0" fillId="0" borderId="5" xfId="0" applyBorder="1"/>
    <xf numFmtId="0" fontId="0" fillId="0" borderId="12" xfId="0" applyBorder="1" applyAlignment="1">
      <alignment horizontal="center"/>
    </xf>
    <xf numFmtId="2" fontId="0" fillId="0" borderId="12" xfId="0" applyNumberFormat="1" applyBorder="1" applyAlignment="1">
      <alignment horizontal="center" vertical="center"/>
    </xf>
    <xf numFmtId="0" fontId="0" fillId="0" borderId="40" xfId="0" applyBorder="1" applyAlignment="1">
      <alignment horizontal="center" wrapText="1"/>
    </xf>
    <xf numFmtId="0" fontId="0" fillId="0" borderId="12" xfId="0" applyBorder="1" applyAlignment="1">
      <alignment horizontal="center" wrapText="1"/>
    </xf>
    <xf numFmtId="0" fontId="27" fillId="0" borderId="3" xfId="0" applyFont="1" applyBorder="1" applyAlignment="1">
      <alignment horizontal="center" vertical="center" wrapText="1"/>
    </xf>
    <xf numFmtId="0" fontId="18" fillId="0" borderId="12" xfId="0" applyFont="1" applyBorder="1"/>
    <xf numFmtId="4" fontId="40" fillId="0" borderId="0" xfId="0" applyNumberFormat="1" applyFont="1" applyAlignment="1">
      <alignment horizontal="center" vertical="center" wrapText="1"/>
    </xf>
    <xf numFmtId="0" fontId="18" fillId="0" borderId="0" xfId="0" applyFont="1" applyAlignment="1">
      <alignment wrapText="1"/>
    </xf>
    <xf numFmtId="0" fontId="18" fillId="0" borderId="5" xfId="0" applyFont="1" applyBorder="1"/>
    <xf numFmtId="0" fontId="18" fillId="0" borderId="2" xfId="0" applyFont="1" applyBorder="1"/>
    <xf numFmtId="0" fontId="18" fillId="0" borderId="38" xfId="0" applyFont="1" applyBorder="1"/>
    <xf numFmtId="0" fontId="18" fillId="0" borderId="11" xfId="0" applyFont="1" applyBorder="1"/>
    <xf numFmtId="0" fontId="27" fillId="0" borderId="9" xfId="0" applyFont="1" applyBorder="1" applyAlignment="1">
      <alignment horizontal="center" vertical="center" wrapText="1"/>
    </xf>
    <xf numFmtId="3" fontId="18" fillId="0" borderId="2" xfId="0" applyNumberFormat="1" applyFont="1" applyBorder="1"/>
    <xf numFmtId="0" fontId="20" fillId="0" borderId="1" xfId="0" applyFont="1" applyBorder="1" applyAlignment="1">
      <alignment wrapText="1"/>
    </xf>
    <xf numFmtId="0" fontId="38" fillId="0" borderId="1" xfId="0" applyFont="1" applyBorder="1" applyAlignment="1">
      <alignment horizontal="center" vertical="top" wrapText="1"/>
    </xf>
    <xf numFmtId="0" fontId="20" fillId="0" borderId="2" xfId="0" applyFont="1" applyBorder="1" applyAlignment="1">
      <alignment wrapText="1"/>
    </xf>
    <xf numFmtId="4" fontId="0" fillId="0" borderId="1" xfId="0" applyNumberFormat="1" applyBorder="1" applyAlignment="1">
      <alignment horizontal="center"/>
    </xf>
    <xf numFmtId="0" fontId="18" fillId="0" borderId="1" xfId="0" applyFont="1" applyBorder="1" applyAlignment="1">
      <alignment wrapText="1"/>
    </xf>
    <xf numFmtId="3" fontId="18" fillId="0" borderId="1" xfId="0" applyNumberFormat="1" applyFont="1" applyBorder="1"/>
    <xf numFmtId="3" fontId="18" fillId="0" borderId="1" xfId="0" applyNumberFormat="1" applyFont="1" applyBorder="1" applyAlignment="1">
      <alignment horizontal="center" vertical="center"/>
    </xf>
    <xf numFmtId="3" fontId="18" fillId="0" borderId="1" xfId="0" applyNumberFormat="1" applyFont="1" applyBorder="1" applyAlignment="1">
      <alignment horizontal="center"/>
    </xf>
    <xf numFmtId="0" fontId="18" fillId="0" borderId="5" xfId="0" applyFont="1" applyBorder="1" applyAlignment="1">
      <alignment wrapText="1"/>
    </xf>
    <xf numFmtId="0" fontId="18" fillId="0" borderId="40" xfId="0" applyFont="1" applyBorder="1" applyAlignment="1">
      <alignment wrapText="1"/>
    </xf>
    <xf numFmtId="0" fontId="18" fillId="0" borderId="40" xfId="0" applyFont="1" applyBorder="1"/>
    <xf numFmtId="0" fontId="18" fillId="0" borderId="2" xfId="0" applyFont="1" applyBorder="1" applyAlignment="1">
      <alignment wrapText="1"/>
    </xf>
    <xf numFmtId="0" fontId="20" fillId="0" borderId="3" xfId="0" applyFont="1" applyBorder="1" applyAlignment="1">
      <alignment wrapText="1"/>
    </xf>
    <xf numFmtId="0" fontId="20" fillId="0" borderId="0" xfId="0" applyFont="1" applyAlignment="1">
      <alignment wrapText="1"/>
    </xf>
    <xf numFmtId="0" fontId="20" fillId="0" borderId="12" xfId="0" applyFont="1" applyBorder="1" applyAlignment="1">
      <alignment wrapText="1"/>
    </xf>
    <xf numFmtId="0" fontId="20" fillId="0" borderId="1" xfId="0" applyFont="1" applyBorder="1"/>
    <xf numFmtId="0" fontId="13" fillId="0" borderId="0" xfId="5" applyFont="1" applyAlignment="1">
      <alignment wrapText="1"/>
    </xf>
    <xf numFmtId="0" fontId="67" fillId="0" borderId="0" xfId="5" applyFont="1" applyAlignment="1">
      <alignment horizontal="center" vertical="center" wrapText="1"/>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3" fillId="0" borderId="1" xfId="5" applyFont="1" applyBorder="1" applyAlignment="1">
      <alignment horizontal="center" vertical="center" wrapText="1"/>
    </xf>
    <xf numFmtId="0" fontId="13" fillId="0" borderId="1" xfId="5" applyFont="1" applyBorder="1" applyAlignment="1">
      <alignment vertical="center" wrapText="1"/>
    </xf>
    <xf numFmtId="4" fontId="13" fillId="0" borderId="1" xfId="5" applyNumberFormat="1" applyFont="1" applyBorder="1" applyAlignment="1">
      <alignment horizontal="right" vertical="center" wrapText="1"/>
    </xf>
    <xf numFmtId="164" fontId="13" fillId="0" borderId="1" xfId="5" applyNumberFormat="1" applyFont="1" applyBorder="1" applyAlignment="1">
      <alignment horizontal="right" vertical="center" wrapText="1"/>
    </xf>
    <xf numFmtId="0" fontId="13" fillId="0" borderId="10" xfId="5" applyFont="1" applyBorder="1" applyAlignment="1">
      <alignment horizontal="left" vertical="center" wrapText="1"/>
    </xf>
    <xf numFmtId="4" fontId="13" fillId="0" borderId="1" xfId="5" applyNumberFormat="1" applyFont="1" applyBorder="1" applyAlignment="1">
      <alignment vertical="center" wrapText="1"/>
    </xf>
    <xf numFmtId="0" fontId="13" fillId="0" borderId="1" xfId="5" applyFont="1" applyBorder="1" applyAlignment="1">
      <alignment horizontal="left" vertical="center" wrapText="1"/>
    </xf>
    <xf numFmtId="164" fontId="13" fillId="0" borderId="1" xfId="5" applyNumberFormat="1" applyFont="1" applyBorder="1" applyAlignment="1">
      <alignment vertical="center" wrapText="1"/>
    </xf>
    <xf numFmtId="0" fontId="65" fillId="0" borderId="1" xfId="5" applyFont="1" applyBorder="1" applyAlignment="1">
      <alignment vertical="center" wrapText="1"/>
    </xf>
    <xf numFmtId="0" fontId="13" fillId="0" borderId="1" xfId="5" applyFont="1" applyBorder="1" applyAlignment="1">
      <alignment wrapText="1"/>
    </xf>
    <xf numFmtId="4" fontId="68" fillId="0" borderId="1" xfId="5" applyNumberFormat="1" applyFont="1" applyBorder="1" applyAlignment="1">
      <alignment horizontal="right" vertical="center"/>
    </xf>
    <xf numFmtId="0" fontId="13" fillId="0" borderId="11" xfId="5" applyFont="1" applyBorder="1" applyAlignment="1">
      <alignment horizontal="left" vertical="center" wrapText="1"/>
    </xf>
    <xf numFmtId="0" fontId="71" fillId="5" borderId="1" xfId="0" applyFont="1" applyFill="1" applyBorder="1" applyAlignment="1">
      <alignment horizontal="center" vertical="center" wrapText="1"/>
    </xf>
    <xf numFmtId="0" fontId="37" fillId="5" borderId="1" xfId="0" applyFont="1" applyFill="1" applyBorder="1" applyAlignment="1">
      <alignment horizontal="left" vertical="center" wrapText="1"/>
    </xf>
    <xf numFmtId="0" fontId="37" fillId="0" borderId="1" xfId="0" applyFont="1" applyBorder="1" applyAlignment="1">
      <alignment horizontal="left" vertical="center" wrapText="1"/>
    </xf>
    <xf numFmtId="0" fontId="70" fillId="5" borderId="1" xfId="0" applyFont="1" applyFill="1" applyBorder="1" applyAlignment="1">
      <alignment horizontal="left" vertical="center" wrapText="1"/>
    </xf>
    <xf numFmtId="0" fontId="37" fillId="0" borderId="1" xfId="0" applyFont="1" applyBorder="1" applyAlignment="1">
      <alignment horizontal="center" vertical="center"/>
    </xf>
    <xf numFmtId="0" fontId="0" fillId="0" borderId="1" xfId="5" applyFont="1" applyBorder="1" applyAlignment="1">
      <alignment horizontal="center" vertical="center" wrapText="1"/>
    </xf>
    <xf numFmtId="4" fontId="0" fillId="0" borderId="1" xfId="5" applyNumberFormat="1" applyFont="1" applyBorder="1" applyAlignment="1">
      <alignment horizontal="center" vertical="center" wrapText="1"/>
    </xf>
    <xf numFmtId="0" fontId="1" fillId="2" borderId="3" xfId="0" applyFont="1" applyFill="1" applyBorder="1" applyAlignment="1">
      <alignment horizontal="center" vertical="center" wrapText="1"/>
    </xf>
    <xf numFmtId="0" fontId="70" fillId="0" borderId="1" xfId="0" applyFont="1" applyBorder="1" applyAlignment="1">
      <alignment horizontal="left" vertical="center" wrapText="1"/>
    </xf>
    <xf numFmtId="0" fontId="0" fillId="40" borderId="1" xfId="0" applyFill="1" applyBorder="1" applyAlignment="1">
      <alignment horizontal="center" vertical="center"/>
    </xf>
    <xf numFmtId="0" fontId="37" fillId="40" borderId="1" xfId="0" applyFont="1" applyFill="1" applyBorder="1" applyAlignment="1">
      <alignment horizontal="left" vertical="center" wrapText="1"/>
    </xf>
    <xf numFmtId="0" fontId="37" fillId="40" borderId="1" xfId="0" applyFont="1" applyFill="1" applyBorder="1" applyAlignment="1">
      <alignment horizontal="left" vertical="center"/>
    </xf>
    <xf numFmtId="0" fontId="13" fillId="41" borderId="1" xfId="5" applyFont="1" applyFill="1" applyBorder="1" applyAlignment="1">
      <alignment horizontal="center" vertical="center" wrapText="1"/>
    </xf>
    <xf numFmtId="4" fontId="13" fillId="0" borderId="0" xfId="5" applyNumberFormat="1" applyFont="1" applyAlignment="1">
      <alignment wrapText="1"/>
    </xf>
    <xf numFmtId="4" fontId="12" fillId="0" borderId="0" xfId="5" applyNumberFormat="1" applyFont="1" applyAlignment="1">
      <alignment wrapText="1"/>
    </xf>
    <xf numFmtId="49" fontId="0" fillId="0" borderId="0" xfId="0" applyNumberFormat="1" applyAlignment="1">
      <alignment horizontal="center" vertical="center" wrapText="1"/>
    </xf>
    <xf numFmtId="4" fontId="0" fillId="0" borderId="0" xfId="0" applyNumberFormat="1" applyAlignment="1">
      <alignment horizontal="center" vertical="center" wrapText="1"/>
    </xf>
    <xf numFmtId="14" fontId="0" fillId="0" borderId="0" xfId="0" applyNumberFormat="1" applyAlignment="1">
      <alignment horizontal="center" vertical="center" wrapText="1"/>
    </xf>
    <xf numFmtId="0" fontId="1" fillId="2" borderId="50" xfId="0" applyFont="1" applyFill="1" applyBorder="1"/>
    <xf numFmtId="0" fontId="1" fillId="2" borderId="51" xfId="0" applyFont="1" applyFill="1" applyBorder="1"/>
    <xf numFmtId="0" fontId="1" fillId="2" borderId="52" xfId="0" applyFont="1" applyFill="1" applyBorder="1"/>
    <xf numFmtId="0" fontId="12" fillId="2" borderId="53"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0" fillId="0" borderId="56" xfId="0" applyBorder="1" applyAlignment="1">
      <alignment horizontal="center" vertical="center"/>
    </xf>
    <xf numFmtId="0" fontId="13" fillId="0" borderId="0" xfId="0" applyFont="1" applyAlignment="1">
      <alignment wrapText="1"/>
    </xf>
    <xf numFmtId="0" fontId="13" fillId="0" borderId="0" xfId="0" applyFont="1" applyAlignment="1">
      <alignment vertical="top" wrapText="1"/>
    </xf>
    <xf numFmtId="14"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76"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0" xfId="0" applyFont="1" applyAlignment="1">
      <alignment horizontal="center" vertical="center" wrapText="1"/>
    </xf>
    <xf numFmtId="4" fontId="16" fillId="0" borderId="1" xfId="0" applyNumberFormat="1" applyFont="1" applyBorder="1" applyAlignment="1">
      <alignment horizontal="center" vertical="center" wrapText="1"/>
    </xf>
    <xf numFmtId="0" fontId="16" fillId="0" borderId="0" xfId="0" applyFont="1" applyAlignment="1">
      <alignment wrapText="1"/>
    </xf>
    <xf numFmtId="4" fontId="13" fillId="5" borderId="1" xfId="0" applyNumberFormat="1" applyFont="1" applyFill="1" applyBorder="1" applyAlignment="1">
      <alignment horizontal="center" vertical="center" wrapText="1"/>
    </xf>
    <xf numFmtId="49" fontId="7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wrapText="1"/>
    </xf>
    <xf numFmtId="49" fontId="13" fillId="0" borderId="0" xfId="0" applyNumberFormat="1" applyFont="1" applyAlignment="1">
      <alignment wrapText="1"/>
    </xf>
    <xf numFmtId="0" fontId="0" fillId="2" borderId="51" xfId="0" applyFill="1" applyBorder="1"/>
    <xf numFmtId="0" fontId="0" fillId="2" borderId="52" xfId="0" applyFill="1" applyBorder="1"/>
    <xf numFmtId="167" fontId="0" fillId="0" borderId="57" xfId="0" applyNumberFormat="1" applyBorder="1" applyAlignment="1">
      <alignment horizontal="center" vertical="center"/>
    </xf>
    <xf numFmtId="2" fontId="0" fillId="0" borderId="57" xfId="0" applyNumberFormat="1" applyBorder="1" applyAlignment="1">
      <alignment horizontal="center" vertical="center"/>
    </xf>
    <xf numFmtId="0" fontId="0" fillId="0" borderId="1" xfId="58" applyFont="1" applyBorder="1" applyAlignment="1">
      <alignment horizontal="center" vertical="center" wrapText="1"/>
    </xf>
    <xf numFmtId="4" fontId="0" fillId="0" borderId="1" xfId="58" applyNumberFormat="1" applyFont="1" applyBorder="1" applyAlignment="1">
      <alignment horizontal="center" vertical="center" wrapText="1"/>
    </xf>
    <xf numFmtId="49" fontId="0" fillId="0" borderId="2" xfId="0" applyNumberFormat="1" applyBorder="1" applyAlignment="1">
      <alignment vertical="center" wrapText="1"/>
    </xf>
    <xf numFmtId="49" fontId="0" fillId="0" borderId="1" xfId="0" applyNumberFormat="1" applyBorder="1" applyAlignment="1">
      <alignment vertical="center" wrapText="1"/>
    </xf>
    <xf numFmtId="4" fontId="0" fillId="0" borderId="0" xfId="0" applyNumberFormat="1"/>
    <xf numFmtId="0" fontId="0" fillId="0" borderId="1" xfId="0" applyBorder="1" applyAlignment="1">
      <alignment horizontal="left" vertical="center" wrapText="1"/>
    </xf>
    <xf numFmtId="14" fontId="0" fillId="5" borderId="1" xfId="0" applyNumberFormat="1" applyFill="1" applyBorder="1" applyAlignment="1">
      <alignment horizontal="center" vertical="center"/>
    </xf>
    <xf numFmtId="0" fontId="37" fillId="0" borderId="56" xfId="0" applyFont="1" applyBorder="1" applyAlignment="1">
      <alignment horizontal="center" vertical="center"/>
    </xf>
    <xf numFmtId="4" fontId="37" fillId="0" borderId="1" xfId="0" applyNumberFormat="1" applyFont="1" applyBorder="1" applyAlignment="1">
      <alignment horizontal="center" vertical="center"/>
    </xf>
    <xf numFmtId="14" fontId="37" fillId="5" borderId="1" xfId="0" applyNumberFormat="1" applyFont="1" applyFill="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0" xfId="0" applyFont="1" applyAlignment="1">
      <alignment horizontal="center"/>
    </xf>
    <xf numFmtId="0" fontId="1" fillId="0" borderId="0" xfId="0" applyFont="1" applyAlignment="1">
      <alignment horizontal="center"/>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4" fontId="40" fillId="0" borderId="40" xfId="0" applyNumberFormat="1" applyFont="1" applyBorder="1" applyAlignment="1">
      <alignment horizontal="center" vertical="center" wrapText="1"/>
    </xf>
    <xf numFmtId="4" fontId="40" fillId="0" borderId="0" xfId="0" applyNumberFormat="1" applyFont="1" applyAlignment="1">
      <alignment horizontal="center" vertical="center" wrapText="1"/>
    </xf>
    <xf numFmtId="4" fontId="40" fillId="0" borderId="12" xfId="0" applyNumberFormat="1" applyFont="1" applyBorder="1" applyAlignment="1">
      <alignment horizontal="center" vertical="center" wrapText="1"/>
    </xf>
    <xf numFmtId="4" fontId="23" fillId="0" borderId="40" xfId="0" applyNumberFormat="1" applyFont="1" applyBorder="1" applyAlignment="1">
      <alignment horizontal="center" vertical="center"/>
    </xf>
    <xf numFmtId="4" fontId="23" fillId="0" borderId="0" xfId="0" applyNumberFormat="1" applyFont="1" applyAlignment="1">
      <alignment horizontal="center" vertical="center"/>
    </xf>
    <xf numFmtId="4" fontId="23" fillId="0" borderId="12" xfId="0" applyNumberFormat="1" applyFont="1"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20" fillId="0" borderId="15" xfId="0" applyFont="1" applyBorder="1" applyAlignment="1">
      <alignment horizontal="center" vertical="center"/>
    </xf>
    <xf numFmtId="0" fontId="20" fillId="0" borderId="39" xfId="0" applyFont="1" applyBorder="1" applyAlignment="1">
      <alignment horizontal="center" vertical="center"/>
    </xf>
    <xf numFmtId="0" fontId="20" fillId="0" borderId="38" xfId="0" applyFont="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2" xfId="0" applyFont="1" applyBorder="1" applyAlignment="1">
      <alignment horizontal="center" vertical="center" wrapText="1"/>
    </xf>
    <xf numFmtId="0" fontId="24" fillId="0" borderId="13" xfId="0" applyFont="1" applyBorder="1" applyAlignment="1">
      <alignment horizontal="center" vertical="center" wrapText="1"/>
    </xf>
    <xf numFmtId="4" fontId="40" fillId="0" borderId="3" xfId="0" applyNumberFormat="1" applyFont="1" applyBorder="1" applyAlignment="1">
      <alignment horizontal="center" vertical="center" wrapText="1"/>
    </xf>
    <xf numFmtId="4" fontId="40" fillId="0" borderId="5" xfId="0" applyNumberFormat="1" applyFont="1" applyBorder="1" applyAlignment="1">
      <alignment horizontal="center" vertical="center" wrapText="1"/>
    </xf>
    <xf numFmtId="4" fontId="40" fillId="0" borderId="2" xfId="0" applyNumberFormat="1" applyFont="1" applyBorder="1" applyAlignment="1">
      <alignment horizontal="center" vertical="center" wrapText="1"/>
    </xf>
    <xf numFmtId="4" fontId="23" fillId="0" borderId="3" xfId="0" applyNumberFormat="1"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0" xfId="0" applyBorder="1" applyAlignment="1">
      <alignment horizontal="center" vertical="center" wrapText="1"/>
    </xf>
    <xf numFmtId="0" fontId="0" fillId="0" borderId="12" xfId="0" applyBorder="1" applyAlignment="1">
      <alignment horizontal="center" vertical="center" wrapText="1"/>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4" fontId="40" fillId="0" borderId="1" xfId="0" applyNumberFormat="1" applyFont="1" applyBorder="1" applyAlignment="1">
      <alignment horizontal="right" vertical="center" wrapText="1"/>
    </xf>
    <xf numFmtId="4" fontId="40" fillId="0" borderId="3" xfId="0" applyNumberFormat="1" applyFont="1" applyBorder="1" applyAlignment="1">
      <alignment horizontal="right"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4" fontId="18" fillId="0" borderId="3" xfId="0" applyNumberFormat="1" applyFont="1" applyBorder="1" applyAlignment="1">
      <alignment horizontal="center" vertical="center"/>
    </xf>
    <xf numFmtId="4" fontId="18" fillId="0" borderId="5"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23" fillId="0" borderId="1" xfId="0" applyNumberFormat="1" applyFont="1" applyBorder="1" applyAlignment="1">
      <alignment horizontal="center" vertical="center"/>
    </xf>
    <xf numFmtId="4" fontId="23" fillId="0" borderId="5" xfId="0" applyNumberFormat="1" applyFont="1" applyBorder="1" applyAlignment="1">
      <alignment horizontal="center" vertical="center"/>
    </xf>
    <xf numFmtId="4" fontId="23" fillId="0" borderId="2" xfId="0" applyNumberFormat="1" applyFont="1" applyBorder="1" applyAlignment="1">
      <alignment horizontal="center" vertical="center"/>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4" fontId="40" fillId="0" borderId="1" xfId="0" applyNumberFormat="1"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Alignment="1">
      <alignment horizontal="center" vertical="center" wrapText="1"/>
    </xf>
    <xf numFmtId="0" fontId="43" fillId="0" borderId="12" xfId="0" applyFont="1" applyBorder="1" applyAlignment="1">
      <alignment horizontal="center" vertical="center" wrapText="1"/>
    </xf>
    <xf numFmtId="0" fontId="42" fillId="0" borderId="15" xfId="0" applyFont="1" applyBorder="1" applyAlignment="1">
      <alignment horizontal="center" vertical="center"/>
    </xf>
    <xf numFmtId="0" fontId="42" fillId="0" borderId="39" xfId="0" applyFont="1" applyBorder="1" applyAlignment="1">
      <alignment horizontal="center" vertical="center"/>
    </xf>
    <xf numFmtId="0" fontId="42" fillId="0" borderId="38" xfId="0" applyFont="1" applyBorder="1" applyAlignment="1">
      <alignment horizontal="center" vertical="center"/>
    </xf>
    <xf numFmtId="4" fontId="20" fillId="0" borderId="3" xfId="0" applyNumberFormat="1" applyFont="1" applyBorder="1" applyAlignment="1">
      <alignment horizontal="center" vertical="center"/>
    </xf>
    <xf numFmtId="4" fontId="20" fillId="0" borderId="5" xfId="0" applyNumberFormat="1" applyFont="1" applyBorder="1" applyAlignment="1">
      <alignment horizontal="center" vertical="center"/>
    </xf>
    <xf numFmtId="4" fontId="20" fillId="0" borderId="2" xfId="0" applyNumberFormat="1" applyFont="1" applyBorder="1" applyAlignment="1">
      <alignment horizontal="center" vertical="center"/>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2" xfId="0" applyFont="1" applyBorder="1" applyAlignment="1">
      <alignment horizontal="center" vertical="center" wrapText="1"/>
    </xf>
    <xf numFmtId="4" fontId="20" fillId="0" borderId="1" xfId="0" applyNumberFormat="1" applyFont="1" applyBorder="1" applyAlignment="1">
      <alignment horizontal="center" vertical="center"/>
    </xf>
    <xf numFmtId="0" fontId="19" fillId="0" borderId="0" xfId="0" applyFont="1" applyAlignment="1">
      <alignment horizontal="center"/>
    </xf>
    <xf numFmtId="0" fontId="21" fillId="0" borderId="0" xfId="0" applyFont="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0"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1" xfId="2" applyFont="1" applyBorder="1" applyAlignment="1">
      <alignment horizontal="center" vertical="center" wrapText="1"/>
    </xf>
    <xf numFmtId="0" fontId="27" fillId="0" borderId="1" xfId="2" applyFont="1" applyBorder="1" applyAlignment="1">
      <alignment horizontal="center" vertical="center" wrapText="1"/>
    </xf>
    <xf numFmtId="4" fontId="22" fillId="0" borderId="1" xfId="2" applyNumberFormat="1" applyFont="1" applyBorder="1" applyAlignment="1">
      <alignment horizontal="center" vertical="center" wrapText="1"/>
    </xf>
    <xf numFmtId="4" fontId="27" fillId="0" borderId="1" xfId="2" applyNumberFormat="1" applyFont="1" applyBorder="1" applyAlignment="1">
      <alignment horizontal="center" vertical="center" wrapText="1"/>
    </xf>
    <xf numFmtId="14" fontId="18" fillId="5" borderId="1" xfId="0" applyNumberFormat="1" applyFont="1" applyFill="1" applyBorder="1" applyAlignment="1">
      <alignment horizontal="center" vertical="center" wrapText="1"/>
    </xf>
    <xf numFmtId="0" fontId="23" fillId="0" borderId="16" xfId="0" applyFont="1" applyBorder="1" applyAlignment="1">
      <alignment horizontal="center" vertical="center"/>
    </xf>
    <xf numFmtId="0" fontId="27" fillId="0" borderId="21" xfId="0" applyFont="1" applyBorder="1"/>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21" xfId="0" applyFont="1" applyBorder="1" applyAlignment="1">
      <alignment horizontal="center" vertical="center"/>
    </xf>
    <xf numFmtId="0" fontId="23" fillId="0" borderId="16" xfId="0" applyFont="1" applyBorder="1" applyAlignment="1">
      <alignment horizontal="center" vertical="top" wrapText="1"/>
    </xf>
    <xf numFmtId="0" fontId="27" fillId="0" borderId="21" xfId="0" applyFont="1" applyBorder="1" applyAlignment="1">
      <alignment horizontal="center" vertical="top"/>
    </xf>
    <xf numFmtId="0" fontId="23" fillId="0" borderId="16" xfId="0" applyFont="1" applyBorder="1" applyAlignment="1">
      <alignment horizontal="center" vertical="center" wrapText="1"/>
    </xf>
    <xf numFmtId="0" fontId="27" fillId="0" borderId="21" xfId="0" applyFont="1" applyBorder="1" applyAlignment="1">
      <alignment wrapText="1"/>
    </xf>
    <xf numFmtId="4" fontId="30" fillId="0" borderId="16" xfId="0" applyNumberFormat="1" applyFont="1" applyBorder="1" applyAlignment="1">
      <alignment horizontal="center" vertical="center"/>
    </xf>
    <xf numFmtId="0" fontId="22" fillId="0" borderId="21" xfId="0" applyFont="1" applyBorder="1"/>
    <xf numFmtId="4" fontId="30" fillId="0" borderId="19" xfId="0" applyNumberFormat="1" applyFont="1" applyBorder="1" applyAlignment="1">
      <alignment horizontal="center" vertical="center" wrapText="1"/>
    </xf>
    <xf numFmtId="0" fontId="22" fillId="0" borderId="22" xfId="0" applyFont="1" applyBorder="1"/>
    <xf numFmtId="0" fontId="23" fillId="0" borderId="20" xfId="0" applyFont="1" applyBorder="1" applyAlignment="1">
      <alignment horizontal="center" vertical="center"/>
    </xf>
    <xf numFmtId="0" fontId="27" fillId="0" borderId="23" xfId="0" applyFont="1" applyBorder="1"/>
    <xf numFmtId="4" fontId="30" fillId="0" borderId="19" xfId="0" applyNumberFormat="1" applyFont="1" applyBorder="1" applyAlignment="1">
      <alignment horizontal="center" vertical="center"/>
    </xf>
    <xf numFmtId="0" fontId="27" fillId="0" borderId="16" xfId="0" applyFont="1" applyBorder="1" applyAlignment="1">
      <alignment horizontal="center" vertical="center"/>
    </xf>
    <xf numFmtId="0" fontId="27" fillId="0" borderId="21"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4" fontId="22" fillId="0" borderId="19" xfId="0" applyNumberFormat="1" applyFont="1" applyBorder="1" applyAlignment="1">
      <alignment horizontal="center" vertical="center"/>
    </xf>
    <xf numFmtId="0" fontId="23" fillId="0" borderId="21" xfId="0" applyFont="1" applyBorder="1" applyAlignment="1">
      <alignment horizontal="center" vertical="center" wrapText="1"/>
    </xf>
    <xf numFmtId="0" fontId="23" fillId="6" borderId="16" xfId="0" applyFont="1" applyFill="1" applyBorder="1" applyAlignment="1">
      <alignment horizontal="center" vertical="center"/>
    </xf>
    <xf numFmtId="0" fontId="27" fillId="0" borderId="24" xfId="0" applyFont="1" applyBorder="1"/>
    <xf numFmtId="0" fontId="30" fillId="0" borderId="24" xfId="0" applyFont="1" applyBorder="1" applyAlignment="1">
      <alignment horizontal="center" vertical="center"/>
    </xf>
    <xf numFmtId="0" fontId="23" fillId="6" borderId="16" xfId="0" applyFont="1" applyFill="1" applyBorder="1" applyAlignment="1">
      <alignment horizontal="center" vertical="top" wrapText="1"/>
    </xf>
    <xf numFmtId="0" fontId="27" fillId="0" borderId="24" xfId="0" applyFont="1" applyBorder="1" applyAlignment="1">
      <alignment horizontal="center" vertical="top"/>
    </xf>
    <xf numFmtId="0" fontId="27" fillId="0" borderId="25" xfId="0" applyFont="1" applyBorder="1"/>
    <xf numFmtId="0" fontId="27" fillId="0" borderId="22" xfId="0" applyFont="1" applyBorder="1"/>
    <xf numFmtId="4" fontId="30" fillId="6" borderId="19" xfId="0" applyNumberFormat="1" applyFont="1" applyFill="1" applyBorder="1" applyAlignment="1">
      <alignment horizontal="center" vertical="center"/>
    </xf>
    <xf numFmtId="0" fontId="22" fillId="0" borderId="25" xfId="0" applyFont="1" applyBorder="1"/>
    <xf numFmtId="0" fontId="23" fillId="6" borderId="20" xfId="0" applyFont="1" applyFill="1" applyBorder="1" applyAlignment="1">
      <alignment horizontal="center" vertical="center"/>
    </xf>
    <xf numFmtId="0" fontId="27" fillId="0" borderId="27" xfId="0" applyFont="1" applyBorder="1"/>
    <xf numFmtId="0" fontId="23" fillId="6" borderId="16"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7" fillId="6" borderId="16" xfId="0" applyFont="1" applyFill="1" applyBorder="1" applyAlignment="1">
      <alignment horizontal="center" vertical="center"/>
    </xf>
    <xf numFmtId="0" fontId="27" fillId="6" borderId="24" xfId="0" applyFont="1" applyFill="1" applyBorder="1" applyAlignment="1">
      <alignment horizontal="center" vertical="center"/>
    </xf>
    <xf numFmtId="0" fontId="27" fillId="6" borderId="21" xfId="0" applyFont="1" applyFill="1" applyBorder="1" applyAlignment="1">
      <alignment horizontal="center" vertical="center"/>
    </xf>
    <xf numFmtId="4" fontId="30" fillId="6" borderId="16" xfId="0" applyNumberFormat="1" applyFont="1" applyFill="1" applyBorder="1" applyAlignment="1">
      <alignment horizontal="center" vertical="center"/>
    </xf>
    <xf numFmtId="0" fontId="22" fillId="0" borderId="24" xfId="0" applyFont="1" applyBorder="1"/>
    <xf numFmtId="0" fontId="23" fillId="6" borderId="24" xfId="0" applyFont="1" applyFill="1" applyBorder="1" applyAlignment="1">
      <alignment horizontal="center" vertical="center"/>
    </xf>
    <xf numFmtId="0" fontId="23" fillId="6" borderId="21" xfId="0" applyFont="1" applyFill="1" applyBorder="1" applyAlignment="1">
      <alignment horizontal="center" vertical="center"/>
    </xf>
    <xf numFmtId="0" fontId="27" fillId="0" borderId="24" xfId="0" applyFont="1" applyBorder="1" applyAlignment="1">
      <alignment horizontal="center" wrapText="1"/>
    </xf>
    <xf numFmtId="0" fontId="27" fillId="0" borderId="21" xfId="0" applyFont="1" applyBorder="1" applyAlignment="1">
      <alignment horizontal="center" wrapText="1"/>
    </xf>
    <xf numFmtId="0" fontId="27" fillId="0" borderId="24" xfId="0" applyFont="1" applyBorder="1" applyAlignment="1">
      <alignment horizontal="center"/>
    </xf>
    <xf numFmtId="0" fontId="27" fillId="0" borderId="21" xfId="0" applyFont="1" applyBorder="1" applyAlignment="1">
      <alignment horizontal="center"/>
    </xf>
    <xf numFmtId="0" fontId="23" fillId="0" borderId="16" xfId="0" applyFont="1" applyBorder="1" applyAlignment="1">
      <alignment vertical="center"/>
    </xf>
    <xf numFmtId="0" fontId="27" fillId="0" borderId="24" xfId="0" applyFont="1" applyBorder="1" applyAlignment="1">
      <alignment horizontal="center" vertical="center"/>
    </xf>
    <xf numFmtId="4" fontId="30" fillId="0" borderId="16" xfId="0" applyNumberFormat="1" applyFont="1" applyBorder="1" applyAlignment="1">
      <alignment horizontal="center" vertical="center" wrapText="1"/>
    </xf>
    <xf numFmtId="0" fontId="23" fillId="0" borderId="24" xfId="0" applyFont="1" applyBorder="1" applyAlignment="1">
      <alignment horizontal="center" vertical="center" wrapText="1"/>
    </xf>
    <xf numFmtId="0" fontId="30" fillId="0" borderId="28" xfId="0" applyFont="1" applyBorder="1" applyAlignment="1">
      <alignment horizontal="center" vertical="center"/>
    </xf>
    <xf numFmtId="0" fontId="27" fillId="0" borderId="19" xfId="0" applyFont="1" applyBorder="1" applyAlignment="1">
      <alignment horizontal="center" vertical="center"/>
    </xf>
    <xf numFmtId="0" fontId="27" fillId="0" borderId="25" xfId="0" applyFont="1" applyBorder="1" applyAlignment="1">
      <alignment horizontal="center" vertical="center"/>
    </xf>
    <xf numFmtId="0" fontId="27" fillId="0" borderId="22" xfId="0" applyFont="1" applyBorder="1" applyAlignment="1">
      <alignment horizontal="center" vertical="center"/>
    </xf>
    <xf numFmtId="4" fontId="22" fillId="0" borderId="3" xfId="0" applyNumberFormat="1" applyFont="1" applyBorder="1" applyAlignment="1">
      <alignment horizontal="center" vertical="center" wrapText="1"/>
    </xf>
    <xf numFmtId="4" fontId="22" fillId="0" borderId="2" xfId="0" applyNumberFormat="1" applyFont="1" applyBorder="1" applyAlignment="1">
      <alignment horizontal="center" vertical="center" wrapText="1"/>
    </xf>
    <xf numFmtId="0" fontId="18" fillId="0" borderId="21" xfId="0" applyFont="1" applyBorder="1" applyAlignment="1">
      <alignment horizontal="center" vertical="center"/>
    </xf>
    <xf numFmtId="0" fontId="18" fillId="0" borderId="21" xfId="0" applyFont="1" applyBorder="1" applyAlignment="1">
      <alignment horizontal="center" vertical="center" wrapText="1"/>
    </xf>
    <xf numFmtId="0" fontId="23" fillId="0" borderId="21" xfId="0" applyFont="1" applyBorder="1" applyAlignment="1">
      <alignment horizontal="center" vertical="top" wrapText="1"/>
    </xf>
    <xf numFmtId="0" fontId="27" fillId="0" borderId="21" xfId="0" applyFont="1" applyBorder="1" applyAlignment="1">
      <alignment vertical="center"/>
    </xf>
    <xf numFmtId="0" fontId="27" fillId="6" borderId="16" xfId="0" applyFont="1" applyFill="1" applyBorder="1" applyAlignment="1">
      <alignment horizontal="center" vertical="center" wrapText="1"/>
    </xf>
    <xf numFmtId="0" fontId="27" fillId="6" borderId="16" xfId="0" applyFont="1" applyFill="1" applyBorder="1" applyAlignment="1">
      <alignment horizontal="center" vertical="top" wrapText="1"/>
    </xf>
    <xf numFmtId="4" fontId="22" fillId="0" borderId="16" xfId="0" applyNumberFormat="1" applyFont="1" applyBorder="1" applyAlignment="1">
      <alignment horizontal="center" vertical="center"/>
    </xf>
    <xf numFmtId="0" fontId="20" fillId="0" borderId="24" xfId="0" applyFont="1" applyBorder="1"/>
    <xf numFmtId="0" fontId="20" fillId="0" borderId="28" xfId="0" applyFont="1" applyBorder="1"/>
    <xf numFmtId="0" fontId="30" fillId="0" borderId="24" xfId="0" applyFont="1" applyBorder="1"/>
    <xf numFmtId="0" fontId="30" fillId="0" borderId="28" xfId="0" applyFont="1" applyBorder="1"/>
    <xf numFmtId="0" fontId="30" fillId="0" borderId="3" xfId="0" applyFont="1" applyBorder="1" applyAlignment="1">
      <alignment horizontal="center" vertical="center"/>
    </xf>
    <xf numFmtId="0" fontId="30" fillId="0" borderId="2" xfId="0" applyFont="1" applyBorder="1" applyAlignment="1">
      <alignment horizontal="center" vertical="center"/>
    </xf>
    <xf numFmtId="4" fontId="22" fillId="0" borderId="1" xfId="0" applyNumberFormat="1" applyFont="1" applyBorder="1" applyAlignment="1">
      <alignment horizontal="center" vertical="center"/>
    </xf>
    <xf numFmtId="0" fontId="30" fillId="0" borderId="1" xfId="0" applyFont="1" applyBorder="1" applyAlignment="1">
      <alignment horizontal="center" vertical="center"/>
    </xf>
    <xf numFmtId="0" fontId="23" fillId="0" borderId="1" xfId="0" applyFont="1" applyBorder="1" applyAlignment="1">
      <alignment horizontal="center" vertical="center" wrapText="1"/>
    </xf>
    <xf numFmtId="4" fontId="30" fillId="0" borderId="1" xfId="0" applyNumberFormat="1" applyFont="1" applyBorder="1" applyAlignment="1">
      <alignment horizontal="center" vertical="center"/>
    </xf>
    <xf numFmtId="4" fontId="30" fillId="0" borderId="3" xfId="0" applyNumberFormat="1" applyFont="1" applyBorder="1" applyAlignment="1">
      <alignment horizontal="center" vertical="center"/>
    </xf>
    <xf numFmtId="4" fontId="30" fillId="0" borderId="2" xfId="0" applyNumberFormat="1" applyFont="1" applyBorder="1" applyAlignment="1">
      <alignment horizontal="center" vertical="center"/>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23" fillId="0" borderId="25" xfId="0" applyFont="1" applyBorder="1" applyAlignment="1">
      <alignment horizontal="center" vertical="center" wrapText="1"/>
    </xf>
    <xf numFmtId="0" fontId="27" fillId="0" borderId="22" xfId="0" applyFont="1" applyBorder="1" applyAlignment="1">
      <alignment vertical="center"/>
    </xf>
    <xf numFmtId="0" fontId="36" fillId="0" borderId="16" xfId="0" applyFont="1" applyBorder="1" applyAlignment="1">
      <alignment horizontal="center" vertical="center"/>
    </xf>
    <xf numFmtId="0" fontId="36" fillId="0" borderId="24" xfId="0" applyFont="1" applyBorder="1" applyAlignment="1">
      <alignment horizontal="center" vertical="center"/>
    </xf>
    <xf numFmtId="0" fontId="36" fillId="0" borderId="21" xfId="0" applyFont="1" applyBorder="1"/>
    <xf numFmtId="0" fontId="27" fillId="0" borderId="16" xfId="0" applyFont="1" applyBorder="1" applyAlignment="1">
      <alignment horizontal="center" vertical="center" wrapText="1"/>
    </xf>
    <xf numFmtId="0" fontId="27" fillId="0" borderId="24" xfId="0" applyFont="1" applyBorder="1" applyAlignment="1">
      <alignment horizontal="center" vertical="center" wrapText="1"/>
    </xf>
    <xf numFmtId="4" fontId="30" fillId="0" borderId="24" xfId="0" applyNumberFormat="1" applyFont="1" applyBorder="1" applyAlignment="1">
      <alignment horizontal="center" vertical="center"/>
    </xf>
    <xf numFmtId="4" fontId="30" fillId="0" borderId="24" xfId="0" applyNumberFormat="1" applyFont="1" applyBorder="1" applyAlignment="1">
      <alignment horizontal="center" vertical="center" wrapText="1"/>
    </xf>
    <xf numFmtId="0" fontId="27" fillId="0" borderId="1" xfId="0" applyFont="1" applyBorder="1" applyAlignment="1">
      <alignment horizontal="center" vertical="center"/>
    </xf>
    <xf numFmtId="4" fontId="30" fillId="0" borderId="21" xfId="0" applyNumberFormat="1" applyFont="1" applyBorder="1" applyAlignment="1">
      <alignment horizontal="center" vertical="center"/>
    </xf>
    <xf numFmtId="0" fontId="22" fillId="0" borderId="27" xfId="0" applyFont="1" applyBorder="1"/>
    <xf numFmtId="0" fontId="22" fillId="0" borderId="23" xfId="0" applyFont="1" applyBorder="1"/>
    <xf numFmtId="4" fontId="22" fillId="0" borderId="24" xfId="0" applyNumberFormat="1" applyFont="1" applyBorder="1"/>
    <xf numFmtId="4" fontId="22" fillId="0" borderId="21" xfId="0" applyNumberFormat="1" applyFont="1" applyBorder="1"/>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23" fillId="0" borderId="19" xfId="0" applyFont="1" applyBorder="1" applyAlignment="1">
      <alignment horizontal="center" vertical="center"/>
    </xf>
    <xf numFmtId="0" fontId="23" fillId="0" borderId="25" xfId="0" applyFont="1" applyBorder="1" applyAlignment="1">
      <alignment horizontal="center" vertical="center"/>
    </xf>
    <xf numFmtId="4" fontId="30" fillId="5" borderId="16" xfId="0" applyNumberFormat="1" applyFont="1" applyFill="1" applyBorder="1" applyAlignment="1">
      <alignment horizontal="center" vertical="center" wrapText="1"/>
    </xf>
    <xf numFmtId="4" fontId="30" fillId="5" borderId="24" xfId="0" applyNumberFormat="1" applyFont="1" applyFill="1" applyBorder="1" applyAlignment="1">
      <alignment horizontal="center" vertical="center" wrapText="1"/>
    </xf>
    <xf numFmtId="4" fontId="30" fillId="5" borderId="21" xfId="0" applyNumberFormat="1" applyFont="1" applyFill="1" applyBorder="1" applyAlignment="1">
      <alignment horizontal="center" vertical="center" wrapText="1"/>
    </xf>
    <xf numFmtId="4" fontId="30" fillId="0" borderId="21" xfId="0" applyNumberFormat="1" applyFont="1" applyBorder="1" applyAlignment="1">
      <alignment horizontal="center" vertical="center" wrapText="1"/>
    </xf>
    <xf numFmtId="0" fontId="23" fillId="0" borderId="22" xfId="0" applyFont="1" applyBorder="1" applyAlignment="1">
      <alignment horizontal="center" vertical="center"/>
    </xf>
    <xf numFmtId="4" fontId="30" fillId="6" borderId="21" xfId="0" applyNumberFormat="1" applyFont="1" applyFill="1" applyBorder="1" applyAlignment="1">
      <alignment horizontal="center" vertical="center"/>
    </xf>
    <xf numFmtId="0" fontId="24" fillId="0" borderId="24" xfId="0" applyFont="1" applyBorder="1" applyAlignment="1">
      <alignment horizontal="center" vertical="center"/>
    </xf>
    <xf numFmtId="4" fontId="30" fillId="0" borderId="3" xfId="0" applyNumberFormat="1" applyFont="1" applyBorder="1" applyAlignment="1">
      <alignment horizontal="center" vertical="center" wrapText="1"/>
    </xf>
    <xf numFmtId="4" fontId="30" fillId="0" borderId="2" xfId="0" applyNumberFormat="1"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27" fillId="0" borderId="31" xfId="0" applyFont="1" applyBorder="1" applyAlignment="1">
      <alignment horizontal="center" vertical="center" wrapText="1"/>
    </xf>
    <xf numFmtId="0" fontId="24" fillId="0" borderId="31" xfId="0" applyFont="1" applyBorder="1" applyAlignment="1">
      <alignment horizontal="center" vertical="center" wrapText="1"/>
    </xf>
    <xf numFmtId="0" fontId="30" fillId="0" borderId="5" xfId="0" applyFont="1" applyBorder="1" applyAlignment="1">
      <alignment horizontal="center" vertical="center" wrapText="1"/>
    </xf>
    <xf numFmtId="0" fontId="29" fillId="0" borderId="3" xfId="0" applyFont="1" applyBorder="1" applyAlignment="1">
      <alignment horizontal="center" vertical="top" wrapText="1"/>
    </xf>
    <xf numFmtId="0" fontId="29" fillId="0" borderId="5" xfId="0" applyFont="1" applyBorder="1" applyAlignment="1">
      <alignment horizontal="center" vertical="top" wrapText="1"/>
    </xf>
    <xf numFmtId="0" fontId="29" fillId="0" borderId="2" xfId="0" applyFont="1" applyBorder="1" applyAlignment="1">
      <alignment horizontal="center" vertical="top"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wrapText="1"/>
    </xf>
    <xf numFmtId="0" fontId="23" fillId="0" borderId="28" xfId="0" applyFont="1" applyBorder="1" applyAlignment="1">
      <alignment horizontal="center" vertical="center"/>
    </xf>
    <xf numFmtId="0" fontId="23" fillId="0" borderId="17" xfId="0" applyFont="1" applyBorder="1" applyAlignment="1">
      <alignment horizontal="center"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23" fillId="0" borderId="10" xfId="0" applyFont="1" applyBorder="1" applyAlignment="1">
      <alignment horizontal="center" vertical="center"/>
    </xf>
    <xf numFmtId="0" fontId="23" fillId="0" borderId="28" xfId="0" applyFont="1" applyBorder="1" applyAlignment="1">
      <alignment horizontal="center" vertical="center" wrapText="1"/>
    </xf>
    <xf numFmtId="4" fontId="30" fillId="0" borderId="5" xfId="0" applyNumberFormat="1" applyFont="1" applyBorder="1" applyAlignment="1">
      <alignment horizontal="center" vertical="center"/>
    </xf>
    <xf numFmtId="14" fontId="23" fillId="0" borderId="1" xfId="0" applyNumberFormat="1" applyFont="1" applyBorder="1" applyAlignment="1">
      <alignment horizontal="center" vertical="center" wrapText="1"/>
    </xf>
    <xf numFmtId="0" fontId="30" fillId="0" borderId="37" xfId="0" applyFont="1" applyBorder="1" applyAlignment="1">
      <alignment horizontal="center" vertical="center" wrapText="1"/>
    </xf>
    <xf numFmtId="0" fontId="23" fillId="5" borderId="3"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 xfId="0" applyFont="1" applyFill="1" applyBorder="1" applyAlignment="1">
      <alignment horizontal="center" vertical="center"/>
    </xf>
    <xf numFmtId="0" fontId="27" fillId="5" borderId="3"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30" fillId="0" borderId="29" xfId="0" applyFont="1" applyBorder="1" applyAlignment="1">
      <alignment horizontal="center" vertical="center"/>
    </xf>
    <xf numFmtId="0" fontId="30" fillId="0" borderId="37" xfId="0" applyFont="1" applyBorder="1" applyAlignment="1">
      <alignment horizontal="center" vertical="center"/>
    </xf>
    <xf numFmtId="0" fontId="23" fillId="5" borderId="3" xfId="0" applyFont="1" applyFill="1" applyBorder="1" applyAlignment="1">
      <alignment horizontal="center" vertical="center" wrapText="1"/>
    </xf>
    <xf numFmtId="4" fontId="30" fillId="7" borderId="3" xfId="0" applyNumberFormat="1" applyFont="1" applyFill="1" applyBorder="1" applyAlignment="1">
      <alignment horizontal="center" vertical="center"/>
    </xf>
    <xf numFmtId="4" fontId="30" fillId="7" borderId="2" xfId="0" applyNumberFormat="1" applyFont="1" applyFill="1" applyBorder="1" applyAlignment="1">
      <alignment horizontal="center" vertical="center"/>
    </xf>
    <xf numFmtId="4" fontId="30" fillId="7" borderId="5" xfId="0" applyNumberFormat="1" applyFont="1" applyFill="1" applyBorder="1" applyAlignment="1">
      <alignment horizontal="center" vertical="center"/>
    </xf>
    <xf numFmtId="0" fontId="23" fillId="5" borderId="5"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30" fillId="0" borderId="5" xfId="0" applyFont="1" applyBorder="1" applyAlignment="1">
      <alignment horizontal="center" vertical="center"/>
    </xf>
    <xf numFmtId="4" fontId="30" fillId="7" borderId="15" xfId="0" applyNumberFormat="1" applyFont="1" applyFill="1" applyBorder="1" applyAlignment="1">
      <alignment horizontal="center" vertical="center"/>
    </xf>
    <xf numFmtId="4" fontId="30" fillId="7" borderId="38" xfId="0" applyNumberFormat="1"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23" fillId="5" borderId="1" xfId="0" applyFont="1" applyFill="1" applyBorder="1" applyAlignment="1">
      <alignment horizontal="center" vertical="center" wrapText="1"/>
    </xf>
    <xf numFmtId="0" fontId="23" fillId="5" borderId="1" xfId="0" applyFont="1" applyFill="1" applyBorder="1" applyAlignment="1">
      <alignment horizontal="center" vertical="center"/>
    </xf>
    <xf numFmtId="0" fontId="27" fillId="5" borderId="1" xfId="0" applyFont="1" applyFill="1" applyBorder="1" applyAlignment="1">
      <alignment horizontal="center" vertical="center" wrapText="1"/>
    </xf>
    <xf numFmtId="4" fontId="30" fillId="7" borderId="1" xfId="0" applyNumberFormat="1" applyFont="1" applyFill="1" applyBorder="1" applyAlignment="1">
      <alignment horizontal="center" vertical="center"/>
    </xf>
    <xf numFmtId="0" fontId="23" fillId="0" borderId="0" xfId="0" applyFont="1" applyAlignment="1">
      <alignment horizontal="center"/>
    </xf>
    <xf numFmtId="0" fontId="23" fillId="0" borderId="0" xfId="0" applyFont="1" applyAlignment="1">
      <alignment horizontal="center" vertical="center"/>
    </xf>
    <xf numFmtId="0" fontId="30" fillId="0" borderId="0" xfId="0" applyFont="1" applyAlignment="1">
      <alignment horizontal="center" vertical="center" wrapText="1"/>
    </xf>
    <xf numFmtId="0" fontId="23" fillId="0" borderId="4" xfId="0" applyFont="1" applyBorder="1" applyAlignment="1">
      <alignment horizontal="center" vertical="center"/>
    </xf>
    <xf numFmtId="4" fontId="30" fillId="0" borderId="18"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0" fillId="0" borderId="2" xfId="0" applyBorder="1" applyAlignment="1">
      <alignment horizontal="center" vertical="center" wrapText="1"/>
    </xf>
    <xf numFmtId="0" fontId="13"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72" fillId="39" borderId="4" xfId="0" applyFont="1" applyFill="1" applyBorder="1" applyAlignment="1">
      <alignment horizontal="center" vertical="center"/>
    </xf>
    <xf numFmtId="0" fontId="69" fillId="39" borderId="40" xfId="0" applyFont="1" applyFill="1" applyBorder="1" applyAlignment="1">
      <alignment horizontal="center" vertical="center"/>
    </xf>
    <xf numFmtId="0" fontId="0" fillId="40" borderId="0" xfId="0" applyFill="1" applyAlignment="1">
      <alignment horizontal="center" vertical="center"/>
    </xf>
    <xf numFmtId="0" fontId="0" fillId="41" borderId="12" xfId="0" applyFill="1" applyBorder="1" applyAlignment="1">
      <alignment horizontal="center" vertical="center"/>
    </xf>
    <xf numFmtId="0" fontId="66" fillId="39" borderId="4" xfId="0" applyFont="1" applyFill="1" applyBorder="1" applyAlignment="1">
      <alignment horizontal="center" vertical="center"/>
    </xf>
    <xf numFmtId="0" fontId="66" fillId="39" borderId="40" xfId="0" applyFont="1" applyFill="1" applyBorder="1" applyAlignment="1">
      <alignment horizontal="center" vertical="center"/>
    </xf>
    <xf numFmtId="0" fontId="66" fillId="39" borderId="13" xfId="0" applyFont="1" applyFill="1" applyBorder="1" applyAlignment="1">
      <alignment horizontal="center" vertical="center"/>
    </xf>
    <xf numFmtId="0" fontId="66" fillId="39" borderId="0" xfId="0" applyFont="1" applyFill="1" applyAlignment="1">
      <alignment horizontal="center" vertical="center"/>
    </xf>
    <xf numFmtId="0" fontId="72" fillId="39" borderId="13" xfId="0" applyFont="1" applyFill="1" applyBorder="1" applyAlignment="1">
      <alignment horizontal="center" vertical="center"/>
    </xf>
    <xf numFmtId="0" fontId="72" fillId="39" borderId="0" xfId="0" applyFont="1" applyFill="1" applyAlignment="1">
      <alignment horizontal="center" vertical="center"/>
    </xf>
  </cellXfs>
  <cellStyles count="59">
    <cellStyle name="20% - Accent1 2" xfId="10" xr:uid="{00000000-0005-0000-0000-000000000000}"/>
    <cellStyle name="20% - Accent2 2" xfId="11" xr:uid="{00000000-0005-0000-0000-000001000000}"/>
    <cellStyle name="20% - Accent3 2" xfId="12" xr:uid="{00000000-0005-0000-0000-000002000000}"/>
    <cellStyle name="20% - Accent4 2" xfId="13" xr:uid="{00000000-0005-0000-0000-000003000000}"/>
    <cellStyle name="20% - Accent5 2" xfId="14" xr:uid="{00000000-0005-0000-0000-000004000000}"/>
    <cellStyle name="20% - Accent6 2" xfId="15" xr:uid="{00000000-0005-0000-0000-000005000000}"/>
    <cellStyle name="40% - Accent1 2" xfId="16" xr:uid="{00000000-0005-0000-0000-000006000000}"/>
    <cellStyle name="40% - Accent2 2" xfId="17" xr:uid="{00000000-0005-0000-0000-000007000000}"/>
    <cellStyle name="40% - Accent3 2" xfId="18" xr:uid="{00000000-0005-0000-0000-000008000000}"/>
    <cellStyle name="40% - Accent4 2" xfId="19" xr:uid="{00000000-0005-0000-0000-000009000000}"/>
    <cellStyle name="40% - Accent5 2" xfId="20" xr:uid="{00000000-0005-0000-0000-00000A000000}"/>
    <cellStyle name="40% - Accent6 2" xfId="21" xr:uid="{00000000-0005-0000-0000-00000B000000}"/>
    <cellStyle name="60% - Accent1 2" xfId="22" xr:uid="{00000000-0005-0000-0000-00000C000000}"/>
    <cellStyle name="60% - Accent2 2" xfId="23" xr:uid="{00000000-0005-0000-0000-00000D000000}"/>
    <cellStyle name="60% - Accent3 2" xfId="24" xr:uid="{00000000-0005-0000-0000-00000E000000}"/>
    <cellStyle name="60% - Accent4 2" xfId="25" xr:uid="{00000000-0005-0000-0000-00000F000000}"/>
    <cellStyle name="60% - Accent5 2" xfId="26" xr:uid="{00000000-0005-0000-0000-000010000000}"/>
    <cellStyle name="60% - Accent6 2" xfId="27"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4" xr:uid="{00000000-0005-0000-0000-000018000000}"/>
    <cellStyle name="Calculation 2" xfId="35" xr:uid="{00000000-0005-0000-0000-000019000000}"/>
    <cellStyle name="Check Cell 2" xfId="36" xr:uid="{00000000-0005-0000-0000-00001A000000}"/>
    <cellStyle name="Comma" xfId="6" builtinId="3"/>
    <cellStyle name="Comma 2" xfId="38" xr:uid="{00000000-0005-0000-0000-00001C000000}"/>
    <cellStyle name="Comma 2 2" xfId="57" xr:uid="{00000000-0005-0000-0000-00001D000000}"/>
    <cellStyle name="Comma 3" xfId="37" xr:uid="{00000000-0005-0000-0000-00001E000000}"/>
    <cellStyle name="Excel Built-in Normal" xfId="39" xr:uid="{00000000-0005-0000-0000-00001F000000}"/>
    <cellStyle name="Explanatory Text 2" xfId="40" xr:uid="{00000000-0005-0000-0000-000020000000}"/>
    <cellStyle name="Good" xfId="3" builtinId="26"/>
    <cellStyle name="Good 2" xfId="8" xr:uid="{00000000-0005-0000-0000-000022000000}"/>
    <cellStyle name="Heading 1 2" xfId="41" xr:uid="{00000000-0005-0000-0000-000023000000}"/>
    <cellStyle name="Heading 2 2" xfId="42" xr:uid="{00000000-0005-0000-0000-000024000000}"/>
    <cellStyle name="Heading 3 2" xfId="43" xr:uid="{00000000-0005-0000-0000-000025000000}"/>
    <cellStyle name="Heading 4 2" xfId="44" xr:uid="{00000000-0005-0000-0000-000026000000}"/>
    <cellStyle name="Hyperlink 2" xfId="45" xr:uid="{00000000-0005-0000-0000-000027000000}"/>
    <cellStyle name="Input 2" xfId="46" xr:uid="{00000000-0005-0000-0000-000028000000}"/>
    <cellStyle name="Linked Cell 2" xfId="47" xr:uid="{00000000-0005-0000-0000-000029000000}"/>
    <cellStyle name="Neutral 2" xfId="48" xr:uid="{00000000-0005-0000-0000-00002A000000}"/>
    <cellStyle name="Normal" xfId="0" builtinId="0"/>
    <cellStyle name="Normal 2" xfId="2" xr:uid="{00000000-0005-0000-0000-00002C000000}"/>
    <cellStyle name="Normal 2 2" xfId="49" xr:uid="{00000000-0005-0000-0000-00002D000000}"/>
    <cellStyle name="Normal 3" xfId="1" xr:uid="{00000000-0005-0000-0000-00002E000000}"/>
    <cellStyle name="Normal 3 2" xfId="50" xr:uid="{00000000-0005-0000-0000-00002F000000}"/>
    <cellStyle name="Normal 4" xfId="5" xr:uid="{00000000-0005-0000-0000-000030000000}"/>
    <cellStyle name="Normal 4 2" xfId="51" xr:uid="{00000000-0005-0000-0000-000031000000}"/>
    <cellStyle name="Normal 4 2 2" xfId="58" xr:uid="{00000000-0005-0000-0000-000032000000}"/>
    <cellStyle name="Normal 5" xfId="7" xr:uid="{00000000-0005-0000-0000-000033000000}"/>
    <cellStyle name="Normal 6" xfId="9" xr:uid="{00000000-0005-0000-0000-000034000000}"/>
    <cellStyle name="Normal 9" xfId="4" xr:uid="{00000000-0005-0000-0000-000035000000}"/>
    <cellStyle name="Note 2" xfId="52" xr:uid="{00000000-0005-0000-0000-000036000000}"/>
    <cellStyle name="Output 2" xfId="53" xr:uid="{00000000-0005-0000-0000-000037000000}"/>
    <cellStyle name="Title 2" xfId="54" xr:uid="{00000000-0005-0000-0000-000038000000}"/>
    <cellStyle name="Total 2" xfId="55" xr:uid="{00000000-0005-0000-0000-000039000000}"/>
    <cellStyle name="Warning Text 2" xfId="56" xr:uid="{00000000-0005-0000-0000-00003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1"/>
  <sheetViews>
    <sheetView zoomScale="75" zoomScaleNormal="75" workbookViewId="0"/>
  </sheetViews>
  <sheetFormatPr defaultRowHeight="15" x14ac:dyDescent="0.25"/>
  <cols>
    <col min="2" max="2" width="14" customWidth="1"/>
    <col min="3" max="3" width="25.140625" customWidth="1"/>
    <col min="4" max="4" width="20" customWidth="1"/>
    <col min="5" max="5" width="22.140625" customWidth="1"/>
    <col min="6" max="9" width="16.140625" customWidth="1"/>
    <col min="10" max="10" width="25.140625" customWidth="1"/>
    <col min="11" max="11" width="22.140625" style="6" customWidth="1"/>
    <col min="12" max="12" width="34" customWidth="1"/>
    <col min="13" max="13" width="29.140625" customWidth="1"/>
    <col min="14" max="14" width="30.140625" customWidth="1"/>
    <col min="15" max="15" width="15.140625" customWidth="1"/>
  </cols>
  <sheetData>
    <row r="2" spans="1:15" ht="21" x14ac:dyDescent="0.35">
      <c r="A2" s="457" t="s">
        <v>2452</v>
      </c>
      <c r="B2" s="458"/>
      <c r="C2" s="458"/>
      <c r="D2" s="458"/>
      <c r="E2" s="458"/>
      <c r="F2" s="458"/>
      <c r="G2" s="458"/>
      <c r="H2" s="458"/>
      <c r="I2" s="458"/>
      <c r="J2" s="458"/>
      <c r="K2" s="458"/>
      <c r="L2" s="458"/>
      <c r="M2" s="458"/>
      <c r="N2" s="458"/>
      <c r="O2" s="458"/>
    </row>
    <row r="4" spans="1:15" x14ac:dyDescent="0.25">
      <c r="A4" s="4" t="s">
        <v>0</v>
      </c>
      <c r="B4" s="4" t="s">
        <v>9</v>
      </c>
      <c r="C4" s="4" t="s">
        <v>1</v>
      </c>
      <c r="D4" s="4" t="s">
        <v>2</v>
      </c>
      <c r="E4" s="4" t="s">
        <v>14</v>
      </c>
      <c r="F4" s="4" t="s">
        <v>15</v>
      </c>
      <c r="G4" s="4" t="s">
        <v>20</v>
      </c>
      <c r="H4" s="4" t="s">
        <v>21</v>
      </c>
      <c r="I4" s="4" t="s">
        <v>85</v>
      </c>
      <c r="J4" s="4" t="s">
        <v>3</v>
      </c>
      <c r="K4" s="285" t="s">
        <v>4</v>
      </c>
      <c r="L4" s="4" t="s">
        <v>5</v>
      </c>
      <c r="M4" s="4" t="s">
        <v>6</v>
      </c>
      <c r="N4" s="4" t="s">
        <v>7</v>
      </c>
      <c r="O4" s="4" t="s">
        <v>8</v>
      </c>
    </row>
    <row r="5" spans="1:15" ht="88.5" customHeight="1" x14ac:dyDescent="0.25">
      <c r="A5" s="454">
        <v>1</v>
      </c>
      <c r="B5" s="459"/>
      <c r="C5" s="338"/>
      <c r="D5" s="335"/>
      <c r="E5" s="335"/>
      <c r="F5" s="330"/>
      <c r="G5" s="330"/>
      <c r="H5" s="330"/>
      <c r="I5" s="330"/>
      <c r="J5" s="324"/>
      <c r="K5" s="341"/>
      <c r="L5" s="331"/>
      <c r="M5" s="352"/>
      <c r="N5" s="345"/>
      <c r="O5" s="347"/>
    </row>
    <row r="6" spans="1:15" x14ac:dyDescent="0.25">
      <c r="A6" s="456"/>
      <c r="B6" s="460"/>
      <c r="C6" s="339"/>
      <c r="D6" s="340"/>
      <c r="E6" s="340"/>
      <c r="F6" s="327"/>
      <c r="G6" s="327"/>
      <c r="H6" s="327"/>
      <c r="I6" s="327"/>
      <c r="J6" s="328"/>
      <c r="K6" s="329"/>
      <c r="L6" s="333"/>
      <c r="M6" s="334"/>
      <c r="N6" s="346"/>
      <c r="O6" s="348"/>
    </row>
    <row r="7" spans="1:15" x14ac:dyDescent="0.25">
      <c r="A7" s="454">
        <v>2</v>
      </c>
      <c r="B7" s="451"/>
      <c r="C7" s="335"/>
      <c r="D7" s="342"/>
      <c r="E7" s="342"/>
      <c r="F7" s="330"/>
      <c r="G7" s="330"/>
      <c r="H7" s="330"/>
      <c r="I7" s="330"/>
      <c r="J7" s="324"/>
      <c r="K7" s="341"/>
      <c r="L7" s="331"/>
      <c r="M7" s="352"/>
      <c r="N7" s="332"/>
      <c r="O7" s="347"/>
    </row>
    <row r="8" spans="1:15" x14ac:dyDescent="0.25">
      <c r="A8" s="455"/>
      <c r="B8" s="453"/>
      <c r="C8" s="337"/>
      <c r="D8" s="336"/>
      <c r="E8" s="337"/>
      <c r="J8" s="15"/>
      <c r="K8" s="326"/>
      <c r="L8" s="2"/>
      <c r="M8" s="325"/>
      <c r="N8" s="344"/>
      <c r="O8" s="349"/>
    </row>
    <row r="9" spans="1:15" x14ac:dyDescent="0.25">
      <c r="A9" s="456"/>
      <c r="B9" s="452"/>
      <c r="C9" s="343"/>
      <c r="D9" s="343"/>
      <c r="E9" s="340"/>
      <c r="F9" s="327"/>
      <c r="G9" s="327"/>
      <c r="H9" s="327"/>
      <c r="I9" s="327"/>
      <c r="J9" s="328"/>
      <c r="K9" s="329"/>
      <c r="L9" s="333"/>
      <c r="M9" s="353"/>
      <c r="N9" s="350"/>
      <c r="O9" s="348"/>
    </row>
    <row r="10" spans="1:15" x14ac:dyDescent="0.25">
      <c r="A10" s="451"/>
      <c r="B10" s="451"/>
      <c r="C10" s="342"/>
      <c r="D10" s="330"/>
      <c r="E10" s="330"/>
      <c r="F10" s="330"/>
      <c r="G10" s="330"/>
      <c r="H10" s="330"/>
      <c r="I10" s="330"/>
      <c r="J10" s="324"/>
      <c r="K10" s="341"/>
      <c r="L10" s="331"/>
      <c r="M10" s="352"/>
      <c r="N10" s="332"/>
      <c r="O10" s="347"/>
    </row>
    <row r="11" spans="1:15" x14ac:dyDescent="0.25">
      <c r="A11" s="452"/>
      <c r="B11" s="452"/>
      <c r="C11" s="327"/>
      <c r="D11" s="343"/>
      <c r="E11" s="327"/>
      <c r="F11" s="327"/>
      <c r="G11" s="327"/>
      <c r="H11" s="327"/>
      <c r="I11" s="327"/>
      <c r="J11" s="328"/>
      <c r="K11" s="351"/>
      <c r="L11" s="333"/>
      <c r="M11" s="353"/>
      <c r="N11" s="350"/>
      <c r="O11" s="348"/>
    </row>
  </sheetData>
  <mergeCells count="7">
    <mergeCell ref="A10:A11"/>
    <mergeCell ref="B10:B11"/>
    <mergeCell ref="B7:B9"/>
    <mergeCell ref="A7:A9"/>
    <mergeCell ref="A2:O2"/>
    <mergeCell ref="A5:A6"/>
    <mergeCell ref="B5:B6"/>
  </mergeCells>
  <phoneticPr fontId="2" type="noConversion"/>
  <pageMargins left="0.7" right="0.7" top="0.75" bottom="0.75" header="0.3" footer="0.3"/>
  <pageSetup paperSize="8" scale="61"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
  <sheetViews>
    <sheetView workbookViewId="0">
      <selection activeCell="E14" sqref="E14"/>
    </sheetView>
  </sheetViews>
  <sheetFormatPr defaultRowHeight="15" x14ac:dyDescent="0.25"/>
  <cols>
    <col min="1" max="1" width="7" customWidth="1"/>
    <col min="2" max="2" width="8.28515625" customWidth="1"/>
    <col min="3" max="3" width="24.28515625" customWidth="1"/>
    <col min="4" max="4" width="16.7109375" customWidth="1"/>
    <col min="5" max="5" width="26" customWidth="1"/>
    <col min="6" max="6" width="12.140625" customWidth="1"/>
    <col min="8" max="8" width="12.140625" customWidth="1"/>
    <col min="9" max="9" width="15.85546875" customWidth="1"/>
  </cols>
  <sheetData>
    <row r="1" spans="1:9" ht="15.75" thickBot="1" x14ac:dyDescent="0.3"/>
    <row r="2" spans="1:9" ht="15.75" thickBot="1" x14ac:dyDescent="0.3">
      <c r="A2" s="415" t="s">
        <v>3432</v>
      </c>
      <c r="B2" s="416"/>
      <c r="C2" s="416"/>
      <c r="D2" s="416"/>
      <c r="E2" s="416"/>
      <c r="F2" s="416"/>
      <c r="G2" s="417"/>
    </row>
    <row r="4" spans="1:9" ht="15.75" thickBot="1" x14ac:dyDescent="0.3"/>
    <row r="5" spans="1:9" ht="82.5" x14ac:dyDescent="0.25">
      <c r="A5" s="418" t="s">
        <v>1332</v>
      </c>
      <c r="B5" s="419" t="s">
        <v>3105</v>
      </c>
      <c r="C5" s="419" t="s">
        <v>3110</v>
      </c>
      <c r="D5" s="419" t="s">
        <v>1338</v>
      </c>
      <c r="E5" s="419" t="s">
        <v>494</v>
      </c>
      <c r="F5" s="419" t="s">
        <v>3075</v>
      </c>
      <c r="G5" s="419" t="s">
        <v>3079</v>
      </c>
      <c r="H5" s="419" t="s">
        <v>3078</v>
      </c>
      <c r="I5" s="420" t="s">
        <v>3108</v>
      </c>
    </row>
    <row r="6" spans="1:9" ht="149.65" customHeight="1" x14ac:dyDescent="0.25">
      <c r="A6" s="421">
        <v>1</v>
      </c>
      <c r="B6" s="7" t="s">
        <v>391</v>
      </c>
      <c r="C6" s="8" t="s">
        <v>3433</v>
      </c>
      <c r="D6" s="8"/>
      <c r="E6" s="8" t="s">
        <v>3434</v>
      </c>
      <c r="F6" s="28">
        <v>5567628</v>
      </c>
      <c r="G6" s="7"/>
      <c r="H6" s="7" t="s">
        <v>103</v>
      </c>
      <c r="I6" s="439" t="s">
        <v>3435</v>
      </c>
    </row>
    <row r="7" spans="1:9" ht="160.35" customHeight="1" x14ac:dyDescent="0.25">
      <c r="A7" s="421">
        <v>2</v>
      </c>
      <c r="B7" s="7" t="s">
        <v>391</v>
      </c>
      <c r="C7" s="1" t="s">
        <v>3097</v>
      </c>
      <c r="D7" s="8"/>
      <c r="E7" s="8" t="s">
        <v>3437</v>
      </c>
      <c r="F7" s="28">
        <v>1684665</v>
      </c>
      <c r="G7" s="7"/>
      <c r="H7" s="7" t="s">
        <v>103</v>
      </c>
      <c r="I7" s="440" t="s">
        <v>3436</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DJ88"/>
  <sheetViews>
    <sheetView topLeftCell="A38" zoomScale="70" zoomScaleNormal="70" workbookViewId="0">
      <selection activeCell="A2" sqref="A2:I2"/>
    </sheetView>
  </sheetViews>
  <sheetFormatPr defaultColWidth="9.140625" defaultRowHeight="16.5" x14ac:dyDescent="0.3"/>
  <cols>
    <col min="1" max="1" width="6.5703125" style="380" customWidth="1"/>
    <col min="2" max="2" width="10.140625" style="380" customWidth="1"/>
    <col min="3" max="3" width="30.85546875" style="380" customWidth="1"/>
    <col min="4" max="9" width="21.5703125" style="380" customWidth="1"/>
    <col min="10" max="10" width="18.140625" style="380" customWidth="1"/>
    <col min="11" max="11" width="17.140625" style="380" customWidth="1"/>
    <col min="12" max="16384" width="9.140625" style="380"/>
  </cols>
  <sheetData>
    <row r="1" spans="1:9" ht="6" customHeight="1" x14ac:dyDescent="0.3"/>
    <row r="2" spans="1:9" ht="23.1" customHeight="1" x14ac:dyDescent="0.3">
      <c r="A2" s="749" t="s">
        <v>3025</v>
      </c>
      <c r="B2" s="750"/>
      <c r="C2" s="750"/>
      <c r="D2" s="750"/>
      <c r="E2" s="750"/>
      <c r="F2" s="750"/>
      <c r="G2" s="750"/>
      <c r="H2" s="750"/>
      <c r="I2" s="750"/>
    </row>
    <row r="3" spans="1:9" ht="18.75" x14ac:dyDescent="0.3">
      <c r="A3" s="381"/>
      <c r="B3" s="381"/>
      <c r="C3" s="381"/>
      <c r="D3" s="381"/>
      <c r="E3" s="381"/>
      <c r="F3" s="381"/>
      <c r="G3" s="381"/>
      <c r="H3" s="381"/>
    </row>
    <row r="4" spans="1:9" ht="100.5" customHeight="1" x14ac:dyDescent="0.3">
      <c r="A4" s="382" t="s">
        <v>1332</v>
      </c>
      <c r="B4" s="382" t="s">
        <v>3005</v>
      </c>
      <c r="C4" s="382" t="s">
        <v>1309</v>
      </c>
      <c r="D4" s="382" t="s">
        <v>494</v>
      </c>
      <c r="E4" s="382" t="s">
        <v>1307</v>
      </c>
      <c r="F4" s="383" t="s">
        <v>3074</v>
      </c>
      <c r="G4" s="382" t="s">
        <v>1308</v>
      </c>
      <c r="H4" s="384" t="s">
        <v>1188</v>
      </c>
      <c r="I4" s="384" t="s">
        <v>1310</v>
      </c>
    </row>
    <row r="5" spans="1:9" ht="52.5" customHeight="1" x14ac:dyDescent="0.3">
      <c r="A5" s="385">
        <v>1</v>
      </c>
      <c r="B5" s="386" t="s">
        <v>1189</v>
      </c>
      <c r="C5" s="386" t="s">
        <v>1190</v>
      </c>
      <c r="D5" s="386" t="s">
        <v>1191</v>
      </c>
      <c r="E5" s="385" t="s">
        <v>1192</v>
      </c>
      <c r="F5" s="387">
        <v>699993</v>
      </c>
      <c r="G5" s="388">
        <v>643993.56000000006</v>
      </c>
      <c r="H5" s="386" t="s">
        <v>1193</v>
      </c>
      <c r="I5" s="385" t="s">
        <v>1311</v>
      </c>
    </row>
    <row r="6" spans="1:9" ht="84.75" customHeight="1" x14ac:dyDescent="0.3">
      <c r="A6" s="385">
        <v>2</v>
      </c>
      <c r="B6" s="386" t="s">
        <v>1194</v>
      </c>
      <c r="C6" s="386" t="s">
        <v>1195</v>
      </c>
      <c r="D6" s="386" t="s">
        <v>1196</v>
      </c>
      <c r="E6" s="385" t="s">
        <v>1197</v>
      </c>
      <c r="F6" s="387">
        <v>771779.58</v>
      </c>
      <c r="G6" s="388">
        <v>710037.21</v>
      </c>
      <c r="H6" s="386" t="s">
        <v>1198</v>
      </c>
      <c r="I6" s="385" t="s">
        <v>952</v>
      </c>
    </row>
    <row r="7" spans="1:9" ht="84.75" customHeight="1" x14ac:dyDescent="0.3">
      <c r="A7" s="385">
        <v>3</v>
      </c>
      <c r="B7" s="386" t="s">
        <v>1199</v>
      </c>
      <c r="C7" s="386" t="s">
        <v>1200</v>
      </c>
      <c r="D7" s="386" t="s">
        <v>1201</v>
      </c>
      <c r="E7" s="385" t="s">
        <v>1202</v>
      </c>
      <c r="F7" s="390">
        <v>991173.71</v>
      </c>
      <c r="G7" s="390">
        <v>911879.81</v>
      </c>
      <c r="H7" s="386" t="s">
        <v>1203</v>
      </c>
      <c r="I7" s="385" t="s">
        <v>1312</v>
      </c>
    </row>
    <row r="8" spans="1:9" ht="111.75" customHeight="1" x14ac:dyDescent="0.3">
      <c r="A8" s="385">
        <v>4</v>
      </c>
      <c r="B8" s="386" t="s">
        <v>1204</v>
      </c>
      <c r="C8" s="391" t="s">
        <v>1205</v>
      </c>
      <c r="D8" s="386" t="s">
        <v>1206</v>
      </c>
      <c r="E8" s="385" t="s">
        <v>1207</v>
      </c>
      <c r="F8" s="390">
        <v>638264.88</v>
      </c>
      <c r="G8" s="390">
        <v>587203.66</v>
      </c>
      <c r="H8" s="386" t="s">
        <v>1208</v>
      </c>
      <c r="I8" s="385" t="s">
        <v>1313</v>
      </c>
    </row>
    <row r="9" spans="1:9" ht="69" customHeight="1" x14ac:dyDescent="0.3">
      <c r="A9" s="385">
        <v>5</v>
      </c>
      <c r="B9" s="386" t="s">
        <v>1209</v>
      </c>
      <c r="C9" s="386" t="s">
        <v>1210</v>
      </c>
      <c r="D9" s="386" t="s">
        <v>1211</v>
      </c>
      <c r="E9" s="385" t="s">
        <v>1212</v>
      </c>
      <c r="F9" s="390">
        <v>700000</v>
      </c>
      <c r="G9" s="392">
        <v>644000</v>
      </c>
      <c r="H9" s="386" t="s">
        <v>1213</v>
      </c>
      <c r="I9" s="385" t="s">
        <v>983</v>
      </c>
    </row>
    <row r="10" spans="1:9" ht="81" customHeight="1" x14ac:dyDescent="0.3">
      <c r="A10" s="385">
        <v>6</v>
      </c>
      <c r="B10" s="386" t="s">
        <v>1214</v>
      </c>
      <c r="C10" s="386" t="s">
        <v>1215</v>
      </c>
      <c r="D10" s="386" t="s">
        <v>1216</v>
      </c>
      <c r="E10" s="385" t="s">
        <v>1217</v>
      </c>
      <c r="F10" s="390">
        <v>723472.24</v>
      </c>
      <c r="G10" s="390">
        <v>665594.46</v>
      </c>
      <c r="H10" s="386" t="s">
        <v>1218</v>
      </c>
      <c r="I10" s="385" t="s">
        <v>1314</v>
      </c>
    </row>
    <row r="11" spans="1:9" ht="75" customHeight="1" x14ac:dyDescent="0.3">
      <c r="A11" s="385">
        <v>7</v>
      </c>
      <c r="B11" s="386" t="s">
        <v>1219</v>
      </c>
      <c r="C11" s="386" t="s">
        <v>1220</v>
      </c>
      <c r="D11" s="386" t="s">
        <v>1221</v>
      </c>
      <c r="E11" s="385" t="s">
        <v>1222</v>
      </c>
      <c r="F11" s="390">
        <v>872118</v>
      </c>
      <c r="G11" s="390">
        <v>802348.56</v>
      </c>
      <c r="H11" s="386" t="s">
        <v>1223</v>
      </c>
      <c r="I11" s="385" t="s">
        <v>1315</v>
      </c>
    </row>
    <row r="12" spans="1:9" ht="72.75" customHeight="1" x14ac:dyDescent="0.3">
      <c r="A12" s="385">
        <v>8</v>
      </c>
      <c r="B12" s="386" t="s">
        <v>1224</v>
      </c>
      <c r="C12" s="386" t="s">
        <v>1225</v>
      </c>
      <c r="D12" s="386" t="s">
        <v>1226</v>
      </c>
      <c r="E12" s="385" t="s">
        <v>1227</v>
      </c>
      <c r="F12" s="390">
        <v>580335.6</v>
      </c>
      <c r="G12" s="390">
        <v>533908.74</v>
      </c>
      <c r="H12" s="386" t="s">
        <v>1228</v>
      </c>
      <c r="I12" s="385" t="s">
        <v>1316</v>
      </c>
    </row>
    <row r="13" spans="1:9" ht="69" customHeight="1" x14ac:dyDescent="0.3">
      <c r="A13" s="385">
        <v>9</v>
      </c>
      <c r="B13" s="386" t="s">
        <v>1229</v>
      </c>
      <c r="C13" s="386" t="s">
        <v>1230</v>
      </c>
      <c r="D13" s="386" t="s">
        <v>1231</v>
      </c>
      <c r="E13" s="385" t="s">
        <v>1232</v>
      </c>
      <c r="F13" s="390">
        <v>1237786.24</v>
      </c>
      <c r="G13" s="390">
        <v>1138763.3400000001</v>
      </c>
      <c r="H13" s="386" t="s">
        <v>1233</v>
      </c>
      <c r="I13" s="385" t="s">
        <v>1001</v>
      </c>
    </row>
    <row r="14" spans="1:9" ht="100.5" customHeight="1" x14ac:dyDescent="0.3">
      <c r="A14" s="385">
        <v>10</v>
      </c>
      <c r="B14" s="386" t="s">
        <v>1234</v>
      </c>
      <c r="C14" s="386" t="s">
        <v>1235</v>
      </c>
      <c r="D14" s="386" t="s">
        <v>1236</v>
      </c>
      <c r="E14" s="385" t="s">
        <v>1237</v>
      </c>
      <c r="F14" s="390">
        <v>838278.34</v>
      </c>
      <c r="G14" s="390">
        <v>771216.06</v>
      </c>
      <c r="H14" s="386" t="s">
        <v>1238</v>
      </c>
      <c r="I14" s="385" t="s">
        <v>1316</v>
      </c>
    </row>
    <row r="15" spans="1:9" ht="80.25" customHeight="1" x14ac:dyDescent="0.3">
      <c r="A15" s="385">
        <v>11</v>
      </c>
      <c r="B15" s="386" t="s">
        <v>1239</v>
      </c>
      <c r="C15" s="386" t="s">
        <v>1240</v>
      </c>
      <c r="D15" s="386" t="s">
        <v>1241</v>
      </c>
      <c r="E15" s="385" t="s">
        <v>1242</v>
      </c>
      <c r="F15" s="390">
        <v>1008497</v>
      </c>
      <c r="G15" s="390">
        <v>927817.24</v>
      </c>
      <c r="H15" s="386" t="s">
        <v>1243</v>
      </c>
      <c r="I15" s="385" t="s">
        <v>1016</v>
      </c>
    </row>
    <row r="16" spans="1:9" ht="86.1" customHeight="1" x14ac:dyDescent="0.3">
      <c r="A16" s="385">
        <v>12</v>
      </c>
      <c r="B16" s="386" t="s">
        <v>1244</v>
      </c>
      <c r="C16" s="386" t="s">
        <v>1215</v>
      </c>
      <c r="D16" s="386" t="s">
        <v>1245</v>
      </c>
      <c r="E16" s="385" t="s">
        <v>1246</v>
      </c>
      <c r="F16" s="390">
        <v>939544</v>
      </c>
      <c r="G16" s="390">
        <v>864380.48</v>
      </c>
      <c r="H16" s="386" t="s">
        <v>1247</v>
      </c>
      <c r="I16" s="385" t="s">
        <v>1317</v>
      </c>
    </row>
    <row r="17" spans="1:114" ht="95.25" customHeight="1" x14ac:dyDescent="0.3">
      <c r="A17" s="385">
        <v>13</v>
      </c>
      <c r="B17" s="386" t="s">
        <v>1248</v>
      </c>
      <c r="C17" s="386" t="s">
        <v>1249</v>
      </c>
      <c r="D17" s="386" t="s">
        <v>1250</v>
      </c>
      <c r="E17" s="385" t="s">
        <v>1251</v>
      </c>
      <c r="F17" s="390">
        <v>952583.55</v>
      </c>
      <c r="G17" s="390">
        <v>876376.85</v>
      </c>
      <c r="H17" s="386" t="s">
        <v>1252</v>
      </c>
      <c r="I17" s="385" t="s">
        <v>1318</v>
      </c>
    </row>
    <row r="18" spans="1:114" ht="88.5" customHeight="1" x14ac:dyDescent="0.3">
      <c r="A18" s="385">
        <v>14</v>
      </c>
      <c r="B18" s="386" t="s">
        <v>1253</v>
      </c>
      <c r="C18" s="386" t="s">
        <v>1254</v>
      </c>
      <c r="D18" s="386" t="s">
        <v>1255</v>
      </c>
      <c r="E18" s="385" t="s">
        <v>1256</v>
      </c>
      <c r="F18" s="390">
        <v>957792.24</v>
      </c>
      <c r="G18" s="390">
        <v>881168.86</v>
      </c>
      <c r="H18" s="386" t="s">
        <v>1257</v>
      </c>
      <c r="I18" s="385" t="s">
        <v>1319</v>
      </c>
    </row>
    <row r="19" spans="1:114" ht="86.1" customHeight="1" x14ac:dyDescent="0.3">
      <c r="A19" s="385">
        <v>15</v>
      </c>
      <c r="B19" s="386" t="s">
        <v>1258</v>
      </c>
      <c r="C19" s="386" t="s">
        <v>1259</v>
      </c>
      <c r="D19" s="386" t="s">
        <v>1260</v>
      </c>
      <c r="E19" s="385" t="s">
        <v>1261</v>
      </c>
      <c r="F19" s="390">
        <v>896865</v>
      </c>
      <c r="G19" s="390">
        <v>825115.8</v>
      </c>
      <c r="H19" s="386" t="s">
        <v>1262</v>
      </c>
      <c r="I19" s="385" t="s">
        <v>1320</v>
      </c>
    </row>
    <row r="20" spans="1:114" ht="82.5" customHeight="1" x14ac:dyDescent="0.3">
      <c r="A20" s="385">
        <v>16</v>
      </c>
      <c r="B20" s="386" t="s">
        <v>1263</v>
      </c>
      <c r="C20" s="393" t="s">
        <v>1264</v>
      </c>
      <c r="D20" s="386" t="s">
        <v>1265</v>
      </c>
      <c r="E20" s="385" t="s">
        <v>1266</v>
      </c>
      <c r="F20" s="390">
        <v>827860</v>
      </c>
      <c r="G20" s="390">
        <v>761631.2</v>
      </c>
      <c r="H20" s="386" t="s">
        <v>1267</v>
      </c>
      <c r="I20" s="385" t="s">
        <v>1321</v>
      </c>
    </row>
    <row r="21" spans="1:114" ht="113.25" customHeight="1" x14ac:dyDescent="0.3">
      <c r="A21" s="385">
        <v>17</v>
      </c>
      <c r="B21" s="386" t="s">
        <v>1268</v>
      </c>
      <c r="C21" s="386" t="s">
        <v>1269</v>
      </c>
      <c r="D21" s="386" t="s">
        <v>1270</v>
      </c>
      <c r="E21" s="385" t="s">
        <v>1271</v>
      </c>
      <c r="F21" s="390">
        <v>1105080.96</v>
      </c>
      <c r="G21" s="390">
        <v>1016674.48</v>
      </c>
      <c r="H21" s="386" t="s">
        <v>1272</v>
      </c>
      <c r="I21" s="385" t="s">
        <v>1322</v>
      </c>
    </row>
    <row r="22" spans="1:114" ht="105" customHeight="1" x14ac:dyDescent="0.3">
      <c r="A22" s="385">
        <v>18</v>
      </c>
      <c r="B22" s="386" t="s">
        <v>1273</v>
      </c>
      <c r="C22" s="386" t="s">
        <v>1274</v>
      </c>
      <c r="D22" s="386" t="s">
        <v>1275</v>
      </c>
      <c r="E22" s="385" t="s">
        <v>1276</v>
      </c>
      <c r="F22" s="390">
        <v>973705.77</v>
      </c>
      <c r="G22" s="390">
        <v>895809.29</v>
      </c>
      <c r="H22" s="386" t="s">
        <v>1277</v>
      </c>
      <c r="I22" s="385" t="s">
        <v>1323</v>
      </c>
    </row>
    <row r="23" spans="1:114" ht="93.75" customHeight="1" x14ac:dyDescent="0.3">
      <c r="A23" s="385">
        <v>19</v>
      </c>
      <c r="B23" s="386" t="s">
        <v>1278</v>
      </c>
      <c r="C23" s="386" t="s">
        <v>1279</v>
      </c>
      <c r="D23" s="386" t="s">
        <v>1280</v>
      </c>
      <c r="E23" s="385" t="s">
        <v>1281</v>
      </c>
      <c r="F23" s="390">
        <v>682883.57</v>
      </c>
      <c r="G23" s="390">
        <v>628252.87</v>
      </c>
      <c r="H23" s="386" t="s">
        <v>1282</v>
      </c>
      <c r="I23" s="385" t="s">
        <v>1324</v>
      </c>
    </row>
    <row r="24" spans="1:114" s="394" customFormat="1" ht="84" customHeight="1" x14ac:dyDescent="0.3">
      <c r="A24" s="385">
        <v>20</v>
      </c>
      <c r="B24" s="386" t="s">
        <v>1283</v>
      </c>
      <c r="C24" s="386" t="s">
        <v>1284</v>
      </c>
      <c r="D24" s="386" t="s">
        <v>1285</v>
      </c>
      <c r="E24" s="385" t="s">
        <v>1286</v>
      </c>
      <c r="F24" s="390">
        <v>758303</v>
      </c>
      <c r="G24" s="390">
        <v>697638.76</v>
      </c>
      <c r="H24" s="386" t="s">
        <v>1287</v>
      </c>
      <c r="I24" s="385" t="s">
        <v>1325</v>
      </c>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0"/>
      <c r="CO24" s="380"/>
      <c r="CP24" s="380"/>
      <c r="CQ24" s="380"/>
      <c r="CR24" s="380"/>
      <c r="CS24" s="380"/>
      <c r="CT24" s="380"/>
      <c r="CU24" s="380"/>
      <c r="CV24" s="380"/>
      <c r="CW24" s="380"/>
      <c r="CX24" s="380"/>
      <c r="CY24" s="380"/>
      <c r="CZ24" s="380"/>
      <c r="DA24" s="380"/>
      <c r="DB24" s="380"/>
      <c r="DC24" s="380"/>
      <c r="DD24" s="380"/>
      <c r="DE24" s="380"/>
      <c r="DF24" s="380"/>
      <c r="DG24" s="380"/>
      <c r="DH24" s="380"/>
      <c r="DI24" s="380"/>
      <c r="DJ24" s="380"/>
    </row>
    <row r="25" spans="1:114" ht="87.75" customHeight="1" x14ac:dyDescent="0.3">
      <c r="A25" s="385">
        <v>21</v>
      </c>
      <c r="B25" s="386" t="s">
        <v>1288</v>
      </c>
      <c r="C25" s="386" t="s">
        <v>1289</v>
      </c>
      <c r="D25" s="386" t="s">
        <v>1290</v>
      </c>
      <c r="E25" s="385" t="s">
        <v>1291</v>
      </c>
      <c r="F25" s="387">
        <v>795118.24</v>
      </c>
      <c r="G25" s="387">
        <v>731508.78</v>
      </c>
      <c r="H25" s="386" t="s">
        <v>1292</v>
      </c>
      <c r="I25" s="385" t="s">
        <v>1326</v>
      </c>
    </row>
    <row r="26" spans="1:114" ht="68.099999999999994" customHeight="1" x14ac:dyDescent="0.3">
      <c r="A26" s="385">
        <v>22</v>
      </c>
      <c r="B26" s="391" t="s">
        <v>1293</v>
      </c>
      <c r="C26" s="391" t="s">
        <v>1294</v>
      </c>
      <c r="D26" s="391" t="s">
        <v>1295</v>
      </c>
      <c r="E26" s="385" t="s">
        <v>1296</v>
      </c>
      <c r="F26" s="387">
        <v>686996</v>
      </c>
      <c r="G26" s="395">
        <v>632036.31999999995</v>
      </c>
      <c r="H26" s="391" t="s">
        <v>1297</v>
      </c>
      <c r="I26" s="385" t="s">
        <v>1327</v>
      </c>
    </row>
    <row r="27" spans="1:114" ht="90" customHeight="1" x14ac:dyDescent="0.3">
      <c r="A27" s="385">
        <v>23</v>
      </c>
      <c r="B27" s="386" t="s">
        <v>1298</v>
      </c>
      <c r="C27" s="386" t="s">
        <v>1299</v>
      </c>
      <c r="D27" s="386" t="s">
        <v>1300</v>
      </c>
      <c r="E27" s="385" t="s">
        <v>1301</v>
      </c>
      <c r="F27" s="387">
        <v>641342</v>
      </c>
      <c r="G27" s="387">
        <v>590034.64</v>
      </c>
      <c r="H27" s="386" t="s">
        <v>1302</v>
      </c>
      <c r="I27" s="385" t="s">
        <v>1328</v>
      </c>
    </row>
    <row r="28" spans="1:114" ht="90" customHeight="1" x14ac:dyDescent="0.3">
      <c r="A28" s="385">
        <v>24</v>
      </c>
      <c r="B28" s="389" t="s">
        <v>1303</v>
      </c>
      <c r="C28" s="391" t="s">
        <v>1304</v>
      </c>
      <c r="D28" s="396" t="s">
        <v>1305</v>
      </c>
      <c r="E28" s="385" t="s">
        <v>1306</v>
      </c>
      <c r="F28" s="387">
        <v>936642</v>
      </c>
      <c r="G28" s="387">
        <v>861710.64</v>
      </c>
      <c r="H28" s="391" t="s">
        <v>1329</v>
      </c>
      <c r="I28" s="385" t="s">
        <v>211</v>
      </c>
    </row>
    <row r="29" spans="1:114" x14ac:dyDescent="0.3">
      <c r="F29" s="410"/>
    </row>
    <row r="31" spans="1:114" x14ac:dyDescent="0.3">
      <c r="A31" s="747" t="s">
        <v>3017</v>
      </c>
      <c r="B31" s="748"/>
      <c r="C31" s="748"/>
      <c r="D31" s="748"/>
      <c r="E31" s="748"/>
      <c r="F31" s="748"/>
      <c r="G31" s="748"/>
      <c r="H31" s="748"/>
      <c r="I31" s="748"/>
    </row>
    <row r="33" spans="1:9" ht="48.75" customHeight="1" x14ac:dyDescent="0.3">
      <c r="A33" s="382" t="s">
        <v>1332</v>
      </c>
      <c r="B33" s="382" t="s">
        <v>3005</v>
      </c>
      <c r="C33" s="382" t="s">
        <v>1309</v>
      </c>
      <c r="D33" s="382" t="s">
        <v>494</v>
      </c>
      <c r="E33" s="382" t="s">
        <v>3075</v>
      </c>
      <c r="F33" s="382" t="s">
        <v>3079</v>
      </c>
      <c r="G33" s="382" t="s">
        <v>3078</v>
      </c>
      <c r="H33" s="382" t="s">
        <v>3076</v>
      </c>
      <c r="I33" s="382" t="s">
        <v>3077</v>
      </c>
    </row>
    <row r="34" spans="1:9" ht="45" x14ac:dyDescent="0.3">
      <c r="A34" s="8">
        <v>1</v>
      </c>
      <c r="B34" s="10" t="s">
        <v>451</v>
      </c>
      <c r="C34" s="10" t="s">
        <v>452</v>
      </c>
      <c r="D34" s="10" t="s">
        <v>453</v>
      </c>
      <c r="E34" s="5">
        <v>780701</v>
      </c>
      <c r="F34" s="3">
        <v>43889</v>
      </c>
      <c r="G34" s="289" t="s">
        <v>2318</v>
      </c>
      <c r="H34" s="394"/>
      <c r="I34" s="3" t="s">
        <v>2266</v>
      </c>
    </row>
    <row r="35" spans="1:9" ht="60" x14ac:dyDescent="0.3">
      <c r="A35" s="8">
        <v>2</v>
      </c>
      <c r="B35" s="10" t="s">
        <v>458</v>
      </c>
      <c r="C35" s="10" t="s">
        <v>459</v>
      </c>
      <c r="D35" s="10" t="s">
        <v>460</v>
      </c>
      <c r="E35" s="5">
        <v>967479</v>
      </c>
      <c r="F35" s="3">
        <v>43899</v>
      </c>
      <c r="G35" s="289" t="s">
        <v>2318</v>
      </c>
      <c r="H35" s="394"/>
      <c r="I35" s="3" t="s">
        <v>2317</v>
      </c>
    </row>
    <row r="36" spans="1:9" ht="90" x14ac:dyDescent="0.3">
      <c r="A36" s="8">
        <v>3</v>
      </c>
      <c r="B36" s="10" t="s">
        <v>455</v>
      </c>
      <c r="C36" s="10" t="s">
        <v>456</v>
      </c>
      <c r="D36" s="10" t="s">
        <v>457</v>
      </c>
      <c r="E36" s="5">
        <v>900173</v>
      </c>
      <c r="F36" s="3" t="s">
        <v>2572</v>
      </c>
      <c r="G36" s="306" t="s">
        <v>2318</v>
      </c>
      <c r="H36" s="394"/>
      <c r="I36" s="3" t="s">
        <v>2584</v>
      </c>
    </row>
    <row r="37" spans="1:9" ht="75" x14ac:dyDescent="0.3">
      <c r="A37" s="8">
        <v>4</v>
      </c>
      <c r="B37" s="10" t="s">
        <v>462</v>
      </c>
      <c r="C37" s="10" t="s">
        <v>463</v>
      </c>
      <c r="D37" s="10" t="s">
        <v>464</v>
      </c>
      <c r="E37" s="5">
        <v>1000000</v>
      </c>
      <c r="F37" s="3">
        <v>43899</v>
      </c>
      <c r="G37" s="289" t="s">
        <v>2295</v>
      </c>
      <c r="H37" s="394"/>
      <c r="I37" s="3" t="s">
        <v>2401</v>
      </c>
    </row>
    <row r="38" spans="1:9" ht="30" x14ac:dyDescent="0.3">
      <c r="A38" s="8">
        <v>5</v>
      </c>
      <c r="B38" s="10" t="s">
        <v>477</v>
      </c>
      <c r="C38" s="8" t="s">
        <v>478</v>
      </c>
      <c r="D38" s="8" t="s">
        <v>479</v>
      </c>
      <c r="E38" s="5">
        <v>571889</v>
      </c>
      <c r="F38" s="3">
        <v>43916</v>
      </c>
      <c r="G38" s="8" t="s">
        <v>2295</v>
      </c>
      <c r="H38" s="394"/>
      <c r="I38" s="8" t="s">
        <v>461</v>
      </c>
    </row>
    <row r="39" spans="1:9" ht="45" x14ac:dyDescent="0.3">
      <c r="A39" s="8">
        <v>6</v>
      </c>
      <c r="B39" s="10" t="s">
        <v>2292</v>
      </c>
      <c r="C39" s="10" t="s">
        <v>2296</v>
      </c>
      <c r="D39" s="10" t="s">
        <v>2297</v>
      </c>
      <c r="E39" s="5">
        <v>566400</v>
      </c>
      <c r="F39" s="3">
        <v>43944</v>
      </c>
      <c r="G39" s="8" t="s">
        <v>2318</v>
      </c>
      <c r="H39" s="394"/>
      <c r="I39" s="3" t="s">
        <v>2366</v>
      </c>
    </row>
    <row r="40" spans="1:9" ht="45" x14ac:dyDescent="0.3">
      <c r="A40" s="8">
        <v>7</v>
      </c>
      <c r="B40" s="10" t="s">
        <v>2293</v>
      </c>
      <c r="C40" s="10" t="s">
        <v>1068</v>
      </c>
      <c r="D40" s="10" t="s">
        <v>2298</v>
      </c>
      <c r="E40" s="5">
        <v>1147440.1000000001</v>
      </c>
      <c r="F40" s="3">
        <v>43944</v>
      </c>
      <c r="G40" s="8" t="s">
        <v>2318</v>
      </c>
      <c r="H40" s="394"/>
      <c r="I40" s="3" t="s">
        <v>2355</v>
      </c>
    </row>
    <row r="41" spans="1:9" ht="60" x14ac:dyDescent="0.3">
      <c r="A41" s="8">
        <v>8</v>
      </c>
      <c r="B41" s="10" t="s">
        <v>2294</v>
      </c>
      <c r="C41" s="8" t="s">
        <v>2300</v>
      </c>
      <c r="D41" s="8" t="s">
        <v>2299</v>
      </c>
      <c r="E41" s="5">
        <v>837999.8</v>
      </c>
      <c r="F41" s="3">
        <v>43944</v>
      </c>
      <c r="G41" s="8" t="s">
        <v>2318</v>
      </c>
      <c r="H41" s="394"/>
      <c r="I41" s="8" t="s">
        <v>2373</v>
      </c>
    </row>
    <row r="42" spans="1:9" ht="60" x14ac:dyDescent="0.3">
      <c r="A42" s="8">
        <v>9</v>
      </c>
      <c r="B42" s="286" t="s">
        <v>2301</v>
      </c>
      <c r="C42" s="286" t="s">
        <v>2312</v>
      </c>
      <c r="D42" s="286" t="s">
        <v>2302</v>
      </c>
      <c r="E42" s="287">
        <v>799279.6</v>
      </c>
      <c r="F42" s="288">
        <v>43930</v>
      </c>
      <c r="G42" s="8" t="s">
        <v>2318</v>
      </c>
      <c r="H42" s="394"/>
      <c r="I42" s="289" t="s">
        <v>2366</v>
      </c>
    </row>
    <row r="43" spans="1:9" ht="75" x14ac:dyDescent="0.3">
      <c r="A43" s="8">
        <v>10</v>
      </c>
      <c r="B43" s="286" t="s">
        <v>2303</v>
      </c>
      <c r="C43" s="286" t="s">
        <v>2304</v>
      </c>
      <c r="D43" s="286" t="s">
        <v>2305</v>
      </c>
      <c r="E43" s="287">
        <v>703870</v>
      </c>
      <c r="F43" s="288">
        <v>43930</v>
      </c>
      <c r="G43" s="8" t="s">
        <v>2295</v>
      </c>
      <c r="H43" s="394"/>
      <c r="I43" s="289" t="s">
        <v>2355</v>
      </c>
    </row>
    <row r="44" spans="1:9" ht="60" x14ac:dyDescent="0.3">
      <c r="A44" s="8">
        <v>11</v>
      </c>
      <c r="B44" s="286" t="s">
        <v>2306</v>
      </c>
      <c r="C44" s="286" t="s">
        <v>2307</v>
      </c>
      <c r="D44" s="286" t="s">
        <v>2308</v>
      </c>
      <c r="E44" s="287">
        <v>913380</v>
      </c>
      <c r="F44" s="288">
        <v>43930</v>
      </c>
      <c r="G44" s="8" t="s">
        <v>2318</v>
      </c>
      <c r="H44" s="394"/>
      <c r="I44" s="289" t="s">
        <v>2347</v>
      </c>
    </row>
    <row r="45" spans="1:9" ht="120" x14ac:dyDescent="0.3">
      <c r="A45" s="8">
        <v>12</v>
      </c>
      <c r="B45" s="286" t="s">
        <v>2309</v>
      </c>
      <c r="C45" s="286" t="s">
        <v>2310</v>
      </c>
      <c r="D45" s="286" t="s">
        <v>2311</v>
      </c>
      <c r="E45" s="287">
        <v>982958.89</v>
      </c>
      <c r="F45" s="288">
        <v>43930</v>
      </c>
      <c r="G45" s="8" t="s">
        <v>2295</v>
      </c>
      <c r="H45" s="394"/>
      <c r="I45" s="289" t="s">
        <v>2355</v>
      </c>
    </row>
    <row r="46" spans="1:9" ht="90" x14ac:dyDescent="0.3">
      <c r="A46" s="8">
        <v>13</v>
      </c>
      <c r="B46" s="286" t="s">
        <v>2336</v>
      </c>
      <c r="C46" s="286" t="s">
        <v>2338</v>
      </c>
      <c r="D46" s="286" t="s">
        <v>2337</v>
      </c>
      <c r="E46" s="287">
        <v>798927.5</v>
      </c>
      <c r="F46" s="288">
        <v>43945</v>
      </c>
      <c r="G46" s="8" t="s">
        <v>2318</v>
      </c>
      <c r="H46" s="394"/>
      <c r="I46" s="289" t="s">
        <v>2365</v>
      </c>
    </row>
    <row r="47" spans="1:9" ht="60" x14ac:dyDescent="0.3">
      <c r="A47" s="8">
        <v>14</v>
      </c>
      <c r="B47" s="286" t="s">
        <v>2341</v>
      </c>
      <c r="C47" s="286" t="s">
        <v>2343</v>
      </c>
      <c r="D47" s="286" t="s">
        <v>2342</v>
      </c>
      <c r="E47" s="287">
        <v>1377103.96</v>
      </c>
      <c r="F47" s="288">
        <v>43955</v>
      </c>
      <c r="G47" s="8" t="s">
        <v>2318</v>
      </c>
      <c r="H47" s="394"/>
      <c r="I47" s="289" t="s">
        <v>2366</v>
      </c>
    </row>
    <row r="48" spans="1:9" ht="45" x14ac:dyDescent="0.3">
      <c r="A48" s="8">
        <v>15</v>
      </c>
      <c r="B48" s="286" t="s">
        <v>2344</v>
      </c>
      <c r="C48" s="286" t="s">
        <v>2383</v>
      </c>
      <c r="D48" s="286" t="s">
        <v>2345</v>
      </c>
      <c r="E48" s="287">
        <v>745850</v>
      </c>
      <c r="F48" s="288">
        <v>43958</v>
      </c>
      <c r="G48" s="289" t="s">
        <v>2318</v>
      </c>
      <c r="H48" s="394"/>
      <c r="I48" s="289" t="s">
        <v>2372</v>
      </c>
    </row>
    <row r="49" spans="1:9" ht="60" x14ac:dyDescent="0.3">
      <c r="A49" s="295">
        <v>16</v>
      </c>
      <c r="B49" s="296" t="s">
        <v>2349</v>
      </c>
      <c r="C49" s="296" t="s">
        <v>2350</v>
      </c>
      <c r="D49" s="296" t="s">
        <v>2351</v>
      </c>
      <c r="E49" s="297">
        <v>974860</v>
      </c>
      <c r="F49" s="298">
        <v>43965</v>
      </c>
      <c r="G49" s="295" t="s">
        <v>2318</v>
      </c>
      <c r="H49" s="394"/>
      <c r="I49" s="295" t="s">
        <v>2450</v>
      </c>
    </row>
    <row r="50" spans="1:9" ht="30" x14ac:dyDescent="0.3">
      <c r="A50" s="295">
        <v>17</v>
      </c>
      <c r="B50" s="296" t="s">
        <v>2374</v>
      </c>
      <c r="C50" s="296" t="s">
        <v>2376</v>
      </c>
      <c r="D50" s="296" t="s">
        <v>2375</v>
      </c>
      <c r="E50" s="297">
        <v>745983</v>
      </c>
      <c r="F50" s="298">
        <v>43987</v>
      </c>
      <c r="G50" s="295" t="s">
        <v>2318</v>
      </c>
      <c r="H50" s="394"/>
      <c r="I50" s="295" t="s">
        <v>2450</v>
      </c>
    </row>
    <row r="51" spans="1:9" ht="60" x14ac:dyDescent="0.3">
      <c r="A51" s="295">
        <v>18</v>
      </c>
      <c r="B51" s="296" t="s">
        <v>2378</v>
      </c>
      <c r="C51" s="296" t="s">
        <v>2380</v>
      </c>
      <c r="D51" s="296" t="s">
        <v>2379</v>
      </c>
      <c r="E51" s="297">
        <v>999967.28</v>
      </c>
      <c r="F51" s="298">
        <v>43991</v>
      </c>
      <c r="G51" s="295" t="s">
        <v>2318</v>
      </c>
      <c r="H51" s="394"/>
      <c r="I51" s="295" t="s">
        <v>2450</v>
      </c>
    </row>
    <row r="52" spans="1:9" ht="90" x14ac:dyDescent="0.3">
      <c r="A52" s="295">
        <v>19</v>
      </c>
      <c r="B52" s="296" t="s">
        <v>2381</v>
      </c>
      <c r="C52" s="296" t="s">
        <v>2384</v>
      </c>
      <c r="D52" s="296" t="s">
        <v>2382</v>
      </c>
      <c r="E52" s="297">
        <v>697695.4</v>
      </c>
      <c r="F52" s="298">
        <v>43991</v>
      </c>
      <c r="G52" s="295" t="s">
        <v>2295</v>
      </c>
      <c r="H52" s="394"/>
      <c r="I52" s="295" t="s">
        <v>2444</v>
      </c>
    </row>
    <row r="53" spans="1:9" ht="30" x14ac:dyDescent="0.3">
      <c r="A53" s="295">
        <v>20</v>
      </c>
      <c r="B53" s="296" t="s">
        <v>2385</v>
      </c>
      <c r="C53" s="296" t="s">
        <v>2387</v>
      </c>
      <c r="D53" s="296" t="s">
        <v>2386</v>
      </c>
      <c r="E53" s="297">
        <v>486881.75</v>
      </c>
      <c r="F53" s="298">
        <v>43992</v>
      </c>
      <c r="G53" s="295" t="s">
        <v>2318</v>
      </c>
      <c r="H53" s="394"/>
      <c r="I53" s="295" t="s">
        <v>2451</v>
      </c>
    </row>
    <row r="54" spans="1:9" ht="75" x14ac:dyDescent="0.3">
      <c r="A54" s="295">
        <v>21</v>
      </c>
      <c r="B54" s="296" t="s">
        <v>2388</v>
      </c>
      <c r="C54" s="296" t="s">
        <v>2390</v>
      </c>
      <c r="D54" s="296" t="s">
        <v>2389</v>
      </c>
      <c r="E54" s="297">
        <v>929318.8</v>
      </c>
      <c r="F54" s="298">
        <v>43992</v>
      </c>
      <c r="G54" s="295" t="s">
        <v>2318</v>
      </c>
      <c r="H54" s="394"/>
      <c r="I54" s="295" t="s">
        <v>2450</v>
      </c>
    </row>
    <row r="55" spans="1:9" ht="120" x14ac:dyDescent="0.3">
      <c r="A55" s="295">
        <v>22</v>
      </c>
      <c r="B55" s="296" t="s">
        <v>2392</v>
      </c>
      <c r="C55" s="296" t="s">
        <v>2394</v>
      </c>
      <c r="D55" s="296" t="s">
        <v>2393</v>
      </c>
      <c r="E55" s="297">
        <v>987700</v>
      </c>
      <c r="F55" s="298">
        <v>43993</v>
      </c>
      <c r="G55" s="295" t="s">
        <v>2318</v>
      </c>
      <c r="H55" s="394"/>
      <c r="I55" s="295" t="s">
        <v>2450</v>
      </c>
    </row>
    <row r="56" spans="1:9" ht="45" x14ac:dyDescent="0.3">
      <c r="A56" s="295">
        <v>23</v>
      </c>
      <c r="B56" s="296" t="s">
        <v>2402</v>
      </c>
      <c r="C56" s="296" t="s">
        <v>2404</v>
      </c>
      <c r="D56" s="296" t="s">
        <v>2403</v>
      </c>
      <c r="E56" s="297">
        <v>550168</v>
      </c>
      <c r="F56" s="298">
        <v>43998</v>
      </c>
      <c r="G56" s="295" t="s">
        <v>2318</v>
      </c>
      <c r="H56" s="394"/>
      <c r="I56" s="295" t="s">
        <v>2426</v>
      </c>
    </row>
    <row r="57" spans="1:9" ht="120" x14ac:dyDescent="0.3">
      <c r="A57" s="295">
        <v>24</v>
      </c>
      <c r="B57" s="296" t="s">
        <v>2405</v>
      </c>
      <c r="C57" s="296" t="s">
        <v>2406</v>
      </c>
      <c r="D57" s="296" t="s">
        <v>2407</v>
      </c>
      <c r="E57" s="297">
        <v>907135</v>
      </c>
      <c r="F57" s="298">
        <v>43999</v>
      </c>
      <c r="G57" s="295" t="s">
        <v>2318</v>
      </c>
      <c r="H57" s="394"/>
      <c r="I57" s="295" t="s">
        <v>2461</v>
      </c>
    </row>
    <row r="58" spans="1:9" ht="210" x14ac:dyDescent="0.3">
      <c r="A58" s="295">
        <v>25</v>
      </c>
      <c r="B58" s="296" t="s">
        <v>2408</v>
      </c>
      <c r="C58" s="296" t="s">
        <v>2411</v>
      </c>
      <c r="D58" s="296" t="s">
        <v>2410</v>
      </c>
      <c r="E58" s="297">
        <v>1289538.17</v>
      </c>
      <c r="F58" s="298">
        <v>43997</v>
      </c>
      <c r="G58" s="295" t="s">
        <v>2318</v>
      </c>
      <c r="H58" s="394"/>
      <c r="I58" s="298" t="s">
        <v>2371</v>
      </c>
    </row>
    <row r="59" spans="1:9" ht="30" x14ac:dyDescent="0.3">
      <c r="A59" s="295">
        <v>26</v>
      </c>
      <c r="B59" s="296" t="s">
        <v>2433</v>
      </c>
      <c r="C59" s="296" t="s">
        <v>2436</v>
      </c>
      <c r="D59" s="296" t="s">
        <v>2435</v>
      </c>
      <c r="E59" s="297">
        <v>893491.07</v>
      </c>
      <c r="F59" s="298">
        <v>44005</v>
      </c>
      <c r="G59" s="295" t="s">
        <v>2318</v>
      </c>
      <c r="H59" s="394"/>
      <c r="I59" s="295" t="s">
        <v>2450</v>
      </c>
    </row>
    <row r="60" spans="1:9" ht="30" x14ac:dyDescent="0.3">
      <c r="A60" s="295">
        <v>27</v>
      </c>
      <c r="B60" s="296" t="s">
        <v>2409</v>
      </c>
      <c r="C60" s="296" t="s">
        <v>1264</v>
      </c>
      <c r="D60" s="296" t="s">
        <v>2412</v>
      </c>
      <c r="E60" s="297">
        <v>964047</v>
      </c>
      <c r="F60" s="298">
        <v>44005</v>
      </c>
      <c r="G60" s="295" t="s">
        <v>2318</v>
      </c>
      <c r="H60" s="394"/>
      <c r="I60" s="295" t="s">
        <v>2440</v>
      </c>
    </row>
    <row r="61" spans="1:9" ht="105" x14ac:dyDescent="0.3">
      <c r="A61" s="295">
        <v>28</v>
      </c>
      <c r="B61" s="296" t="s">
        <v>2434</v>
      </c>
      <c r="C61" s="296" t="s">
        <v>2438</v>
      </c>
      <c r="D61" s="296" t="s">
        <v>2437</v>
      </c>
      <c r="E61" s="297">
        <v>773030</v>
      </c>
      <c r="F61" s="298">
        <v>44007</v>
      </c>
      <c r="G61" s="295" t="s">
        <v>2318</v>
      </c>
      <c r="H61" s="394"/>
      <c r="I61" s="295" t="s">
        <v>2420</v>
      </c>
    </row>
    <row r="62" spans="1:9" ht="135" x14ac:dyDescent="0.3">
      <c r="A62" s="295">
        <v>29</v>
      </c>
      <c r="B62" s="296" t="s">
        <v>2634</v>
      </c>
      <c r="C62" s="296" t="s">
        <v>2635</v>
      </c>
      <c r="D62" s="296" t="s">
        <v>2636</v>
      </c>
      <c r="E62" s="297">
        <v>754210</v>
      </c>
      <c r="F62" s="298">
        <v>44138</v>
      </c>
      <c r="G62" s="295" t="s">
        <v>2295</v>
      </c>
      <c r="H62" s="394"/>
      <c r="I62" s="295" t="s">
        <v>2664</v>
      </c>
    </row>
    <row r="63" spans="1:9" ht="60" x14ac:dyDescent="0.3">
      <c r="A63" s="295">
        <v>30</v>
      </c>
      <c r="B63" s="296" t="s">
        <v>2647</v>
      </c>
      <c r="C63" s="296" t="s">
        <v>2649</v>
      </c>
      <c r="D63" s="296" t="s">
        <v>2650</v>
      </c>
      <c r="E63" s="297">
        <v>1448754.24</v>
      </c>
      <c r="F63" s="298">
        <v>44152</v>
      </c>
      <c r="G63" s="295" t="s">
        <v>2318</v>
      </c>
      <c r="H63" s="394"/>
      <c r="I63" s="295" t="s">
        <v>2674</v>
      </c>
    </row>
    <row r="64" spans="1:9" ht="45" x14ac:dyDescent="0.3">
      <c r="A64" s="295">
        <v>31</v>
      </c>
      <c r="B64" s="296" t="s">
        <v>2753</v>
      </c>
      <c r="C64" s="296" t="s">
        <v>2754</v>
      </c>
      <c r="D64" s="296" t="s">
        <v>2755</v>
      </c>
      <c r="E64" s="297">
        <v>745250</v>
      </c>
      <c r="F64" s="298">
        <v>44242</v>
      </c>
      <c r="G64" s="295" t="s">
        <v>2318</v>
      </c>
      <c r="H64" s="394"/>
      <c r="I64" s="295" t="s">
        <v>2784</v>
      </c>
    </row>
    <row r="65" spans="1:9" ht="75" x14ac:dyDescent="0.3">
      <c r="A65" s="295">
        <v>32</v>
      </c>
      <c r="B65" s="296" t="s">
        <v>2846</v>
      </c>
      <c r="C65" s="296" t="s">
        <v>2847</v>
      </c>
      <c r="D65" s="296" t="s">
        <v>2848</v>
      </c>
      <c r="E65" s="297">
        <v>531984.30000000005</v>
      </c>
      <c r="F65" s="298">
        <v>44355</v>
      </c>
      <c r="G65" s="295" t="s">
        <v>2295</v>
      </c>
      <c r="H65" s="394"/>
      <c r="I65" s="295" t="s">
        <v>2835</v>
      </c>
    </row>
    <row r="66" spans="1:9" ht="75" x14ac:dyDescent="0.3">
      <c r="A66" s="295">
        <v>33</v>
      </c>
      <c r="B66" s="296" t="s">
        <v>2944</v>
      </c>
      <c r="C66" s="296" t="s">
        <v>2945</v>
      </c>
      <c r="D66" s="296" t="s">
        <v>2946</v>
      </c>
      <c r="E66" s="297">
        <v>531984.30000000005</v>
      </c>
      <c r="F66" s="298">
        <v>44510</v>
      </c>
      <c r="G66" s="295" t="s">
        <v>2295</v>
      </c>
      <c r="H66" s="394"/>
      <c r="I66" s="295" t="s">
        <v>2961</v>
      </c>
    </row>
    <row r="67" spans="1:9" x14ac:dyDescent="0.3">
      <c r="E67" s="411"/>
    </row>
    <row r="70" spans="1:9" x14ac:dyDescent="0.3">
      <c r="A70" s="751" t="s">
        <v>3071</v>
      </c>
      <c r="B70" s="752"/>
      <c r="C70" s="752"/>
      <c r="D70" s="752"/>
      <c r="E70" s="752"/>
      <c r="F70" s="752"/>
      <c r="G70" s="752"/>
      <c r="H70" s="752"/>
    </row>
    <row r="71" spans="1:9" x14ac:dyDescent="0.3">
      <c r="A71" s="745" t="s">
        <v>3072</v>
      </c>
      <c r="B71" s="745"/>
      <c r="C71"/>
      <c r="D71"/>
      <c r="E71"/>
    </row>
    <row r="72" spans="1:9" x14ac:dyDescent="0.3">
      <c r="A72" s="746" t="s">
        <v>3073</v>
      </c>
      <c r="B72" s="746"/>
      <c r="C72"/>
      <c r="D72"/>
      <c r="E72"/>
    </row>
    <row r="73" spans="1:9" ht="54.75" customHeight="1" x14ac:dyDescent="0.3">
      <c r="A73" s="13" t="s">
        <v>1332</v>
      </c>
      <c r="B73" s="13" t="s">
        <v>3005</v>
      </c>
      <c r="C73" s="13" t="s">
        <v>1309</v>
      </c>
      <c r="D73" s="13" t="s">
        <v>494</v>
      </c>
      <c r="E73" s="13" t="s">
        <v>3004</v>
      </c>
      <c r="F73" s="404" t="s">
        <v>3003</v>
      </c>
      <c r="G73" s="404" t="s">
        <v>3006</v>
      </c>
      <c r="H73" s="404" t="s">
        <v>3052</v>
      </c>
    </row>
    <row r="74" spans="1:9" ht="45" x14ac:dyDescent="0.3">
      <c r="A74" s="406">
        <v>1</v>
      </c>
      <c r="B74" s="407" t="s">
        <v>1234</v>
      </c>
      <c r="C74" s="399" t="s">
        <v>3023</v>
      </c>
      <c r="D74" s="399" t="s">
        <v>1236</v>
      </c>
      <c r="E74" s="400" t="s">
        <v>3009</v>
      </c>
      <c r="F74" s="289" t="s">
        <v>3011</v>
      </c>
      <c r="G74" s="289" t="s">
        <v>3013</v>
      </c>
      <c r="H74" s="287">
        <v>4599.3500000000004</v>
      </c>
    </row>
    <row r="75" spans="1:9" ht="75" x14ac:dyDescent="0.3">
      <c r="A75" s="406">
        <v>2</v>
      </c>
      <c r="B75" s="407" t="s">
        <v>1199</v>
      </c>
      <c r="C75" s="398" t="s">
        <v>3015</v>
      </c>
      <c r="D75" s="399" t="s">
        <v>3008</v>
      </c>
      <c r="E75" s="400" t="s">
        <v>3015</v>
      </c>
      <c r="F75" s="289" t="s">
        <v>3012</v>
      </c>
      <c r="G75" s="289" t="s">
        <v>3014</v>
      </c>
      <c r="H75" s="287">
        <v>23430.6</v>
      </c>
    </row>
    <row r="76" spans="1:9" ht="75" x14ac:dyDescent="0.3">
      <c r="A76" s="406">
        <v>3</v>
      </c>
      <c r="B76" s="407" t="s">
        <v>1199</v>
      </c>
      <c r="C76" s="399" t="s">
        <v>3015</v>
      </c>
      <c r="D76" s="399" t="s">
        <v>3021</v>
      </c>
      <c r="E76" s="400" t="s">
        <v>3010</v>
      </c>
      <c r="F76" s="289" t="s">
        <v>3012</v>
      </c>
      <c r="G76" s="289" t="s">
        <v>3016</v>
      </c>
      <c r="H76" s="287">
        <v>3065.19</v>
      </c>
    </row>
    <row r="77" spans="1:9" ht="45" x14ac:dyDescent="0.3">
      <c r="A77" s="406">
        <v>4</v>
      </c>
      <c r="B77" s="407" t="s">
        <v>1239</v>
      </c>
      <c r="C77" s="399" t="s">
        <v>3024</v>
      </c>
      <c r="D77" s="399" t="s">
        <v>3039</v>
      </c>
      <c r="E77" s="400" t="s">
        <v>3022</v>
      </c>
      <c r="F77" s="289" t="s">
        <v>3011</v>
      </c>
      <c r="G77" s="289" t="s">
        <v>3041</v>
      </c>
      <c r="H77" s="287">
        <v>6660.19</v>
      </c>
    </row>
    <row r="78" spans="1:9" ht="56.25" customHeight="1" x14ac:dyDescent="0.3">
      <c r="A78" s="406">
        <v>5</v>
      </c>
      <c r="B78" s="407" t="s">
        <v>1278</v>
      </c>
      <c r="C78" s="399" t="s">
        <v>3057</v>
      </c>
      <c r="D78" s="399" t="s">
        <v>3038</v>
      </c>
      <c r="E78" s="400" t="s">
        <v>3037</v>
      </c>
      <c r="F78" s="289" t="s">
        <v>3042</v>
      </c>
      <c r="G78" s="289" t="s">
        <v>3040</v>
      </c>
      <c r="H78" s="287">
        <v>7175.58</v>
      </c>
    </row>
    <row r="79" spans="1:9" ht="210" x14ac:dyDescent="0.3">
      <c r="A79" s="406">
        <v>6</v>
      </c>
      <c r="B79" s="407" t="s">
        <v>1248</v>
      </c>
      <c r="C79" s="399" t="s">
        <v>1249</v>
      </c>
      <c r="D79" s="399" t="s">
        <v>3043</v>
      </c>
      <c r="E79" s="400" t="s">
        <v>3045</v>
      </c>
      <c r="F79" s="289" t="s">
        <v>3044</v>
      </c>
      <c r="G79" s="289" t="s">
        <v>3046</v>
      </c>
      <c r="H79" s="287">
        <v>9561.77</v>
      </c>
    </row>
    <row r="80" spans="1:9" ht="135" x14ac:dyDescent="0.3">
      <c r="A80" s="406">
        <v>7</v>
      </c>
      <c r="B80" s="408" t="s">
        <v>1194</v>
      </c>
      <c r="C80" s="399" t="s">
        <v>1195</v>
      </c>
      <c r="D80" s="399" t="s">
        <v>3054</v>
      </c>
      <c r="E80" s="405" t="s">
        <v>3047</v>
      </c>
      <c r="F80" s="289" t="s">
        <v>3012</v>
      </c>
      <c r="G80" s="289" t="s">
        <v>3049</v>
      </c>
      <c r="H80" s="20">
        <v>7351.07</v>
      </c>
    </row>
    <row r="81" spans="1:8" ht="210" x14ac:dyDescent="0.3">
      <c r="A81" s="406">
        <v>8</v>
      </c>
      <c r="B81" s="408" t="s">
        <v>1248</v>
      </c>
      <c r="C81" s="399" t="s">
        <v>3048</v>
      </c>
      <c r="D81" s="399" t="s">
        <v>3043</v>
      </c>
      <c r="E81" s="405" t="s">
        <v>3048</v>
      </c>
      <c r="F81" s="289" t="s">
        <v>3011</v>
      </c>
      <c r="G81" s="289" t="s">
        <v>3049</v>
      </c>
      <c r="H81" s="20">
        <v>15887.22</v>
      </c>
    </row>
    <row r="82" spans="1:8" ht="165" x14ac:dyDescent="0.3">
      <c r="A82" s="406">
        <v>9</v>
      </c>
      <c r="B82" s="408" t="s">
        <v>1258</v>
      </c>
      <c r="C82" s="399" t="s">
        <v>3050</v>
      </c>
      <c r="D82" s="399" t="s">
        <v>3053</v>
      </c>
      <c r="E82" s="405" t="s">
        <v>3048</v>
      </c>
      <c r="F82" s="289" t="s">
        <v>3011</v>
      </c>
      <c r="G82" s="289" t="s">
        <v>3051</v>
      </c>
      <c r="H82" s="20">
        <v>12249.04</v>
      </c>
    </row>
    <row r="83" spans="1:8" ht="90" hidden="1" x14ac:dyDescent="0.3">
      <c r="A83" s="406">
        <v>10</v>
      </c>
      <c r="B83" s="408" t="s">
        <v>1278</v>
      </c>
      <c r="C83" s="399" t="s">
        <v>3057</v>
      </c>
      <c r="D83" s="399" t="s">
        <v>3038</v>
      </c>
      <c r="E83" s="405" t="s">
        <v>3055</v>
      </c>
      <c r="F83" s="289" t="s">
        <v>3011</v>
      </c>
      <c r="G83" s="289" t="s">
        <v>3056</v>
      </c>
      <c r="H83" s="20">
        <v>4420.49</v>
      </c>
    </row>
    <row r="84" spans="1:8" ht="90" hidden="1" x14ac:dyDescent="0.3">
      <c r="A84" s="406">
        <v>11</v>
      </c>
      <c r="B84" s="408" t="s">
        <v>1278</v>
      </c>
      <c r="C84" s="399" t="s">
        <v>3057</v>
      </c>
      <c r="D84" s="399" t="s">
        <v>3038</v>
      </c>
      <c r="E84" s="405" t="s">
        <v>3057</v>
      </c>
      <c r="F84" s="289" t="s">
        <v>3044</v>
      </c>
      <c r="G84" s="289" t="s">
        <v>3056</v>
      </c>
      <c r="H84" s="20">
        <v>6881.04</v>
      </c>
    </row>
    <row r="85" spans="1:8" ht="56.25" customHeight="1" x14ac:dyDescent="0.3">
      <c r="A85" s="406">
        <v>10</v>
      </c>
      <c r="B85" s="407" t="s">
        <v>1278</v>
      </c>
      <c r="C85" s="399" t="s">
        <v>3057</v>
      </c>
      <c r="D85" s="399" t="s">
        <v>3038</v>
      </c>
      <c r="E85" s="400" t="s">
        <v>3057</v>
      </c>
      <c r="F85" s="289" t="s">
        <v>3044</v>
      </c>
      <c r="G85" s="289" t="s">
        <v>3058</v>
      </c>
      <c r="H85" s="287">
        <v>6881.04</v>
      </c>
    </row>
    <row r="86" spans="1:8" ht="56.25" customHeight="1" x14ac:dyDescent="0.3">
      <c r="A86" s="406">
        <v>11</v>
      </c>
      <c r="B86" s="407" t="s">
        <v>1278</v>
      </c>
      <c r="C86" s="399" t="s">
        <v>3057</v>
      </c>
      <c r="D86" s="399" t="s">
        <v>3038</v>
      </c>
      <c r="E86" s="400" t="s">
        <v>3060</v>
      </c>
      <c r="F86" s="289" t="s">
        <v>3011</v>
      </c>
      <c r="G86" s="289" t="s">
        <v>3059</v>
      </c>
      <c r="H86" s="287">
        <v>4420.49</v>
      </c>
    </row>
    <row r="87" spans="1:8" ht="90" x14ac:dyDescent="0.3">
      <c r="A87" s="406">
        <v>12</v>
      </c>
      <c r="B87" s="407" t="s">
        <v>1283</v>
      </c>
      <c r="C87" s="399" t="s">
        <v>3022</v>
      </c>
      <c r="D87" s="399" t="s">
        <v>3069</v>
      </c>
      <c r="E87" s="400" t="s">
        <v>3022</v>
      </c>
      <c r="F87" s="289" t="s">
        <v>3011</v>
      </c>
      <c r="G87" s="289" t="s">
        <v>3070</v>
      </c>
      <c r="H87" s="287">
        <v>10260.94</v>
      </c>
    </row>
    <row r="88" spans="1:8" ht="120" x14ac:dyDescent="0.3">
      <c r="A88" s="409">
        <v>13</v>
      </c>
      <c r="B88" s="409" t="s">
        <v>2309</v>
      </c>
      <c r="C88" s="399" t="s">
        <v>3080</v>
      </c>
      <c r="D88" s="399" t="s">
        <v>3082</v>
      </c>
      <c r="E88" s="400" t="s">
        <v>3057</v>
      </c>
      <c r="F88" s="289" t="s">
        <v>3044</v>
      </c>
      <c r="G88" s="289" t="s">
        <v>3081</v>
      </c>
      <c r="H88" s="287">
        <v>7475.44</v>
      </c>
    </row>
  </sheetData>
  <mergeCells count="5">
    <mergeCell ref="A71:B71"/>
    <mergeCell ref="A72:B72"/>
    <mergeCell ref="A31:I31"/>
    <mergeCell ref="A2:I2"/>
    <mergeCell ref="A70:H70"/>
  </mergeCells>
  <pageMargins left="0.7" right="0.7" top="0.75" bottom="0.75" header="0.3" footer="0.3"/>
  <pageSetup paperSize="9" scale="70"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6"/>
  <sheetViews>
    <sheetView topLeftCell="A12" workbookViewId="0">
      <selection activeCell="L15" sqref="L15"/>
    </sheetView>
  </sheetViews>
  <sheetFormatPr defaultRowHeight="15" x14ac:dyDescent="0.25"/>
  <cols>
    <col min="2" max="2" width="13.140625" customWidth="1"/>
    <col min="3" max="3" width="27.140625" customWidth="1"/>
    <col min="4" max="4" width="35.7109375" customWidth="1"/>
    <col min="5" max="5" width="38.140625" customWidth="1"/>
    <col min="6" max="6" width="15.5703125" customWidth="1"/>
    <col min="7" max="7" width="20.85546875" customWidth="1"/>
    <col min="8" max="8" width="14.42578125" customWidth="1"/>
    <col min="9" max="9" width="15.85546875" customWidth="1"/>
  </cols>
  <sheetData>
    <row r="1" spans="1:9" ht="15.75" thickBot="1" x14ac:dyDescent="0.3"/>
    <row r="2" spans="1:9" ht="15.75" thickBot="1" x14ac:dyDescent="0.3">
      <c r="A2" s="415" t="s">
        <v>3106</v>
      </c>
      <c r="B2" s="416"/>
      <c r="C2" s="416"/>
      <c r="D2" s="416"/>
      <c r="E2" s="416"/>
      <c r="F2" s="416"/>
      <c r="G2" s="417"/>
    </row>
    <row r="4" spans="1:9" ht="15.75" thickBot="1" x14ac:dyDescent="0.3"/>
    <row r="5" spans="1:9" ht="49.5" x14ac:dyDescent="0.25">
      <c r="A5" s="418" t="s">
        <v>1332</v>
      </c>
      <c r="B5" s="419" t="s">
        <v>3105</v>
      </c>
      <c r="C5" s="419" t="s">
        <v>3110</v>
      </c>
      <c r="D5" s="419" t="s">
        <v>1338</v>
      </c>
      <c r="E5" s="419" t="s">
        <v>494</v>
      </c>
      <c r="F5" s="419" t="s">
        <v>3075</v>
      </c>
      <c r="G5" s="419" t="s">
        <v>3079</v>
      </c>
      <c r="H5" s="419" t="s">
        <v>3078</v>
      </c>
      <c r="I5" s="420" t="s">
        <v>3108</v>
      </c>
    </row>
    <row r="6" spans="1:9" s="2" customFormat="1" ht="75" x14ac:dyDescent="0.25">
      <c r="A6" s="421">
        <v>1</v>
      </c>
      <c r="B6" s="8" t="s">
        <v>391</v>
      </c>
      <c r="C6" s="446" t="s">
        <v>3372</v>
      </c>
      <c r="D6" s="8"/>
      <c r="E6" s="446" t="s">
        <v>3375</v>
      </c>
      <c r="F6" s="28">
        <v>4967273</v>
      </c>
      <c r="G6" s="7"/>
      <c r="H6" s="8" t="s">
        <v>103</v>
      </c>
      <c r="I6" s="439" t="s">
        <v>3374</v>
      </c>
    </row>
    <row r="7" spans="1:9" ht="60" x14ac:dyDescent="0.25">
      <c r="A7" s="421">
        <v>2</v>
      </c>
      <c r="B7" s="8" t="s">
        <v>391</v>
      </c>
      <c r="C7" s="446" t="s">
        <v>3097</v>
      </c>
      <c r="D7" s="8"/>
      <c r="E7" s="446" t="s">
        <v>3376</v>
      </c>
      <c r="F7" s="28">
        <v>709610</v>
      </c>
      <c r="G7" s="7"/>
      <c r="H7" s="8" t="s">
        <v>103</v>
      </c>
      <c r="I7" s="440" t="s">
        <v>3373</v>
      </c>
    </row>
    <row r="8" spans="1:9" ht="120" x14ac:dyDescent="0.25">
      <c r="A8" s="421">
        <v>3</v>
      </c>
      <c r="B8" s="8" t="s">
        <v>391</v>
      </c>
      <c r="C8" s="446" t="s">
        <v>3426</v>
      </c>
      <c r="D8" s="8"/>
      <c r="E8" s="446" t="s">
        <v>3425</v>
      </c>
      <c r="F8" s="28">
        <v>236537</v>
      </c>
      <c r="G8" s="7"/>
      <c r="H8" s="8" t="s">
        <v>103</v>
      </c>
      <c r="I8" s="439" t="s">
        <v>3427</v>
      </c>
    </row>
    <row r="9" spans="1:9" ht="105" x14ac:dyDescent="0.25">
      <c r="A9" s="421">
        <v>4</v>
      </c>
      <c r="B9" s="8" t="s">
        <v>3468</v>
      </c>
      <c r="C9" s="446" t="s">
        <v>3469</v>
      </c>
      <c r="D9" s="446" t="s">
        <v>3471</v>
      </c>
      <c r="E9" s="446" t="s">
        <v>3470</v>
      </c>
      <c r="F9" s="20">
        <v>1449659.11</v>
      </c>
      <c r="G9" s="447" t="s">
        <v>3472</v>
      </c>
      <c r="H9" s="8" t="s">
        <v>3474</v>
      </c>
      <c r="I9" s="440"/>
    </row>
    <row r="10" spans="1:9" ht="90" x14ac:dyDescent="0.25">
      <c r="A10" s="421">
        <v>5</v>
      </c>
      <c r="B10" s="8" t="s">
        <v>3475</v>
      </c>
      <c r="C10" s="446" t="s">
        <v>3477</v>
      </c>
      <c r="D10" s="446" t="s">
        <v>3478</v>
      </c>
      <c r="E10" s="446" t="s">
        <v>3479</v>
      </c>
      <c r="F10" s="20">
        <v>432734.4</v>
      </c>
      <c r="G10" s="447" t="s">
        <v>3476</v>
      </c>
      <c r="H10" s="8" t="s">
        <v>3473</v>
      </c>
      <c r="I10" s="440"/>
    </row>
    <row r="11" spans="1:9" ht="78.75" customHeight="1" x14ac:dyDescent="0.25">
      <c r="A11" s="421">
        <v>6</v>
      </c>
      <c r="B11" s="8" t="s">
        <v>3486</v>
      </c>
      <c r="C11" s="446" t="s">
        <v>3488</v>
      </c>
      <c r="D11" s="446" t="s">
        <v>3489</v>
      </c>
      <c r="E11" s="446" t="s">
        <v>3490</v>
      </c>
      <c r="F11" s="20">
        <v>498120</v>
      </c>
      <c r="G11" s="447" t="s">
        <v>3487</v>
      </c>
      <c r="H11" s="8" t="s">
        <v>3473</v>
      </c>
      <c r="I11" s="440"/>
    </row>
    <row r="12" spans="1:9" ht="120" x14ac:dyDescent="0.25">
      <c r="A12" s="421">
        <v>7</v>
      </c>
      <c r="B12" s="8" t="s">
        <v>3482</v>
      </c>
      <c r="C12" s="446" t="s">
        <v>3483</v>
      </c>
      <c r="D12" s="446" t="s">
        <v>3484</v>
      </c>
      <c r="E12" s="446" t="s">
        <v>3485</v>
      </c>
      <c r="F12" s="20">
        <v>554605.80000000005</v>
      </c>
      <c r="G12" s="447">
        <v>45433</v>
      </c>
      <c r="H12" s="8" t="s">
        <v>3473</v>
      </c>
      <c r="I12" s="440"/>
    </row>
    <row r="13" spans="1:9" ht="105" x14ac:dyDescent="0.25">
      <c r="A13" s="448">
        <v>8</v>
      </c>
      <c r="B13" s="289" t="s">
        <v>3491</v>
      </c>
      <c r="C13" s="399" t="s">
        <v>3492</v>
      </c>
      <c r="D13" s="399" t="s">
        <v>3509</v>
      </c>
      <c r="E13" s="399" t="s">
        <v>3493</v>
      </c>
      <c r="F13" s="449">
        <v>498358</v>
      </c>
      <c r="G13" s="450">
        <v>45433</v>
      </c>
      <c r="H13" s="289" t="s">
        <v>3473</v>
      </c>
      <c r="I13" s="440"/>
    </row>
    <row r="14" spans="1:9" ht="75" x14ac:dyDescent="0.25">
      <c r="A14" s="448">
        <v>9</v>
      </c>
      <c r="B14" s="289" t="s">
        <v>3507</v>
      </c>
      <c r="C14" s="399" t="s">
        <v>3508</v>
      </c>
      <c r="D14" s="399" t="s">
        <v>3511</v>
      </c>
      <c r="E14" s="399" t="s">
        <v>3510</v>
      </c>
      <c r="F14" s="449">
        <v>1490940.5</v>
      </c>
      <c r="G14" s="450">
        <v>45434</v>
      </c>
      <c r="H14" s="289" t="s">
        <v>3473</v>
      </c>
      <c r="I14" s="440"/>
    </row>
    <row r="15" spans="1:9" ht="75" x14ac:dyDescent="0.25">
      <c r="A15" s="448">
        <v>10</v>
      </c>
      <c r="B15" s="289" t="s">
        <v>3498</v>
      </c>
      <c r="C15" s="399" t="s">
        <v>3500</v>
      </c>
      <c r="D15" s="399" t="s">
        <v>3501</v>
      </c>
      <c r="E15" s="399" t="s">
        <v>3499</v>
      </c>
      <c r="F15" s="449">
        <v>456660.26</v>
      </c>
      <c r="G15" s="450">
        <v>45435</v>
      </c>
      <c r="H15" s="289" t="s">
        <v>3473</v>
      </c>
      <c r="I15" s="440"/>
    </row>
    <row r="16" spans="1:9" ht="75" x14ac:dyDescent="0.25">
      <c r="A16" s="448">
        <v>11</v>
      </c>
      <c r="B16" s="289" t="s">
        <v>3504</v>
      </c>
      <c r="C16" s="399" t="s">
        <v>3503</v>
      </c>
      <c r="D16" s="399" t="s">
        <v>3506</v>
      </c>
      <c r="E16" s="399" t="s">
        <v>3505</v>
      </c>
      <c r="F16" s="449">
        <v>489048</v>
      </c>
      <c r="G16" s="450">
        <v>45435</v>
      </c>
      <c r="H16" s="289" t="s">
        <v>3473</v>
      </c>
      <c r="I16" s="440"/>
    </row>
  </sheetData>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362"/>
  <sheetViews>
    <sheetView topLeftCell="A6" zoomScale="90" zoomScaleNormal="90" workbookViewId="0">
      <pane ySplit="2085" topLeftCell="A338" activePane="bottomLeft"/>
      <selection activeCell="B6" sqref="B1:B1048576"/>
      <selection pane="bottomLeft" activeCell="G355" sqref="G355"/>
    </sheetView>
  </sheetViews>
  <sheetFormatPr defaultColWidth="8.85546875" defaultRowHeight="12" x14ac:dyDescent="0.2"/>
  <cols>
    <col min="1" max="1" width="6.140625" style="67" customWidth="1"/>
    <col min="2" max="2" width="12" style="67" customWidth="1"/>
    <col min="3" max="3" width="10.140625" style="67" customWidth="1"/>
    <col min="4" max="4" width="18" style="67" customWidth="1"/>
    <col min="5" max="5" width="15.85546875" style="67" customWidth="1"/>
    <col min="6" max="6" width="18.140625" style="67" customWidth="1"/>
    <col min="7" max="7" width="24.140625" style="67" customWidth="1"/>
    <col min="8" max="8" width="10.140625" style="67" customWidth="1"/>
    <col min="9" max="9" width="16.140625" style="68" customWidth="1"/>
    <col min="10" max="10" width="12.140625" style="67" customWidth="1"/>
    <col min="11" max="11" width="16.85546875" style="68" customWidth="1"/>
    <col min="12" max="12" width="14.85546875" style="67" customWidth="1"/>
    <col min="13" max="13" width="13.85546875" style="67" hidden="1" customWidth="1"/>
    <col min="14" max="14" width="13.140625" style="67" hidden="1" customWidth="1"/>
    <col min="15" max="17" width="10.140625" style="67" hidden="1" customWidth="1"/>
    <col min="18" max="18" width="0.140625" style="67" hidden="1" customWidth="1"/>
    <col min="19" max="19" width="19.140625" style="67" customWidth="1"/>
    <col min="20" max="21" width="12.140625" style="67" customWidth="1"/>
    <col min="22" max="22" width="18.140625" style="67" customWidth="1"/>
    <col min="23" max="23" width="18.85546875" style="67" customWidth="1"/>
    <col min="24" max="255" width="8.85546875" style="67"/>
    <col min="256" max="256" width="3.140625" style="67" customWidth="1"/>
    <col min="257" max="257" width="9.140625" style="67" customWidth="1"/>
    <col min="258" max="258" width="10.140625" style="67" customWidth="1"/>
    <col min="259" max="259" width="18" style="67" customWidth="1"/>
    <col min="260" max="260" width="11" style="67" customWidth="1"/>
    <col min="261" max="261" width="18.140625" style="67" customWidth="1"/>
    <col min="262" max="262" width="24.140625" style="67" customWidth="1"/>
    <col min="263" max="263" width="10.140625" style="67" customWidth="1"/>
    <col min="264" max="264" width="16.140625" style="67" customWidth="1"/>
    <col min="265" max="265" width="12.140625" style="67" customWidth="1"/>
    <col min="266" max="266" width="16.85546875" style="67" customWidth="1"/>
    <col min="267" max="267" width="12.140625" style="67" customWidth="1"/>
    <col min="268" max="273" width="0" style="67" hidden="1" customWidth="1"/>
    <col min="274" max="274" width="10.140625" style="67" customWidth="1"/>
    <col min="275" max="275" width="8.85546875" style="67"/>
    <col min="276" max="276" width="12.140625" style="67" customWidth="1"/>
    <col min="277" max="277" width="18.140625" style="67" customWidth="1"/>
    <col min="278" max="511" width="8.85546875" style="67"/>
    <col min="512" max="512" width="3.140625" style="67" customWidth="1"/>
    <col min="513" max="513" width="9.140625" style="67" customWidth="1"/>
    <col min="514" max="514" width="10.140625" style="67" customWidth="1"/>
    <col min="515" max="515" width="18" style="67" customWidth="1"/>
    <col min="516" max="516" width="11" style="67" customWidth="1"/>
    <col min="517" max="517" width="18.140625" style="67" customWidth="1"/>
    <col min="518" max="518" width="24.140625" style="67" customWidth="1"/>
    <col min="519" max="519" width="10.140625" style="67" customWidth="1"/>
    <col min="520" max="520" width="16.140625" style="67" customWidth="1"/>
    <col min="521" max="521" width="12.140625" style="67" customWidth="1"/>
    <col min="522" max="522" width="16.85546875" style="67" customWidth="1"/>
    <col min="523" max="523" width="12.140625" style="67" customWidth="1"/>
    <col min="524" max="529" width="0" style="67" hidden="1" customWidth="1"/>
    <col min="530" max="530" width="10.140625" style="67" customWidth="1"/>
    <col min="531" max="531" width="8.85546875" style="67"/>
    <col min="532" max="532" width="12.140625" style="67" customWidth="1"/>
    <col min="533" max="533" width="18.140625" style="67" customWidth="1"/>
    <col min="534" max="767" width="8.85546875" style="67"/>
    <col min="768" max="768" width="3.140625" style="67" customWidth="1"/>
    <col min="769" max="769" width="9.140625" style="67" customWidth="1"/>
    <col min="770" max="770" width="10.140625" style="67" customWidth="1"/>
    <col min="771" max="771" width="18" style="67" customWidth="1"/>
    <col min="772" max="772" width="11" style="67" customWidth="1"/>
    <col min="773" max="773" width="18.140625" style="67" customWidth="1"/>
    <col min="774" max="774" width="24.140625" style="67" customWidth="1"/>
    <col min="775" max="775" width="10.140625" style="67" customWidth="1"/>
    <col min="776" max="776" width="16.140625" style="67" customWidth="1"/>
    <col min="777" max="777" width="12.140625" style="67" customWidth="1"/>
    <col min="778" max="778" width="16.85546875" style="67" customWidth="1"/>
    <col min="779" max="779" width="12.140625" style="67" customWidth="1"/>
    <col min="780" max="785" width="0" style="67" hidden="1" customWidth="1"/>
    <col min="786" max="786" width="10.140625" style="67" customWidth="1"/>
    <col min="787" max="787" width="8.85546875" style="67"/>
    <col min="788" max="788" width="12.140625" style="67" customWidth="1"/>
    <col min="789" max="789" width="18.140625" style="67" customWidth="1"/>
    <col min="790" max="1023" width="8.85546875" style="67"/>
    <col min="1024" max="1024" width="3.140625" style="67" customWidth="1"/>
    <col min="1025" max="1025" width="9.140625" style="67" customWidth="1"/>
    <col min="1026" max="1026" width="10.140625" style="67" customWidth="1"/>
    <col min="1027" max="1027" width="18" style="67" customWidth="1"/>
    <col min="1028" max="1028" width="11" style="67" customWidth="1"/>
    <col min="1029" max="1029" width="18.140625" style="67" customWidth="1"/>
    <col min="1030" max="1030" width="24.140625" style="67" customWidth="1"/>
    <col min="1031" max="1031" width="10.140625" style="67" customWidth="1"/>
    <col min="1032" max="1032" width="16.140625" style="67" customWidth="1"/>
    <col min="1033" max="1033" width="12.140625" style="67" customWidth="1"/>
    <col min="1034" max="1034" width="16.85546875" style="67" customWidth="1"/>
    <col min="1035" max="1035" width="12.140625" style="67" customWidth="1"/>
    <col min="1036" max="1041" width="0" style="67" hidden="1" customWidth="1"/>
    <col min="1042" max="1042" width="10.140625" style="67" customWidth="1"/>
    <col min="1043" max="1043" width="8.85546875" style="67"/>
    <col min="1044" max="1044" width="12.140625" style="67" customWidth="1"/>
    <col min="1045" max="1045" width="18.140625" style="67" customWidth="1"/>
    <col min="1046" max="1279" width="8.85546875" style="67"/>
    <col min="1280" max="1280" width="3.140625" style="67" customWidth="1"/>
    <col min="1281" max="1281" width="9.140625" style="67" customWidth="1"/>
    <col min="1282" max="1282" width="10.140625" style="67" customWidth="1"/>
    <col min="1283" max="1283" width="18" style="67" customWidth="1"/>
    <col min="1284" max="1284" width="11" style="67" customWidth="1"/>
    <col min="1285" max="1285" width="18.140625" style="67" customWidth="1"/>
    <col min="1286" max="1286" width="24.140625" style="67" customWidth="1"/>
    <col min="1287" max="1287" width="10.140625" style="67" customWidth="1"/>
    <col min="1288" max="1288" width="16.140625" style="67" customWidth="1"/>
    <col min="1289" max="1289" width="12.140625" style="67" customWidth="1"/>
    <col min="1290" max="1290" width="16.85546875" style="67" customWidth="1"/>
    <col min="1291" max="1291" width="12.140625" style="67" customWidth="1"/>
    <col min="1292" max="1297" width="0" style="67" hidden="1" customWidth="1"/>
    <col min="1298" max="1298" width="10.140625" style="67" customWidth="1"/>
    <col min="1299" max="1299" width="8.85546875" style="67"/>
    <col min="1300" max="1300" width="12.140625" style="67" customWidth="1"/>
    <col min="1301" max="1301" width="18.140625" style="67" customWidth="1"/>
    <col min="1302" max="1535" width="8.85546875" style="67"/>
    <col min="1536" max="1536" width="3.140625" style="67" customWidth="1"/>
    <col min="1537" max="1537" width="9.140625" style="67" customWidth="1"/>
    <col min="1538" max="1538" width="10.140625" style="67" customWidth="1"/>
    <col min="1539" max="1539" width="18" style="67" customWidth="1"/>
    <col min="1540" max="1540" width="11" style="67" customWidth="1"/>
    <col min="1541" max="1541" width="18.140625" style="67" customWidth="1"/>
    <col min="1542" max="1542" width="24.140625" style="67" customWidth="1"/>
    <col min="1543" max="1543" width="10.140625" style="67" customWidth="1"/>
    <col min="1544" max="1544" width="16.140625" style="67" customWidth="1"/>
    <col min="1545" max="1545" width="12.140625" style="67" customWidth="1"/>
    <col min="1546" max="1546" width="16.85546875" style="67" customWidth="1"/>
    <col min="1547" max="1547" width="12.140625" style="67" customWidth="1"/>
    <col min="1548" max="1553" width="0" style="67" hidden="1" customWidth="1"/>
    <col min="1554" max="1554" width="10.140625" style="67" customWidth="1"/>
    <col min="1555" max="1555" width="8.85546875" style="67"/>
    <col min="1556" max="1556" width="12.140625" style="67" customWidth="1"/>
    <col min="1557" max="1557" width="18.140625" style="67" customWidth="1"/>
    <col min="1558" max="1791" width="8.85546875" style="67"/>
    <col min="1792" max="1792" width="3.140625" style="67" customWidth="1"/>
    <col min="1793" max="1793" width="9.140625" style="67" customWidth="1"/>
    <col min="1794" max="1794" width="10.140625" style="67" customWidth="1"/>
    <col min="1795" max="1795" width="18" style="67" customWidth="1"/>
    <col min="1796" max="1796" width="11" style="67" customWidth="1"/>
    <col min="1797" max="1797" width="18.140625" style="67" customWidth="1"/>
    <col min="1798" max="1798" width="24.140625" style="67" customWidth="1"/>
    <col min="1799" max="1799" width="10.140625" style="67" customWidth="1"/>
    <col min="1800" max="1800" width="16.140625" style="67" customWidth="1"/>
    <col min="1801" max="1801" width="12.140625" style="67" customWidth="1"/>
    <col min="1802" max="1802" width="16.85546875" style="67" customWidth="1"/>
    <col min="1803" max="1803" width="12.140625" style="67" customWidth="1"/>
    <col min="1804" max="1809" width="0" style="67" hidden="1" customWidth="1"/>
    <col min="1810" max="1810" width="10.140625" style="67" customWidth="1"/>
    <col min="1811" max="1811" width="8.85546875" style="67"/>
    <col min="1812" max="1812" width="12.140625" style="67" customWidth="1"/>
    <col min="1813" max="1813" width="18.140625" style="67" customWidth="1"/>
    <col min="1814" max="2047" width="8.85546875" style="67"/>
    <col min="2048" max="2048" width="3.140625" style="67" customWidth="1"/>
    <col min="2049" max="2049" width="9.140625" style="67" customWidth="1"/>
    <col min="2050" max="2050" width="10.140625" style="67" customWidth="1"/>
    <col min="2051" max="2051" width="18" style="67" customWidth="1"/>
    <col min="2052" max="2052" width="11" style="67" customWidth="1"/>
    <col min="2053" max="2053" width="18.140625" style="67" customWidth="1"/>
    <col min="2054" max="2054" width="24.140625" style="67" customWidth="1"/>
    <col min="2055" max="2055" width="10.140625" style="67" customWidth="1"/>
    <col min="2056" max="2056" width="16.140625" style="67" customWidth="1"/>
    <col min="2057" max="2057" width="12.140625" style="67" customWidth="1"/>
    <col min="2058" max="2058" width="16.85546875" style="67" customWidth="1"/>
    <col min="2059" max="2059" width="12.140625" style="67" customWidth="1"/>
    <col min="2060" max="2065" width="0" style="67" hidden="1" customWidth="1"/>
    <col min="2066" max="2066" width="10.140625" style="67" customWidth="1"/>
    <col min="2067" max="2067" width="8.85546875" style="67"/>
    <col min="2068" max="2068" width="12.140625" style="67" customWidth="1"/>
    <col min="2069" max="2069" width="18.140625" style="67" customWidth="1"/>
    <col min="2070" max="2303" width="8.85546875" style="67"/>
    <col min="2304" max="2304" width="3.140625" style="67" customWidth="1"/>
    <col min="2305" max="2305" width="9.140625" style="67" customWidth="1"/>
    <col min="2306" max="2306" width="10.140625" style="67" customWidth="1"/>
    <col min="2307" max="2307" width="18" style="67" customWidth="1"/>
    <col min="2308" max="2308" width="11" style="67" customWidth="1"/>
    <col min="2309" max="2309" width="18.140625" style="67" customWidth="1"/>
    <col min="2310" max="2310" width="24.140625" style="67" customWidth="1"/>
    <col min="2311" max="2311" width="10.140625" style="67" customWidth="1"/>
    <col min="2312" max="2312" width="16.140625" style="67" customWidth="1"/>
    <col min="2313" max="2313" width="12.140625" style="67" customWidth="1"/>
    <col min="2314" max="2314" width="16.85546875" style="67" customWidth="1"/>
    <col min="2315" max="2315" width="12.140625" style="67" customWidth="1"/>
    <col min="2316" max="2321" width="0" style="67" hidden="1" customWidth="1"/>
    <col min="2322" max="2322" width="10.140625" style="67" customWidth="1"/>
    <col min="2323" max="2323" width="8.85546875" style="67"/>
    <col min="2324" max="2324" width="12.140625" style="67" customWidth="1"/>
    <col min="2325" max="2325" width="18.140625" style="67" customWidth="1"/>
    <col min="2326" max="2559" width="8.85546875" style="67"/>
    <col min="2560" max="2560" width="3.140625" style="67" customWidth="1"/>
    <col min="2561" max="2561" width="9.140625" style="67" customWidth="1"/>
    <col min="2562" max="2562" width="10.140625" style="67" customWidth="1"/>
    <col min="2563" max="2563" width="18" style="67" customWidth="1"/>
    <col min="2564" max="2564" width="11" style="67" customWidth="1"/>
    <col min="2565" max="2565" width="18.140625" style="67" customWidth="1"/>
    <col min="2566" max="2566" width="24.140625" style="67" customWidth="1"/>
    <col min="2567" max="2567" width="10.140625" style="67" customWidth="1"/>
    <col min="2568" max="2568" width="16.140625" style="67" customWidth="1"/>
    <col min="2569" max="2569" width="12.140625" style="67" customWidth="1"/>
    <col min="2570" max="2570" width="16.85546875" style="67" customWidth="1"/>
    <col min="2571" max="2571" width="12.140625" style="67" customWidth="1"/>
    <col min="2572" max="2577" width="0" style="67" hidden="1" customWidth="1"/>
    <col min="2578" max="2578" width="10.140625" style="67" customWidth="1"/>
    <col min="2579" max="2579" width="8.85546875" style="67"/>
    <col min="2580" max="2580" width="12.140625" style="67" customWidth="1"/>
    <col min="2581" max="2581" width="18.140625" style="67" customWidth="1"/>
    <col min="2582" max="2815" width="8.85546875" style="67"/>
    <col min="2816" max="2816" width="3.140625" style="67" customWidth="1"/>
    <col min="2817" max="2817" width="9.140625" style="67" customWidth="1"/>
    <col min="2818" max="2818" width="10.140625" style="67" customWidth="1"/>
    <col min="2819" max="2819" width="18" style="67" customWidth="1"/>
    <col min="2820" max="2820" width="11" style="67" customWidth="1"/>
    <col min="2821" max="2821" width="18.140625" style="67" customWidth="1"/>
    <col min="2822" max="2822" width="24.140625" style="67" customWidth="1"/>
    <col min="2823" max="2823" width="10.140625" style="67" customWidth="1"/>
    <col min="2824" max="2824" width="16.140625" style="67" customWidth="1"/>
    <col min="2825" max="2825" width="12.140625" style="67" customWidth="1"/>
    <col min="2826" max="2826" width="16.85546875" style="67" customWidth="1"/>
    <col min="2827" max="2827" width="12.140625" style="67" customWidth="1"/>
    <col min="2828" max="2833" width="0" style="67" hidden="1" customWidth="1"/>
    <col min="2834" max="2834" width="10.140625" style="67" customWidth="1"/>
    <col min="2835" max="2835" width="8.85546875" style="67"/>
    <col min="2836" max="2836" width="12.140625" style="67" customWidth="1"/>
    <col min="2837" max="2837" width="18.140625" style="67" customWidth="1"/>
    <col min="2838" max="3071" width="8.85546875" style="67"/>
    <col min="3072" max="3072" width="3.140625" style="67" customWidth="1"/>
    <col min="3073" max="3073" width="9.140625" style="67" customWidth="1"/>
    <col min="3074" max="3074" width="10.140625" style="67" customWidth="1"/>
    <col min="3075" max="3075" width="18" style="67" customWidth="1"/>
    <col min="3076" max="3076" width="11" style="67" customWidth="1"/>
    <col min="3077" max="3077" width="18.140625" style="67" customWidth="1"/>
    <col min="3078" max="3078" width="24.140625" style="67" customWidth="1"/>
    <col min="3079" max="3079" width="10.140625" style="67" customWidth="1"/>
    <col min="3080" max="3080" width="16.140625" style="67" customWidth="1"/>
    <col min="3081" max="3081" width="12.140625" style="67" customWidth="1"/>
    <col min="3082" max="3082" width="16.85546875" style="67" customWidth="1"/>
    <col min="3083" max="3083" width="12.140625" style="67" customWidth="1"/>
    <col min="3084" max="3089" width="0" style="67" hidden="1" customWidth="1"/>
    <col min="3090" max="3090" width="10.140625" style="67" customWidth="1"/>
    <col min="3091" max="3091" width="8.85546875" style="67"/>
    <col min="3092" max="3092" width="12.140625" style="67" customWidth="1"/>
    <col min="3093" max="3093" width="18.140625" style="67" customWidth="1"/>
    <col min="3094" max="3327" width="8.85546875" style="67"/>
    <col min="3328" max="3328" width="3.140625" style="67" customWidth="1"/>
    <col min="3329" max="3329" width="9.140625" style="67" customWidth="1"/>
    <col min="3330" max="3330" width="10.140625" style="67" customWidth="1"/>
    <col min="3331" max="3331" width="18" style="67" customWidth="1"/>
    <col min="3332" max="3332" width="11" style="67" customWidth="1"/>
    <col min="3333" max="3333" width="18.140625" style="67" customWidth="1"/>
    <col min="3334" max="3334" width="24.140625" style="67" customWidth="1"/>
    <col min="3335" max="3335" width="10.140625" style="67" customWidth="1"/>
    <col min="3336" max="3336" width="16.140625" style="67" customWidth="1"/>
    <col min="3337" max="3337" width="12.140625" style="67" customWidth="1"/>
    <col min="3338" max="3338" width="16.85546875" style="67" customWidth="1"/>
    <col min="3339" max="3339" width="12.140625" style="67" customWidth="1"/>
    <col min="3340" max="3345" width="0" style="67" hidden="1" customWidth="1"/>
    <col min="3346" max="3346" width="10.140625" style="67" customWidth="1"/>
    <col min="3347" max="3347" width="8.85546875" style="67"/>
    <col min="3348" max="3348" width="12.140625" style="67" customWidth="1"/>
    <col min="3349" max="3349" width="18.140625" style="67" customWidth="1"/>
    <col min="3350" max="3583" width="8.85546875" style="67"/>
    <col min="3584" max="3584" width="3.140625" style="67" customWidth="1"/>
    <col min="3585" max="3585" width="9.140625" style="67" customWidth="1"/>
    <col min="3586" max="3586" width="10.140625" style="67" customWidth="1"/>
    <col min="3587" max="3587" width="18" style="67" customWidth="1"/>
    <col min="3588" max="3588" width="11" style="67" customWidth="1"/>
    <col min="3589" max="3589" width="18.140625" style="67" customWidth="1"/>
    <col min="3590" max="3590" width="24.140625" style="67" customWidth="1"/>
    <col min="3591" max="3591" width="10.140625" style="67" customWidth="1"/>
    <col min="3592" max="3592" width="16.140625" style="67" customWidth="1"/>
    <col min="3593" max="3593" width="12.140625" style="67" customWidth="1"/>
    <col min="3594" max="3594" width="16.85546875" style="67" customWidth="1"/>
    <col min="3595" max="3595" width="12.140625" style="67" customWidth="1"/>
    <col min="3596" max="3601" width="0" style="67" hidden="1" customWidth="1"/>
    <col min="3602" max="3602" width="10.140625" style="67" customWidth="1"/>
    <col min="3603" max="3603" width="8.85546875" style="67"/>
    <col min="3604" max="3604" width="12.140625" style="67" customWidth="1"/>
    <col min="3605" max="3605" width="18.140625" style="67" customWidth="1"/>
    <col min="3606" max="3839" width="8.85546875" style="67"/>
    <col min="3840" max="3840" width="3.140625" style="67" customWidth="1"/>
    <col min="3841" max="3841" width="9.140625" style="67" customWidth="1"/>
    <col min="3842" max="3842" width="10.140625" style="67" customWidth="1"/>
    <col min="3843" max="3843" width="18" style="67" customWidth="1"/>
    <col min="3844" max="3844" width="11" style="67" customWidth="1"/>
    <col min="3845" max="3845" width="18.140625" style="67" customWidth="1"/>
    <col min="3846" max="3846" width="24.140625" style="67" customWidth="1"/>
    <col min="3847" max="3847" width="10.140625" style="67" customWidth="1"/>
    <col min="3848" max="3848" width="16.140625" style="67" customWidth="1"/>
    <col min="3849" max="3849" width="12.140625" style="67" customWidth="1"/>
    <col min="3850" max="3850" width="16.85546875" style="67" customWidth="1"/>
    <col min="3851" max="3851" width="12.140625" style="67" customWidth="1"/>
    <col min="3852" max="3857" width="0" style="67" hidden="1" customWidth="1"/>
    <col min="3858" max="3858" width="10.140625" style="67" customWidth="1"/>
    <col min="3859" max="3859" width="8.85546875" style="67"/>
    <col min="3860" max="3860" width="12.140625" style="67" customWidth="1"/>
    <col min="3861" max="3861" width="18.140625" style="67" customWidth="1"/>
    <col min="3862" max="4095" width="8.85546875" style="67"/>
    <col min="4096" max="4096" width="3.140625" style="67" customWidth="1"/>
    <col min="4097" max="4097" width="9.140625" style="67" customWidth="1"/>
    <col min="4098" max="4098" width="10.140625" style="67" customWidth="1"/>
    <col min="4099" max="4099" width="18" style="67" customWidth="1"/>
    <col min="4100" max="4100" width="11" style="67" customWidth="1"/>
    <col min="4101" max="4101" width="18.140625" style="67" customWidth="1"/>
    <col min="4102" max="4102" width="24.140625" style="67" customWidth="1"/>
    <col min="4103" max="4103" width="10.140625" style="67" customWidth="1"/>
    <col min="4104" max="4104" width="16.140625" style="67" customWidth="1"/>
    <col min="4105" max="4105" width="12.140625" style="67" customWidth="1"/>
    <col min="4106" max="4106" width="16.85546875" style="67" customWidth="1"/>
    <col min="4107" max="4107" width="12.140625" style="67" customWidth="1"/>
    <col min="4108" max="4113" width="0" style="67" hidden="1" customWidth="1"/>
    <col min="4114" max="4114" width="10.140625" style="67" customWidth="1"/>
    <col min="4115" max="4115" width="8.85546875" style="67"/>
    <col min="4116" max="4116" width="12.140625" style="67" customWidth="1"/>
    <col min="4117" max="4117" width="18.140625" style="67" customWidth="1"/>
    <col min="4118" max="4351" width="8.85546875" style="67"/>
    <col min="4352" max="4352" width="3.140625" style="67" customWidth="1"/>
    <col min="4353" max="4353" width="9.140625" style="67" customWidth="1"/>
    <col min="4354" max="4354" width="10.140625" style="67" customWidth="1"/>
    <col min="4355" max="4355" width="18" style="67" customWidth="1"/>
    <col min="4356" max="4356" width="11" style="67" customWidth="1"/>
    <col min="4357" max="4357" width="18.140625" style="67" customWidth="1"/>
    <col min="4358" max="4358" width="24.140625" style="67" customWidth="1"/>
    <col min="4359" max="4359" width="10.140625" style="67" customWidth="1"/>
    <col min="4360" max="4360" width="16.140625" style="67" customWidth="1"/>
    <col min="4361" max="4361" width="12.140625" style="67" customWidth="1"/>
    <col min="4362" max="4362" width="16.85546875" style="67" customWidth="1"/>
    <col min="4363" max="4363" width="12.140625" style="67" customWidth="1"/>
    <col min="4364" max="4369" width="0" style="67" hidden="1" customWidth="1"/>
    <col min="4370" max="4370" width="10.140625" style="67" customWidth="1"/>
    <col min="4371" max="4371" width="8.85546875" style="67"/>
    <col min="4372" max="4372" width="12.140625" style="67" customWidth="1"/>
    <col min="4373" max="4373" width="18.140625" style="67" customWidth="1"/>
    <col min="4374" max="4607" width="8.85546875" style="67"/>
    <col min="4608" max="4608" width="3.140625" style="67" customWidth="1"/>
    <col min="4609" max="4609" width="9.140625" style="67" customWidth="1"/>
    <col min="4610" max="4610" width="10.140625" style="67" customWidth="1"/>
    <col min="4611" max="4611" width="18" style="67" customWidth="1"/>
    <col min="4612" max="4612" width="11" style="67" customWidth="1"/>
    <col min="4613" max="4613" width="18.140625" style="67" customWidth="1"/>
    <col min="4614" max="4614" width="24.140625" style="67" customWidth="1"/>
    <col min="4615" max="4615" width="10.140625" style="67" customWidth="1"/>
    <col min="4616" max="4616" width="16.140625" style="67" customWidth="1"/>
    <col min="4617" max="4617" width="12.140625" style="67" customWidth="1"/>
    <col min="4618" max="4618" width="16.85546875" style="67" customWidth="1"/>
    <col min="4619" max="4619" width="12.140625" style="67" customWidth="1"/>
    <col min="4620" max="4625" width="0" style="67" hidden="1" customWidth="1"/>
    <col min="4626" max="4626" width="10.140625" style="67" customWidth="1"/>
    <col min="4627" max="4627" width="8.85546875" style="67"/>
    <col min="4628" max="4628" width="12.140625" style="67" customWidth="1"/>
    <col min="4629" max="4629" width="18.140625" style="67" customWidth="1"/>
    <col min="4630" max="4863" width="8.85546875" style="67"/>
    <col min="4864" max="4864" width="3.140625" style="67" customWidth="1"/>
    <col min="4865" max="4865" width="9.140625" style="67" customWidth="1"/>
    <col min="4866" max="4866" width="10.140625" style="67" customWidth="1"/>
    <col min="4867" max="4867" width="18" style="67" customWidth="1"/>
    <col min="4868" max="4868" width="11" style="67" customWidth="1"/>
    <col min="4869" max="4869" width="18.140625" style="67" customWidth="1"/>
    <col min="4870" max="4870" width="24.140625" style="67" customWidth="1"/>
    <col min="4871" max="4871" width="10.140625" style="67" customWidth="1"/>
    <col min="4872" max="4872" width="16.140625" style="67" customWidth="1"/>
    <col min="4873" max="4873" width="12.140625" style="67" customWidth="1"/>
    <col min="4874" max="4874" width="16.85546875" style="67" customWidth="1"/>
    <col min="4875" max="4875" width="12.140625" style="67" customWidth="1"/>
    <col min="4876" max="4881" width="0" style="67" hidden="1" customWidth="1"/>
    <col min="4882" max="4882" width="10.140625" style="67" customWidth="1"/>
    <col min="4883" max="4883" width="8.85546875" style="67"/>
    <col min="4884" max="4884" width="12.140625" style="67" customWidth="1"/>
    <col min="4885" max="4885" width="18.140625" style="67" customWidth="1"/>
    <col min="4886" max="5119" width="8.85546875" style="67"/>
    <col min="5120" max="5120" width="3.140625" style="67" customWidth="1"/>
    <col min="5121" max="5121" width="9.140625" style="67" customWidth="1"/>
    <col min="5122" max="5122" width="10.140625" style="67" customWidth="1"/>
    <col min="5123" max="5123" width="18" style="67" customWidth="1"/>
    <col min="5124" max="5124" width="11" style="67" customWidth="1"/>
    <col min="5125" max="5125" width="18.140625" style="67" customWidth="1"/>
    <col min="5126" max="5126" width="24.140625" style="67" customWidth="1"/>
    <col min="5127" max="5127" width="10.140625" style="67" customWidth="1"/>
    <col min="5128" max="5128" width="16.140625" style="67" customWidth="1"/>
    <col min="5129" max="5129" width="12.140625" style="67" customWidth="1"/>
    <col min="5130" max="5130" width="16.85546875" style="67" customWidth="1"/>
    <col min="5131" max="5131" width="12.140625" style="67" customWidth="1"/>
    <col min="5132" max="5137" width="0" style="67" hidden="1" customWidth="1"/>
    <col min="5138" max="5138" width="10.140625" style="67" customWidth="1"/>
    <col min="5139" max="5139" width="8.85546875" style="67"/>
    <col min="5140" max="5140" width="12.140625" style="67" customWidth="1"/>
    <col min="5141" max="5141" width="18.140625" style="67" customWidth="1"/>
    <col min="5142" max="5375" width="8.85546875" style="67"/>
    <col min="5376" max="5376" width="3.140625" style="67" customWidth="1"/>
    <col min="5377" max="5377" width="9.140625" style="67" customWidth="1"/>
    <col min="5378" max="5378" width="10.140625" style="67" customWidth="1"/>
    <col min="5379" max="5379" width="18" style="67" customWidth="1"/>
    <col min="5380" max="5380" width="11" style="67" customWidth="1"/>
    <col min="5381" max="5381" width="18.140625" style="67" customWidth="1"/>
    <col min="5382" max="5382" width="24.140625" style="67" customWidth="1"/>
    <col min="5383" max="5383" width="10.140625" style="67" customWidth="1"/>
    <col min="5384" max="5384" width="16.140625" style="67" customWidth="1"/>
    <col min="5385" max="5385" width="12.140625" style="67" customWidth="1"/>
    <col min="5386" max="5386" width="16.85546875" style="67" customWidth="1"/>
    <col min="5387" max="5387" width="12.140625" style="67" customWidth="1"/>
    <col min="5388" max="5393" width="0" style="67" hidden="1" customWidth="1"/>
    <col min="5394" max="5394" width="10.140625" style="67" customWidth="1"/>
    <col min="5395" max="5395" width="8.85546875" style="67"/>
    <col min="5396" max="5396" width="12.140625" style="67" customWidth="1"/>
    <col min="5397" max="5397" width="18.140625" style="67" customWidth="1"/>
    <col min="5398" max="5631" width="8.85546875" style="67"/>
    <col min="5632" max="5632" width="3.140625" style="67" customWidth="1"/>
    <col min="5633" max="5633" width="9.140625" style="67" customWidth="1"/>
    <col min="5634" max="5634" width="10.140625" style="67" customWidth="1"/>
    <col min="5635" max="5635" width="18" style="67" customWidth="1"/>
    <col min="5636" max="5636" width="11" style="67" customWidth="1"/>
    <col min="5637" max="5637" width="18.140625" style="67" customWidth="1"/>
    <col min="5638" max="5638" width="24.140625" style="67" customWidth="1"/>
    <col min="5639" max="5639" width="10.140625" style="67" customWidth="1"/>
    <col min="5640" max="5640" width="16.140625" style="67" customWidth="1"/>
    <col min="5641" max="5641" width="12.140625" style="67" customWidth="1"/>
    <col min="5642" max="5642" width="16.85546875" style="67" customWidth="1"/>
    <col min="5643" max="5643" width="12.140625" style="67" customWidth="1"/>
    <col min="5644" max="5649" width="0" style="67" hidden="1" customWidth="1"/>
    <col min="5650" max="5650" width="10.140625" style="67" customWidth="1"/>
    <col min="5651" max="5651" width="8.85546875" style="67"/>
    <col min="5652" max="5652" width="12.140625" style="67" customWidth="1"/>
    <col min="5653" max="5653" width="18.140625" style="67" customWidth="1"/>
    <col min="5654" max="5887" width="8.85546875" style="67"/>
    <col min="5888" max="5888" width="3.140625" style="67" customWidth="1"/>
    <col min="5889" max="5889" width="9.140625" style="67" customWidth="1"/>
    <col min="5890" max="5890" width="10.140625" style="67" customWidth="1"/>
    <col min="5891" max="5891" width="18" style="67" customWidth="1"/>
    <col min="5892" max="5892" width="11" style="67" customWidth="1"/>
    <col min="5893" max="5893" width="18.140625" style="67" customWidth="1"/>
    <col min="5894" max="5894" width="24.140625" style="67" customWidth="1"/>
    <col min="5895" max="5895" width="10.140625" style="67" customWidth="1"/>
    <col min="5896" max="5896" width="16.140625" style="67" customWidth="1"/>
    <col min="5897" max="5897" width="12.140625" style="67" customWidth="1"/>
    <col min="5898" max="5898" width="16.85546875" style="67" customWidth="1"/>
    <col min="5899" max="5899" width="12.140625" style="67" customWidth="1"/>
    <col min="5900" max="5905" width="0" style="67" hidden="1" customWidth="1"/>
    <col min="5906" max="5906" width="10.140625" style="67" customWidth="1"/>
    <col min="5907" max="5907" width="8.85546875" style="67"/>
    <col min="5908" max="5908" width="12.140625" style="67" customWidth="1"/>
    <col min="5909" max="5909" width="18.140625" style="67" customWidth="1"/>
    <col min="5910" max="6143" width="8.85546875" style="67"/>
    <col min="6144" max="6144" width="3.140625" style="67" customWidth="1"/>
    <col min="6145" max="6145" width="9.140625" style="67" customWidth="1"/>
    <col min="6146" max="6146" width="10.140625" style="67" customWidth="1"/>
    <col min="6147" max="6147" width="18" style="67" customWidth="1"/>
    <col min="6148" max="6148" width="11" style="67" customWidth="1"/>
    <col min="6149" max="6149" width="18.140625" style="67" customWidth="1"/>
    <col min="6150" max="6150" width="24.140625" style="67" customWidth="1"/>
    <col min="6151" max="6151" width="10.140625" style="67" customWidth="1"/>
    <col min="6152" max="6152" width="16.140625" style="67" customWidth="1"/>
    <col min="6153" max="6153" width="12.140625" style="67" customWidth="1"/>
    <col min="6154" max="6154" width="16.85546875" style="67" customWidth="1"/>
    <col min="6155" max="6155" width="12.140625" style="67" customWidth="1"/>
    <col min="6156" max="6161" width="0" style="67" hidden="1" customWidth="1"/>
    <col min="6162" max="6162" width="10.140625" style="67" customWidth="1"/>
    <col min="6163" max="6163" width="8.85546875" style="67"/>
    <col min="6164" max="6164" width="12.140625" style="67" customWidth="1"/>
    <col min="6165" max="6165" width="18.140625" style="67" customWidth="1"/>
    <col min="6166" max="6399" width="8.85546875" style="67"/>
    <col min="6400" max="6400" width="3.140625" style="67" customWidth="1"/>
    <col min="6401" max="6401" width="9.140625" style="67" customWidth="1"/>
    <col min="6402" max="6402" width="10.140625" style="67" customWidth="1"/>
    <col min="6403" max="6403" width="18" style="67" customWidth="1"/>
    <col min="6404" max="6404" width="11" style="67" customWidth="1"/>
    <col min="6405" max="6405" width="18.140625" style="67" customWidth="1"/>
    <col min="6406" max="6406" width="24.140625" style="67" customWidth="1"/>
    <col min="6407" max="6407" width="10.140625" style="67" customWidth="1"/>
    <col min="6408" max="6408" width="16.140625" style="67" customWidth="1"/>
    <col min="6409" max="6409" width="12.140625" style="67" customWidth="1"/>
    <col min="6410" max="6410" width="16.85546875" style="67" customWidth="1"/>
    <col min="6411" max="6411" width="12.140625" style="67" customWidth="1"/>
    <col min="6412" max="6417" width="0" style="67" hidden="1" customWidth="1"/>
    <col min="6418" max="6418" width="10.140625" style="67" customWidth="1"/>
    <col min="6419" max="6419" width="8.85546875" style="67"/>
    <col min="6420" max="6420" width="12.140625" style="67" customWidth="1"/>
    <col min="6421" max="6421" width="18.140625" style="67" customWidth="1"/>
    <col min="6422" max="6655" width="8.85546875" style="67"/>
    <col min="6656" max="6656" width="3.140625" style="67" customWidth="1"/>
    <col min="6657" max="6657" width="9.140625" style="67" customWidth="1"/>
    <col min="6658" max="6658" width="10.140625" style="67" customWidth="1"/>
    <col min="6659" max="6659" width="18" style="67" customWidth="1"/>
    <col min="6660" max="6660" width="11" style="67" customWidth="1"/>
    <col min="6661" max="6661" width="18.140625" style="67" customWidth="1"/>
    <col min="6662" max="6662" width="24.140625" style="67" customWidth="1"/>
    <col min="6663" max="6663" width="10.140625" style="67" customWidth="1"/>
    <col min="6664" max="6664" width="16.140625" style="67" customWidth="1"/>
    <col min="6665" max="6665" width="12.140625" style="67" customWidth="1"/>
    <col min="6666" max="6666" width="16.85546875" style="67" customWidth="1"/>
    <col min="6667" max="6667" width="12.140625" style="67" customWidth="1"/>
    <col min="6668" max="6673" width="0" style="67" hidden="1" customWidth="1"/>
    <col min="6674" max="6674" width="10.140625" style="67" customWidth="1"/>
    <col min="6675" max="6675" width="8.85546875" style="67"/>
    <col min="6676" max="6676" width="12.140625" style="67" customWidth="1"/>
    <col min="6677" max="6677" width="18.140625" style="67" customWidth="1"/>
    <col min="6678" max="6911" width="8.85546875" style="67"/>
    <col min="6912" max="6912" width="3.140625" style="67" customWidth="1"/>
    <col min="6913" max="6913" width="9.140625" style="67" customWidth="1"/>
    <col min="6914" max="6914" width="10.140625" style="67" customWidth="1"/>
    <col min="6915" max="6915" width="18" style="67" customWidth="1"/>
    <col min="6916" max="6916" width="11" style="67" customWidth="1"/>
    <col min="6917" max="6917" width="18.140625" style="67" customWidth="1"/>
    <col min="6918" max="6918" width="24.140625" style="67" customWidth="1"/>
    <col min="6919" max="6919" width="10.140625" style="67" customWidth="1"/>
    <col min="6920" max="6920" width="16.140625" style="67" customWidth="1"/>
    <col min="6921" max="6921" width="12.140625" style="67" customWidth="1"/>
    <col min="6922" max="6922" width="16.85546875" style="67" customWidth="1"/>
    <col min="6923" max="6923" width="12.140625" style="67" customWidth="1"/>
    <col min="6924" max="6929" width="0" style="67" hidden="1" customWidth="1"/>
    <col min="6930" max="6930" width="10.140625" style="67" customWidth="1"/>
    <col min="6931" max="6931" width="8.85546875" style="67"/>
    <col min="6932" max="6932" width="12.140625" style="67" customWidth="1"/>
    <col min="6933" max="6933" width="18.140625" style="67" customWidth="1"/>
    <col min="6934" max="7167" width="8.85546875" style="67"/>
    <col min="7168" max="7168" width="3.140625" style="67" customWidth="1"/>
    <col min="7169" max="7169" width="9.140625" style="67" customWidth="1"/>
    <col min="7170" max="7170" width="10.140625" style="67" customWidth="1"/>
    <col min="7171" max="7171" width="18" style="67" customWidth="1"/>
    <col min="7172" max="7172" width="11" style="67" customWidth="1"/>
    <col min="7173" max="7173" width="18.140625" style="67" customWidth="1"/>
    <col min="7174" max="7174" width="24.140625" style="67" customWidth="1"/>
    <col min="7175" max="7175" width="10.140625" style="67" customWidth="1"/>
    <col min="7176" max="7176" width="16.140625" style="67" customWidth="1"/>
    <col min="7177" max="7177" width="12.140625" style="67" customWidth="1"/>
    <col min="7178" max="7178" width="16.85546875" style="67" customWidth="1"/>
    <col min="7179" max="7179" width="12.140625" style="67" customWidth="1"/>
    <col min="7180" max="7185" width="0" style="67" hidden="1" customWidth="1"/>
    <col min="7186" max="7186" width="10.140625" style="67" customWidth="1"/>
    <col min="7187" max="7187" width="8.85546875" style="67"/>
    <col min="7188" max="7188" width="12.140625" style="67" customWidth="1"/>
    <col min="7189" max="7189" width="18.140625" style="67" customWidth="1"/>
    <col min="7190" max="7423" width="8.85546875" style="67"/>
    <col min="7424" max="7424" width="3.140625" style="67" customWidth="1"/>
    <col min="7425" max="7425" width="9.140625" style="67" customWidth="1"/>
    <col min="7426" max="7426" width="10.140625" style="67" customWidth="1"/>
    <col min="7427" max="7427" width="18" style="67" customWidth="1"/>
    <col min="7428" max="7428" width="11" style="67" customWidth="1"/>
    <col min="7429" max="7429" width="18.140625" style="67" customWidth="1"/>
    <col min="7430" max="7430" width="24.140625" style="67" customWidth="1"/>
    <col min="7431" max="7431" width="10.140625" style="67" customWidth="1"/>
    <col min="7432" max="7432" width="16.140625" style="67" customWidth="1"/>
    <col min="7433" max="7433" width="12.140625" style="67" customWidth="1"/>
    <col min="7434" max="7434" width="16.85546875" style="67" customWidth="1"/>
    <col min="7435" max="7435" width="12.140625" style="67" customWidth="1"/>
    <col min="7436" max="7441" width="0" style="67" hidden="1" customWidth="1"/>
    <col min="7442" max="7442" width="10.140625" style="67" customWidth="1"/>
    <col min="7443" max="7443" width="8.85546875" style="67"/>
    <col min="7444" max="7444" width="12.140625" style="67" customWidth="1"/>
    <col min="7445" max="7445" width="18.140625" style="67" customWidth="1"/>
    <col min="7446" max="7679" width="8.85546875" style="67"/>
    <col min="7680" max="7680" width="3.140625" style="67" customWidth="1"/>
    <col min="7681" max="7681" width="9.140625" style="67" customWidth="1"/>
    <col min="7682" max="7682" width="10.140625" style="67" customWidth="1"/>
    <col min="7683" max="7683" width="18" style="67" customWidth="1"/>
    <col min="7684" max="7684" width="11" style="67" customWidth="1"/>
    <col min="7685" max="7685" width="18.140625" style="67" customWidth="1"/>
    <col min="7686" max="7686" width="24.140625" style="67" customWidth="1"/>
    <col min="7687" max="7687" width="10.140625" style="67" customWidth="1"/>
    <col min="7688" max="7688" width="16.140625" style="67" customWidth="1"/>
    <col min="7689" max="7689" width="12.140625" style="67" customWidth="1"/>
    <col min="7690" max="7690" width="16.85546875" style="67" customWidth="1"/>
    <col min="7691" max="7691" width="12.140625" style="67" customWidth="1"/>
    <col min="7692" max="7697" width="0" style="67" hidden="1" customWidth="1"/>
    <col min="7698" max="7698" width="10.140625" style="67" customWidth="1"/>
    <col min="7699" max="7699" width="8.85546875" style="67"/>
    <col min="7700" max="7700" width="12.140625" style="67" customWidth="1"/>
    <col min="7701" max="7701" width="18.140625" style="67" customWidth="1"/>
    <col min="7702" max="7935" width="8.85546875" style="67"/>
    <col min="7936" max="7936" width="3.140625" style="67" customWidth="1"/>
    <col min="7937" max="7937" width="9.140625" style="67" customWidth="1"/>
    <col min="7938" max="7938" width="10.140625" style="67" customWidth="1"/>
    <col min="7939" max="7939" width="18" style="67" customWidth="1"/>
    <col min="7940" max="7940" width="11" style="67" customWidth="1"/>
    <col min="7941" max="7941" width="18.140625" style="67" customWidth="1"/>
    <col min="7942" max="7942" width="24.140625" style="67" customWidth="1"/>
    <col min="7943" max="7943" width="10.140625" style="67" customWidth="1"/>
    <col min="7944" max="7944" width="16.140625" style="67" customWidth="1"/>
    <col min="7945" max="7945" width="12.140625" style="67" customWidth="1"/>
    <col min="7946" max="7946" width="16.85546875" style="67" customWidth="1"/>
    <col min="7947" max="7947" width="12.140625" style="67" customWidth="1"/>
    <col min="7948" max="7953" width="0" style="67" hidden="1" customWidth="1"/>
    <col min="7954" max="7954" width="10.140625" style="67" customWidth="1"/>
    <col min="7955" max="7955" width="8.85546875" style="67"/>
    <col min="7956" max="7956" width="12.140625" style="67" customWidth="1"/>
    <col min="7957" max="7957" width="18.140625" style="67" customWidth="1"/>
    <col min="7958" max="8191" width="8.85546875" style="67"/>
    <col min="8192" max="8192" width="3.140625" style="67" customWidth="1"/>
    <col min="8193" max="8193" width="9.140625" style="67" customWidth="1"/>
    <col min="8194" max="8194" width="10.140625" style="67" customWidth="1"/>
    <col min="8195" max="8195" width="18" style="67" customWidth="1"/>
    <col min="8196" max="8196" width="11" style="67" customWidth="1"/>
    <col min="8197" max="8197" width="18.140625" style="67" customWidth="1"/>
    <col min="8198" max="8198" width="24.140625" style="67" customWidth="1"/>
    <col min="8199" max="8199" width="10.140625" style="67" customWidth="1"/>
    <col min="8200" max="8200" width="16.140625" style="67" customWidth="1"/>
    <col min="8201" max="8201" width="12.140625" style="67" customWidth="1"/>
    <col min="8202" max="8202" width="16.85546875" style="67" customWidth="1"/>
    <col min="8203" max="8203" width="12.140625" style="67" customWidth="1"/>
    <col min="8204" max="8209" width="0" style="67" hidden="1" customWidth="1"/>
    <col min="8210" max="8210" width="10.140625" style="67" customWidth="1"/>
    <col min="8211" max="8211" width="8.85546875" style="67"/>
    <col min="8212" max="8212" width="12.140625" style="67" customWidth="1"/>
    <col min="8213" max="8213" width="18.140625" style="67" customWidth="1"/>
    <col min="8214" max="8447" width="8.85546875" style="67"/>
    <col min="8448" max="8448" width="3.140625" style="67" customWidth="1"/>
    <col min="8449" max="8449" width="9.140625" style="67" customWidth="1"/>
    <col min="8450" max="8450" width="10.140625" style="67" customWidth="1"/>
    <col min="8451" max="8451" width="18" style="67" customWidth="1"/>
    <col min="8452" max="8452" width="11" style="67" customWidth="1"/>
    <col min="8453" max="8453" width="18.140625" style="67" customWidth="1"/>
    <col min="8454" max="8454" width="24.140625" style="67" customWidth="1"/>
    <col min="8455" max="8455" width="10.140625" style="67" customWidth="1"/>
    <col min="8456" max="8456" width="16.140625" style="67" customWidth="1"/>
    <col min="8457" max="8457" width="12.140625" style="67" customWidth="1"/>
    <col min="8458" max="8458" width="16.85546875" style="67" customWidth="1"/>
    <col min="8459" max="8459" width="12.140625" style="67" customWidth="1"/>
    <col min="8460" max="8465" width="0" style="67" hidden="1" customWidth="1"/>
    <col min="8466" max="8466" width="10.140625" style="67" customWidth="1"/>
    <col min="8467" max="8467" width="8.85546875" style="67"/>
    <col min="8468" max="8468" width="12.140625" style="67" customWidth="1"/>
    <col min="8469" max="8469" width="18.140625" style="67" customWidth="1"/>
    <col min="8470" max="8703" width="8.85546875" style="67"/>
    <col min="8704" max="8704" width="3.140625" style="67" customWidth="1"/>
    <col min="8705" max="8705" width="9.140625" style="67" customWidth="1"/>
    <col min="8706" max="8706" width="10.140625" style="67" customWidth="1"/>
    <col min="8707" max="8707" width="18" style="67" customWidth="1"/>
    <col min="8708" max="8708" width="11" style="67" customWidth="1"/>
    <col min="8709" max="8709" width="18.140625" style="67" customWidth="1"/>
    <col min="8710" max="8710" width="24.140625" style="67" customWidth="1"/>
    <col min="8711" max="8711" width="10.140625" style="67" customWidth="1"/>
    <col min="8712" max="8712" width="16.140625" style="67" customWidth="1"/>
    <col min="8713" max="8713" width="12.140625" style="67" customWidth="1"/>
    <col min="8714" max="8714" width="16.85546875" style="67" customWidth="1"/>
    <col min="8715" max="8715" width="12.140625" style="67" customWidth="1"/>
    <col min="8716" max="8721" width="0" style="67" hidden="1" customWidth="1"/>
    <col min="8722" max="8722" width="10.140625" style="67" customWidth="1"/>
    <col min="8723" max="8723" width="8.85546875" style="67"/>
    <col min="8724" max="8724" width="12.140625" style="67" customWidth="1"/>
    <col min="8725" max="8725" width="18.140625" style="67" customWidth="1"/>
    <col min="8726" max="8959" width="8.85546875" style="67"/>
    <col min="8960" max="8960" width="3.140625" style="67" customWidth="1"/>
    <col min="8961" max="8961" width="9.140625" style="67" customWidth="1"/>
    <col min="8962" max="8962" width="10.140625" style="67" customWidth="1"/>
    <col min="8963" max="8963" width="18" style="67" customWidth="1"/>
    <col min="8964" max="8964" width="11" style="67" customWidth="1"/>
    <col min="8965" max="8965" width="18.140625" style="67" customWidth="1"/>
    <col min="8966" max="8966" width="24.140625" style="67" customWidth="1"/>
    <col min="8967" max="8967" width="10.140625" style="67" customWidth="1"/>
    <col min="8968" max="8968" width="16.140625" style="67" customWidth="1"/>
    <col min="8969" max="8969" width="12.140625" style="67" customWidth="1"/>
    <col min="8970" max="8970" width="16.85546875" style="67" customWidth="1"/>
    <col min="8971" max="8971" width="12.140625" style="67" customWidth="1"/>
    <col min="8972" max="8977" width="0" style="67" hidden="1" customWidth="1"/>
    <col min="8978" max="8978" width="10.140625" style="67" customWidth="1"/>
    <col min="8979" max="8979" width="8.85546875" style="67"/>
    <col min="8980" max="8980" width="12.140625" style="67" customWidth="1"/>
    <col min="8981" max="8981" width="18.140625" style="67" customWidth="1"/>
    <col min="8982" max="9215" width="8.85546875" style="67"/>
    <col min="9216" max="9216" width="3.140625" style="67" customWidth="1"/>
    <col min="9217" max="9217" width="9.140625" style="67" customWidth="1"/>
    <col min="9218" max="9218" width="10.140625" style="67" customWidth="1"/>
    <col min="9219" max="9219" width="18" style="67" customWidth="1"/>
    <col min="9220" max="9220" width="11" style="67" customWidth="1"/>
    <col min="9221" max="9221" width="18.140625" style="67" customWidth="1"/>
    <col min="9222" max="9222" width="24.140625" style="67" customWidth="1"/>
    <col min="9223" max="9223" width="10.140625" style="67" customWidth="1"/>
    <col min="9224" max="9224" width="16.140625" style="67" customWidth="1"/>
    <col min="9225" max="9225" width="12.140625" style="67" customWidth="1"/>
    <col min="9226" max="9226" width="16.85546875" style="67" customWidth="1"/>
    <col min="9227" max="9227" width="12.140625" style="67" customWidth="1"/>
    <col min="9228" max="9233" width="0" style="67" hidden="1" customWidth="1"/>
    <col min="9234" max="9234" width="10.140625" style="67" customWidth="1"/>
    <col min="9235" max="9235" width="8.85546875" style="67"/>
    <col min="9236" max="9236" width="12.140625" style="67" customWidth="1"/>
    <col min="9237" max="9237" width="18.140625" style="67" customWidth="1"/>
    <col min="9238" max="9471" width="8.85546875" style="67"/>
    <col min="9472" max="9472" width="3.140625" style="67" customWidth="1"/>
    <col min="9473" max="9473" width="9.140625" style="67" customWidth="1"/>
    <col min="9474" max="9474" width="10.140625" style="67" customWidth="1"/>
    <col min="9475" max="9475" width="18" style="67" customWidth="1"/>
    <col min="9476" max="9476" width="11" style="67" customWidth="1"/>
    <col min="9477" max="9477" width="18.140625" style="67" customWidth="1"/>
    <col min="9478" max="9478" width="24.140625" style="67" customWidth="1"/>
    <col min="9479" max="9479" width="10.140625" style="67" customWidth="1"/>
    <col min="9480" max="9480" width="16.140625" style="67" customWidth="1"/>
    <col min="9481" max="9481" width="12.140625" style="67" customWidth="1"/>
    <col min="9482" max="9482" width="16.85546875" style="67" customWidth="1"/>
    <col min="9483" max="9483" width="12.140625" style="67" customWidth="1"/>
    <col min="9484" max="9489" width="0" style="67" hidden="1" customWidth="1"/>
    <col min="9490" max="9490" width="10.140625" style="67" customWidth="1"/>
    <col min="9491" max="9491" width="8.85546875" style="67"/>
    <col min="9492" max="9492" width="12.140625" style="67" customWidth="1"/>
    <col min="9493" max="9493" width="18.140625" style="67" customWidth="1"/>
    <col min="9494" max="9727" width="8.85546875" style="67"/>
    <col min="9728" max="9728" width="3.140625" style="67" customWidth="1"/>
    <col min="9729" max="9729" width="9.140625" style="67" customWidth="1"/>
    <col min="9730" max="9730" width="10.140625" style="67" customWidth="1"/>
    <col min="9731" max="9731" width="18" style="67" customWidth="1"/>
    <col min="9732" max="9732" width="11" style="67" customWidth="1"/>
    <col min="9733" max="9733" width="18.140625" style="67" customWidth="1"/>
    <col min="9734" max="9734" width="24.140625" style="67" customWidth="1"/>
    <col min="9735" max="9735" width="10.140625" style="67" customWidth="1"/>
    <col min="9736" max="9736" width="16.140625" style="67" customWidth="1"/>
    <col min="9737" max="9737" width="12.140625" style="67" customWidth="1"/>
    <col min="9738" max="9738" width="16.85546875" style="67" customWidth="1"/>
    <col min="9739" max="9739" width="12.140625" style="67" customWidth="1"/>
    <col min="9740" max="9745" width="0" style="67" hidden="1" customWidth="1"/>
    <col min="9746" max="9746" width="10.140625" style="67" customWidth="1"/>
    <col min="9747" max="9747" width="8.85546875" style="67"/>
    <col min="9748" max="9748" width="12.140625" style="67" customWidth="1"/>
    <col min="9749" max="9749" width="18.140625" style="67" customWidth="1"/>
    <col min="9750" max="9983" width="8.85546875" style="67"/>
    <col min="9984" max="9984" width="3.140625" style="67" customWidth="1"/>
    <col min="9985" max="9985" width="9.140625" style="67" customWidth="1"/>
    <col min="9986" max="9986" width="10.140625" style="67" customWidth="1"/>
    <col min="9987" max="9987" width="18" style="67" customWidth="1"/>
    <col min="9988" max="9988" width="11" style="67" customWidth="1"/>
    <col min="9989" max="9989" width="18.140625" style="67" customWidth="1"/>
    <col min="9990" max="9990" width="24.140625" style="67" customWidth="1"/>
    <col min="9991" max="9991" width="10.140625" style="67" customWidth="1"/>
    <col min="9992" max="9992" width="16.140625" style="67" customWidth="1"/>
    <col min="9993" max="9993" width="12.140625" style="67" customWidth="1"/>
    <col min="9994" max="9994" width="16.85546875" style="67" customWidth="1"/>
    <col min="9995" max="9995" width="12.140625" style="67" customWidth="1"/>
    <col min="9996" max="10001" width="0" style="67" hidden="1" customWidth="1"/>
    <col min="10002" max="10002" width="10.140625" style="67" customWidth="1"/>
    <col min="10003" max="10003" width="8.85546875" style="67"/>
    <col min="10004" max="10004" width="12.140625" style="67" customWidth="1"/>
    <col min="10005" max="10005" width="18.140625" style="67" customWidth="1"/>
    <col min="10006" max="10239" width="8.85546875" style="67"/>
    <col min="10240" max="10240" width="3.140625" style="67" customWidth="1"/>
    <col min="10241" max="10241" width="9.140625" style="67" customWidth="1"/>
    <col min="10242" max="10242" width="10.140625" style="67" customWidth="1"/>
    <col min="10243" max="10243" width="18" style="67" customWidth="1"/>
    <col min="10244" max="10244" width="11" style="67" customWidth="1"/>
    <col min="10245" max="10245" width="18.140625" style="67" customWidth="1"/>
    <col min="10246" max="10246" width="24.140625" style="67" customWidth="1"/>
    <col min="10247" max="10247" width="10.140625" style="67" customWidth="1"/>
    <col min="10248" max="10248" width="16.140625" style="67" customWidth="1"/>
    <col min="10249" max="10249" width="12.140625" style="67" customWidth="1"/>
    <col min="10250" max="10250" width="16.85546875" style="67" customWidth="1"/>
    <col min="10251" max="10251" width="12.140625" style="67" customWidth="1"/>
    <col min="10252" max="10257" width="0" style="67" hidden="1" customWidth="1"/>
    <col min="10258" max="10258" width="10.140625" style="67" customWidth="1"/>
    <col min="10259" max="10259" width="8.85546875" style="67"/>
    <col min="10260" max="10260" width="12.140625" style="67" customWidth="1"/>
    <col min="10261" max="10261" width="18.140625" style="67" customWidth="1"/>
    <col min="10262" max="10495" width="8.85546875" style="67"/>
    <col min="10496" max="10496" width="3.140625" style="67" customWidth="1"/>
    <col min="10497" max="10497" width="9.140625" style="67" customWidth="1"/>
    <col min="10498" max="10498" width="10.140625" style="67" customWidth="1"/>
    <col min="10499" max="10499" width="18" style="67" customWidth="1"/>
    <col min="10500" max="10500" width="11" style="67" customWidth="1"/>
    <col min="10501" max="10501" width="18.140625" style="67" customWidth="1"/>
    <col min="10502" max="10502" width="24.140625" style="67" customWidth="1"/>
    <col min="10503" max="10503" width="10.140625" style="67" customWidth="1"/>
    <col min="10504" max="10504" width="16.140625" style="67" customWidth="1"/>
    <col min="10505" max="10505" width="12.140625" style="67" customWidth="1"/>
    <col min="10506" max="10506" width="16.85546875" style="67" customWidth="1"/>
    <col min="10507" max="10507" width="12.140625" style="67" customWidth="1"/>
    <col min="10508" max="10513" width="0" style="67" hidden="1" customWidth="1"/>
    <col min="10514" max="10514" width="10.140625" style="67" customWidth="1"/>
    <col min="10515" max="10515" width="8.85546875" style="67"/>
    <col min="10516" max="10516" width="12.140625" style="67" customWidth="1"/>
    <col min="10517" max="10517" width="18.140625" style="67" customWidth="1"/>
    <col min="10518" max="10751" width="8.85546875" style="67"/>
    <col min="10752" max="10752" width="3.140625" style="67" customWidth="1"/>
    <col min="10753" max="10753" width="9.140625" style="67" customWidth="1"/>
    <col min="10754" max="10754" width="10.140625" style="67" customWidth="1"/>
    <col min="10755" max="10755" width="18" style="67" customWidth="1"/>
    <col min="10756" max="10756" width="11" style="67" customWidth="1"/>
    <col min="10757" max="10757" width="18.140625" style="67" customWidth="1"/>
    <col min="10758" max="10758" width="24.140625" style="67" customWidth="1"/>
    <col min="10759" max="10759" width="10.140625" style="67" customWidth="1"/>
    <col min="10760" max="10760" width="16.140625" style="67" customWidth="1"/>
    <col min="10761" max="10761" width="12.140625" style="67" customWidth="1"/>
    <col min="10762" max="10762" width="16.85546875" style="67" customWidth="1"/>
    <col min="10763" max="10763" width="12.140625" style="67" customWidth="1"/>
    <col min="10764" max="10769" width="0" style="67" hidden="1" customWidth="1"/>
    <col min="10770" max="10770" width="10.140625" style="67" customWidth="1"/>
    <col min="10771" max="10771" width="8.85546875" style="67"/>
    <col min="10772" max="10772" width="12.140625" style="67" customWidth="1"/>
    <col min="10773" max="10773" width="18.140625" style="67" customWidth="1"/>
    <col min="10774" max="11007" width="8.85546875" style="67"/>
    <col min="11008" max="11008" width="3.140625" style="67" customWidth="1"/>
    <col min="11009" max="11009" width="9.140625" style="67" customWidth="1"/>
    <col min="11010" max="11010" width="10.140625" style="67" customWidth="1"/>
    <col min="11011" max="11011" width="18" style="67" customWidth="1"/>
    <col min="11012" max="11012" width="11" style="67" customWidth="1"/>
    <col min="11013" max="11013" width="18.140625" style="67" customWidth="1"/>
    <col min="11014" max="11014" width="24.140625" style="67" customWidth="1"/>
    <col min="11015" max="11015" width="10.140625" style="67" customWidth="1"/>
    <col min="11016" max="11016" width="16.140625" style="67" customWidth="1"/>
    <col min="11017" max="11017" width="12.140625" style="67" customWidth="1"/>
    <col min="11018" max="11018" width="16.85546875" style="67" customWidth="1"/>
    <col min="11019" max="11019" width="12.140625" style="67" customWidth="1"/>
    <col min="11020" max="11025" width="0" style="67" hidden="1" customWidth="1"/>
    <col min="11026" max="11026" width="10.140625" style="67" customWidth="1"/>
    <col min="11027" max="11027" width="8.85546875" style="67"/>
    <col min="11028" max="11028" width="12.140625" style="67" customWidth="1"/>
    <col min="11029" max="11029" width="18.140625" style="67" customWidth="1"/>
    <col min="11030" max="11263" width="8.85546875" style="67"/>
    <col min="11264" max="11264" width="3.140625" style="67" customWidth="1"/>
    <col min="11265" max="11265" width="9.140625" style="67" customWidth="1"/>
    <col min="11266" max="11266" width="10.140625" style="67" customWidth="1"/>
    <col min="11267" max="11267" width="18" style="67" customWidth="1"/>
    <col min="11268" max="11268" width="11" style="67" customWidth="1"/>
    <col min="11269" max="11269" width="18.140625" style="67" customWidth="1"/>
    <col min="11270" max="11270" width="24.140625" style="67" customWidth="1"/>
    <col min="11271" max="11271" width="10.140625" style="67" customWidth="1"/>
    <col min="11272" max="11272" width="16.140625" style="67" customWidth="1"/>
    <col min="11273" max="11273" width="12.140625" style="67" customWidth="1"/>
    <col min="11274" max="11274" width="16.85546875" style="67" customWidth="1"/>
    <col min="11275" max="11275" width="12.140625" style="67" customWidth="1"/>
    <col min="11276" max="11281" width="0" style="67" hidden="1" customWidth="1"/>
    <col min="11282" max="11282" width="10.140625" style="67" customWidth="1"/>
    <col min="11283" max="11283" width="8.85546875" style="67"/>
    <col min="11284" max="11284" width="12.140625" style="67" customWidth="1"/>
    <col min="11285" max="11285" width="18.140625" style="67" customWidth="1"/>
    <col min="11286" max="11519" width="8.85546875" style="67"/>
    <col min="11520" max="11520" width="3.140625" style="67" customWidth="1"/>
    <col min="11521" max="11521" width="9.140625" style="67" customWidth="1"/>
    <col min="11522" max="11522" width="10.140625" style="67" customWidth="1"/>
    <col min="11523" max="11523" width="18" style="67" customWidth="1"/>
    <col min="11524" max="11524" width="11" style="67" customWidth="1"/>
    <col min="11525" max="11525" width="18.140625" style="67" customWidth="1"/>
    <col min="11526" max="11526" width="24.140625" style="67" customWidth="1"/>
    <col min="11527" max="11527" width="10.140625" style="67" customWidth="1"/>
    <col min="11528" max="11528" width="16.140625" style="67" customWidth="1"/>
    <col min="11529" max="11529" width="12.140625" style="67" customWidth="1"/>
    <col min="11530" max="11530" width="16.85546875" style="67" customWidth="1"/>
    <col min="11531" max="11531" width="12.140625" style="67" customWidth="1"/>
    <col min="11532" max="11537" width="0" style="67" hidden="1" customWidth="1"/>
    <col min="11538" max="11538" width="10.140625" style="67" customWidth="1"/>
    <col min="11539" max="11539" width="8.85546875" style="67"/>
    <col min="11540" max="11540" width="12.140625" style="67" customWidth="1"/>
    <col min="11541" max="11541" width="18.140625" style="67" customWidth="1"/>
    <col min="11542" max="11775" width="8.85546875" style="67"/>
    <col min="11776" max="11776" width="3.140625" style="67" customWidth="1"/>
    <col min="11777" max="11777" width="9.140625" style="67" customWidth="1"/>
    <col min="11778" max="11778" width="10.140625" style="67" customWidth="1"/>
    <col min="11779" max="11779" width="18" style="67" customWidth="1"/>
    <col min="11780" max="11780" width="11" style="67" customWidth="1"/>
    <col min="11781" max="11781" width="18.140625" style="67" customWidth="1"/>
    <col min="11782" max="11782" width="24.140625" style="67" customWidth="1"/>
    <col min="11783" max="11783" width="10.140625" style="67" customWidth="1"/>
    <col min="11784" max="11784" width="16.140625" style="67" customWidth="1"/>
    <col min="11785" max="11785" width="12.140625" style="67" customWidth="1"/>
    <col min="11786" max="11786" width="16.85546875" style="67" customWidth="1"/>
    <col min="11787" max="11787" width="12.140625" style="67" customWidth="1"/>
    <col min="11788" max="11793" width="0" style="67" hidden="1" customWidth="1"/>
    <col min="11794" max="11794" width="10.140625" style="67" customWidth="1"/>
    <col min="11795" max="11795" width="8.85546875" style="67"/>
    <col min="11796" max="11796" width="12.140625" style="67" customWidth="1"/>
    <col min="11797" max="11797" width="18.140625" style="67" customWidth="1"/>
    <col min="11798" max="12031" width="8.85546875" style="67"/>
    <col min="12032" max="12032" width="3.140625" style="67" customWidth="1"/>
    <col min="12033" max="12033" width="9.140625" style="67" customWidth="1"/>
    <col min="12034" max="12034" width="10.140625" style="67" customWidth="1"/>
    <col min="12035" max="12035" width="18" style="67" customWidth="1"/>
    <col min="12036" max="12036" width="11" style="67" customWidth="1"/>
    <col min="12037" max="12037" width="18.140625" style="67" customWidth="1"/>
    <col min="12038" max="12038" width="24.140625" style="67" customWidth="1"/>
    <col min="12039" max="12039" width="10.140625" style="67" customWidth="1"/>
    <col min="12040" max="12040" width="16.140625" style="67" customWidth="1"/>
    <col min="12041" max="12041" width="12.140625" style="67" customWidth="1"/>
    <col min="12042" max="12042" width="16.85546875" style="67" customWidth="1"/>
    <col min="12043" max="12043" width="12.140625" style="67" customWidth="1"/>
    <col min="12044" max="12049" width="0" style="67" hidden="1" customWidth="1"/>
    <col min="12050" max="12050" width="10.140625" style="67" customWidth="1"/>
    <col min="12051" max="12051" width="8.85546875" style="67"/>
    <col min="12052" max="12052" width="12.140625" style="67" customWidth="1"/>
    <col min="12053" max="12053" width="18.140625" style="67" customWidth="1"/>
    <col min="12054" max="12287" width="8.85546875" style="67"/>
    <col min="12288" max="12288" width="3.140625" style="67" customWidth="1"/>
    <col min="12289" max="12289" width="9.140625" style="67" customWidth="1"/>
    <col min="12290" max="12290" width="10.140625" style="67" customWidth="1"/>
    <col min="12291" max="12291" width="18" style="67" customWidth="1"/>
    <col min="12292" max="12292" width="11" style="67" customWidth="1"/>
    <col min="12293" max="12293" width="18.140625" style="67" customWidth="1"/>
    <col min="12294" max="12294" width="24.140625" style="67" customWidth="1"/>
    <col min="12295" max="12295" width="10.140625" style="67" customWidth="1"/>
    <col min="12296" max="12296" width="16.140625" style="67" customWidth="1"/>
    <col min="12297" max="12297" width="12.140625" style="67" customWidth="1"/>
    <col min="12298" max="12298" width="16.85546875" style="67" customWidth="1"/>
    <col min="12299" max="12299" width="12.140625" style="67" customWidth="1"/>
    <col min="12300" max="12305" width="0" style="67" hidden="1" customWidth="1"/>
    <col min="12306" max="12306" width="10.140625" style="67" customWidth="1"/>
    <col min="12307" max="12307" width="8.85546875" style="67"/>
    <col min="12308" max="12308" width="12.140625" style="67" customWidth="1"/>
    <col min="12309" max="12309" width="18.140625" style="67" customWidth="1"/>
    <col min="12310" max="12543" width="8.85546875" style="67"/>
    <col min="12544" max="12544" width="3.140625" style="67" customWidth="1"/>
    <col min="12545" max="12545" width="9.140625" style="67" customWidth="1"/>
    <col min="12546" max="12546" width="10.140625" style="67" customWidth="1"/>
    <col min="12547" max="12547" width="18" style="67" customWidth="1"/>
    <col min="12548" max="12548" width="11" style="67" customWidth="1"/>
    <col min="12549" max="12549" width="18.140625" style="67" customWidth="1"/>
    <col min="12550" max="12550" width="24.140625" style="67" customWidth="1"/>
    <col min="12551" max="12551" width="10.140625" style="67" customWidth="1"/>
    <col min="12552" max="12552" width="16.140625" style="67" customWidth="1"/>
    <col min="12553" max="12553" width="12.140625" style="67" customWidth="1"/>
    <col min="12554" max="12554" width="16.85546875" style="67" customWidth="1"/>
    <col min="12555" max="12555" width="12.140625" style="67" customWidth="1"/>
    <col min="12556" max="12561" width="0" style="67" hidden="1" customWidth="1"/>
    <col min="12562" max="12562" width="10.140625" style="67" customWidth="1"/>
    <col min="12563" max="12563" width="8.85546875" style="67"/>
    <col min="12564" max="12564" width="12.140625" style="67" customWidth="1"/>
    <col min="12565" max="12565" width="18.140625" style="67" customWidth="1"/>
    <col min="12566" max="12799" width="8.85546875" style="67"/>
    <col min="12800" max="12800" width="3.140625" style="67" customWidth="1"/>
    <col min="12801" max="12801" width="9.140625" style="67" customWidth="1"/>
    <col min="12802" max="12802" width="10.140625" style="67" customWidth="1"/>
    <col min="12803" max="12803" width="18" style="67" customWidth="1"/>
    <col min="12804" max="12804" width="11" style="67" customWidth="1"/>
    <col min="12805" max="12805" width="18.140625" style="67" customWidth="1"/>
    <col min="12806" max="12806" width="24.140625" style="67" customWidth="1"/>
    <col min="12807" max="12807" width="10.140625" style="67" customWidth="1"/>
    <col min="12808" max="12808" width="16.140625" style="67" customWidth="1"/>
    <col min="12809" max="12809" width="12.140625" style="67" customWidth="1"/>
    <col min="12810" max="12810" width="16.85546875" style="67" customWidth="1"/>
    <col min="12811" max="12811" width="12.140625" style="67" customWidth="1"/>
    <col min="12812" max="12817" width="0" style="67" hidden="1" customWidth="1"/>
    <col min="12818" max="12818" width="10.140625" style="67" customWidth="1"/>
    <col min="12819" max="12819" width="8.85546875" style="67"/>
    <col min="12820" max="12820" width="12.140625" style="67" customWidth="1"/>
    <col min="12821" max="12821" width="18.140625" style="67" customWidth="1"/>
    <col min="12822" max="13055" width="8.85546875" style="67"/>
    <col min="13056" max="13056" width="3.140625" style="67" customWidth="1"/>
    <col min="13057" max="13057" width="9.140625" style="67" customWidth="1"/>
    <col min="13058" max="13058" width="10.140625" style="67" customWidth="1"/>
    <col min="13059" max="13059" width="18" style="67" customWidth="1"/>
    <col min="13060" max="13060" width="11" style="67" customWidth="1"/>
    <col min="13061" max="13061" width="18.140625" style="67" customWidth="1"/>
    <col min="13062" max="13062" width="24.140625" style="67" customWidth="1"/>
    <col min="13063" max="13063" width="10.140625" style="67" customWidth="1"/>
    <col min="13064" max="13064" width="16.140625" style="67" customWidth="1"/>
    <col min="13065" max="13065" width="12.140625" style="67" customWidth="1"/>
    <col min="13066" max="13066" width="16.85546875" style="67" customWidth="1"/>
    <col min="13067" max="13067" width="12.140625" style="67" customWidth="1"/>
    <col min="13068" max="13073" width="0" style="67" hidden="1" customWidth="1"/>
    <col min="13074" max="13074" width="10.140625" style="67" customWidth="1"/>
    <col min="13075" max="13075" width="8.85546875" style="67"/>
    <col min="13076" max="13076" width="12.140625" style="67" customWidth="1"/>
    <col min="13077" max="13077" width="18.140625" style="67" customWidth="1"/>
    <col min="13078" max="13311" width="8.85546875" style="67"/>
    <col min="13312" max="13312" width="3.140625" style="67" customWidth="1"/>
    <col min="13313" max="13313" width="9.140625" style="67" customWidth="1"/>
    <col min="13314" max="13314" width="10.140625" style="67" customWidth="1"/>
    <col min="13315" max="13315" width="18" style="67" customWidth="1"/>
    <col min="13316" max="13316" width="11" style="67" customWidth="1"/>
    <col min="13317" max="13317" width="18.140625" style="67" customWidth="1"/>
    <col min="13318" max="13318" width="24.140625" style="67" customWidth="1"/>
    <col min="13319" max="13319" width="10.140625" style="67" customWidth="1"/>
    <col min="13320" max="13320" width="16.140625" style="67" customWidth="1"/>
    <col min="13321" max="13321" width="12.140625" style="67" customWidth="1"/>
    <col min="13322" max="13322" width="16.85546875" style="67" customWidth="1"/>
    <col min="13323" max="13323" width="12.140625" style="67" customWidth="1"/>
    <col min="13324" max="13329" width="0" style="67" hidden="1" customWidth="1"/>
    <col min="13330" max="13330" width="10.140625" style="67" customWidth="1"/>
    <col min="13331" max="13331" width="8.85546875" style="67"/>
    <col min="13332" max="13332" width="12.140625" style="67" customWidth="1"/>
    <col min="13333" max="13333" width="18.140625" style="67" customWidth="1"/>
    <col min="13334" max="13567" width="8.85546875" style="67"/>
    <col min="13568" max="13568" width="3.140625" style="67" customWidth="1"/>
    <col min="13569" max="13569" width="9.140625" style="67" customWidth="1"/>
    <col min="13570" max="13570" width="10.140625" style="67" customWidth="1"/>
    <col min="13571" max="13571" width="18" style="67" customWidth="1"/>
    <col min="13572" max="13572" width="11" style="67" customWidth="1"/>
    <col min="13573" max="13573" width="18.140625" style="67" customWidth="1"/>
    <col min="13574" max="13574" width="24.140625" style="67" customWidth="1"/>
    <col min="13575" max="13575" width="10.140625" style="67" customWidth="1"/>
    <col min="13576" max="13576" width="16.140625" style="67" customWidth="1"/>
    <col min="13577" max="13577" width="12.140625" style="67" customWidth="1"/>
    <col min="13578" max="13578" width="16.85546875" style="67" customWidth="1"/>
    <col min="13579" max="13579" width="12.140625" style="67" customWidth="1"/>
    <col min="13580" max="13585" width="0" style="67" hidden="1" customWidth="1"/>
    <col min="13586" max="13586" width="10.140625" style="67" customWidth="1"/>
    <col min="13587" max="13587" width="8.85546875" style="67"/>
    <col min="13588" max="13588" width="12.140625" style="67" customWidth="1"/>
    <col min="13589" max="13589" width="18.140625" style="67" customWidth="1"/>
    <col min="13590" max="13823" width="8.85546875" style="67"/>
    <col min="13824" max="13824" width="3.140625" style="67" customWidth="1"/>
    <col min="13825" max="13825" width="9.140625" style="67" customWidth="1"/>
    <col min="13826" max="13826" width="10.140625" style="67" customWidth="1"/>
    <col min="13827" max="13827" width="18" style="67" customWidth="1"/>
    <col min="13828" max="13828" width="11" style="67" customWidth="1"/>
    <col min="13829" max="13829" width="18.140625" style="67" customWidth="1"/>
    <col min="13830" max="13830" width="24.140625" style="67" customWidth="1"/>
    <col min="13831" max="13831" width="10.140625" style="67" customWidth="1"/>
    <col min="13832" max="13832" width="16.140625" style="67" customWidth="1"/>
    <col min="13833" max="13833" width="12.140625" style="67" customWidth="1"/>
    <col min="13834" max="13834" width="16.85546875" style="67" customWidth="1"/>
    <col min="13835" max="13835" width="12.140625" style="67" customWidth="1"/>
    <col min="13836" max="13841" width="0" style="67" hidden="1" customWidth="1"/>
    <col min="13842" max="13842" width="10.140625" style="67" customWidth="1"/>
    <col min="13843" max="13843" width="8.85546875" style="67"/>
    <col min="13844" max="13844" width="12.140625" style="67" customWidth="1"/>
    <col min="13845" max="13845" width="18.140625" style="67" customWidth="1"/>
    <col min="13846" max="14079" width="8.85546875" style="67"/>
    <col min="14080" max="14080" width="3.140625" style="67" customWidth="1"/>
    <col min="14081" max="14081" width="9.140625" style="67" customWidth="1"/>
    <col min="14082" max="14082" width="10.140625" style="67" customWidth="1"/>
    <col min="14083" max="14083" width="18" style="67" customWidth="1"/>
    <col min="14084" max="14084" width="11" style="67" customWidth="1"/>
    <col min="14085" max="14085" width="18.140625" style="67" customWidth="1"/>
    <col min="14086" max="14086" width="24.140625" style="67" customWidth="1"/>
    <col min="14087" max="14087" width="10.140625" style="67" customWidth="1"/>
    <col min="14088" max="14088" width="16.140625" style="67" customWidth="1"/>
    <col min="14089" max="14089" width="12.140625" style="67" customWidth="1"/>
    <col min="14090" max="14090" width="16.85546875" style="67" customWidth="1"/>
    <col min="14091" max="14091" width="12.140625" style="67" customWidth="1"/>
    <col min="14092" max="14097" width="0" style="67" hidden="1" customWidth="1"/>
    <col min="14098" max="14098" width="10.140625" style="67" customWidth="1"/>
    <col min="14099" max="14099" width="8.85546875" style="67"/>
    <col min="14100" max="14100" width="12.140625" style="67" customWidth="1"/>
    <col min="14101" max="14101" width="18.140625" style="67" customWidth="1"/>
    <col min="14102" max="14335" width="8.85546875" style="67"/>
    <col min="14336" max="14336" width="3.140625" style="67" customWidth="1"/>
    <col min="14337" max="14337" width="9.140625" style="67" customWidth="1"/>
    <col min="14338" max="14338" width="10.140625" style="67" customWidth="1"/>
    <col min="14339" max="14339" width="18" style="67" customWidth="1"/>
    <col min="14340" max="14340" width="11" style="67" customWidth="1"/>
    <col min="14341" max="14341" width="18.140625" style="67" customWidth="1"/>
    <col min="14342" max="14342" width="24.140625" style="67" customWidth="1"/>
    <col min="14343" max="14343" width="10.140625" style="67" customWidth="1"/>
    <col min="14344" max="14344" width="16.140625" style="67" customWidth="1"/>
    <col min="14345" max="14345" width="12.140625" style="67" customWidth="1"/>
    <col min="14346" max="14346" width="16.85546875" style="67" customWidth="1"/>
    <col min="14347" max="14347" width="12.140625" style="67" customWidth="1"/>
    <col min="14348" max="14353" width="0" style="67" hidden="1" customWidth="1"/>
    <col min="14354" max="14354" width="10.140625" style="67" customWidth="1"/>
    <col min="14355" max="14355" width="8.85546875" style="67"/>
    <col min="14356" max="14356" width="12.140625" style="67" customWidth="1"/>
    <col min="14357" max="14357" width="18.140625" style="67" customWidth="1"/>
    <col min="14358" max="14591" width="8.85546875" style="67"/>
    <col min="14592" max="14592" width="3.140625" style="67" customWidth="1"/>
    <col min="14593" max="14593" width="9.140625" style="67" customWidth="1"/>
    <col min="14594" max="14594" width="10.140625" style="67" customWidth="1"/>
    <col min="14595" max="14595" width="18" style="67" customWidth="1"/>
    <col min="14596" max="14596" width="11" style="67" customWidth="1"/>
    <col min="14597" max="14597" width="18.140625" style="67" customWidth="1"/>
    <col min="14598" max="14598" width="24.140625" style="67" customWidth="1"/>
    <col min="14599" max="14599" width="10.140625" style="67" customWidth="1"/>
    <col min="14600" max="14600" width="16.140625" style="67" customWidth="1"/>
    <col min="14601" max="14601" width="12.140625" style="67" customWidth="1"/>
    <col min="14602" max="14602" width="16.85546875" style="67" customWidth="1"/>
    <col min="14603" max="14603" width="12.140625" style="67" customWidth="1"/>
    <col min="14604" max="14609" width="0" style="67" hidden="1" customWidth="1"/>
    <col min="14610" max="14610" width="10.140625" style="67" customWidth="1"/>
    <col min="14611" max="14611" width="8.85546875" style="67"/>
    <col min="14612" max="14612" width="12.140625" style="67" customWidth="1"/>
    <col min="14613" max="14613" width="18.140625" style="67" customWidth="1"/>
    <col min="14614" max="14847" width="8.85546875" style="67"/>
    <col min="14848" max="14848" width="3.140625" style="67" customWidth="1"/>
    <col min="14849" max="14849" width="9.140625" style="67" customWidth="1"/>
    <col min="14850" max="14850" width="10.140625" style="67" customWidth="1"/>
    <col min="14851" max="14851" width="18" style="67" customWidth="1"/>
    <col min="14852" max="14852" width="11" style="67" customWidth="1"/>
    <col min="14853" max="14853" width="18.140625" style="67" customWidth="1"/>
    <col min="14854" max="14854" width="24.140625" style="67" customWidth="1"/>
    <col min="14855" max="14855" width="10.140625" style="67" customWidth="1"/>
    <col min="14856" max="14856" width="16.140625" style="67" customWidth="1"/>
    <col min="14857" max="14857" width="12.140625" style="67" customWidth="1"/>
    <col min="14858" max="14858" width="16.85546875" style="67" customWidth="1"/>
    <col min="14859" max="14859" width="12.140625" style="67" customWidth="1"/>
    <col min="14860" max="14865" width="0" style="67" hidden="1" customWidth="1"/>
    <col min="14866" max="14866" width="10.140625" style="67" customWidth="1"/>
    <col min="14867" max="14867" width="8.85546875" style="67"/>
    <col min="14868" max="14868" width="12.140625" style="67" customWidth="1"/>
    <col min="14869" max="14869" width="18.140625" style="67" customWidth="1"/>
    <col min="14870" max="15103" width="8.85546875" style="67"/>
    <col min="15104" max="15104" width="3.140625" style="67" customWidth="1"/>
    <col min="15105" max="15105" width="9.140625" style="67" customWidth="1"/>
    <col min="15106" max="15106" width="10.140625" style="67" customWidth="1"/>
    <col min="15107" max="15107" width="18" style="67" customWidth="1"/>
    <col min="15108" max="15108" width="11" style="67" customWidth="1"/>
    <col min="15109" max="15109" width="18.140625" style="67" customWidth="1"/>
    <col min="15110" max="15110" width="24.140625" style="67" customWidth="1"/>
    <col min="15111" max="15111" width="10.140625" style="67" customWidth="1"/>
    <col min="15112" max="15112" width="16.140625" style="67" customWidth="1"/>
    <col min="15113" max="15113" width="12.140625" style="67" customWidth="1"/>
    <col min="15114" max="15114" width="16.85546875" style="67" customWidth="1"/>
    <col min="15115" max="15115" width="12.140625" style="67" customWidth="1"/>
    <col min="15116" max="15121" width="0" style="67" hidden="1" customWidth="1"/>
    <col min="15122" max="15122" width="10.140625" style="67" customWidth="1"/>
    <col min="15123" max="15123" width="8.85546875" style="67"/>
    <col min="15124" max="15124" width="12.140625" style="67" customWidth="1"/>
    <col min="15125" max="15125" width="18.140625" style="67" customWidth="1"/>
    <col min="15126" max="15359" width="8.85546875" style="67"/>
    <col min="15360" max="15360" width="3.140625" style="67" customWidth="1"/>
    <col min="15361" max="15361" width="9.140625" style="67" customWidth="1"/>
    <col min="15362" max="15362" width="10.140625" style="67" customWidth="1"/>
    <col min="15363" max="15363" width="18" style="67" customWidth="1"/>
    <col min="15364" max="15364" width="11" style="67" customWidth="1"/>
    <col min="15365" max="15365" width="18.140625" style="67" customWidth="1"/>
    <col min="15366" max="15366" width="24.140625" style="67" customWidth="1"/>
    <col min="15367" max="15367" width="10.140625" style="67" customWidth="1"/>
    <col min="15368" max="15368" width="16.140625" style="67" customWidth="1"/>
    <col min="15369" max="15369" width="12.140625" style="67" customWidth="1"/>
    <col min="15370" max="15370" width="16.85546875" style="67" customWidth="1"/>
    <col min="15371" max="15371" width="12.140625" style="67" customWidth="1"/>
    <col min="15372" max="15377" width="0" style="67" hidden="1" customWidth="1"/>
    <col min="15378" max="15378" width="10.140625" style="67" customWidth="1"/>
    <col min="15379" max="15379" width="8.85546875" style="67"/>
    <col min="15380" max="15380" width="12.140625" style="67" customWidth="1"/>
    <col min="15381" max="15381" width="18.140625" style="67" customWidth="1"/>
    <col min="15382" max="15615" width="8.85546875" style="67"/>
    <col min="15616" max="15616" width="3.140625" style="67" customWidth="1"/>
    <col min="15617" max="15617" width="9.140625" style="67" customWidth="1"/>
    <col min="15618" max="15618" width="10.140625" style="67" customWidth="1"/>
    <col min="15619" max="15619" width="18" style="67" customWidth="1"/>
    <col min="15620" max="15620" width="11" style="67" customWidth="1"/>
    <col min="15621" max="15621" width="18.140625" style="67" customWidth="1"/>
    <col min="15622" max="15622" width="24.140625" style="67" customWidth="1"/>
    <col min="15623" max="15623" width="10.140625" style="67" customWidth="1"/>
    <col min="15624" max="15624" width="16.140625" style="67" customWidth="1"/>
    <col min="15625" max="15625" width="12.140625" style="67" customWidth="1"/>
    <col min="15626" max="15626" width="16.85546875" style="67" customWidth="1"/>
    <col min="15627" max="15627" width="12.140625" style="67" customWidth="1"/>
    <col min="15628" max="15633" width="0" style="67" hidden="1" customWidth="1"/>
    <col min="15634" max="15634" width="10.140625" style="67" customWidth="1"/>
    <col min="15635" max="15635" width="8.85546875" style="67"/>
    <col min="15636" max="15636" width="12.140625" style="67" customWidth="1"/>
    <col min="15637" max="15637" width="18.140625" style="67" customWidth="1"/>
    <col min="15638" max="15871" width="8.85546875" style="67"/>
    <col min="15872" max="15872" width="3.140625" style="67" customWidth="1"/>
    <col min="15873" max="15873" width="9.140625" style="67" customWidth="1"/>
    <col min="15874" max="15874" width="10.140625" style="67" customWidth="1"/>
    <col min="15875" max="15875" width="18" style="67" customWidth="1"/>
    <col min="15876" max="15876" width="11" style="67" customWidth="1"/>
    <col min="15877" max="15877" width="18.140625" style="67" customWidth="1"/>
    <col min="15878" max="15878" width="24.140625" style="67" customWidth="1"/>
    <col min="15879" max="15879" width="10.140625" style="67" customWidth="1"/>
    <col min="15880" max="15880" width="16.140625" style="67" customWidth="1"/>
    <col min="15881" max="15881" width="12.140625" style="67" customWidth="1"/>
    <col min="15882" max="15882" width="16.85546875" style="67" customWidth="1"/>
    <col min="15883" max="15883" width="12.140625" style="67" customWidth="1"/>
    <col min="15884" max="15889" width="0" style="67" hidden="1" customWidth="1"/>
    <col min="15890" max="15890" width="10.140625" style="67" customWidth="1"/>
    <col min="15891" max="15891" width="8.85546875" style="67"/>
    <col min="15892" max="15892" width="12.140625" style="67" customWidth="1"/>
    <col min="15893" max="15893" width="18.140625" style="67" customWidth="1"/>
    <col min="15894" max="16127" width="8.85546875" style="67"/>
    <col min="16128" max="16128" width="3.140625" style="67" customWidth="1"/>
    <col min="16129" max="16129" width="9.140625" style="67" customWidth="1"/>
    <col min="16130" max="16130" width="10.140625" style="67" customWidth="1"/>
    <col min="16131" max="16131" width="18" style="67" customWidth="1"/>
    <col min="16132" max="16132" width="11" style="67" customWidth="1"/>
    <col min="16133" max="16133" width="18.140625" style="67" customWidth="1"/>
    <col min="16134" max="16134" width="24.140625" style="67" customWidth="1"/>
    <col min="16135" max="16135" width="10.140625" style="67" customWidth="1"/>
    <col min="16136" max="16136" width="16.140625" style="67" customWidth="1"/>
    <col min="16137" max="16137" width="12.140625" style="67" customWidth="1"/>
    <col min="16138" max="16138" width="16.85546875" style="67" customWidth="1"/>
    <col min="16139" max="16139" width="12.140625" style="67" customWidth="1"/>
    <col min="16140" max="16145" width="0" style="67" hidden="1" customWidth="1"/>
    <col min="16146" max="16146" width="10.140625" style="67" customWidth="1"/>
    <col min="16147" max="16147" width="8.85546875" style="67"/>
    <col min="16148" max="16148" width="12.140625" style="67" customWidth="1"/>
    <col min="16149" max="16149" width="18.140625" style="67" customWidth="1"/>
    <col min="16150" max="16384" width="8.85546875" style="67"/>
  </cols>
  <sheetData>
    <row r="2" spans="1:22" ht="15.75" x14ac:dyDescent="0.25">
      <c r="G2" s="545" t="s">
        <v>1330</v>
      </c>
      <c r="H2" s="545"/>
      <c r="I2" s="545"/>
      <c r="J2" s="545"/>
      <c r="K2" s="545"/>
    </row>
    <row r="4" spans="1:22" ht="24" customHeight="1" x14ac:dyDescent="0.2">
      <c r="G4" s="546" t="s">
        <v>1331</v>
      </c>
      <c r="H4" s="546"/>
      <c r="I4" s="546"/>
      <c r="J4" s="546"/>
      <c r="K4" s="546"/>
      <c r="L4" s="69"/>
    </row>
    <row r="5" spans="1:22" x14ac:dyDescent="0.2">
      <c r="A5" s="70"/>
      <c r="B5" s="71"/>
      <c r="C5" s="71"/>
      <c r="D5" s="71"/>
      <c r="E5" s="70"/>
    </row>
    <row r="6" spans="1:22" ht="99.75" customHeight="1" x14ac:dyDescent="0.2">
      <c r="A6" s="72" t="s">
        <v>1332</v>
      </c>
      <c r="B6" s="72" t="s">
        <v>1333</v>
      </c>
      <c r="C6" s="72" t="s">
        <v>1334</v>
      </c>
      <c r="D6" s="72" t="s">
        <v>1335</v>
      </c>
      <c r="E6" s="72" t="s">
        <v>1336</v>
      </c>
      <c r="F6" s="72" t="s">
        <v>1337</v>
      </c>
      <c r="G6" s="72" t="s">
        <v>1338</v>
      </c>
      <c r="H6" s="72" t="s">
        <v>1339</v>
      </c>
      <c r="I6" s="72" t="s">
        <v>1340</v>
      </c>
      <c r="J6" s="73" t="s">
        <v>1341</v>
      </c>
      <c r="K6" s="72" t="s">
        <v>1342</v>
      </c>
      <c r="L6" s="72" t="s">
        <v>1343</v>
      </c>
      <c r="M6" s="72" t="s">
        <v>1344</v>
      </c>
      <c r="N6" s="74" t="s">
        <v>1345</v>
      </c>
      <c r="O6" s="72" t="s">
        <v>1346</v>
      </c>
      <c r="P6" s="75" t="s">
        <v>1347</v>
      </c>
      <c r="Q6" s="75" t="s">
        <v>1348</v>
      </c>
      <c r="R6" s="75" t="s">
        <v>1349</v>
      </c>
      <c r="S6" s="75" t="s">
        <v>1350</v>
      </c>
      <c r="T6" s="76" t="s">
        <v>1351</v>
      </c>
      <c r="U6" s="76" t="s">
        <v>1352</v>
      </c>
      <c r="V6" s="72" t="s">
        <v>1353</v>
      </c>
    </row>
    <row r="7" spans="1:22" ht="21" customHeight="1" x14ac:dyDescent="0.2">
      <c r="A7" s="489">
        <v>1</v>
      </c>
      <c r="B7" s="503" t="s">
        <v>1354</v>
      </c>
      <c r="C7" s="503" t="s">
        <v>1355</v>
      </c>
      <c r="D7" s="473" t="s">
        <v>1356</v>
      </c>
      <c r="E7" s="473" t="s">
        <v>1357</v>
      </c>
      <c r="F7" s="78" t="s">
        <v>1358</v>
      </c>
      <c r="G7" s="79"/>
      <c r="H7" s="80" t="s">
        <v>1359</v>
      </c>
      <c r="I7" s="535">
        <v>7495587</v>
      </c>
      <c r="J7" s="81">
        <v>584248.19999999995</v>
      </c>
      <c r="K7" s="535">
        <v>6320183.46</v>
      </c>
      <c r="L7" s="81">
        <v>496610.97</v>
      </c>
      <c r="M7" s="489">
        <v>36</v>
      </c>
      <c r="N7" s="473" t="s">
        <v>1360</v>
      </c>
      <c r="O7" s="473" t="s">
        <v>1361</v>
      </c>
      <c r="P7" s="489" t="s">
        <v>1362</v>
      </c>
      <c r="Q7" s="489" t="s">
        <v>1362</v>
      </c>
      <c r="R7" s="489" t="s">
        <v>1362</v>
      </c>
      <c r="S7" s="473" t="s">
        <v>1363</v>
      </c>
      <c r="T7" s="489" t="s">
        <v>1364</v>
      </c>
      <c r="U7" s="489" t="s">
        <v>1365</v>
      </c>
      <c r="V7" s="541" t="s">
        <v>1366</v>
      </c>
    </row>
    <row r="8" spans="1:22" ht="21" customHeight="1" x14ac:dyDescent="0.2">
      <c r="A8" s="490"/>
      <c r="B8" s="512"/>
      <c r="C8" s="512"/>
      <c r="D8" s="474"/>
      <c r="E8" s="474"/>
      <c r="F8" s="82"/>
      <c r="G8" s="83" t="s">
        <v>1367</v>
      </c>
      <c r="H8" s="80" t="s">
        <v>1359</v>
      </c>
      <c r="I8" s="536"/>
      <c r="J8" s="81">
        <v>5881792.7999999998</v>
      </c>
      <c r="K8" s="536"/>
      <c r="L8" s="81">
        <v>4999523.88</v>
      </c>
      <c r="M8" s="490"/>
      <c r="N8" s="474"/>
      <c r="O8" s="474"/>
      <c r="P8" s="490"/>
      <c r="Q8" s="490"/>
      <c r="R8" s="490"/>
      <c r="S8" s="474"/>
      <c r="T8" s="490"/>
      <c r="U8" s="490"/>
      <c r="V8" s="542"/>
    </row>
    <row r="9" spans="1:22" ht="18" customHeight="1" x14ac:dyDescent="0.2">
      <c r="A9" s="491"/>
      <c r="B9" s="513"/>
      <c r="C9" s="513"/>
      <c r="D9" s="475"/>
      <c r="E9" s="475"/>
      <c r="F9" s="84"/>
      <c r="G9" s="83" t="s">
        <v>1368</v>
      </c>
      <c r="H9" s="80" t="s">
        <v>1369</v>
      </c>
      <c r="I9" s="537"/>
      <c r="J9" s="81">
        <v>1029546</v>
      </c>
      <c r="K9" s="537"/>
      <c r="L9" s="81">
        <v>824048.61</v>
      </c>
      <c r="M9" s="491"/>
      <c r="N9" s="475"/>
      <c r="O9" s="475"/>
      <c r="P9" s="491"/>
      <c r="Q9" s="491"/>
      <c r="R9" s="491"/>
      <c r="S9" s="475"/>
      <c r="T9" s="491"/>
      <c r="U9" s="491"/>
      <c r="V9" s="543"/>
    </row>
    <row r="10" spans="1:22" ht="24" customHeight="1" x14ac:dyDescent="0.2">
      <c r="A10" s="489">
        <v>2</v>
      </c>
      <c r="B10" s="503" t="s">
        <v>1370</v>
      </c>
      <c r="C10" s="503" t="s">
        <v>1355</v>
      </c>
      <c r="D10" s="473" t="s">
        <v>1371</v>
      </c>
      <c r="E10" s="489" t="s">
        <v>1372</v>
      </c>
      <c r="F10" s="85" t="s">
        <v>1367</v>
      </c>
      <c r="G10" s="83"/>
      <c r="H10" s="80" t="s">
        <v>1359</v>
      </c>
      <c r="I10" s="535">
        <v>10172739.24</v>
      </c>
      <c r="J10" s="81">
        <v>5883792.7999999998</v>
      </c>
      <c r="K10" s="535">
        <v>8398518.4299999997</v>
      </c>
      <c r="L10" s="81">
        <v>5001223.88</v>
      </c>
      <c r="M10" s="489">
        <v>36</v>
      </c>
      <c r="N10" s="473" t="s">
        <v>1373</v>
      </c>
      <c r="O10" s="473" t="s">
        <v>1374</v>
      </c>
      <c r="P10" s="489" t="s">
        <v>1375</v>
      </c>
      <c r="Q10" s="489" t="s">
        <v>1376</v>
      </c>
      <c r="R10" s="489" t="s">
        <v>1376</v>
      </c>
      <c r="S10" s="473" t="s">
        <v>1377</v>
      </c>
      <c r="T10" s="489" t="s">
        <v>1364</v>
      </c>
      <c r="U10" s="489" t="s">
        <v>1378</v>
      </c>
      <c r="V10" s="541" t="s">
        <v>1366</v>
      </c>
    </row>
    <row r="11" spans="1:22" ht="21.75" customHeight="1" x14ac:dyDescent="0.2">
      <c r="A11" s="490"/>
      <c r="B11" s="512"/>
      <c r="C11" s="512"/>
      <c r="D11" s="474"/>
      <c r="E11" s="490"/>
      <c r="F11" s="86"/>
      <c r="G11" s="83" t="s">
        <v>1358</v>
      </c>
      <c r="H11" s="80" t="s">
        <v>1359</v>
      </c>
      <c r="I11" s="536"/>
      <c r="J11" s="81">
        <v>559548.19999999995</v>
      </c>
      <c r="K11" s="536"/>
      <c r="L11" s="81">
        <v>475615.97</v>
      </c>
      <c r="M11" s="490"/>
      <c r="N11" s="474"/>
      <c r="O11" s="474"/>
      <c r="P11" s="490"/>
      <c r="Q11" s="490"/>
      <c r="R11" s="490"/>
      <c r="S11" s="474"/>
      <c r="T11" s="490"/>
      <c r="U11" s="490"/>
      <c r="V11" s="542"/>
    </row>
    <row r="12" spans="1:22" ht="24" customHeight="1" x14ac:dyDescent="0.2">
      <c r="A12" s="490"/>
      <c r="B12" s="512"/>
      <c r="C12" s="512"/>
      <c r="D12" s="474"/>
      <c r="E12" s="490"/>
      <c r="F12" s="86"/>
      <c r="G12" s="83" t="s">
        <v>1379</v>
      </c>
      <c r="H12" s="80" t="s">
        <v>1369</v>
      </c>
      <c r="I12" s="536"/>
      <c r="J12" s="81">
        <v>2994852.69</v>
      </c>
      <c r="K12" s="536"/>
      <c r="L12" s="81">
        <v>2349761.42</v>
      </c>
      <c r="M12" s="490"/>
      <c r="N12" s="474"/>
      <c r="O12" s="474"/>
      <c r="P12" s="490"/>
      <c r="Q12" s="490"/>
      <c r="R12" s="490"/>
      <c r="S12" s="474"/>
      <c r="T12" s="490"/>
      <c r="U12" s="490"/>
      <c r="V12" s="542"/>
    </row>
    <row r="13" spans="1:22" ht="22.35" customHeight="1" x14ac:dyDescent="0.2">
      <c r="A13" s="491"/>
      <c r="B13" s="513"/>
      <c r="C13" s="513"/>
      <c r="D13" s="475"/>
      <c r="E13" s="491"/>
      <c r="F13" s="87"/>
      <c r="G13" s="83" t="s">
        <v>1380</v>
      </c>
      <c r="H13" s="80" t="s">
        <v>1369</v>
      </c>
      <c r="I13" s="537"/>
      <c r="J13" s="81">
        <v>734545.55</v>
      </c>
      <c r="K13" s="537"/>
      <c r="L13" s="81">
        <v>571917.16</v>
      </c>
      <c r="M13" s="491"/>
      <c r="N13" s="475"/>
      <c r="O13" s="475"/>
      <c r="P13" s="491"/>
      <c r="Q13" s="491"/>
      <c r="R13" s="491"/>
      <c r="S13" s="475"/>
      <c r="T13" s="491"/>
      <c r="U13" s="491"/>
      <c r="V13" s="543"/>
    </row>
    <row r="14" spans="1:22" ht="20.25" customHeight="1" x14ac:dyDescent="0.2">
      <c r="A14" s="489">
        <v>3</v>
      </c>
      <c r="B14" s="503" t="s">
        <v>1381</v>
      </c>
      <c r="C14" s="503" t="s">
        <v>1382</v>
      </c>
      <c r="D14" s="473" t="s">
        <v>1383</v>
      </c>
      <c r="E14" s="489" t="s">
        <v>1384</v>
      </c>
      <c r="F14" s="78" t="s">
        <v>1385</v>
      </c>
      <c r="G14" s="79"/>
      <c r="H14" s="80" t="s">
        <v>1386</v>
      </c>
      <c r="I14" s="544">
        <v>13836221</v>
      </c>
      <c r="J14" s="81">
        <v>8687397</v>
      </c>
      <c r="K14" s="535">
        <v>11760787.85</v>
      </c>
      <c r="L14" s="81">
        <v>7384287.4500000002</v>
      </c>
      <c r="M14" s="489">
        <v>36</v>
      </c>
      <c r="N14" s="473" t="s">
        <v>1373</v>
      </c>
      <c r="O14" s="473" t="s">
        <v>1387</v>
      </c>
      <c r="P14" s="489" t="s">
        <v>1388</v>
      </c>
      <c r="Q14" s="489" t="s">
        <v>1389</v>
      </c>
      <c r="R14" s="489" t="s">
        <v>1389</v>
      </c>
      <c r="S14" s="538" t="s">
        <v>1390</v>
      </c>
      <c r="T14" s="509" t="s">
        <v>1364</v>
      </c>
      <c r="U14" s="489" t="s">
        <v>1391</v>
      </c>
      <c r="V14" s="541" t="s">
        <v>1366</v>
      </c>
    </row>
    <row r="15" spans="1:22" ht="26.85" customHeight="1" x14ac:dyDescent="0.2">
      <c r="A15" s="490"/>
      <c r="B15" s="512"/>
      <c r="C15" s="512"/>
      <c r="D15" s="474"/>
      <c r="E15" s="490"/>
      <c r="F15" s="86"/>
      <c r="G15" s="88" t="s">
        <v>1392</v>
      </c>
      <c r="H15" s="80" t="s">
        <v>1393</v>
      </c>
      <c r="I15" s="544"/>
      <c r="J15" s="81">
        <v>987520</v>
      </c>
      <c r="K15" s="536"/>
      <c r="L15" s="81">
        <v>839392</v>
      </c>
      <c r="M15" s="490"/>
      <c r="N15" s="474"/>
      <c r="O15" s="474"/>
      <c r="P15" s="490"/>
      <c r="Q15" s="490"/>
      <c r="R15" s="490"/>
      <c r="S15" s="539"/>
      <c r="T15" s="484"/>
      <c r="U15" s="490"/>
      <c r="V15" s="542"/>
    </row>
    <row r="16" spans="1:22" ht="24" customHeight="1" x14ac:dyDescent="0.2">
      <c r="A16" s="490"/>
      <c r="B16" s="512"/>
      <c r="C16" s="513"/>
      <c r="D16" s="474"/>
      <c r="E16" s="490"/>
      <c r="F16" s="86"/>
      <c r="G16" s="89" t="s">
        <v>1394</v>
      </c>
      <c r="H16" s="80" t="s">
        <v>1386</v>
      </c>
      <c r="I16" s="544"/>
      <c r="J16" s="81">
        <v>4161304</v>
      </c>
      <c r="K16" s="537"/>
      <c r="L16" s="81">
        <v>3537108.4</v>
      </c>
      <c r="M16" s="490"/>
      <c r="N16" s="474"/>
      <c r="O16" s="474"/>
      <c r="P16" s="491"/>
      <c r="Q16" s="491"/>
      <c r="R16" s="490"/>
      <c r="S16" s="540"/>
      <c r="T16" s="485"/>
      <c r="U16" s="490"/>
      <c r="V16" s="543"/>
    </row>
    <row r="17" spans="1:22" ht="38.85" customHeight="1" x14ac:dyDescent="0.2">
      <c r="A17" s="489">
        <v>4</v>
      </c>
      <c r="B17" s="541" t="s">
        <v>1395</v>
      </c>
      <c r="C17" s="541" t="s">
        <v>1396</v>
      </c>
      <c r="D17" s="473" t="s">
        <v>1397</v>
      </c>
      <c r="E17" s="489" t="s">
        <v>1398</v>
      </c>
      <c r="F17" s="90" t="s">
        <v>1399</v>
      </c>
      <c r="G17" s="79"/>
      <c r="H17" s="80" t="s">
        <v>1400</v>
      </c>
      <c r="I17" s="535">
        <v>13813965.84</v>
      </c>
      <c r="J17" s="81">
        <v>9077646.9499999993</v>
      </c>
      <c r="K17" s="544">
        <v>11741870.949999999</v>
      </c>
      <c r="L17" s="81">
        <v>7715999.9000000004</v>
      </c>
      <c r="M17" s="489">
        <v>35</v>
      </c>
      <c r="N17" s="489" t="s">
        <v>1373</v>
      </c>
      <c r="O17" s="473" t="s">
        <v>1401</v>
      </c>
      <c r="P17" s="489" t="s">
        <v>1402</v>
      </c>
      <c r="Q17" s="489" t="s">
        <v>1402</v>
      </c>
      <c r="R17" s="489" t="s">
        <v>1402</v>
      </c>
      <c r="S17" s="473" t="s">
        <v>1403</v>
      </c>
      <c r="T17" s="489" t="s">
        <v>1404</v>
      </c>
      <c r="U17" s="489" t="s">
        <v>1405</v>
      </c>
      <c r="V17" s="541" t="s">
        <v>1366</v>
      </c>
    </row>
    <row r="18" spans="1:22" ht="30" customHeight="1" x14ac:dyDescent="0.2">
      <c r="A18" s="490"/>
      <c r="B18" s="552"/>
      <c r="C18" s="542"/>
      <c r="D18" s="474"/>
      <c r="E18" s="514"/>
      <c r="F18" s="91"/>
      <c r="G18" s="92" t="s">
        <v>1406</v>
      </c>
      <c r="H18" s="93" t="s">
        <v>1407</v>
      </c>
      <c r="I18" s="536"/>
      <c r="J18" s="81">
        <v>1736318.89</v>
      </c>
      <c r="K18" s="544"/>
      <c r="L18" s="81">
        <v>1475871.05</v>
      </c>
      <c r="M18" s="490"/>
      <c r="N18" s="490"/>
      <c r="O18" s="474"/>
      <c r="P18" s="490"/>
      <c r="Q18" s="490"/>
      <c r="R18" s="490"/>
      <c r="S18" s="474"/>
      <c r="T18" s="490"/>
      <c r="U18" s="490"/>
      <c r="V18" s="550"/>
    </row>
    <row r="19" spans="1:22" ht="35.85" customHeight="1" x14ac:dyDescent="0.2">
      <c r="A19" s="491"/>
      <c r="B19" s="553"/>
      <c r="C19" s="543"/>
      <c r="D19" s="475"/>
      <c r="E19" s="515"/>
      <c r="F19" s="94"/>
      <c r="G19" s="95" t="s">
        <v>1408</v>
      </c>
      <c r="H19" s="80" t="s">
        <v>1400</v>
      </c>
      <c r="I19" s="537"/>
      <c r="J19" s="81">
        <v>3000000</v>
      </c>
      <c r="K19" s="544"/>
      <c r="L19" s="81">
        <v>2550000</v>
      </c>
      <c r="M19" s="491"/>
      <c r="N19" s="491"/>
      <c r="O19" s="475"/>
      <c r="P19" s="491"/>
      <c r="Q19" s="491"/>
      <c r="R19" s="491"/>
      <c r="S19" s="475"/>
      <c r="T19" s="491"/>
      <c r="U19" s="491"/>
      <c r="V19" s="551"/>
    </row>
    <row r="20" spans="1:22" ht="54" customHeight="1" x14ac:dyDescent="0.2">
      <c r="A20" s="489">
        <v>5</v>
      </c>
      <c r="B20" s="547" t="s">
        <v>1409</v>
      </c>
      <c r="C20" s="96" t="s">
        <v>1396</v>
      </c>
      <c r="D20" s="473" t="s">
        <v>1410</v>
      </c>
      <c r="E20" s="489" t="s">
        <v>1411</v>
      </c>
      <c r="F20" s="97" t="s">
        <v>1412</v>
      </c>
      <c r="G20" s="79"/>
      <c r="H20" s="80" t="s">
        <v>1407</v>
      </c>
      <c r="I20" s="535">
        <v>9266172.5600000005</v>
      </c>
      <c r="J20" s="81">
        <v>7165834.71</v>
      </c>
      <c r="K20" s="535">
        <v>7876246.6699999999</v>
      </c>
      <c r="L20" s="81">
        <v>6090959.5</v>
      </c>
      <c r="M20" s="489">
        <v>36</v>
      </c>
      <c r="N20" s="489" t="s">
        <v>1360</v>
      </c>
      <c r="O20" s="473" t="s">
        <v>1413</v>
      </c>
      <c r="P20" s="489" t="s">
        <v>1414</v>
      </c>
      <c r="Q20" s="489" t="s">
        <v>1378</v>
      </c>
      <c r="R20" s="489" t="s">
        <v>1378</v>
      </c>
      <c r="S20" s="473" t="s">
        <v>1415</v>
      </c>
      <c r="T20" s="489" t="s">
        <v>1173</v>
      </c>
      <c r="U20" s="489" t="s">
        <v>1416</v>
      </c>
      <c r="V20" s="541" t="s">
        <v>1366</v>
      </c>
    </row>
    <row r="21" spans="1:22" ht="32.1" customHeight="1" x14ac:dyDescent="0.2">
      <c r="A21" s="491"/>
      <c r="B21" s="549"/>
      <c r="C21" s="98"/>
      <c r="D21" s="475"/>
      <c r="E21" s="491"/>
      <c r="F21" s="79"/>
      <c r="G21" s="99" t="s">
        <v>1417</v>
      </c>
      <c r="H21" s="80" t="s">
        <v>1418</v>
      </c>
      <c r="I21" s="537"/>
      <c r="J21" s="81">
        <v>2100337.85</v>
      </c>
      <c r="K21" s="537"/>
      <c r="L21" s="81">
        <v>1785287.17</v>
      </c>
      <c r="M21" s="491"/>
      <c r="N21" s="491"/>
      <c r="O21" s="475"/>
      <c r="P21" s="491"/>
      <c r="Q21" s="491"/>
      <c r="R21" s="491"/>
      <c r="S21" s="475"/>
      <c r="T21" s="491"/>
      <c r="U21" s="491"/>
      <c r="V21" s="543"/>
    </row>
    <row r="22" spans="1:22" ht="18" customHeight="1" x14ac:dyDescent="0.2">
      <c r="A22" s="505">
        <v>6</v>
      </c>
      <c r="B22" s="547" t="s">
        <v>1419</v>
      </c>
      <c r="C22" s="547" t="s">
        <v>1396</v>
      </c>
      <c r="D22" s="473" t="s">
        <v>1420</v>
      </c>
      <c r="E22" s="489" t="s">
        <v>1421</v>
      </c>
      <c r="F22" s="100" t="s">
        <v>1422</v>
      </c>
      <c r="G22" s="83"/>
      <c r="H22" s="80" t="s">
        <v>1369</v>
      </c>
      <c r="I22" s="535">
        <v>9717383.0600000005</v>
      </c>
      <c r="J22" s="81">
        <v>1468790</v>
      </c>
      <c r="K22" s="544">
        <v>7987250.8099999996</v>
      </c>
      <c r="L22" s="101">
        <v>997749.04</v>
      </c>
      <c r="M22" s="489">
        <v>36</v>
      </c>
      <c r="N22" s="489" t="s">
        <v>1373</v>
      </c>
      <c r="O22" s="473" t="s">
        <v>1361</v>
      </c>
      <c r="P22" s="489" t="s">
        <v>1423</v>
      </c>
      <c r="Q22" s="489" t="s">
        <v>1423</v>
      </c>
      <c r="R22" s="489" t="s">
        <v>1423</v>
      </c>
      <c r="S22" s="473" t="s">
        <v>1424</v>
      </c>
      <c r="T22" s="489" t="s">
        <v>1425</v>
      </c>
      <c r="U22" s="489" t="s">
        <v>1426</v>
      </c>
      <c r="V22" s="541" t="s">
        <v>1366</v>
      </c>
    </row>
    <row r="23" spans="1:22" ht="21.75" customHeight="1" x14ac:dyDescent="0.2">
      <c r="A23" s="505"/>
      <c r="B23" s="548"/>
      <c r="C23" s="548"/>
      <c r="D23" s="474"/>
      <c r="E23" s="490"/>
      <c r="F23" s="102"/>
      <c r="G23" s="95" t="s">
        <v>1427</v>
      </c>
      <c r="H23" s="80" t="s">
        <v>1428</v>
      </c>
      <c r="I23" s="536"/>
      <c r="J23" s="81">
        <v>880376</v>
      </c>
      <c r="K23" s="544"/>
      <c r="L23" s="101">
        <v>742861.26</v>
      </c>
      <c r="M23" s="490"/>
      <c r="N23" s="490"/>
      <c r="O23" s="474"/>
      <c r="P23" s="490"/>
      <c r="Q23" s="490"/>
      <c r="R23" s="490"/>
      <c r="S23" s="474"/>
      <c r="T23" s="490"/>
      <c r="U23" s="490"/>
      <c r="V23" s="542"/>
    </row>
    <row r="24" spans="1:22" x14ac:dyDescent="0.2">
      <c r="A24" s="505"/>
      <c r="B24" s="548"/>
      <c r="C24" s="548"/>
      <c r="D24" s="474"/>
      <c r="E24" s="490"/>
      <c r="F24" s="82"/>
      <c r="G24" s="103" t="s">
        <v>1429</v>
      </c>
      <c r="H24" s="80" t="s">
        <v>1369</v>
      </c>
      <c r="I24" s="536"/>
      <c r="J24" s="81">
        <v>4777314.9800000004</v>
      </c>
      <c r="K24" s="544"/>
      <c r="L24" s="101">
        <v>4060717.73</v>
      </c>
      <c r="M24" s="490"/>
      <c r="N24" s="490"/>
      <c r="O24" s="474"/>
      <c r="P24" s="490"/>
      <c r="Q24" s="490"/>
      <c r="R24" s="490"/>
      <c r="S24" s="474"/>
      <c r="T24" s="490"/>
      <c r="U24" s="490"/>
      <c r="V24" s="542"/>
    </row>
    <row r="25" spans="1:22" x14ac:dyDescent="0.2">
      <c r="A25" s="505"/>
      <c r="B25" s="548"/>
      <c r="C25" s="548"/>
      <c r="D25" s="474"/>
      <c r="E25" s="490"/>
      <c r="F25" s="82"/>
      <c r="G25" s="103" t="s">
        <v>1430</v>
      </c>
      <c r="H25" s="80" t="s">
        <v>1369</v>
      </c>
      <c r="I25" s="536"/>
      <c r="J25" s="81">
        <v>268320</v>
      </c>
      <c r="K25" s="544"/>
      <c r="L25" s="101">
        <v>228072</v>
      </c>
      <c r="M25" s="490"/>
      <c r="N25" s="490"/>
      <c r="O25" s="474"/>
      <c r="P25" s="490"/>
      <c r="Q25" s="490"/>
      <c r="R25" s="490"/>
      <c r="S25" s="474"/>
      <c r="T25" s="490"/>
      <c r="U25" s="490"/>
      <c r="V25" s="542"/>
    </row>
    <row r="26" spans="1:22" x14ac:dyDescent="0.2">
      <c r="A26" s="505"/>
      <c r="B26" s="548"/>
      <c r="C26" s="548"/>
      <c r="D26" s="474"/>
      <c r="E26" s="490"/>
      <c r="F26" s="82"/>
      <c r="G26" s="103" t="s">
        <v>1431</v>
      </c>
      <c r="H26" s="80" t="s">
        <v>1369</v>
      </c>
      <c r="I26" s="536"/>
      <c r="J26" s="81">
        <v>271668</v>
      </c>
      <c r="K26" s="544"/>
      <c r="L26" s="101">
        <v>230917.8</v>
      </c>
      <c r="M26" s="490"/>
      <c r="N26" s="490"/>
      <c r="O26" s="474"/>
      <c r="P26" s="490"/>
      <c r="Q26" s="490"/>
      <c r="R26" s="490"/>
      <c r="S26" s="474"/>
      <c r="T26" s="490"/>
      <c r="U26" s="490"/>
      <c r="V26" s="542"/>
    </row>
    <row r="27" spans="1:22" x14ac:dyDescent="0.2">
      <c r="A27" s="505"/>
      <c r="B27" s="548"/>
      <c r="C27" s="548"/>
      <c r="D27" s="474"/>
      <c r="E27" s="490"/>
      <c r="F27" s="82"/>
      <c r="G27" s="103" t="s">
        <v>1432</v>
      </c>
      <c r="H27" s="80" t="s">
        <v>1369</v>
      </c>
      <c r="I27" s="536"/>
      <c r="J27" s="81">
        <v>268320</v>
      </c>
      <c r="K27" s="544"/>
      <c r="L27" s="101">
        <v>228072</v>
      </c>
      <c r="M27" s="490"/>
      <c r="N27" s="490"/>
      <c r="O27" s="474"/>
      <c r="P27" s="490"/>
      <c r="Q27" s="490"/>
      <c r="R27" s="490"/>
      <c r="S27" s="474"/>
      <c r="T27" s="490"/>
      <c r="U27" s="490"/>
      <c r="V27" s="542"/>
    </row>
    <row r="28" spans="1:22" x14ac:dyDescent="0.2">
      <c r="A28" s="505"/>
      <c r="B28" s="548"/>
      <c r="C28" s="548"/>
      <c r="D28" s="474"/>
      <c r="E28" s="490"/>
      <c r="F28" s="82"/>
      <c r="G28" s="103" t="s">
        <v>1433</v>
      </c>
      <c r="H28" s="80" t="s">
        <v>1369</v>
      </c>
      <c r="I28" s="536"/>
      <c r="J28" s="81">
        <v>274400</v>
      </c>
      <c r="K28" s="544"/>
      <c r="L28" s="101">
        <v>232279.6</v>
      </c>
      <c r="M28" s="490"/>
      <c r="N28" s="490"/>
      <c r="O28" s="474"/>
      <c r="P28" s="490"/>
      <c r="Q28" s="490"/>
      <c r="R28" s="490"/>
      <c r="S28" s="474"/>
      <c r="T28" s="490"/>
      <c r="U28" s="490"/>
      <c r="V28" s="542"/>
    </row>
    <row r="29" spans="1:22" ht="24" x14ac:dyDescent="0.2">
      <c r="A29" s="505"/>
      <c r="B29" s="548"/>
      <c r="C29" s="548"/>
      <c r="D29" s="474"/>
      <c r="E29" s="490"/>
      <c r="F29" s="84"/>
      <c r="G29" s="104" t="s">
        <v>1434</v>
      </c>
      <c r="H29" s="80" t="s">
        <v>1369</v>
      </c>
      <c r="I29" s="536"/>
      <c r="J29" s="81">
        <v>1508194.08</v>
      </c>
      <c r="K29" s="544"/>
      <c r="L29" s="101">
        <v>1266581.3799999999</v>
      </c>
      <c r="M29" s="490"/>
      <c r="N29" s="490"/>
      <c r="O29" s="474"/>
      <c r="P29" s="490"/>
      <c r="Q29" s="490"/>
      <c r="R29" s="490"/>
      <c r="S29" s="474"/>
      <c r="T29" s="490"/>
      <c r="U29" s="490"/>
      <c r="V29" s="542"/>
    </row>
    <row r="30" spans="1:22" ht="48" x14ac:dyDescent="0.2">
      <c r="A30" s="505"/>
      <c r="B30" s="548"/>
      <c r="C30" s="548"/>
      <c r="D30" s="474"/>
      <c r="E30" s="490"/>
      <c r="F30" s="80" t="s">
        <v>1435</v>
      </c>
      <c r="G30" s="104" t="s">
        <v>1436</v>
      </c>
      <c r="H30" s="80" t="s">
        <v>1369</v>
      </c>
      <c r="I30" s="536"/>
      <c r="J30" s="81">
        <v>0</v>
      </c>
      <c r="K30" s="544"/>
      <c r="L30" s="81">
        <v>0</v>
      </c>
      <c r="M30" s="490"/>
      <c r="N30" s="490"/>
      <c r="O30" s="474"/>
      <c r="P30" s="490"/>
      <c r="Q30" s="490"/>
      <c r="R30" s="490"/>
      <c r="S30" s="474"/>
      <c r="T30" s="490"/>
      <c r="U30" s="490"/>
      <c r="V30" s="542"/>
    </row>
    <row r="31" spans="1:22" ht="36" x14ac:dyDescent="0.2">
      <c r="A31" s="505"/>
      <c r="B31" s="548"/>
      <c r="C31" s="548"/>
      <c r="D31" s="474"/>
      <c r="E31" s="490"/>
      <c r="F31" s="89" t="s">
        <v>1437</v>
      </c>
      <c r="G31" s="105" t="s">
        <v>1438</v>
      </c>
      <c r="H31" s="106" t="s">
        <v>1439</v>
      </c>
      <c r="I31" s="536"/>
      <c r="J31" s="81">
        <v>0</v>
      </c>
      <c r="K31" s="544"/>
      <c r="L31" s="81">
        <v>0</v>
      </c>
      <c r="M31" s="490"/>
      <c r="N31" s="490"/>
      <c r="O31" s="474"/>
      <c r="P31" s="490"/>
      <c r="Q31" s="490"/>
      <c r="R31" s="490"/>
      <c r="S31" s="474"/>
      <c r="T31" s="490"/>
      <c r="U31" s="490"/>
      <c r="V31" s="542"/>
    </row>
    <row r="32" spans="1:22" ht="36" x14ac:dyDescent="0.2">
      <c r="A32" s="505"/>
      <c r="B32" s="548"/>
      <c r="C32" s="549"/>
      <c r="D32" s="474"/>
      <c r="E32" s="490"/>
      <c r="F32" s="89" t="s">
        <v>1440</v>
      </c>
      <c r="G32" s="107" t="s">
        <v>1441</v>
      </c>
      <c r="H32" s="80" t="s">
        <v>1369</v>
      </c>
      <c r="I32" s="537"/>
      <c r="J32" s="81">
        <v>0</v>
      </c>
      <c r="K32" s="544"/>
      <c r="L32" s="81">
        <v>0</v>
      </c>
      <c r="M32" s="490"/>
      <c r="N32" s="490"/>
      <c r="O32" s="474"/>
      <c r="P32" s="490"/>
      <c r="Q32" s="490"/>
      <c r="R32" s="490"/>
      <c r="S32" s="474"/>
      <c r="T32" s="490"/>
      <c r="U32" s="490"/>
      <c r="V32" s="543"/>
    </row>
    <row r="33" spans="1:22" ht="29.25" customHeight="1" x14ac:dyDescent="0.2">
      <c r="A33" s="505">
        <v>7</v>
      </c>
      <c r="B33" s="554" t="s">
        <v>1442</v>
      </c>
      <c r="C33" s="541" t="s">
        <v>1443</v>
      </c>
      <c r="D33" s="504" t="s">
        <v>1444</v>
      </c>
      <c r="E33" s="505" t="s">
        <v>1445</v>
      </c>
      <c r="F33" s="108" t="s">
        <v>1446</v>
      </c>
      <c r="G33" s="79"/>
      <c r="H33" s="80" t="s">
        <v>1447</v>
      </c>
      <c r="I33" s="544">
        <v>6531618</v>
      </c>
      <c r="J33" s="81">
        <v>919288</v>
      </c>
      <c r="K33" s="544">
        <v>5551875.2999999998</v>
      </c>
      <c r="L33" s="81">
        <v>781394.8</v>
      </c>
      <c r="M33" s="505">
        <v>33</v>
      </c>
      <c r="N33" s="473" t="s">
        <v>1360</v>
      </c>
      <c r="O33" s="473" t="s">
        <v>1448</v>
      </c>
      <c r="P33" s="489" t="s">
        <v>1449</v>
      </c>
      <c r="Q33" s="489" t="s">
        <v>1449</v>
      </c>
      <c r="R33" s="489" t="s">
        <v>1449</v>
      </c>
      <c r="S33" s="473" t="s">
        <v>2243</v>
      </c>
      <c r="T33" s="489" t="s">
        <v>2242</v>
      </c>
      <c r="U33" s="489" t="s">
        <v>475</v>
      </c>
      <c r="V33" s="541" t="s">
        <v>1450</v>
      </c>
    </row>
    <row r="34" spans="1:22" ht="42.75" customHeight="1" x14ac:dyDescent="0.2">
      <c r="A34" s="505"/>
      <c r="B34" s="555"/>
      <c r="C34" s="542"/>
      <c r="D34" s="504"/>
      <c r="E34" s="505"/>
      <c r="F34" s="108"/>
      <c r="G34" s="88" t="s">
        <v>1451</v>
      </c>
      <c r="H34" s="80" t="s">
        <v>1407</v>
      </c>
      <c r="I34" s="544"/>
      <c r="J34" s="81">
        <v>508390</v>
      </c>
      <c r="K34" s="544"/>
      <c r="L34" s="81">
        <v>432131.5</v>
      </c>
      <c r="M34" s="505"/>
      <c r="N34" s="474"/>
      <c r="O34" s="474"/>
      <c r="P34" s="490"/>
      <c r="Q34" s="490"/>
      <c r="R34" s="490"/>
      <c r="S34" s="474"/>
      <c r="T34" s="490"/>
      <c r="U34" s="490"/>
      <c r="V34" s="559"/>
    </row>
    <row r="35" spans="1:22" ht="26.85" customHeight="1" x14ac:dyDescent="0.2">
      <c r="A35" s="505"/>
      <c r="B35" s="555"/>
      <c r="C35" s="542"/>
      <c r="D35" s="504"/>
      <c r="E35" s="505"/>
      <c r="F35" s="108"/>
      <c r="G35" s="88" t="s">
        <v>1452</v>
      </c>
      <c r="H35" s="80" t="s">
        <v>1407</v>
      </c>
      <c r="I35" s="544"/>
      <c r="J35" s="81">
        <v>1242950</v>
      </c>
      <c r="K35" s="544"/>
      <c r="L35" s="81">
        <v>1056507.5</v>
      </c>
      <c r="M35" s="505"/>
      <c r="N35" s="474"/>
      <c r="O35" s="474"/>
      <c r="P35" s="490"/>
      <c r="Q35" s="490"/>
      <c r="R35" s="490"/>
      <c r="S35" s="474"/>
      <c r="T35" s="490"/>
      <c r="U35" s="490"/>
      <c r="V35" s="559"/>
    </row>
    <row r="36" spans="1:22" ht="26.25" customHeight="1" x14ac:dyDescent="0.2">
      <c r="A36" s="505"/>
      <c r="B36" s="555"/>
      <c r="C36" s="542"/>
      <c r="D36" s="504"/>
      <c r="E36" s="505"/>
      <c r="F36" s="108"/>
      <c r="G36" s="88" t="s">
        <v>1453</v>
      </c>
      <c r="H36" s="80" t="s">
        <v>1407</v>
      </c>
      <c r="I36" s="544"/>
      <c r="J36" s="81">
        <v>2370690</v>
      </c>
      <c r="K36" s="544"/>
      <c r="L36" s="81">
        <v>2015086.5</v>
      </c>
      <c r="M36" s="505"/>
      <c r="N36" s="474"/>
      <c r="O36" s="474"/>
      <c r="P36" s="490"/>
      <c r="Q36" s="490"/>
      <c r="R36" s="490"/>
      <c r="S36" s="474"/>
      <c r="T36" s="490"/>
      <c r="U36" s="490"/>
      <c r="V36" s="559"/>
    </row>
    <row r="37" spans="1:22" ht="18" customHeight="1" x14ac:dyDescent="0.2">
      <c r="A37" s="505"/>
      <c r="B37" s="555"/>
      <c r="C37" s="542"/>
      <c r="D37" s="504"/>
      <c r="E37" s="505"/>
      <c r="F37" s="108"/>
      <c r="G37" s="83" t="s">
        <v>1454</v>
      </c>
      <c r="H37" s="80" t="s">
        <v>1400</v>
      </c>
      <c r="I37" s="544"/>
      <c r="J37" s="81">
        <v>1340300</v>
      </c>
      <c r="K37" s="544"/>
      <c r="L37" s="81">
        <v>1139255</v>
      </c>
      <c r="M37" s="505"/>
      <c r="N37" s="474"/>
      <c r="O37" s="474"/>
      <c r="P37" s="490"/>
      <c r="Q37" s="490"/>
      <c r="R37" s="490"/>
      <c r="S37" s="474"/>
      <c r="T37" s="490"/>
      <c r="U37" s="490"/>
      <c r="V37" s="559"/>
    </row>
    <row r="38" spans="1:22" ht="29.25" customHeight="1" x14ac:dyDescent="0.2">
      <c r="A38" s="505"/>
      <c r="B38" s="555"/>
      <c r="C38" s="543"/>
      <c r="D38" s="504"/>
      <c r="E38" s="505"/>
      <c r="F38" s="108"/>
      <c r="G38" s="88" t="s">
        <v>1455</v>
      </c>
      <c r="H38" s="80" t="s">
        <v>1400</v>
      </c>
      <c r="I38" s="544"/>
      <c r="J38" s="81">
        <v>150000</v>
      </c>
      <c r="K38" s="544"/>
      <c r="L38" s="81">
        <v>127500</v>
      </c>
      <c r="M38" s="505"/>
      <c r="N38" s="474"/>
      <c r="O38" s="474"/>
      <c r="P38" s="490"/>
      <c r="Q38" s="490"/>
      <c r="R38" s="490"/>
      <c r="S38" s="474"/>
      <c r="T38" s="490"/>
      <c r="U38" s="490"/>
      <c r="V38" s="560"/>
    </row>
    <row r="39" spans="1:22" ht="21" customHeight="1" x14ac:dyDescent="0.2">
      <c r="A39" s="489">
        <v>8</v>
      </c>
      <c r="B39" s="503" t="s">
        <v>1456</v>
      </c>
      <c r="C39" s="503" t="s">
        <v>1355</v>
      </c>
      <c r="D39" s="473" t="s">
        <v>1356</v>
      </c>
      <c r="E39" s="473" t="s">
        <v>1357</v>
      </c>
      <c r="F39" s="109" t="s">
        <v>1358</v>
      </c>
      <c r="G39" s="79"/>
      <c r="H39" s="80" t="s">
        <v>1359</v>
      </c>
      <c r="I39" s="535">
        <v>46180</v>
      </c>
      <c r="J39" s="81">
        <v>9300</v>
      </c>
      <c r="K39" s="535">
        <v>39253</v>
      </c>
      <c r="L39" s="81">
        <v>7905</v>
      </c>
      <c r="M39" s="489">
        <v>6</v>
      </c>
      <c r="N39" s="473" t="s">
        <v>1457</v>
      </c>
      <c r="O39" s="473" t="s">
        <v>1458</v>
      </c>
      <c r="P39" s="489" t="s">
        <v>1459</v>
      </c>
      <c r="Q39" s="489" t="s">
        <v>1459</v>
      </c>
      <c r="R39" s="489" t="s">
        <v>1459</v>
      </c>
      <c r="S39" s="473" t="s">
        <v>1460</v>
      </c>
      <c r="T39" s="489" t="s">
        <v>1461</v>
      </c>
      <c r="U39" s="489" t="s">
        <v>1462</v>
      </c>
      <c r="V39" s="556" t="s">
        <v>1463</v>
      </c>
    </row>
    <row r="40" spans="1:22" ht="21" customHeight="1" x14ac:dyDescent="0.2">
      <c r="A40" s="490"/>
      <c r="B40" s="512"/>
      <c r="C40" s="512"/>
      <c r="D40" s="474"/>
      <c r="E40" s="474"/>
      <c r="F40" s="82"/>
      <c r="G40" s="83" t="s">
        <v>1367</v>
      </c>
      <c r="H40" s="80" t="s">
        <v>1359</v>
      </c>
      <c r="I40" s="536"/>
      <c r="J40" s="81">
        <v>36000</v>
      </c>
      <c r="K40" s="536"/>
      <c r="L40" s="81">
        <v>30600</v>
      </c>
      <c r="M40" s="490"/>
      <c r="N40" s="474"/>
      <c r="O40" s="474"/>
      <c r="P40" s="490"/>
      <c r="Q40" s="490"/>
      <c r="R40" s="490"/>
      <c r="S40" s="474"/>
      <c r="T40" s="490"/>
      <c r="U40" s="490"/>
      <c r="V40" s="557"/>
    </row>
    <row r="41" spans="1:22" ht="18" customHeight="1" x14ac:dyDescent="0.2">
      <c r="A41" s="491"/>
      <c r="B41" s="513"/>
      <c r="C41" s="513"/>
      <c r="D41" s="475"/>
      <c r="E41" s="475"/>
      <c r="F41" s="84"/>
      <c r="G41" s="83" t="s">
        <v>1368</v>
      </c>
      <c r="H41" s="80" t="s">
        <v>1369</v>
      </c>
      <c r="I41" s="537"/>
      <c r="J41" s="81">
        <v>880</v>
      </c>
      <c r="K41" s="537"/>
      <c r="L41" s="81">
        <v>748</v>
      </c>
      <c r="M41" s="491"/>
      <c r="N41" s="475"/>
      <c r="O41" s="475"/>
      <c r="P41" s="491"/>
      <c r="Q41" s="491"/>
      <c r="R41" s="491"/>
      <c r="S41" s="475"/>
      <c r="T41" s="491"/>
      <c r="U41" s="491"/>
      <c r="V41" s="558"/>
    </row>
    <row r="42" spans="1:22" ht="30" customHeight="1" x14ac:dyDescent="0.2">
      <c r="A42" s="489">
        <v>9</v>
      </c>
      <c r="B42" s="503" t="s">
        <v>1464</v>
      </c>
      <c r="C42" s="503" t="s">
        <v>1355</v>
      </c>
      <c r="D42" s="473" t="s">
        <v>1371</v>
      </c>
      <c r="E42" s="489" t="s">
        <v>1372</v>
      </c>
      <c r="F42" s="108" t="s">
        <v>1367</v>
      </c>
      <c r="G42" s="83"/>
      <c r="H42" s="80" t="s">
        <v>1359</v>
      </c>
      <c r="I42" s="535">
        <v>49296</v>
      </c>
      <c r="J42" s="81">
        <v>36000</v>
      </c>
      <c r="K42" s="535">
        <v>41901.599999999999</v>
      </c>
      <c r="L42" s="81">
        <v>30600</v>
      </c>
      <c r="M42" s="489">
        <v>6</v>
      </c>
      <c r="N42" s="473" t="s">
        <v>1457</v>
      </c>
      <c r="O42" s="473" t="s">
        <v>1465</v>
      </c>
      <c r="P42" s="489" t="s">
        <v>1466</v>
      </c>
      <c r="Q42" s="489" t="s">
        <v>1466</v>
      </c>
      <c r="R42" s="489" t="s">
        <v>1466</v>
      </c>
      <c r="S42" s="473" t="s">
        <v>1467</v>
      </c>
      <c r="T42" s="489" t="s">
        <v>1461</v>
      </c>
      <c r="U42" s="489" t="s">
        <v>1462</v>
      </c>
      <c r="V42" s="556" t="s">
        <v>1468</v>
      </c>
    </row>
    <row r="43" spans="1:22" ht="21.75" customHeight="1" x14ac:dyDescent="0.2">
      <c r="A43" s="490"/>
      <c r="B43" s="512"/>
      <c r="C43" s="512"/>
      <c r="D43" s="474"/>
      <c r="E43" s="490"/>
      <c r="F43" s="86"/>
      <c r="G43" s="83" t="s">
        <v>1358</v>
      </c>
      <c r="H43" s="80" t="s">
        <v>1359</v>
      </c>
      <c r="I43" s="536"/>
      <c r="J43" s="81">
        <v>9300</v>
      </c>
      <c r="K43" s="536"/>
      <c r="L43" s="81">
        <v>7905</v>
      </c>
      <c r="M43" s="490"/>
      <c r="N43" s="474"/>
      <c r="O43" s="474"/>
      <c r="P43" s="490"/>
      <c r="Q43" s="490"/>
      <c r="R43" s="490"/>
      <c r="S43" s="474"/>
      <c r="T43" s="490"/>
      <c r="U43" s="490"/>
      <c r="V43" s="557"/>
    </row>
    <row r="44" spans="1:22" ht="24" customHeight="1" x14ac:dyDescent="0.2">
      <c r="A44" s="490"/>
      <c r="B44" s="512"/>
      <c r="C44" s="512"/>
      <c r="D44" s="474"/>
      <c r="E44" s="490"/>
      <c r="F44" s="86"/>
      <c r="G44" s="83" t="s">
        <v>1379</v>
      </c>
      <c r="H44" s="80" t="s">
        <v>1369</v>
      </c>
      <c r="I44" s="536"/>
      <c r="J44" s="81">
        <v>2954</v>
      </c>
      <c r="K44" s="536"/>
      <c r="L44" s="81">
        <v>2510.9</v>
      </c>
      <c r="M44" s="490"/>
      <c r="N44" s="474"/>
      <c r="O44" s="474"/>
      <c r="P44" s="490"/>
      <c r="Q44" s="490"/>
      <c r="R44" s="490"/>
      <c r="S44" s="474"/>
      <c r="T44" s="490"/>
      <c r="U44" s="490"/>
      <c r="V44" s="557"/>
    </row>
    <row r="45" spans="1:22" ht="15" customHeight="1" x14ac:dyDescent="0.2">
      <c r="A45" s="491"/>
      <c r="B45" s="513"/>
      <c r="C45" s="513"/>
      <c r="D45" s="475"/>
      <c r="E45" s="491"/>
      <c r="F45" s="87"/>
      <c r="G45" s="83" t="s">
        <v>1380</v>
      </c>
      <c r="H45" s="80" t="s">
        <v>1369</v>
      </c>
      <c r="I45" s="537"/>
      <c r="J45" s="81">
        <v>1042</v>
      </c>
      <c r="K45" s="537"/>
      <c r="L45" s="81">
        <v>885.7</v>
      </c>
      <c r="M45" s="491"/>
      <c r="N45" s="475"/>
      <c r="O45" s="475"/>
      <c r="P45" s="491"/>
      <c r="Q45" s="491"/>
      <c r="R45" s="491"/>
      <c r="S45" s="475"/>
      <c r="T45" s="491"/>
      <c r="U45" s="491"/>
      <c r="V45" s="558"/>
    </row>
    <row r="46" spans="1:22" ht="39.75" customHeight="1" x14ac:dyDescent="0.2">
      <c r="A46" s="489">
        <v>10</v>
      </c>
      <c r="B46" s="503" t="s">
        <v>1469</v>
      </c>
      <c r="C46" s="503" t="s">
        <v>1355</v>
      </c>
      <c r="D46" s="473" t="s">
        <v>1470</v>
      </c>
      <c r="E46" s="489" t="s">
        <v>1471</v>
      </c>
      <c r="F46" s="108" t="s">
        <v>1472</v>
      </c>
      <c r="G46" s="79"/>
      <c r="H46" s="106" t="s">
        <v>1439</v>
      </c>
      <c r="I46" s="535">
        <v>348825.98</v>
      </c>
      <c r="J46" s="81">
        <v>189806.37</v>
      </c>
      <c r="K46" s="535">
        <v>296502.07</v>
      </c>
      <c r="L46" s="81">
        <v>161335.41</v>
      </c>
      <c r="M46" s="489">
        <v>14</v>
      </c>
      <c r="N46" s="489" t="s">
        <v>1360</v>
      </c>
      <c r="O46" s="473" t="s">
        <v>1473</v>
      </c>
      <c r="P46" s="489" t="s">
        <v>1474</v>
      </c>
      <c r="Q46" s="489" t="s">
        <v>1474</v>
      </c>
      <c r="R46" s="489" t="s">
        <v>1474</v>
      </c>
      <c r="S46" s="473" t="s">
        <v>1475</v>
      </c>
      <c r="T46" s="489" t="s">
        <v>1459</v>
      </c>
      <c r="U46" s="489" t="s">
        <v>1461</v>
      </c>
      <c r="V46" s="561" t="s">
        <v>1476</v>
      </c>
    </row>
    <row r="47" spans="1:22" ht="60" x14ac:dyDescent="0.2">
      <c r="A47" s="490"/>
      <c r="B47" s="512"/>
      <c r="C47" s="512"/>
      <c r="D47" s="474"/>
      <c r="E47" s="490"/>
      <c r="F47" s="110"/>
      <c r="G47" s="88" t="s">
        <v>1477</v>
      </c>
      <c r="H47" s="106" t="s">
        <v>1439</v>
      </c>
      <c r="I47" s="536"/>
      <c r="J47" s="81">
        <v>83774.509999999995</v>
      </c>
      <c r="K47" s="536"/>
      <c r="L47" s="81">
        <v>71208.33</v>
      </c>
      <c r="M47" s="490"/>
      <c r="N47" s="490"/>
      <c r="O47" s="474"/>
      <c r="P47" s="490"/>
      <c r="Q47" s="490"/>
      <c r="R47" s="490"/>
      <c r="S47" s="474"/>
      <c r="T47" s="490"/>
      <c r="U47" s="490"/>
      <c r="V47" s="550"/>
    </row>
    <row r="48" spans="1:22" ht="36" x14ac:dyDescent="0.2">
      <c r="A48" s="490"/>
      <c r="B48" s="512"/>
      <c r="C48" s="512"/>
      <c r="D48" s="474"/>
      <c r="E48" s="490"/>
      <c r="F48" s="111"/>
      <c r="G48" s="88" t="s">
        <v>1478</v>
      </c>
      <c r="H48" s="106" t="s">
        <v>1439</v>
      </c>
      <c r="I48" s="536"/>
      <c r="J48" s="81">
        <v>50245.1</v>
      </c>
      <c r="K48" s="536"/>
      <c r="L48" s="81">
        <v>42708.33</v>
      </c>
      <c r="M48" s="490"/>
      <c r="N48" s="490"/>
      <c r="O48" s="474"/>
      <c r="P48" s="490"/>
      <c r="Q48" s="490"/>
      <c r="R48" s="490"/>
      <c r="S48" s="474"/>
      <c r="T48" s="490"/>
      <c r="U48" s="490"/>
      <c r="V48" s="550"/>
    </row>
    <row r="49" spans="1:22" ht="24" x14ac:dyDescent="0.2">
      <c r="A49" s="490"/>
      <c r="B49" s="512"/>
      <c r="C49" s="512"/>
      <c r="D49" s="474"/>
      <c r="E49" s="490"/>
      <c r="F49" s="111"/>
      <c r="G49" s="88" t="s">
        <v>1479</v>
      </c>
      <c r="H49" s="80" t="s">
        <v>1418</v>
      </c>
      <c r="I49" s="536"/>
      <c r="J49" s="81">
        <v>25000</v>
      </c>
      <c r="K49" s="536"/>
      <c r="L49" s="81">
        <v>21250</v>
      </c>
      <c r="M49" s="490"/>
      <c r="N49" s="490"/>
      <c r="O49" s="474"/>
      <c r="P49" s="490"/>
      <c r="Q49" s="490"/>
      <c r="R49" s="490"/>
      <c r="S49" s="474"/>
      <c r="T49" s="490"/>
      <c r="U49" s="490"/>
      <c r="V49" s="550"/>
    </row>
    <row r="50" spans="1:22" ht="21.75" customHeight="1" x14ac:dyDescent="0.2">
      <c r="A50" s="490"/>
      <c r="B50" s="513"/>
      <c r="C50" s="513"/>
      <c r="D50" s="475"/>
      <c r="E50" s="491"/>
      <c r="F50" s="112"/>
      <c r="G50" s="113" t="s">
        <v>1480</v>
      </c>
      <c r="H50" s="80" t="s">
        <v>1418</v>
      </c>
      <c r="I50" s="537"/>
      <c r="J50" s="81">
        <v>0</v>
      </c>
      <c r="K50" s="537"/>
      <c r="L50" s="81">
        <v>0</v>
      </c>
      <c r="M50" s="490"/>
      <c r="N50" s="490"/>
      <c r="O50" s="474"/>
      <c r="P50" s="490"/>
      <c r="Q50" s="490"/>
      <c r="R50" s="490"/>
      <c r="S50" s="474"/>
      <c r="T50" s="490"/>
      <c r="U50" s="490"/>
      <c r="V50" s="551"/>
    </row>
    <row r="51" spans="1:22" ht="20.25" customHeight="1" x14ac:dyDescent="0.2">
      <c r="A51" s="489">
        <v>11</v>
      </c>
      <c r="B51" s="503" t="s">
        <v>1481</v>
      </c>
      <c r="C51" s="503" t="s">
        <v>1382</v>
      </c>
      <c r="D51" s="473" t="s">
        <v>1383</v>
      </c>
      <c r="E51" s="489" t="s">
        <v>1384</v>
      </c>
      <c r="F51" s="109" t="s">
        <v>1385</v>
      </c>
      <c r="G51" s="79"/>
      <c r="H51" s="80" t="s">
        <v>1386</v>
      </c>
      <c r="I51" s="544">
        <v>61450</v>
      </c>
      <c r="J51" s="81">
        <v>35300</v>
      </c>
      <c r="K51" s="535">
        <v>52232.5</v>
      </c>
      <c r="L51" s="81">
        <v>30005</v>
      </c>
      <c r="M51" s="489">
        <v>6</v>
      </c>
      <c r="N51" s="473" t="s">
        <v>1457</v>
      </c>
      <c r="O51" s="473" t="s">
        <v>1482</v>
      </c>
      <c r="P51" s="489" t="s">
        <v>1483</v>
      </c>
      <c r="Q51" s="489" t="s">
        <v>1483</v>
      </c>
      <c r="R51" s="489" t="s">
        <v>1483</v>
      </c>
      <c r="S51" s="473" t="s">
        <v>1484</v>
      </c>
      <c r="T51" s="489" t="s">
        <v>1485</v>
      </c>
      <c r="U51" s="489" t="s">
        <v>1486</v>
      </c>
      <c r="V51" s="556" t="s">
        <v>1487</v>
      </c>
    </row>
    <row r="52" spans="1:22" ht="27" customHeight="1" x14ac:dyDescent="0.2">
      <c r="A52" s="490"/>
      <c r="B52" s="512"/>
      <c r="C52" s="512"/>
      <c r="D52" s="474"/>
      <c r="E52" s="490"/>
      <c r="F52" s="86"/>
      <c r="G52" s="88" t="s">
        <v>1392</v>
      </c>
      <c r="H52" s="80" t="s">
        <v>1393</v>
      </c>
      <c r="I52" s="544"/>
      <c r="J52" s="81">
        <v>4150</v>
      </c>
      <c r="K52" s="536"/>
      <c r="L52" s="81">
        <v>3527.5</v>
      </c>
      <c r="M52" s="490"/>
      <c r="N52" s="474"/>
      <c r="O52" s="474"/>
      <c r="P52" s="490"/>
      <c r="Q52" s="490"/>
      <c r="R52" s="490"/>
      <c r="S52" s="474"/>
      <c r="T52" s="490"/>
      <c r="U52" s="490"/>
      <c r="V52" s="557"/>
    </row>
    <row r="53" spans="1:22" ht="20.25" customHeight="1" x14ac:dyDescent="0.2">
      <c r="A53" s="490"/>
      <c r="B53" s="512"/>
      <c r="C53" s="513"/>
      <c r="D53" s="474"/>
      <c r="E53" s="490"/>
      <c r="F53" s="86"/>
      <c r="G53" s="89" t="s">
        <v>1394</v>
      </c>
      <c r="H53" s="80" t="s">
        <v>1386</v>
      </c>
      <c r="I53" s="544"/>
      <c r="J53" s="81">
        <v>22000</v>
      </c>
      <c r="K53" s="537"/>
      <c r="L53" s="81">
        <v>18700</v>
      </c>
      <c r="M53" s="490"/>
      <c r="N53" s="474"/>
      <c r="O53" s="474"/>
      <c r="P53" s="491"/>
      <c r="Q53" s="490"/>
      <c r="R53" s="491"/>
      <c r="S53" s="474"/>
      <c r="T53" s="490"/>
      <c r="U53" s="490"/>
      <c r="V53" s="558"/>
    </row>
    <row r="54" spans="1:22" ht="29.25" customHeight="1" x14ac:dyDescent="0.2">
      <c r="A54" s="489">
        <v>12</v>
      </c>
      <c r="B54" s="503" t="s">
        <v>1488</v>
      </c>
      <c r="C54" s="503" t="s">
        <v>1443</v>
      </c>
      <c r="D54" s="473" t="s">
        <v>1444</v>
      </c>
      <c r="E54" s="489" t="s">
        <v>1445</v>
      </c>
      <c r="F54" s="108" t="s">
        <v>1446</v>
      </c>
      <c r="G54" s="79"/>
      <c r="H54" s="80" t="s">
        <v>1447</v>
      </c>
      <c r="I54" s="535">
        <v>207741</v>
      </c>
      <c r="J54" s="81">
        <v>31736</v>
      </c>
      <c r="K54" s="535">
        <v>176579.85</v>
      </c>
      <c r="L54" s="81">
        <v>26975.599999999999</v>
      </c>
      <c r="M54" s="489">
        <v>9</v>
      </c>
      <c r="N54" s="473" t="s">
        <v>1457</v>
      </c>
      <c r="O54" s="473" t="s">
        <v>1482</v>
      </c>
      <c r="P54" s="489" t="s">
        <v>1489</v>
      </c>
      <c r="Q54" s="489" t="s">
        <v>1489</v>
      </c>
      <c r="R54" s="489" t="s">
        <v>1489</v>
      </c>
      <c r="S54" s="473" t="s">
        <v>1490</v>
      </c>
      <c r="T54" s="489" t="s">
        <v>1491</v>
      </c>
      <c r="U54" s="489" t="s">
        <v>1461</v>
      </c>
      <c r="V54" s="541" t="s">
        <v>1492</v>
      </c>
    </row>
    <row r="55" spans="1:22" ht="42.75" customHeight="1" x14ac:dyDescent="0.2">
      <c r="A55" s="490"/>
      <c r="B55" s="512"/>
      <c r="C55" s="512"/>
      <c r="D55" s="474"/>
      <c r="E55" s="490"/>
      <c r="F55" s="114"/>
      <c r="G55" s="88" t="s">
        <v>1451</v>
      </c>
      <c r="H55" s="80" t="s">
        <v>1407</v>
      </c>
      <c r="I55" s="536"/>
      <c r="J55" s="81">
        <v>9945</v>
      </c>
      <c r="K55" s="536"/>
      <c r="L55" s="81">
        <v>8453.25</v>
      </c>
      <c r="M55" s="490"/>
      <c r="N55" s="474"/>
      <c r="O55" s="474"/>
      <c r="P55" s="490"/>
      <c r="Q55" s="490"/>
      <c r="R55" s="490"/>
      <c r="S55" s="474"/>
      <c r="T55" s="490"/>
      <c r="U55" s="490"/>
      <c r="V55" s="542"/>
    </row>
    <row r="56" spans="1:22" ht="27" customHeight="1" x14ac:dyDescent="0.2">
      <c r="A56" s="490"/>
      <c r="B56" s="512"/>
      <c r="C56" s="512"/>
      <c r="D56" s="474"/>
      <c r="E56" s="490"/>
      <c r="F56" s="114"/>
      <c r="G56" s="88" t="s">
        <v>1452</v>
      </c>
      <c r="H56" s="80" t="s">
        <v>1407</v>
      </c>
      <c r="I56" s="536"/>
      <c r="J56" s="81">
        <v>57050</v>
      </c>
      <c r="K56" s="536"/>
      <c r="L56" s="81">
        <v>48492.5</v>
      </c>
      <c r="M56" s="490"/>
      <c r="N56" s="474"/>
      <c r="O56" s="474"/>
      <c r="P56" s="490"/>
      <c r="Q56" s="490"/>
      <c r="R56" s="490"/>
      <c r="S56" s="474"/>
      <c r="T56" s="490"/>
      <c r="U56" s="490"/>
      <c r="V56" s="542"/>
    </row>
    <row r="57" spans="1:22" ht="26.25" customHeight="1" x14ac:dyDescent="0.2">
      <c r="A57" s="490"/>
      <c r="B57" s="512"/>
      <c r="C57" s="512"/>
      <c r="D57" s="474"/>
      <c r="E57" s="490"/>
      <c r="F57" s="114"/>
      <c r="G57" s="88" t="s">
        <v>1453</v>
      </c>
      <c r="H57" s="80" t="s">
        <v>1407</v>
      </c>
      <c r="I57" s="536"/>
      <c r="J57" s="81">
        <v>99310</v>
      </c>
      <c r="K57" s="536"/>
      <c r="L57" s="81">
        <v>84413.5</v>
      </c>
      <c r="M57" s="490"/>
      <c r="N57" s="474"/>
      <c r="O57" s="474"/>
      <c r="P57" s="490"/>
      <c r="Q57" s="490"/>
      <c r="R57" s="490"/>
      <c r="S57" s="474"/>
      <c r="T57" s="490"/>
      <c r="U57" s="490"/>
      <c r="V57" s="542"/>
    </row>
    <row r="58" spans="1:22" ht="18" customHeight="1" x14ac:dyDescent="0.2">
      <c r="A58" s="490"/>
      <c r="B58" s="512"/>
      <c r="C58" s="512"/>
      <c r="D58" s="474"/>
      <c r="E58" s="490"/>
      <c r="F58" s="114"/>
      <c r="G58" s="83" t="s">
        <v>1454</v>
      </c>
      <c r="H58" s="80" t="s">
        <v>1400</v>
      </c>
      <c r="I58" s="536"/>
      <c r="J58" s="81">
        <v>9700</v>
      </c>
      <c r="K58" s="536"/>
      <c r="L58" s="81">
        <v>8245</v>
      </c>
      <c r="M58" s="490"/>
      <c r="N58" s="474"/>
      <c r="O58" s="474"/>
      <c r="P58" s="490"/>
      <c r="Q58" s="490"/>
      <c r="R58" s="490"/>
      <c r="S58" s="474"/>
      <c r="T58" s="490"/>
      <c r="U58" s="490"/>
      <c r="V58" s="542"/>
    </row>
    <row r="59" spans="1:22" ht="29.25" customHeight="1" x14ac:dyDescent="0.2">
      <c r="A59" s="490"/>
      <c r="B59" s="512"/>
      <c r="C59" s="513"/>
      <c r="D59" s="474"/>
      <c r="E59" s="490"/>
      <c r="F59" s="114"/>
      <c r="G59" s="110" t="s">
        <v>1455</v>
      </c>
      <c r="H59" s="80" t="s">
        <v>1400</v>
      </c>
      <c r="I59" s="537"/>
      <c r="J59" s="81">
        <v>0</v>
      </c>
      <c r="K59" s="537"/>
      <c r="L59" s="81">
        <v>0</v>
      </c>
      <c r="M59" s="491"/>
      <c r="N59" s="474"/>
      <c r="O59" s="474"/>
      <c r="P59" s="490"/>
      <c r="Q59" s="490"/>
      <c r="R59" s="490"/>
      <c r="S59" s="474"/>
      <c r="T59" s="490"/>
      <c r="U59" s="490"/>
      <c r="V59" s="543"/>
    </row>
    <row r="60" spans="1:22" ht="39" customHeight="1" x14ac:dyDescent="0.2">
      <c r="A60" s="489">
        <v>13</v>
      </c>
      <c r="B60" s="503" t="s">
        <v>1493</v>
      </c>
      <c r="C60" s="503" t="s">
        <v>1396</v>
      </c>
      <c r="D60" s="473" t="s">
        <v>1397</v>
      </c>
      <c r="E60" s="489" t="s">
        <v>1398</v>
      </c>
      <c r="F60" s="90" t="s">
        <v>1399</v>
      </c>
      <c r="G60" s="79"/>
      <c r="H60" s="80" t="s">
        <v>1400</v>
      </c>
      <c r="I60" s="535">
        <v>68387</v>
      </c>
      <c r="J60" s="81">
        <v>40000</v>
      </c>
      <c r="K60" s="535">
        <v>58128.95</v>
      </c>
      <c r="L60" s="115">
        <v>34000</v>
      </c>
      <c r="M60" s="489">
        <v>7</v>
      </c>
      <c r="N60" s="489" t="s">
        <v>1360</v>
      </c>
      <c r="O60" s="473" t="s">
        <v>1494</v>
      </c>
      <c r="P60" s="489" t="s">
        <v>1317</v>
      </c>
      <c r="Q60" s="489" t="s">
        <v>1317</v>
      </c>
      <c r="R60" s="489" t="s">
        <v>1317</v>
      </c>
      <c r="S60" s="473" t="s">
        <v>1495</v>
      </c>
      <c r="T60" s="489" t="s">
        <v>1489</v>
      </c>
      <c r="U60" s="489" t="s">
        <v>1496</v>
      </c>
      <c r="V60" s="556" t="s">
        <v>1497</v>
      </c>
    </row>
    <row r="61" spans="1:22" ht="30" customHeight="1" x14ac:dyDescent="0.2">
      <c r="A61" s="490"/>
      <c r="B61" s="512"/>
      <c r="C61" s="512"/>
      <c r="D61" s="474"/>
      <c r="E61" s="514"/>
      <c r="F61" s="91"/>
      <c r="G61" s="92" t="s">
        <v>1406</v>
      </c>
      <c r="H61" s="93" t="s">
        <v>1407</v>
      </c>
      <c r="I61" s="536"/>
      <c r="J61" s="81">
        <v>28387</v>
      </c>
      <c r="K61" s="536"/>
      <c r="L61" s="81">
        <v>24128.95</v>
      </c>
      <c r="M61" s="490"/>
      <c r="N61" s="490"/>
      <c r="O61" s="474"/>
      <c r="P61" s="490"/>
      <c r="Q61" s="490"/>
      <c r="R61" s="490"/>
      <c r="S61" s="474"/>
      <c r="T61" s="490"/>
      <c r="U61" s="490"/>
      <c r="V61" s="557"/>
    </row>
    <row r="62" spans="1:22" ht="41.25" customHeight="1" x14ac:dyDescent="0.2">
      <c r="A62" s="491"/>
      <c r="B62" s="513"/>
      <c r="C62" s="513"/>
      <c r="D62" s="475"/>
      <c r="E62" s="515"/>
      <c r="F62" s="94"/>
      <c r="G62" s="95" t="s">
        <v>1408</v>
      </c>
      <c r="H62" s="80" t="s">
        <v>1400</v>
      </c>
      <c r="I62" s="537"/>
      <c r="J62" s="81">
        <v>0</v>
      </c>
      <c r="K62" s="537"/>
      <c r="L62" s="81">
        <v>0</v>
      </c>
      <c r="M62" s="491"/>
      <c r="N62" s="491"/>
      <c r="O62" s="475"/>
      <c r="P62" s="491"/>
      <c r="Q62" s="491"/>
      <c r="R62" s="491"/>
      <c r="S62" s="475"/>
      <c r="T62" s="491"/>
      <c r="U62" s="491"/>
      <c r="V62" s="558"/>
    </row>
    <row r="63" spans="1:22" ht="28.5" customHeight="1" x14ac:dyDescent="0.2">
      <c r="A63" s="489">
        <v>14</v>
      </c>
      <c r="B63" s="547" t="s">
        <v>1498</v>
      </c>
      <c r="C63" s="547" t="s">
        <v>1396</v>
      </c>
      <c r="D63" s="473" t="s">
        <v>1499</v>
      </c>
      <c r="E63" s="489" t="s">
        <v>1500</v>
      </c>
      <c r="F63" s="114" t="s">
        <v>1501</v>
      </c>
      <c r="G63" s="79"/>
      <c r="H63" s="80" t="s">
        <v>1502</v>
      </c>
      <c r="I63" s="535">
        <v>308660</v>
      </c>
      <c r="J63" s="81">
        <v>295082</v>
      </c>
      <c r="K63" s="535">
        <v>262361</v>
      </c>
      <c r="L63" s="81">
        <v>250819.7</v>
      </c>
      <c r="M63" s="489">
        <v>8</v>
      </c>
      <c r="N63" s="489" t="s">
        <v>1360</v>
      </c>
      <c r="O63" s="473" t="s">
        <v>1503</v>
      </c>
      <c r="P63" s="489" t="s">
        <v>1504</v>
      </c>
      <c r="Q63" s="489" t="s">
        <v>1505</v>
      </c>
      <c r="R63" s="489" t="s">
        <v>1505</v>
      </c>
      <c r="S63" s="511" t="s">
        <v>1506</v>
      </c>
      <c r="T63" s="564" t="s">
        <v>1507</v>
      </c>
      <c r="U63" s="564" t="s">
        <v>1508</v>
      </c>
      <c r="V63" s="561" t="s">
        <v>1509</v>
      </c>
    </row>
    <row r="64" spans="1:22" ht="30" customHeight="1" x14ac:dyDescent="0.2">
      <c r="A64" s="490"/>
      <c r="B64" s="548"/>
      <c r="C64" s="548"/>
      <c r="D64" s="474"/>
      <c r="E64" s="514"/>
      <c r="F64" s="102"/>
      <c r="G64" s="104" t="s">
        <v>1510</v>
      </c>
      <c r="H64" s="80" t="s">
        <v>1502</v>
      </c>
      <c r="I64" s="536"/>
      <c r="J64" s="81">
        <v>0</v>
      </c>
      <c r="K64" s="536"/>
      <c r="L64" s="81">
        <v>0</v>
      </c>
      <c r="M64" s="490"/>
      <c r="N64" s="490"/>
      <c r="O64" s="474"/>
      <c r="P64" s="490"/>
      <c r="Q64" s="490"/>
      <c r="R64" s="490"/>
      <c r="S64" s="562"/>
      <c r="T64" s="565"/>
      <c r="U64" s="565"/>
      <c r="V64" s="550"/>
    </row>
    <row r="65" spans="1:22" ht="33" customHeight="1" x14ac:dyDescent="0.2">
      <c r="A65" s="490"/>
      <c r="B65" s="548"/>
      <c r="C65" s="548"/>
      <c r="D65" s="474"/>
      <c r="E65" s="514"/>
      <c r="F65" s="82"/>
      <c r="G65" s="104" t="s">
        <v>1511</v>
      </c>
      <c r="H65" s="80" t="s">
        <v>1502</v>
      </c>
      <c r="I65" s="536"/>
      <c r="J65" s="81">
        <v>0</v>
      </c>
      <c r="K65" s="536"/>
      <c r="L65" s="81">
        <v>0</v>
      </c>
      <c r="M65" s="490"/>
      <c r="N65" s="490"/>
      <c r="O65" s="474"/>
      <c r="P65" s="490"/>
      <c r="Q65" s="490"/>
      <c r="R65" s="490"/>
      <c r="S65" s="562"/>
      <c r="T65" s="565"/>
      <c r="U65" s="565"/>
      <c r="V65" s="550"/>
    </row>
    <row r="66" spans="1:22" ht="27" customHeight="1" x14ac:dyDescent="0.2">
      <c r="A66" s="491"/>
      <c r="B66" s="549"/>
      <c r="C66" s="549"/>
      <c r="D66" s="475"/>
      <c r="E66" s="515"/>
      <c r="F66" s="84"/>
      <c r="G66" s="95" t="s">
        <v>1512</v>
      </c>
      <c r="H66" s="80" t="s">
        <v>1386</v>
      </c>
      <c r="I66" s="537"/>
      <c r="J66" s="81">
        <v>13578</v>
      </c>
      <c r="K66" s="537"/>
      <c r="L66" s="81">
        <v>11541.3</v>
      </c>
      <c r="M66" s="491"/>
      <c r="N66" s="491"/>
      <c r="O66" s="475"/>
      <c r="P66" s="491"/>
      <c r="Q66" s="491"/>
      <c r="R66" s="491"/>
      <c r="S66" s="563"/>
      <c r="T66" s="566"/>
      <c r="U66" s="566"/>
      <c r="V66" s="551"/>
    </row>
    <row r="67" spans="1:22" ht="54" customHeight="1" x14ac:dyDescent="0.2">
      <c r="A67" s="489">
        <v>15</v>
      </c>
      <c r="B67" s="503" t="s">
        <v>1513</v>
      </c>
      <c r="C67" s="503" t="s">
        <v>1396</v>
      </c>
      <c r="D67" s="473" t="s">
        <v>1410</v>
      </c>
      <c r="E67" s="489" t="s">
        <v>1411</v>
      </c>
      <c r="F67" s="97" t="s">
        <v>1412</v>
      </c>
      <c r="G67" s="79"/>
      <c r="H67" s="80" t="s">
        <v>1407</v>
      </c>
      <c r="I67" s="535">
        <v>341753</v>
      </c>
      <c r="J67" s="81">
        <v>284707</v>
      </c>
      <c r="K67" s="535">
        <v>290490.05</v>
      </c>
      <c r="L67" s="81">
        <v>242000.95</v>
      </c>
      <c r="M67" s="489">
        <v>6</v>
      </c>
      <c r="N67" s="489" t="s">
        <v>1360</v>
      </c>
      <c r="O67" s="473" t="s">
        <v>1458</v>
      </c>
      <c r="P67" s="489" t="s">
        <v>1102</v>
      </c>
      <c r="Q67" s="489" t="s">
        <v>1102</v>
      </c>
      <c r="R67" s="489" t="s">
        <v>1102</v>
      </c>
      <c r="S67" s="473" t="s">
        <v>1514</v>
      </c>
      <c r="T67" s="489" t="s">
        <v>1485</v>
      </c>
      <c r="U67" s="489" t="s">
        <v>1486</v>
      </c>
      <c r="V67" s="556" t="s">
        <v>1515</v>
      </c>
    </row>
    <row r="68" spans="1:22" ht="32.1" customHeight="1" x14ac:dyDescent="0.2">
      <c r="A68" s="491"/>
      <c r="B68" s="513"/>
      <c r="C68" s="513"/>
      <c r="D68" s="475"/>
      <c r="E68" s="491"/>
      <c r="F68" s="79"/>
      <c r="G68" s="99" t="s">
        <v>1417</v>
      </c>
      <c r="H68" s="80" t="s">
        <v>1418</v>
      </c>
      <c r="I68" s="537"/>
      <c r="J68" s="81">
        <v>57046</v>
      </c>
      <c r="K68" s="537"/>
      <c r="L68" s="81">
        <v>48489.1</v>
      </c>
      <c r="M68" s="491"/>
      <c r="N68" s="491"/>
      <c r="O68" s="475"/>
      <c r="P68" s="491"/>
      <c r="Q68" s="491"/>
      <c r="R68" s="491"/>
      <c r="S68" s="475"/>
      <c r="T68" s="491"/>
      <c r="U68" s="491"/>
      <c r="V68" s="558"/>
    </row>
    <row r="69" spans="1:22" ht="27" customHeight="1" x14ac:dyDescent="0.2">
      <c r="A69" s="489">
        <v>16</v>
      </c>
      <c r="B69" s="503" t="s">
        <v>1516</v>
      </c>
      <c r="C69" s="503" t="s">
        <v>1396</v>
      </c>
      <c r="D69" s="473" t="s">
        <v>1517</v>
      </c>
      <c r="E69" s="489" t="s">
        <v>1518</v>
      </c>
      <c r="F69" s="116" t="s">
        <v>1519</v>
      </c>
      <c r="G69" s="79"/>
      <c r="H69" s="80" t="s">
        <v>1418</v>
      </c>
      <c r="I69" s="535">
        <v>349757.11</v>
      </c>
      <c r="J69" s="81">
        <v>22838.06</v>
      </c>
      <c r="K69" s="535">
        <v>297293.53999999998</v>
      </c>
      <c r="L69" s="81">
        <v>19412.349999999999</v>
      </c>
      <c r="M69" s="489">
        <v>15</v>
      </c>
      <c r="N69" s="489" t="s">
        <v>1520</v>
      </c>
      <c r="O69" s="473" t="s">
        <v>1473</v>
      </c>
      <c r="P69" s="489" t="s">
        <v>1521</v>
      </c>
      <c r="Q69" s="489" t="s">
        <v>1521</v>
      </c>
      <c r="R69" s="489" t="s">
        <v>1521</v>
      </c>
      <c r="S69" s="473" t="s">
        <v>1522</v>
      </c>
      <c r="T69" s="489" t="s">
        <v>1523</v>
      </c>
      <c r="U69" s="489" t="s">
        <v>1524</v>
      </c>
      <c r="V69" s="541" t="s">
        <v>1525</v>
      </c>
    </row>
    <row r="70" spans="1:22" ht="24" x14ac:dyDescent="0.2">
      <c r="A70" s="490"/>
      <c r="B70" s="512"/>
      <c r="C70" s="512"/>
      <c r="D70" s="474"/>
      <c r="E70" s="514"/>
      <c r="F70" s="102"/>
      <c r="G70" s="104" t="s">
        <v>1526</v>
      </c>
      <c r="H70" s="80" t="s">
        <v>1418</v>
      </c>
      <c r="I70" s="536"/>
      <c r="J70" s="81">
        <v>298921.05</v>
      </c>
      <c r="K70" s="536"/>
      <c r="L70" s="81">
        <v>254082.89</v>
      </c>
      <c r="M70" s="490"/>
      <c r="N70" s="490"/>
      <c r="O70" s="474"/>
      <c r="P70" s="490"/>
      <c r="Q70" s="490"/>
      <c r="R70" s="490"/>
      <c r="S70" s="474"/>
      <c r="T70" s="490"/>
      <c r="U70" s="490"/>
      <c r="V70" s="542"/>
    </row>
    <row r="71" spans="1:22" ht="36" x14ac:dyDescent="0.2">
      <c r="A71" s="490"/>
      <c r="B71" s="512"/>
      <c r="C71" s="512"/>
      <c r="D71" s="474"/>
      <c r="E71" s="514"/>
      <c r="F71" s="82"/>
      <c r="G71" s="104" t="s">
        <v>1527</v>
      </c>
      <c r="H71" s="106" t="s">
        <v>1528</v>
      </c>
      <c r="I71" s="536"/>
      <c r="J71" s="81">
        <v>7225</v>
      </c>
      <c r="K71" s="536"/>
      <c r="L71" s="81">
        <v>6141.25</v>
      </c>
      <c r="M71" s="490"/>
      <c r="N71" s="490"/>
      <c r="O71" s="474"/>
      <c r="P71" s="490"/>
      <c r="Q71" s="490"/>
      <c r="R71" s="490"/>
      <c r="S71" s="474"/>
      <c r="T71" s="490"/>
      <c r="U71" s="490"/>
      <c r="V71" s="542"/>
    </row>
    <row r="72" spans="1:22" ht="36" x14ac:dyDescent="0.2">
      <c r="A72" s="491"/>
      <c r="B72" s="513"/>
      <c r="C72" s="513"/>
      <c r="D72" s="475"/>
      <c r="E72" s="515"/>
      <c r="F72" s="84"/>
      <c r="G72" s="103" t="s">
        <v>1529</v>
      </c>
      <c r="H72" s="106" t="s">
        <v>1528</v>
      </c>
      <c r="I72" s="537"/>
      <c r="J72" s="81">
        <v>20773</v>
      </c>
      <c r="K72" s="537"/>
      <c r="L72" s="81">
        <v>17657.05</v>
      </c>
      <c r="M72" s="491"/>
      <c r="N72" s="491"/>
      <c r="O72" s="475"/>
      <c r="P72" s="491"/>
      <c r="Q72" s="491"/>
      <c r="R72" s="491"/>
      <c r="S72" s="475"/>
      <c r="T72" s="491"/>
      <c r="U72" s="491"/>
      <c r="V72" s="543"/>
    </row>
    <row r="73" spans="1:22" ht="18" customHeight="1" x14ac:dyDescent="0.2">
      <c r="A73" s="505">
        <v>17</v>
      </c>
      <c r="B73" s="502" t="s">
        <v>1530</v>
      </c>
      <c r="C73" s="503" t="s">
        <v>1396</v>
      </c>
      <c r="D73" s="504" t="s">
        <v>1420</v>
      </c>
      <c r="E73" s="505" t="s">
        <v>1421</v>
      </c>
      <c r="F73" s="78" t="s">
        <v>1422</v>
      </c>
      <c r="G73" s="83"/>
      <c r="H73" s="80" t="s">
        <v>1369</v>
      </c>
      <c r="I73" s="544">
        <v>77197.399999999994</v>
      </c>
      <c r="J73" s="81">
        <v>33210.6</v>
      </c>
      <c r="K73" s="544">
        <v>65617.789999999994</v>
      </c>
      <c r="L73" s="81">
        <v>28229.01</v>
      </c>
      <c r="M73" s="505">
        <v>6</v>
      </c>
      <c r="N73" s="505" t="s">
        <v>1520</v>
      </c>
      <c r="O73" s="504" t="s">
        <v>1494</v>
      </c>
      <c r="P73" s="505" t="s">
        <v>1102</v>
      </c>
      <c r="Q73" s="505" t="s">
        <v>1102</v>
      </c>
      <c r="R73" s="505" t="s">
        <v>1102</v>
      </c>
      <c r="S73" s="504" t="s">
        <v>1531</v>
      </c>
      <c r="T73" s="505" t="s">
        <v>1485</v>
      </c>
      <c r="U73" s="505" t="s">
        <v>1523</v>
      </c>
      <c r="V73" s="567" t="s">
        <v>1532</v>
      </c>
    </row>
    <row r="74" spans="1:22" ht="21.75" customHeight="1" x14ac:dyDescent="0.2">
      <c r="A74" s="505"/>
      <c r="B74" s="502"/>
      <c r="C74" s="512"/>
      <c r="D74" s="504"/>
      <c r="E74" s="505"/>
      <c r="F74" s="79"/>
      <c r="G74" s="106" t="s">
        <v>1427</v>
      </c>
      <c r="H74" s="80" t="s">
        <v>1428</v>
      </c>
      <c r="I74" s="544"/>
      <c r="J74" s="81">
        <v>8380</v>
      </c>
      <c r="K74" s="544"/>
      <c r="L74" s="81">
        <v>7123</v>
      </c>
      <c r="M74" s="505"/>
      <c r="N74" s="505"/>
      <c r="O74" s="504"/>
      <c r="P74" s="505"/>
      <c r="Q74" s="505"/>
      <c r="R74" s="505"/>
      <c r="S74" s="504"/>
      <c r="T74" s="505"/>
      <c r="U74" s="505"/>
      <c r="V74" s="567"/>
    </row>
    <row r="75" spans="1:22" x14ac:dyDescent="0.2">
      <c r="A75" s="505"/>
      <c r="B75" s="502"/>
      <c r="C75" s="512"/>
      <c r="D75" s="504"/>
      <c r="E75" s="505"/>
      <c r="F75" s="79"/>
      <c r="G75" s="83" t="s">
        <v>1429</v>
      </c>
      <c r="H75" s="80" t="s">
        <v>1369</v>
      </c>
      <c r="I75" s="544"/>
      <c r="J75" s="81">
        <v>8072.4</v>
      </c>
      <c r="K75" s="544"/>
      <c r="L75" s="81">
        <v>6861.54</v>
      </c>
      <c r="M75" s="505"/>
      <c r="N75" s="505"/>
      <c r="O75" s="504"/>
      <c r="P75" s="505"/>
      <c r="Q75" s="505"/>
      <c r="R75" s="505"/>
      <c r="S75" s="504"/>
      <c r="T75" s="505"/>
      <c r="U75" s="505"/>
      <c r="V75" s="567"/>
    </row>
    <row r="76" spans="1:22" x14ac:dyDescent="0.2">
      <c r="A76" s="505"/>
      <c r="B76" s="502"/>
      <c r="C76" s="512"/>
      <c r="D76" s="504"/>
      <c r="E76" s="505"/>
      <c r="F76" s="79"/>
      <c r="G76" s="83" t="s">
        <v>1430</v>
      </c>
      <c r="H76" s="80" t="s">
        <v>1369</v>
      </c>
      <c r="I76" s="544"/>
      <c r="J76" s="81">
        <v>3422.4</v>
      </c>
      <c r="K76" s="544"/>
      <c r="L76" s="81">
        <v>2909.04</v>
      </c>
      <c r="M76" s="505"/>
      <c r="N76" s="505"/>
      <c r="O76" s="504"/>
      <c r="P76" s="505"/>
      <c r="Q76" s="505"/>
      <c r="R76" s="505"/>
      <c r="S76" s="504"/>
      <c r="T76" s="505"/>
      <c r="U76" s="505"/>
      <c r="V76" s="567"/>
    </row>
    <row r="77" spans="1:22" x14ac:dyDescent="0.2">
      <c r="A77" s="505"/>
      <c r="B77" s="502"/>
      <c r="C77" s="512"/>
      <c r="D77" s="504"/>
      <c r="E77" s="505"/>
      <c r="F77" s="79"/>
      <c r="G77" s="83" t="s">
        <v>1431</v>
      </c>
      <c r="H77" s="80" t="s">
        <v>1369</v>
      </c>
      <c r="I77" s="544"/>
      <c r="J77" s="81">
        <v>3422.4</v>
      </c>
      <c r="K77" s="544"/>
      <c r="L77" s="81">
        <v>2909.04</v>
      </c>
      <c r="M77" s="505"/>
      <c r="N77" s="505"/>
      <c r="O77" s="504"/>
      <c r="P77" s="505"/>
      <c r="Q77" s="505"/>
      <c r="R77" s="505"/>
      <c r="S77" s="504"/>
      <c r="T77" s="505"/>
      <c r="U77" s="505"/>
      <c r="V77" s="567"/>
    </row>
    <row r="78" spans="1:22" x14ac:dyDescent="0.2">
      <c r="A78" s="505"/>
      <c r="B78" s="502"/>
      <c r="C78" s="512"/>
      <c r="D78" s="504"/>
      <c r="E78" s="505"/>
      <c r="F78" s="79"/>
      <c r="G78" s="83" t="s">
        <v>1432</v>
      </c>
      <c r="H78" s="80" t="s">
        <v>1369</v>
      </c>
      <c r="I78" s="544"/>
      <c r="J78" s="81">
        <v>3422.4</v>
      </c>
      <c r="K78" s="544"/>
      <c r="L78" s="81">
        <v>2909.04</v>
      </c>
      <c r="M78" s="505"/>
      <c r="N78" s="505"/>
      <c r="O78" s="504"/>
      <c r="P78" s="505"/>
      <c r="Q78" s="505"/>
      <c r="R78" s="505"/>
      <c r="S78" s="504"/>
      <c r="T78" s="505"/>
      <c r="U78" s="505"/>
      <c r="V78" s="567"/>
    </row>
    <row r="79" spans="1:22" x14ac:dyDescent="0.2">
      <c r="A79" s="505"/>
      <c r="B79" s="502"/>
      <c r="C79" s="512"/>
      <c r="D79" s="504"/>
      <c r="E79" s="505"/>
      <c r="F79" s="79"/>
      <c r="G79" s="83" t="s">
        <v>1433</v>
      </c>
      <c r="H79" s="80" t="s">
        <v>1369</v>
      </c>
      <c r="I79" s="544"/>
      <c r="J79" s="81">
        <v>3422.4</v>
      </c>
      <c r="K79" s="544"/>
      <c r="L79" s="81">
        <v>2909.04</v>
      </c>
      <c r="M79" s="505"/>
      <c r="N79" s="505"/>
      <c r="O79" s="504"/>
      <c r="P79" s="505"/>
      <c r="Q79" s="505"/>
      <c r="R79" s="505"/>
      <c r="S79" s="504"/>
      <c r="T79" s="505"/>
      <c r="U79" s="505"/>
      <c r="V79" s="567"/>
    </row>
    <row r="80" spans="1:22" ht="24" x14ac:dyDescent="0.2">
      <c r="A80" s="505"/>
      <c r="B80" s="502"/>
      <c r="C80" s="512"/>
      <c r="D80" s="504"/>
      <c r="E80" s="505"/>
      <c r="F80" s="79"/>
      <c r="G80" s="88" t="s">
        <v>1434</v>
      </c>
      <c r="H80" s="80" t="s">
        <v>1369</v>
      </c>
      <c r="I80" s="544"/>
      <c r="J80" s="81">
        <v>13844.8</v>
      </c>
      <c r="K80" s="544"/>
      <c r="L80" s="81">
        <v>11768.08</v>
      </c>
      <c r="M80" s="505"/>
      <c r="N80" s="505"/>
      <c r="O80" s="504"/>
      <c r="P80" s="505"/>
      <c r="Q80" s="505"/>
      <c r="R80" s="505"/>
      <c r="S80" s="504"/>
      <c r="T80" s="505"/>
      <c r="U80" s="505"/>
      <c r="V80" s="567"/>
    </row>
    <row r="81" spans="1:22" ht="48" x14ac:dyDescent="0.2">
      <c r="A81" s="505"/>
      <c r="B81" s="502"/>
      <c r="C81" s="512"/>
      <c r="D81" s="504"/>
      <c r="E81" s="505"/>
      <c r="F81" s="80" t="s">
        <v>1435</v>
      </c>
      <c r="G81" s="88" t="s">
        <v>1436</v>
      </c>
      <c r="H81" s="80" t="s">
        <v>1369</v>
      </c>
      <c r="I81" s="544"/>
      <c r="J81" s="81">
        <v>0</v>
      </c>
      <c r="K81" s="544"/>
      <c r="L81" s="81">
        <v>0</v>
      </c>
      <c r="M81" s="505"/>
      <c r="N81" s="505"/>
      <c r="O81" s="504"/>
      <c r="P81" s="505"/>
      <c r="Q81" s="505"/>
      <c r="R81" s="505"/>
      <c r="S81" s="504"/>
      <c r="T81" s="505"/>
      <c r="U81" s="505"/>
      <c r="V81" s="567"/>
    </row>
    <row r="82" spans="1:22" ht="36" x14ac:dyDescent="0.2">
      <c r="A82" s="505"/>
      <c r="B82" s="502"/>
      <c r="C82" s="513"/>
      <c r="D82" s="504"/>
      <c r="E82" s="505"/>
      <c r="F82" s="80" t="s">
        <v>1437</v>
      </c>
      <c r="G82" s="80" t="s">
        <v>1438</v>
      </c>
      <c r="H82" s="106" t="s">
        <v>1439</v>
      </c>
      <c r="I82" s="544"/>
      <c r="J82" s="81">
        <v>0</v>
      </c>
      <c r="K82" s="544"/>
      <c r="L82" s="81">
        <v>0</v>
      </c>
      <c r="M82" s="505"/>
      <c r="N82" s="505"/>
      <c r="O82" s="504"/>
      <c r="P82" s="505"/>
      <c r="Q82" s="505"/>
      <c r="R82" s="505"/>
      <c r="S82" s="504"/>
      <c r="T82" s="505"/>
      <c r="U82" s="505"/>
      <c r="V82" s="567"/>
    </row>
    <row r="83" spans="1:22" s="118" customFormat="1" ht="30" customHeight="1" x14ac:dyDescent="0.25">
      <c r="A83" s="504">
        <v>18</v>
      </c>
      <c r="B83" s="567" t="s">
        <v>1533</v>
      </c>
      <c r="C83" s="556" t="s">
        <v>1534</v>
      </c>
      <c r="D83" s="504" t="s">
        <v>1535</v>
      </c>
      <c r="E83" s="504" t="s">
        <v>1536</v>
      </c>
      <c r="F83" s="85" t="s">
        <v>1537</v>
      </c>
      <c r="G83" s="106"/>
      <c r="H83" s="106" t="s">
        <v>1538</v>
      </c>
      <c r="I83" s="569">
        <v>1544205</v>
      </c>
      <c r="J83" s="117">
        <v>866722</v>
      </c>
      <c r="K83" s="569">
        <f>L83+L84</f>
        <v>1312574.25</v>
      </c>
      <c r="L83" s="117">
        <v>736713.7</v>
      </c>
      <c r="M83" s="504">
        <v>30</v>
      </c>
      <c r="N83" s="510" t="s">
        <v>1539</v>
      </c>
      <c r="O83" s="510" t="s">
        <v>1540</v>
      </c>
      <c r="P83" s="568" t="s">
        <v>1541</v>
      </c>
      <c r="Q83" s="568" t="s">
        <v>1541</v>
      </c>
      <c r="R83" s="568" t="s">
        <v>1541</v>
      </c>
      <c r="S83" s="568" t="s">
        <v>1542</v>
      </c>
      <c r="T83" s="568" t="s">
        <v>1543</v>
      </c>
      <c r="U83" s="568" t="s">
        <v>1544</v>
      </c>
      <c r="V83" s="510" t="s">
        <v>1366</v>
      </c>
    </row>
    <row r="84" spans="1:22" s="118" customFormat="1" ht="35.85" customHeight="1" x14ac:dyDescent="0.25">
      <c r="A84" s="504"/>
      <c r="B84" s="567"/>
      <c r="C84" s="558"/>
      <c r="D84" s="504"/>
      <c r="E84" s="504"/>
      <c r="F84" s="85"/>
      <c r="G84" s="106" t="s">
        <v>1545</v>
      </c>
      <c r="H84" s="106" t="s">
        <v>1546</v>
      </c>
      <c r="I84" s="567"/>
      <c r="J84" s="117">
        <v>677483</v>
      </c>
      <c r="K84" s="569"/>
      <c r="L84" s="117">
        <v>575860.55000000005</v>
      </c>
      <c r="M84" s="504"/>
      <c r="N84" s="510"/>
      <c r="O84" s="510"/>
      <c r="P84" s="568"/>
      <c r="Q84" s="568"/>
      <c r="R84" s="568"/>
      <c r="S84" s="568"/>
      <c r="T84" s="510"/>
      <c r="U84" s="510"/>
      <c r="V84" s="510"/>
    </row>
    <row r="85" spans="1:22" s="118" customFormat="1" ht="38.1" customHeight="1" x14ac:dyDescent="0.25">
      <c r="A85" s="504">
        <v>19</v>
      </c>
      <c r="B85" s="567" t="s">
        <v>1547</v>
      </c>
      <c r="C85" s="556" t="s">
        <v>1534</v>
      </c>
      <c r="D85" s="504" t="s">
        <v>1548</v>
      </c>
      <c r="E85" s="504" t="s">
        <v>1549</v>
      </c>
      <c r="F85" s="85" t="s">
        <v>1550</v>
      </c>
      <c r="G85" s="106"/>
      <c r="H85" s="106" t="s">
        <v>1551</v>
      </c>
      <c r="I85" s="569">
        <v>2685559</v>
      </c>
      <c r="J85" s="117">
        <v>1931287</v>
      </c>
      <c r="K85" s="569">
        <f>L85+L86</f>
        <v>2282725.15</v>
      </c>
      <c r="L85" s="117">
        <v>1641593.95</v>
      </c>
      <c r="M85" s="504">
        <v>30</v>
      </c>
      <c r="N85" s="510" t="s">
        <v>1539</v>
      </c>
      <c r="O85" s="510" t="s">
        <v>1540</v>
      </c>
      <c r="P85" s="570" t="s">
        <v>1552</v>
      </c>
      <c r="Q85" s="570" t="s">
        <v>1553</v>
      </c>
      <c r="R85" s="570" t="s">
        <v>1553</v>
      </c>
      <c r="S85" s="570" t="s">
        <v>1554</v>
      </c>
      <c r="T85" s="570" t="s">
        <v>1544</v>
      </c>
      <c r="U85" s="570" t="s">
        <v>1555</v>
      </c>
      <c r="V85" s="504" t="s">
        <v>1366</v>
      </c>
    </row>
    <row r="86" spans="1:22" s="118" customFormat="1" ht="39.75" customHeight="1" x14ac:dyDescent="0.25">
      <c r="A86" s="504"/>
      <c r="B86" s="567"/>
      <c r="C86" s="558"/>
      <c r="D86" s="504"/>
      <c r="E86" s="504"/>
      <c r="F86" s="85"/>
      <c r="G86" s="106" t="s">
        <v>1556</v>
      </c>
      <c r="H86" s="106" t="s">
        <v>1407</v>
      </c>
      <c r="I86" s="567"/>
      <c r="J86" s="117">
        <v>754272</v>
      </c>
      <c r="K86" s="569"/>
      <c r="L86" s="117">
        <v>641131.19999999995</v>
      </c>
      <c r="M86" s="504"/>
      <c r="N86" s="510"/>
      <c r="O86" s="510"/>
      <c r="P86" s="570"/>
      <c r="Q86" s="570"/>
      <c r="R86" s="570"/>
      <c r="S86" s="570"/>
      <c r="T86" s="570"/>
      <c r="U86" s="570"/>
      <c r="V86" s="504"/>
    </row>
    <row r="87" spans="1:22" s="118" customFormat="1" ht="48" x14ac:dyDescent="0.25">
      <c r="A87" s="504">
        <v>20</v>
      </c>
      <c r="B87" s="554" t="s">
        <v>1557</v>
      </c>
      <c r="C87" s="556" t="s">
        <v>1534</v>
      </c>
      <c r="D87" s="510" t="s">
        <v>1558</v>
      </c>
      <c r="E87" s="510" t="s">
        <v>1559</v>
      </c>
      <c r="F87" s="119" t="s">
        <v>1560</v>
      </c>
      <c r="G87" s="120"/>
      <c r="H87" s="120" t="s">
        <v>1369</v>
      </c>
      <c r="I87" s="571">
        <v>1406367</v>
      </c>
      <c r="J87" s="121">
        <v>719632</v>
      </c>
      <c r="K87" s="571">
        <f>L87+L88+L89</f>
        <v>1195411.95</v>
      </c>
      <c r="L87" s="121">
        <v>611687.19999999995</v>
      </c>
      <c r="M87" s="504">
        <v>30</v>
      </c>
      <c r="N87" s="510" t="s">
        <v>1360</v>
      </c>
      <c r="O87" s="504" t="s">
        <v>1361</v>
      </c>
      <c r="P87" s="570" t="s">
        <v>1561</v>
      </c>
      <c r="Q87" s="570" t="s">
        <v>1562</v>
      </c>
      <c r="R87" s="570" t="s">
        <v>1562</v>
      </c>
      <c r="S87" s="570" t="s">
        <v>1563</v>
      </c>
      <c r="T87" s="570" t="s">
        <v>1544</v>
      </c>
      <c r="U87" s="570" t="s">
        <v>1564</v>
      </c>
      <c r="V87" s="504" t="s">
        <v>1366</v>
      </c>
    </row>
    <row r="88" spans="1:22" s="118" customFormat="1" ht="25.5" customHeight="1" x14ac:dyDescent="0.25">
      <c r="A88" s="504"/>
      <c r="B88" s="554"/>
      <c r="C88" s="557"/>
      <c r="D88" s="510"/>
      <c r="E88" s="510"/>
      <c r="F88" s="119"/>
      <c r="G88" s="120" t="s">
        <v>1565</v>
      </c>
      <c r="H88" s="120" t="s">
        <v>1369</v>
      </c>
      <c r="I88" s="554"/>
      <c r="J88" s="121">
        <v>348250</v>
      </c>
      <c r="K88" s="571"/>
      <c r="L88" s="121">
        <v>296012.5</v>
      </c>
      <c r="M88" s="504"/>
      <c r="N88" s="510"/>
      <c r="O88" s="504"/>
      <c r="P88" s="570"/>
      <c r="Q88" s="570"/>
      <c r="R88" s="570"/>
      <c r="S88" s="570"/>
      <c r="T88" s="570"/>
      <c r="U88" s="570"/>
      <c r="V88" s="504"/>
    </row>
    <row r="89" spans="1:22" s="118" customFormat="1" ht="42.75" customHeight="1" x14ac:dyDescent="0.25">
      <c r="A89" s="504"/>
      <c r="B89" s="554"/>
      <c r="C89" s="558"/>
      <c r="D89" s="510"/>
      <c r="E89" s="510"/>
      <c r="F89" s="119"/>
      <c r="G89" s="120" t="s">
        <v>1566</v>
      </c>
      <c r="H89" s="120" t="s">
        <v>1428</v>
      </c>
      <c r="I89" s="554"/>
      <c r="J89" s="121">
        <v>338485</v>
      </c>
      <c r="K89" s="571"/>
      <c r="L89" s="121">
        <v>287712.25</v>
      </c>
      <c r="M89" s="504"/>
      <c r="N89" s="510"/>
      <c r="O89" s="504"/>
      <c r="P89" s="570"/>
      <c r="Q89" s="570"/>
      <c r="R89" s="570"/>
      <c r="S89" s="570"/>
      <c r="T89" s="570"/>
      <c r="U89" s="570"/>
      <c r="V89" s="504"/>
    </row>
    <row r="90" spans="1:22" s="118" customFormat="1" ht="52.5" customHeight="1" x14ac:dyDescent="0.25">
      <c r="A90" s="473">
        <v>21</v>
      </c>
      <c r="B90" s="554" t="s">
        <v>1567</v>
      </c>
      <c r="C90" s="556" t="s">
        <v>1534</v>
      </c>
      <c r="D90" s="510" t="s">
        <v>1568</v>
      </c>
      <c r="E90" s="510" t="s">
        <v>1569</v>
      </c>
      <c r="F90" s="119" t="s">
        <v>1570</v>
      </c>
      <c r="G90" s="106"/>
      <c r="H90" s="120" t="s">
        <v>1400</v>
      </c>
      <c r="I90" s="544">
        <v>1207339</v>
      </c>
      <c r="J90" s="121">
        <v>658199</v>
      </c>
      <c r="K90" s="571">
        <f>L90+L91</f>
        <v>1026238.15</v>
      </c>
      <c r="L90" s="121">
        <v>559469.15</v>
      </c>
      <c r="M90" s="473">
        <v>24</v>
      </c>
      <c r="N90" s="510" t="s">
        <v>1571</v>
      </c>
      <c r="O90" s="504" t="s">
        <v>1473</v>
      </c>
      <c r="P90" s="570" t="s">
        <v>1572</v>
      </c>
      <c r="Q90" s="570" t="s">
        <v>1562</v>
      </c>
      <c r="R90" s="570" t="s">
        <v>1562</v>
      </c>
      <c r="S90" s="570" t="s">
        <v>1573</v>
      </c>
      <c r="T90" s="570" t="s">
        <v>1574</v>
      </c>
      <c r="U90" s="570" t="s">
        <v>1575</v>
      </c>
      <c r="V90" s="504" t="s">
        <v>1366</v>
      </c>
    </row>
    <row r="91" spans="1:22" s="118" customFormat="1" ht="59.1" customHeight="1" x14ac:dyDescent="0.25">
      <c r="A91" s="475"/>
      <c r="B91" s="554"/>
      <c r="C91" s="558"/>
      <c r="D91" s="510"/>
      <c r="E91" s="510"/>
      <c r="F91" s="119"/>
      <c r="G91" s="120" t="s">
        <v>1576</v>
      </c>
      <c r="H91" s="122" t="s">
        <v>1577</v>
      </c>
      <c r="I91" s="544"/>
      <c r="J91" s="121">
        <v>549140</v>
      </c>
      <c r="K91" s="571"/>
      <c r="L91" s="121">
        <v>466769</v>
      </c>
      <c r="M91" s="475"/>
      <c r="N91" s="510"/>
      <c r="O91" s="504"/>
      <c r="P91" s="570"/>
      <c r="Q91" s="570"/>
      <c r="R91" s="570"/>
      <c r="S91" s="570"/>
      <c r="T91" s="570"/>
      <c r="U91" s="570"/>
      <c r="V91" s="504"/>
    </row>
    <row r="92" spans="1:22" s="118" customFormat="1" ht="32.1" customHeight="1" x14ac:dyDescent="0.25">
      <c r="A92" s="473">
        <v>22</v>
      </c>
      <c r="B92" s="554" t="s">
        <v>1578</v>
      </c>
      <c r="C92" s="556" t="s">
        <v>1534</v>
      </c>
      <c r="D92" s="510" t="s">
        <v>1579</v>
      </c>
      <c r="E92" s="510" t="s">
        <v>1580</v>
      </c>
      <c r="F92" s="119" t="s">
        <v>1581</v>
      </c>
      <c r="G92" s="106"/>
      <c r="H92" s="120" t="s">
        <v>1400</v>
      </c>
      <c r="I92" s="571">
        <v>434151.6</v>
      </c>
      <c r="J92" s="121">
        <v>200841.60000000001</v>
      </c>
      <c r="K92" s="571">
        <f>L92+L93</f>
        <v>369028.86</v>
      </c>
      <c r="L92" s="121">
        <v>170715.36</v>
      </c>
      <c r="M92" s="473">
        <v>12</v>
      </c>
      <c r="N92" s="504" t="s">
        <v>1582</v>
      </c>
      <c r="O92" s="504" t="s">
        <v>1482</v>
      </c>
      <c r="P92" s="504" t="s">
        <v>1583</v>
      </c>
      <c r="Q92" s="504" t="s">
        <v>1584</v>
      </c>
      <c r="R92" s="504" t="s">
        <v>1584</v>
      </c>
      <c r="S92" s="504" t="s">
        <v>1585</v>
      </c>
      <c r="T92" s="504" t="s">
        <v>1543</v>
      </c>
      <c r="U92" s="504" t="s">
        <v>1586</v>
      </c>
      <c r="V92" s="504" t="s">
        <v>1587</v>
      </c>
    </row>
    <row r="93" spans="1:22" s="118" customFormat="1" ht="36" customHeight="1" x14ac:dyDescent="0.25">
      <c r="A93" s="474"/>
      <c r="B93" s="567"/>
      <c r="C93" s="558"/>
      <c r="D93" s="504"/>
      <c r="E93" s="504"/>
      <c r="F93" s="85"/>
      <c r="G93" s="120" t="s">
        <v>1588</v>
      </c>
      <c r="H93" s="106" t="s">
        <v>1589</v>
      </c>
      <c r="I93" s="567"/>
      <c r="J93" s="121">
        <v>233310</v>
      </c>
      <c r="K93" s="571"/>
      <c r="L93" s="121">
        <v>198313.5</v>
      </c>
      <c r="M93" s="475"/>
      <c r="N93" s="504"/>
      <c r="O93" s="504"/>
      <c r="P93" s="504"/>
      <c r="Q93" s="504"/>
      <c r="R93" s="504"/>
      <c r="S93" s="504"/>
      <c r="T93" s="504"/>
      <c r="U93" s="504"/>
      <c r="V93" s="504"/>
    </row>
    <row r="94" spans="1:22" s="118" customFormat="1" ht="39" customHeight="1" x14ac:dyDescent="0.25">
      <c r="A94" s="504">
        <v>23</v>
      </c>
      <c r="B94" s="554" t="s">
        <v>1590</v>
      </c>
      <c r="C94" s="541" t="s">
        <v>1534</v>
      </c>
      <c r="D94" s="510" t="s">
        <v>1591</v>
      </c>
      <c r="E94" s="510" t="s">
        <v>1592</v>
      </c>
      <c r="F94" s="119" t="s">
        <v>1593</v>
      </c>
      <c r="G94" s="123"/>
      <c r="H94" s="120" t="s">
        <v>1594</v>
      </c>
      <c r="I94" s="574">
        <v>1040800</v>
      </c>
      <c r="J94" s="121">
        <v>224200</v>
      </c>
      <c r="K94" s="571">
        <f>L94+L95+L96+L97+L98</f>
        <v>884680</v>
      </c>
      <c r="L94" s="121">
        <v>190570</v>
      </c>
      <c r="M94" s="473">
        <v>20</v>
      </c>
      <c r="N94" s="504" t="s">
        <v>1582</v>
      </c>
      <c r="O94" s="510" t="s">
        <v>1473</v>
      </c>
      <c r="P94" s="570" t="s">
        <v>1595</v>
      </c>
      <c r="Q94" s="570" t="s">
        <v>1595</v>
      </c>
      <c r="R94" s="570" t="s">
        <v>1595</v>
      </c>
      <c r="S94" s="570" t="s">
        <v>1596</v>
      </c>
      <c r="T94" s="570" t="s">
        <v>1544</v>
      </c>
      <c r="U94" s="570" t="s">
        <v>915</v>
      </c>
      <c r="V94" s="504" t="s">
        <v>1366</v>
      </c>
    </row>
    <row r="95" spans="1:22" s="118" customFormat="1" ht="39" customHeight="1" x14ac:dyDescent="0.25">
      <c r="A95" s="504"/>
      <c r="B95" s="567"/>
      <c r="C95" s="542"/>
      <c r="D95" s="504"/>
      <c r="E95" s="504"/>
      <c r="F95" s="85"/>
      <c r="G95" s="120" t="s">
        <v>1597</v>
      </c>
      <c r="H95" s="120" t="s">
        <v>1598</v>
      </c>
      <c r="I95" s="569"/>
      <c r="J95" s="121">
        <v>237800</v>
      </c>
      <c r="K95" s="571"/>
      <c r="L95" s="121">
        <v>202130</v>
      </c>
      <c r="M95" s="474"/>
      <c r="N95" s="504"/>
      <c r="O95" s="510"/>
      <c r="P95" s="570"/>
      <c r="Q95" s="570"/>
      <c r="R95" s="570"/>
      <c r="S95" s="570"/>
      <c r="T95" s="570"/>
      <c r="U95" s="570"/>
      <c r="V95" s="504"/>
    </row>
    <row r="96" spans="1:22" s="118" customFormat="1" ht="39" customHeight="1" x14ac:dyDescent="0.25">
      <c r="A96" s="504"/>
      <c r="B96" s="567"/>
      <c r="C96" s="542"/>
      <c r="D96" s="504"/>
      <c r="E96" s="504"/>
      <c r="F96" s="85"/>
      <c r="G96" s="120" t="s">
        <v>1599</v>
      </c>
      <c r="H96" s="120" t="s">
        <v>1594</v>
      </c>
      <c r="I96" s="569"/>
      <c r="J96" s="121">
        <v>203300</v>
      </c>
      <c r="K96" s="571"/>
      <c r="L96" s="121">
        <v>172805</v>
      </c>
      <c r="M96" s="474"/>
      <c r="N96" s="504"/>
      <c r="O96" s="510"/>
      <c r="P96" s="570"/>
      <c r="Q96" s="570"/>
      <c r="R96" s="570"/>
      <c r="S96" s="570"/>
      <c r="T96" s="570"/>
      <c r="U96" s="570"/>
      <c r="V96" s="504"/>
    </row>
    <row r="97" spans="1:22" s="118" customFormat="1" ht="39" customHeight="1" x14ac:dyDescent="0.25">
      <c r="A97" s="504"/>
      <c r="B97" s="567"/>
      <c r="C97" s="542"/>
      <c r="D97" s="504"/>
      <c r="E97" s="504"/>
      <c r="F97" s="85"/>
      <c r="G97" s="120" t="s">
        <v>1600</v>
      </c>
      <c r="H97" s="120" t="s">
        <v>1594</v>
      </c>
      <c r="I97" s="569"/>
      <c r="J97" s="121">
        <v>185600</v>
      </c>
      <c r="K97" s="571"/>
      <c r="L97" s="121">
        <v>157760</v>
      </c>
      <c r="M97" s="474"/>
      <c r="N97" s="504"/>
      <c r="O97" s="510"/>
      <c r="P97" s="570"/>
      <c r="Q97" s="570"/>
      <c r="R97" s="570"/>
      <c r="S97" s="570"/>
      <c r="T97" s="570"/>
      <c r="U97" s="570"/>
      <c r="V97" s="504"/>
    </row>
    <row r="98" spans="1:22" s="118" customFormat="1" ht="39" customHeight="1" x14ac:dyDescent="0.25">
      <c r="A98" s="504"/>
      <c r="B98" s="567"/>
      <c r="C98" s="543"/>
      <c r="D98" s="504"/>
      <c r="E98" s="504"/>
      <c r="F98" s="85"/>
      <c r="G98" s="120" t="s">
        <v>1601</v>
      </c>
      <c r="H98" s="120" t="s">
        <v>1594</v>
      </c>
      <c r="I98" s="569"/>
      <c r="J98" s="121">
        <v>189900</v>
      </c>
      <c r="K98" s="571"/>
      <c r="L98" s="121">
        <v>161415</v>
      </c>
      <c r="M98" s="475"/>
      <c r="N98" s="504"/>
      <c r="O98" s="510"/>
      <c r="P98" s="570"/>
      <c r="Q98" s="570"/>
      <c r="R98" s="570"/>
      <c r="S98" s="570"/>
      <c r="T98" s="570"/>
      <c r="U98" s="570"/>
      <c r="V98" s="504"/>
    </row>
    <row r="99" spans="1:22" s="118" customFormat="1" ht="28.5" customHeight="1" x14ac:dyDescent="0.25">
      <c r="A99" s="504">
        <v>24</v>
      </c>
      <c r="B99" s="572" t="s">
        <v>1602</v>
      </c>
      <c r="C99" s="572" t="s">
        <v>1355</v>
      </c>
      <c r="D99" s="573" t="s">
        <v>1603</v>
      </c>
      <c r="E99" s="573" t="s">
        <v>1604</v>
      </c>
      <c r="F99" s="124" t="s">
        <v>1605</v>
      </c>
      <c r="G99" s="125"/>
      <c r="H99" s="125" t="s">
        <v>1369</v>
      </c>
      <c r="I99" s="574">
        <v>904905.47</v>
      </c>
      <c r="J99" s="126">
        <v>576393.97</v>
      </c>
      <c r="K99" s="574">
        <f>L99+L100+L101</f>
        <v>769169.6399999999</v>
      </c>
      <c r="L99" s="126">
        <v>489934.87</v>
      </c>
      <c r="M99" s="504">
        <v>24</v>
      </c>
      <c r="N99" s="504" t="s">
        <v>1606</v>
      </c>
      <c r="O99" s="504" t="s">
        <v>1473</v>
      </c>
      <c r="P99" s="570" t="s">
        <v>1607</v>
      </c>
      <c r="Q99" s="570" t="s">
        <v>1562</v>
      </c>
      <c r="R99" s="570" t="s">
        <v>1562</v>
      </c>
      <c r="S99" s="570" t="s">
        <v>1608</v>
      </c>
      <c r="T99" s="570" t="s">
        <v>1544</v>
      </c>
      <c r="U99" s="570" t="s">
        <v>1564</v>
      </c>
      <c r="V99" s="504" t="s">
        <v>1366</v>
      </c>
    </row>
    <row r="100" spans="1:22" s="118" customFormat="1" ht="33.75" customHeight="1" x14ac:dyDescent="0.25">
      <c r="A100" s="504"/>
      <c r="B100" s="572"/>
      <c r="C100" s="572"/>
      <c r="D100" s="573"/>
      <c r="E100" s="573"/>
      <c r="F100" s="127"/>
      <c r="G100" s="125" t="s">
        <v>1609</v>
      </c>
      <c r="H100" s="125" t="s">
        <v>1359</v>
      </c>
      <c r="I100" s="574"/>
      <c r="J100" s="126">
        <v>273497.59999999998</v>
      </c>
      <c r="K100" s="574"/>
      <c r="L100" s="126">
        <v>232472.95999999999</v>
      </c>
      <c r="M100" s="504"/>
      <c r="N100" s="504"/>
      <c r="O100" s="504"/>
      <c r="P100" s="570"/>
      <c r="Q100" s="570"/>
      <c r="R100" s="570"/>
      <c r="S100" s="570"/>
      <c r="T100" s="570"/>
      <c r="U100" s="570"/>
      <c r="V100" s="504"/>
    </row>
    <row r="101" spans="1:22" s="118" customFormat="1" ht="56.85" customHeight="1" x14ac:dyDescent="0.25">
      <c r="A101" s="504"/>
      <c r="B101" s="572"/>
      <c r="C101" s="572"/>
      <c r="D101" s="573"/>
      <c r="E101" s="573"/>
      <c r="F101" s="127"/>
      <c r="G101" s="125" t="s">
        <v>1610</v>
      </c>
      <c r="H101" s="125" t="s">
        <v>1369</v>
      </c>
      <c r="I101" s="574"/>
      <c r="J101" s="126">
        <v>55013.9</v>
      </c>
      <c r="K101" s="574"/>
      <c r="L101" s="126">
        <v>46761.81</v>
      </c>
      <c r="M101" s="504"/>
      <c r="N101" s="504"/>
      <c r="O101" s="504"/>
      <c r="P101" s="570"/>
      <c r="Q101" s="570"/>
      <c r="R101" s="570"/>
      <c r="S101" s="570"/>
      <c r="T101" s="570"/>
      <c r="U101" s="570"/>
      <c r="V101" s="504"/>
    </row>
    <row r="102" spans="1:22" s="118" customFormat="1" ht="33" customHeight="1" x14ac:dyDescent="0.25">
      <c r="A102" s="504">
        <v>25</v>
      </c>
      <c r="B102" s="572" t="s">
        <v>1611</v>
      </c>
      <c r="C102" s="572" t="s">
        <v>1355</v>
      </c>
      <c r="D102" s="573" t="s">
        <v>1612</v>
      </c>
      <c r="E102" s="573" t="s">
        <v>1613</v>
      </c>
      <c r="F102" s="124" t="s">
        <v>1614</v>
      </c>
      <c r="G102" s="125"/>
      <c r="H102" s="125" t="s">
        <v>1538</v>
      </c>
      <c r="I102" s="574">
        <v>665714</v>
      </c>
      <c r="J102" s="126">
        <v>320000</v>
      </c>
      <c r="K102" s="574">
        <f>L102+L103</f>
        <v>565856.9</v>
      </c>
      <c r="L102" s="126">
        <v>272000</v>
      </c>
      <c r="M102" s="504">
        <v>24</v>
      </c>
      <c r="N102" s="504" t="s">
        <v>1606</v>
      </c>
      <c r="O102" s="504" t="s">
        <v>1473</v>
      </c>
      <c r="P102" s="570" t="s">
        <v>1552</v>
      </c>
      <c r="Q102" s="570" t="s">
        <v>1615</v>
      </c>
      <c r="R102" s="570" t="s">
        <v>1615</v>
      </c>
      <c r="S102" s="570" t="s">
        <v>1616</v>
      </c>
      <c r="T102" s="570" t="s">
        <v>1544</v>
      </c>
      <c r="U102" s="570" t="s">
        <v>1617</v>
      </c>
      <c r="V102" s="504" t="s">
        <v>1366</v>
      </c>
    </row>
    <row r="103" spans="1:22" s="118" customFormat="1" ht="61.5" customHeight="1" x14ac:dyDescent="0.25">
      <c r="A103" s="504"/>
      <c r="B103" s="572"/>
      <c r="C103" s="572"/>
      <c r="D103" s="573"/>
      <c r="E103" s="573"/>
      <c r="F103" s="127"/>
      <c r="G103" s="125" t="s">
        <v>1618</v>
      </c>
      <c r="H103" s="125" t="s">
        <v>1359</v>
      </c>
      <c r="I103" s="572"/>
      <c r="J103" s="126">
        <v>345714</v>
      </c>
      <c r="K103" s="574"/>
      <c r="L103" s="126">
        <v>293856.90000000002</v>
      </c>
      <c r="M103" s="504"/>
      <c r="N103" s="504"/>
      <c r="O103" s="504"/>
      <c r="P103" s="570"/>
      <c r="Q103" s="570"/>
      <c r="R103" s="570"/>
      <c r="S103" s="570"/>
      <c r="T103" s="570"/>
      <c r="U103" s="570"/>
      <c r="V103" s="504"/>
    </row>
    <row r="104" spans="1:22" s="118" customFormat="1" ht="66" customHeight="1" x14ac:dyDescent="0.25">
      <c r="A104" s="504">
        <v>26</v>
      </c>
      <c r="B104" s="572" t="s">
        <v>1619</v>
      </c>
      <c r="C104" s="572" t="s">
        <v>1355</v>
      </c>
      <c r="D104" s="573" t="s">
        <v>1620</v>
      </c>
      <c r="E104" s="573" t="s">
        <v>1621</v>
      </c>
      <c r="F104" s="124" t="s">
        <v>1622</v>
      </c>
      <c r="G104" s="125"/>
      <c r="H104" s="125" t="s">
        <v>1369</v>
      </c>
      <c r="I104" s="574">
        <v>1346941.55</v>
      </c>
      <c r="J104" s="121">
        <v>57600</v>
      </c>
      <c r="K104" s="571">
        <f>L104+L105+L106+L107</f>
        <v>1144900.31</v>
      </c>
      <c r="L104" s="126">
        <v>48960</v>
      </c>
      <c r="M104" s="504">
        <v>24</v>
      </c>
      <c r="N104" s="504" t="s">
        <v>1623</v>
      </c>
      <c r="O104" s="504" t="s">
        <v>1387</v>
      </c>
      <c r="P104" s="570" t="s">
        <v>919</v>
      </c>
      <c r="Q104" s="570" t="s">
        <v>1624</v>
      </c>
      <c r="R104" s="570" t="s">
        <v>1624</v>
      </c>
      <c r="S104" s="570" t="s">
        <v>1625</v>
      </c>
      <c r="T104" s="570" t="s">
        <v>1626</v>
      </c>
      <c r="U104" s="570" t="s">
        <v>1627</v>
      </c>
      <c r="V104" s="504" t="s">
        <v>1366</v>
      </c>
    </row>
    <row r="105" spans="1:22" s="118" customFormat="1" ht="30.75" customHeight="1" x14ac:dyDescent="0.25">
      <c r="A105" s="504"/>
      <c r="B105" s="567"/>
      <c r="C105" s="572"/>
      <c r="D105" s="504"/>
      <c r="E105" s="504"/>
      <c r="F105" s="124"/>
      <c r="G105" s="120" t="s">
        <v>1628</v>
      </c>
      <c r="H105" s="125" t="s">
        <v>1369</v>
      </c>
      <c r="I105" s="569"/>
      <c r="J105" s="121">
        <v>379163</v>
      </c>
      <c r="K105" s="571"/>
      <c r="L105" s="121">
        <v>322288.55</v>
      </c>
      <c r="M105" s="504"/>
      <c r="N105" s="504"/>
      <c r="O105" s="504"/>
      <c r="P105" s="570"/>
      <c r="Q105" s="570"/>
      <c r="R105" s="570"/>
      <c r="S105" s="570"/>
      <c r="T105" s="570"/>
      <c r="U105" s="570"/>
      <c r="V105" s="504"/>
    </row>
    <row r="106" spans="1:22" s="118" customFormat="1" ht="27" customHeight="1" x14ac:dyDescent="0.25">
      <c r="A106" s="504"/>
      <c r="B106" s="567"/>
      <c r="C106" s="572"/>
      <c r="D106" s="504"/>
      <c r="E106" s="504"/>
      <c r="F106" s="124"/>
      <c r="G106" s="120" t="s">
        <v>1629</v>
      </c>
      <c r="H106" s="125" t="s">
        <v>1369</v>
      </c>
      <c r="I106" s="569"/>
      <c r="J106" s="121">
        <v>459840.55</v>
      </c>
      <c r="K106" s="571"/>
      <c r="L106" s="121">
        <v>390864.46</v>
      </c>
      <c r="M106" s="504"/>
      <c r="N106" s="504"/>
      <c r="O106" s="504"/>
      <c r="P106" s="570"/>
      <c r="Q106" s="570"/>
      <c r="R106" s="570"/>
      <c r="S106" s="570"/>
      <c r="T106" s="570"/>
      <c r="U106" s="570"/>
      <c r="V106" s="504"/>
    </row>
    <row r="107" spans="1:22" s="118" customFormat="1" ht="32.1" customHeight="1" x14ac:dyDescent="0.25">
      <c r="A107" s="504"/>
      <c r="B107" s="567"/>
      <c r="C107" s="572"/>
      <c r="D107" s="504"/>
      <c r="E107" s="504"/>
      <c r="F107" s="124"/>
      <c r="G107" s="120" t="s">
        <v>1630</v>
      </c>
      <c r="H107" s="120" t="s">
        <v>1359</v>
      </c>
      <c r="I107" s="569"/>
      <c r="J107" s="121">
        <v>450338</v>
      </c>
      <c r="K107" s="571"/>
      <c r="L107" s="121">
        <v>382787.3</v>
      </c>
      <c r="M107" s="504"/>
      <c r="N107" s="504"/>
      <c r="O107" s="504"/>
      <c r="P107" s="570"/>
      <c r="Q107" s="570"/>
      <c r="R107" s="570"/>
      <c r="S107" s="570"/>
      <c r="T107" s="570"/>
      <c r="U107" s="570"/>
      <c r="V107" s="504"/>
    </row>
    <row r="108" spans="1:22" s="118" customFormat="1" ht="28.5" customHeight="1" x14ac:dyDescent="0.25">
      <c r="A108" s="504">
        <v>27</v>
      </c>
      <c r="B108" s="572" t="s">
        <v>1631</v>
      </c>
      <c r="C108" s="572" t="s">
        <v>1355</v>
      </c>
      <c r="D108" s="573" t="s">
        <v>1632</v>
      </c>
      <c r="E108" s="573" t="s">
        <v>1633</v>
      </c>
      <c r="F108" s="124" t="s">
        <v>1634</v>
      </c>
      <c r="G108" s="125"/>
      <c r="H108" s="125" t="s">
        <v>1369</v>
      </c>
      <c r="I108" s="574">
        <v>2997387.86</v>
      </c>
      <c r="J108" s="126">
        <v>1758800</v>
      </c>
      <c r="K108" s="574">
        <f>L108+L109+L110+L111</f>
        <v>2547779.6800000002</v>
      </c>
      <c r="L108" s="126">
        <v>1494980</v>
      </c>
      <c r="M108" s="504">
        <v>30</v>
      </c>
      <c r="N108" s="504" t="s">
        <v>1635</v>
      </c>
      <c r="O108" s="504" t="s">
        <v>1361</v>
      </c>
      <c r="P108" s="570" t="s">
        <v>1636</v>
      </c>
      <c r="Q108" s="570" t="s">
        <v>1636</v>
      </c>
      <c r="R108" s="570" t="s">
        <v>1636</v>
      </c>
      <c r="S108" s="570" t="s">
        <v>1637</v>
      </c>
      <c r="T108" s="570" t="s">
        <v>1638</v>
      </c>
      <c r="U108" s="570" t="s">
        <v>1564</v>
      </c>
      <c r="V108" s="504" t="s">
        <v>1366</v>
      </c>
    </row>
    <row r="109" spans="1:22" s="118" customFormat="1" ht="30" customHeight="1" x14ac:dyDescent="0.25">
      <c r="A109" s="504"/>
      <c r="B109" s="567"/>
      <c r="C109" s="572"/>
      <c r="D109" s="504"/>
      <c r="E109" s="504"/>
      <c r="F109" s="572"/>
      <c r="G109" s="125" t="s">
        <v>1639</v>
      </c>
      <c r="H109" s="125" t="s">
        <v>1393</v>
      </c>
      <c r="I109" s="569"/>
      <c r="J109" s="126">
        <v>200000</v>
      </c>
      <c r="K109" s="574"/>
      <c r="L109" s="126">
        <v>170000</v>
      </c>
      <c r="M109" s="504"/>
      <c r="N109" s="504"/>
      <c r="O109" s="504"/>
      <c r="P109" s="570"/>
      <c r="Q109" s="570"/>
      <c r="R109" s="570"/>
      <c r="S109" s="570"/>
      <c r="T109" s="570"/>
      <c r="U109" s="570"/>
      <c r="V109" s="504"/>
    </row>
    <row r="110" spans="1:22" s="118" customFormat="1" ht="32.1" customHeight="1" x14ac:dyDescent="0.25">
      <c r="A110" s="504"/>
      <c r="B110" s="567"/>
      <c r="C110" s="572"/>
      <c r="D110" s="504"/>
      <c r="E110" s="504"/>
      <c r="F110" s="567"/>
      <c r="G110" s="125" t="s">
        <v>1640</v>
      </c>
      <c r="H110" s="125" t="s">
        <v>1369</v>
      </c>
      <c r="I110" s="569"/>
      <c r="J110" s="126">
        <v>193975</v>
      </c>
      <c r="K110" s="574"/>
      <c r="L110" s="126">
        <v>164878.75</v>
      </c>
      <c r="M110" s="504"/>
      <c r="N110" s="504"/>
      <c r="O110" s="504"/>
      <c r="P110" s="570"/>
      <c r="Q110" s="570"/>
      <c r="R110" s="570"/>
      <c r="S110" s="570"/>
      <c r="T110" s="570"/>
      <c r="U110" s="570"/>
      <c r="V110" s="504"/>
    </row>
    <row r="111" spans="1:22" s="118" customFormat="1" ht="30" customHeight="1" x14ac:dyDescent="0.25">
      <c r="A111" s="504"/>
      <c r="B111" s="567"/>
      <c r="C111" s="572"/>
      <c r="D111" s="504"/>
      <c r="E111" s="504"/>
      <c r="F111" s="567"/>
      <c r="G111" s="125" t="s">
        <v>1641</v>
      </c>
      <c r="H111" s="125" t="s">
        <v>1393</v>
      </c>
      <c r="I111" s="569"/>
      <c r="J111" s="126">
        <v>844612.86</v>
      </c>
      <c r="K111" s="574"/>
      <c r="L111" s="126">
        <v>717920.93</v>
      </c>
      <c r="M111" s="504"/>
      <c r="N111" s="504"/>
      <c r="O111" s="504"/>
      <c r="P111" s="570"/>
      <c r="Q111" s="570"/>
      <c r="R111" s="570"/>
      <c r="S111" s="570"/>
      <c r="T111" s="570"/>
      <c r="U111" s="570"/>
      <c r="V111" s="504"/>
    </row>
    <row r="112" spans="1:22" s="118" customFormat="1" ht="25.5" customHeight="1" x14ac:dyDescent="0.25">
      <c r="A112" s="504">
        <v>28</v>
      </c>
      <c r="B112" s="572" t="s">
        <v>1642</v>
      </c>
      <c r="C112" s="572" t="s">
        <v>1355</v>
      </c>
      <c r="D112" s="573" t="s">
        <v>1643</v>
      </c>
      <c r="E112" s="573" t="s">
        <v>1644</v>
      </c>
      <c r="F112" s="124" t="s">
        <v>1645</v>
      </c>
      <c r="G112" s="125"/>
      <c r="H112" s="125" t="s">
        <v>1369</v>
      </c>
      <c r="I112" s="574">
        <v>2835216.6</v>
      </c>
      <c r="J112" s="121">
        <v>2034986.6</v>
      </c>
      <c r="K112" s="571">
        <f>L112+L113+L114+L115</f>
        <v>2409934.1</v>
      </c>
      <c r="L112" s="121">
        <v>1729738.61</v>
      </c>
      <c r="M112" s="504">
        <v>30</v>
      </c>
      <c r="N112" s="504" t="s">
        <v>1646</v>
      </c>
      <c r="O112" s="504" t="s">
        <v>1361</v>
      </c>
      <c r="P112" s="570" t="s">
        <v>1647</v>
      </c>
      <c r="Q112" s="570" t="s">
        <v>1647</v>
      </c>
      <c r="R112" s="570" t="s">
        <v>1647</v>
      </c>
      <c r="S112" s="570" t="s">
        <v>1648</v>
      </c>
      <c r="T112" s="570" t="s">
        <v>1649</v>
      </c>
      <c r="U112" s="570" t="s">
        <v>1650</v>
      </c>
      <c r="V112" s="504" t="s">
        <v>1366</v>
      </c>
    </row>
    <row r="113" spans="1:22" s="118" customFormat="1" ht="47.1" customHeight="1" x14ac:dyDescent="0.25">
      <c r="A113" s="504"/>
      <c r="B113" s="567"/>
      <c r="C113" s="572"/>
      <c r="D113" s="504"/>
      <c r="E113" s="504"/>
      <c r="F113" s="124"/>
      <c r="G113" s="120" t="s">
        <v>1628</v>
      </c>
      <c r="H113" s="120" t="s">
        <v>1369</v>
      </c>
      <c r="I113" s="569"/>
      <c r="J113" s="121">
        <v>274300</v>
      </c>
      <c r="K113" s="571"/>
      <c r="L113" s="121">
        <v>233155</v>
      </c>
      <c r="M113" s="504"/>
      <c r="N113" s="504"/>
      <c r="O113" s="504"/>
      <c r="P113" s="570"/>
      <c r="Q113" s="570"/>
      <c r="R113" s="570"/>
      <c r="S113" s="570"/>
      <c r="T113" s="570"/>
      <c r="U113" s="570"/>
      <c r="V113" s="504"/>
    </row>
    <row r="114" spans="1:22" s="118" customFormat="1" ht="39.75" customHeight="1" x14ac:dyDescent="0.25">
      <c r="A114" s="504"/>
      <c r="B114" s="567"/>
      <c r="C114" s="572"/>
      <c r="D114" s="504"/>
      <c r="E114" s="504"/>
      <c r="F114" s="124"/>
      <c r="G114" s="106" t="s">
        <v>1651</v>
      </c>
      <c r="H114" s="120" t="s">
        <v>1369</v>
      </c>
      <c r="I114" s="569"/>
      <c r="J114" s="121">
        <v>259152.5</v>
      </c>
      <c r="K114" s="571"/>
      <c r="L114" s="121">
        <v>220279.62</v>
      </c>
      <c r="M114" s="504"/>
      <c r="N114" s="504"/>
      <c r="O114" s="504"/>
      <c r="P114" s="570"/>
      <c r="Q114" s="570"/>
      <c r="R114" s="570"/>
      <c r="S114" s="570"/>
      <c r="T114" s="570"/>
      <c r="U114" s="570"/>
      <c r="V114" s="504"/>
    </row>
    <row r="115" spans="1:22" s="118" customFormat="1" ht="30.75" customHeight="1" x14ac:dyDescent="0.25">
      <c r="A115" s="504"/>
      <c r="B115" s="567"/>
      <c r="C115" s="572"/>
      <c r="D115" s="504"/>
      <c r="E115" s="504"/>
      <c r="F115" s="124"/>
      <c r="G115" s="106" t="s">
        <v>1652</v>
      </c>
      <c r="H115" s="120" t="s">
        <v>1359</v>
      </c>
      <c r="I115" s="569"/>
      <c r="J115" s="121">
        <v>266777.5</v>
      </c>
      <c r="K115" s="571"/>
      <c r="L115" s="121">
        <v>226760.87</v>
      </c>
      <c r="M115" s="504"/>
      <c r="N115" s="504"/>
      <c r="O115" s="504"/>
      <c r="P115" s="570"/>
      <c r="Q115" s="570"/>
      <c r="R115" s="570"/>
      <c r="S115" s="570"/>
      <c r="T115" s="570"/>
      <c r="U115" s="570"/>
      <c r="V115" s="504"/>
    </row>
    <row r="116" spans="1:22" s="118" customFormat="1" ht="72.75" customHeight="1" x14ac:dyDescent="0.25">
      <c r="A116" s="504">
        <v>29</v>
      </c>
      <c r="B116" s="572" t="s">
        <v>1653</v>
      </c>
      <c r="C116" s="572" t="s">
        <v>1355</v>
      </c>
      <c r="D116" s="573" t="s">
        <v>1654</v>
      </c>
      <c r="E116" s="573" t="s">
        <v>1655</v>
      </c>
      <c r="F116" s="124" t="s">
        <v>1656</v>
      </c>
      <c r="G116" s="125"/>
      <c r="H116" s="125" t="s">
        <v>1359</v>
      </c>
      <c r="I116" s="574">
        <v>643759.5</v>
      </c>
      <c r="J116" s="126">
        <v>318218.5</v>
      </c>
      <c r="K116" s="574">
        <f>L116+L117</f>
        <v>547195.56999999995</v>
      </c>
      <c r="L116" s="126">
        <v>270485.71999999997</v>
      </c>
      <c r="M116" s="504">
        <v>30</v>
      </c>
      <c r="N116" s="573" t="s">
        <v>1571</v>
      </c>
      <c r="O116" s="504" t="s">
        <v>1361</v>
      </c>
      <c r="P116" s="570" t="s">
        <v>1607</v>
      </c>
      <c r="Q116" s="570" t="s">
        <v>1615</v>
      </c>
      <c r="R116" s="570" t="s">
        <v>1615</v>
      </c>
      <c r="S116" s="570" t="s">
        <v>1657</v>
      </c>
      <c r="T116" s="570" t="s">
        <v>1544</v>
      </c>
      <c r="U116" s="570" t="s">
        <v>1564</v>
      </c>
      <c r="V116" s="504" t="s">
        <v>1366</v>
      </c>
    </row>
    <row r="117" spans="1:22" s="118" customFormat="1" ht="54" customHeight="1" x14ac:dyDescent="0.25">
      <c r="A117" s="504"/>
      <c r="B117" s="572"/>
      <c r="C117" s="572"/>
      <c r="D117" s="573"/>
      <c r="E117" s="573"/>
      <c r="F117" s="124"/>
      <c r="G117" s="125" t="s">
        <v>1658</v>
      </c>
      <c r="H117" s="125" t="s">
        <v>1594</v>
      </c>
      <c r="I117" s="572"/>
      <c r="J117" s="126">
        <v>325541</v>
      </c>
      <c r="K117" s="574"/>
      <c r="L117" s="126">
        <v>276709.84999999998</v>
      </c>
      <c r="M117" s="504"/>
      <c r="N117" s="573"/>
      <c r="O117" s="504"/>
      <c r="P117" s="570"/>
      <c r="Q117" s="570"/>
      <c r="R117" s="570"/>
      <c r="S117" s="570"/>
      <c r="T117" s="570"/>
      <c r="U117" s="570"/>
      <c r="V117" s="504"/>
    </row>
    <row r="118" spans="1:22" s="118" customFormat="1" ht="34.5" customHeight="1" x14ac:dyDescent="0.25">
      <c r="A118" s="504">
        <v>30</v>
      </c>
      <c r="B118" s="572" t="s">
        <v>1659</v>
      </c>
      <c r="C118" s="572" t="s">
        <v>1355</v>
      </c>
      <c r="D118" s="573" t="s">
        <v>1660</v>
      </c>
      <c r="E118" s="573" t="s">
        <v>1661</v>
      </c>
      <c r="F118" s="124" t="s">
        <v>1662</v>
      </c>
      <c r="G118" s="106"/>
      <c r="H118" s="125" t="s">
        <v>1369</v>
      </c>
      <c r="I118" s="574">
        <v>1117788.0900000001</v>
      </c>
      <c r="J118" s="126">
        <v>400100</v>
      </c>
      <c r="K118" s="574">
        <f>L118+L119+L120</f>
        <v>950119.87</v>
      </c>
      <c r="L118" s="126">
        <v>340085</v>
      </c>
      <c r="M118" s="504">
        <v>24</v>
      </c>
      <c r="N118" s="504" t="s">
        <v>1623</v>
      </c>
      <c r="O118" s="510" t="s">
        <v>1540</v>
      </c>
      <c r="P118" s="568" t="s">
        <v>1663</v>
      </c>
      <c r="Q118" s="568" t="s">
        <v>1562</v>
      </c>
      <c r="R118" s="568" t="s">
        <v>1562</v>
      </c>
      <c r="S118" s="568" t="s">
        <v>1664</v>
      </c>
      <c r="T118" s="568" t="s">
        <v>1544</v>
      </c>
      <c r="U118" s="568" t="s">
        <v>915</v>
      </c>
      <c r="V118" s="510" t="s">
        <v>1366</v>
      </c>
    </row>
    <row r="119" spans="1:22" s="118" customFormat="1" ht="53.85" customHeight="1" x14ac:dyDescent="0.25">
      <c r="A119" s="504"/>
      <c r="B119" s="567"/>
      <c r="C119" s="572"/>
      <c r="D119" s="504"/>
      <c r="E119" s="504"/>
      <c r="F119" s="85"/>
      <c r="G119" s="128" t="s">
        <v>1665</v>
      </c>
      <c r="H119" s="128" t="s">
        <v>1393</v>
      </c>
      <c r="I119" s="569"/>
      <c r="J119" s="126">
        <v>87688.09</v>
      </c>
      <c r="K119" s="574"/>
      <c r="L119" s="126">
        <v>74534.87</v>
      </c>
      <c r="M119" s="504"/>
      <c r="N119" s="504"/>
      <c r="O119" s="510"/>
      <c r="P119" s="504"/>
      <c r="Q119" s="504"/>
      <c r="R119" s="504"/>
      <c r="S119" s="568"/>
      <c r="T119" s="568"/>
      <c r="U119" s="568"/>
      <c r="V119" s="510"/>
    </row>
    <row r="120" spans="1:22" s="118" customFormat="1" ht="53.1" customHeight="1" x14ac:dyDescent="0.25">
      <c r="A120" s="504"/>
      <c r="B120" s="567"/>
      <c r="C120" s="572"/>
      <c r="D120" s="504"/>
      <c r="E120" s="504"/>
      <c r="F120" s="85"/>
      <c r="G120" s="128" t="s">
        <v>1666</v>
      </c>
      <c r="H120" s="128" t="s">
        <v>1393</v>
      </c>
      <c r="I120" s="569"/>
      <c r="J120" s="126">
        <v>630000</v>
      </c>
      <c r="K120" s="574"/>
      <c r="L120" s="126">
        <v>535500</v>
      </c>
      <c r="M120" s="504"/>
      <c r="N120" s="504"/>
      <c r="O120" s="510"/>
      <c r="P120" s="504"/>
      <c r="Q120" s="504"/>
      <c r="R120" s="504"/>
      <c r="S120" s="568"/>
      <c r="T120" s="568"/>
      <c r="U120" s="568"/>
      <c r="V120" s="510"/>
    </row>
    <row r="121" spans="1:22" s="118" customFormat="1" ht="38.25" customHeight="1" x14ac:dyDescent="0.25">
      <c r="A121" s="504">
        <v>31</v>
      </c>
      <c r="B121" s="572" t="s">
        <v>1667</v>
      </c>
      <c r="C121" s="572" t="s">
        <v>1355</v>
      </c>
      <c r="D121" s="573" t="s">
        <v>1668</v>
      </c>
      <c r="E121" s="573" t="s">
        <v>1669</v>
      </c>
      <c r="F121" s="124" t="s">
        <v>1670</v>
      </c>
      <c r="G121" s="125"/>
      <c r="H121" s="125" t="s">
        <v>1369</v>
      </c>
      <c r="I121" s="574">
        <v>1611547.26</v>
      </c>
      <c r="J121" s="126">
        <v>1127715.3700000001</v>
      </c>
      <c r="K121" s="574">
        <f>L121+L122</f>
        <v>1369815.1600000001</v>
      </c>
      <c r="L121" s="126">
        <v>958558.06</v>
      </c>
      <c r="M121" s="504">
        <v>30</v>
      </c>
      <c r="N121" s="504" t="s">
        <v>1635</v>
      </c>
      <c r="O121" s="504" t="s">
        <v>1387</v>
      </c>
      <c r="P121" s="504" t="s">
        <v>1607</v>
      </c>
      <c r="Q121" s="504" t="s">
        <v>1584</v>
      </c>
      <c r="R121" s="504" t="s">
        <v>1595</v>
      </c>
      <c r="S121" s="504" t="s">
        <v>1671</v>
      </c>
      <c r="T121" s="504" t="s">
        <v>1543</v>
      </c>
      <c r="U121" s="504" t="s">
        <v>1544</v>
      </c>
      <c r="V121" s="504" t="s">
        <v>1366</v>
      </c>
    </row>
    <row r="122" spans="1:22" s="118" customFormat="1" ht="33.75" customHeight="1" x14ac:dyDescent="0.25">
      <c r="A122" s="504"/>
      <c r="B122" s="567"/>
      <c r="C122" s="572"/>
      <c r="D122" s="504"/>
      <c r="E122" s="504"/>
      <c r="F122" s="124"/>
      <c r="G122" s="125" t="s">
        <v>1672</v>
      </c>
      <c r="H122" s="125" t="s">
        <v>1359</v>
      </c>
      <c r="I122" s="569"/>
      <c r="J122" s="126">
        <v>483831.89</v>
      </c>
      <c r="K122" s="574"/>
      <c r="L122" s="126">
        <v>411257.1</v>
      </c>
      <c r="M122" s="504"/>
      <c r="N122" s="504"/>
      <c r="O122" s="504"/>
      <c r="P122" s="504"/>
      <c r="Q122" s="504"/>
      <c r="R122" s="504"/>
      <c r="S122" s="504"/>
      <c r="T122" s="504"/>
      <c r="U122" s="504"/>
      <c r="V122" s="504"/>
    </row>
    <row r="123" spans="1:22" s="118" customFormat="1" ht="27" customHeight="1" x14ac:dyDescent="0.25">
      <c r="A123" s="504">
        <v>32</v>
      </c>
      <c r="B123" s="572" t="s">
        <v>1673</v>
      </c>
      <c r="C123" s="572" t="s">
        <v>1355</v>
      </c>
      <c r="D123" s="573" t="s">
        <v>1674</v>
      </c>
      <c r="E123" s="573" t="s">
        <v>1675</v>
      </c>
      <c r="F123" s="124" t="s">
        <v>1593</v>
      </c>
      <c r="G123" s="106"/>
      <c r="H123" s="125" t="s">
        <v>1594</v>
      </c>
      <c r="I123" s="574">
        <v>1025642</v>
      </c>
      <c r="J123" s="126">
        <v>604340</v>
      </c>
      <c r="K123" s="574">
        <f>L123+L124+L125</f>
        <v>871795.7</v>
      </c>
      <c r="L123" s="126">
        <v>513689</v>
      </c>
      <c r="M123" s="504">
        <v>24</v>
      </c>
      <c r="N123" s="573" t="s">
        <v>1571</v>
      </c>
      <c r="O123" s="510" t="s">
        <v>1482</v>
      </c>
      <c r="P123" s="570" t="s">
        <v>1607</v>
      </c>
      <c r="Q123" s="570" t="s">
        <v>1584</v>
      </c>
      <c r="R123" s="570" t="s">
        <v>1584</v>
      </c>
      <c r="S123" s="570" t="s">
        <v>1676</v>
      </c>
      <c r="T123" s="570" t="s">
        <v>1543</v>
      </c>
      <c r="U123" s="570" t="s">
        <v>1574</v>
      </c>
      <c r="V123" s="504" t="s">
        <v>1366</v>
      </c>
    </row>
    <row r="124" spans="1:22" s="118" customFormat="1" ht="37.5" customHeight="1" x14ac:dyDescent="0.25">
      <c r="A124" s="504"/>
      <c r="B124" s="572"/>
      <c r="C124" s="572"/>
      <c r="D124" s="573"/>
      <c r="E124" s="573"/>
      <c r="F124" s="85"/>
      <c r="G124" s="125" t="s">
        <v>1677</v>
      </c>
      <c r="H124" s="120" t="s">
        <v>1528</v>
      </c>
      <c r="I124" s="574"/>
      <c r="J124" s="126">
        <v>396582</v>
      </c>
      <c r="K124" s="574"/>
      <c r="L124" s="126">
        <v>337094.7</v>
      </c>
      <c r="M124" s="504"/>
      <c r="N124" s="573"/>
      <c r="O124" s="510"/>
      <c r="P124" s="570"/>
      <c r="Q124" s="570"/>
      <c r="R124" s="570"/>
      <c r="S124" s="570"/>
      <c r="T124" s="570"/>
      <c r="U124" s="570"/>
      <c r="V124" s="504"/>
    </row>
    <row r="125" spans="1:22" s="118" customFormat="1" ht="27" customHeight="1" x14ac:dyDescent="0.25">
      <c r="A125" s="504"/>
      <c r="B125" s="572"/>
      <c r="C125" s="572"/>
      <c r="D125" s="573"/>
      <c r="E125" s="573"/>
      <c r="F125" s="106"/>
      <c r="G125" s="125" t="s">
        <v>1678</v>
      </c>
      <c r="H125" s="125" t="s">
        <v>1594</v>
      </c>
      <c r="I125" s="574"/>
      <c r="J125" s="126">
        <v>24720</v>
      </c>
      <c r="K125" s="574"/>
      <c r="L125" s="126">
        <v>21012</v>
      </c>
      <c r="M125" s="504"/>
      <c r="N125" s="573"/>
      <c r="O125" s="510"/>
      <c r="P125" s="570"/>
      <c r="Q125" s="570"/>
      <c r="R125" s="570"/>
      <c r="S125" s="570"/>
      <c r="T125" s="570"/>
      <c r="U125" s="570"/>
      <c r="V125" s="504"/>
    </row>
    <row r="126" spans="1:22" s="118" customFormat="1" ht="36" customHeight="1" x14ac:dyDescent="0.25">
      <c r="A126" s="504">
        <v>33</v>
      </c>
      <c r="B126" s="572" t="s">
        <v>1679</v>
      </c>
      <c r="C126" s="572" t="s">
        <v>1534</v>
      </c>
      <c r="D126" s="510" t="s">
        <v>1680</v>
      </c>
      <c r="E126" s="573" t="s">
        <v>1681</v>
      </c>
      <c r="F126" s="119" t="s">
        <v>1682</v>
      </c>
      <c r="G126" s="120"/>
      <c r="H126" s="125" t="s">
        <v>1386</v>
      </c>
      <c r="I126" s="574">
        <v>489230</v>
      </c>
      <c r="J126" s="129">
        <v>259230</v>
      </c>
      <c r="K126" s="571">
        <v>415845.5</v>
      </c>
      <c r="L126" s="129">
        <v>220345.5</v>
      </c>
      <c r="M126" s="504">
        <v>12</v>
      </c>
      <c r="N126" s="573" t="s">
        <v>1520</v>
      </c>
      <c r="O126" s="504" t="s">
        <v>1473</v>
      </c>
      <c r="P126" s="570" t="s">
        <v>1683</v>
      </c>
      <c r="Q126" s="570" t="s">
        <v>1683</v>
      </c>
      <c r="R126" s="570" t="s">
        <v>1683</v>
      </c>
      <c r="S126" s="570" t="s">
        <v>1684</v>
      </c>
      <c r="T126" s="570" t="s">
        <v>1685</v>
      </c>
      <c r="U126" s="570" t="s">
        <v>1686</v>
      </c>
      <c r="V126" s="510" t="s">
        <v>1366</v>
      </c>
    </row>
    <row r="127" spans="1:22" s="118" customFormat="1" ht="33" customHeight="1" x14ac:dyDescent="0.25">
      <c r="A127" s="504"/>
      <c r="B127" s="572"/>
      <c r="C127" s="572"/>
      <c r="D127" s="510"/>
      <c r="E127" s="573"/>
      <c r="F127" s="119"/>
      <c r="G127" s="120" t="s">
        <v>1687</v>
      </c>
      <c r="H127" s="125" t="s">
        <v>1502</v>
      </c>
      <c r="I127" s="574"/>
      <c r="J127" s="129">
        <v>230000</v>
      </c>
      <c r="K127" s="571"/>
      <c r="L127" s="129">
        <v>195500</v>
      </c>
      <c r="M127" s="504"/>
      <c r="N127" s="573"/>
      <c r="O127" s="504"/>
      <c r="P127" s="570"/>
      <c r="Q127" s="570"/>
      <c r="R127" s="570"/>
      <c r="S127" s="570"/>
      <c r="T127" s="570"/>
      <c r="U127" s="570"/>
      <c r="V127" s="510"/>
    </row>
    <row r="128" spans="1:22" s="118" customFormat="1" ht="72" x14ac:dyDescent="0.25">
      <c r="A128" s="504">
        <v>34</v>
      </c>
      <c r="B128" s="572" t="s">
        <v>1688</v>
      </c>
      <c r="C128" s="572" t="s">
        <v>1534</v>
      </c>
      <c r="D128" s="510" t="s">
        <v>1689</v>
      </c>
      <c r="E128" s="573" t="s">
        <v>1690</v>
      </c>
      <c r="F128" s="119" t="s">
        <v>1691</v>
      </c>
      <c r="G128" s="120"/>
      <c r="H128" s="125" t="s">
        <v>1369</v>
      </c>
      <c r="I128" s="574">
        <v>1961546.22</v>
      </c>
      <c r="J128" s="129">
        <v>1291991.8600000001</v>
      </c>
      <c r="K128" s="571">
        <v>1667314.28</v>
      </c>
      <c r="L128" s="129">
        <v>1098193.08</v>
      </c>
      <c r="M128" s="473">
        <v>24</v>
      </c>
      <c r="N128" s="573" t="s">
        <v>1520</v>
      </c>
      <c r="O128" s="504" t="s">
        <v>1387</v>
      </c>
      <c r="P128" s="570" t="s">
        <v>1692</v>
      </c>
      <c r="Q128" s="570" t="s">
        <v>1693</v>
      </c>
      <c r="R128" s="570" t="s">
        <v>1693</v>
      </c>
      <c r="S128" s="570" t="s">
        <v>1694</v>
      </c>
      <c r="T128" s="570" t="s">
        <v>1695</v>
      </c>
      <c r="U128" s="570" t="s">
        <v>1696</v>
      </c>
      <c r="V128" s="504" t="s">
        <v>1697</v>
      </c>
    </row>
    <row r="129" spans="1:26" s="118" customFormat="1" ht="39.75" customHeight="1" x14ac:dyDescent="0.25">
      <c r="A129" s="504"/>
      <c r="B129" s="567"/>
      <c r="C129" s="572"/>
      <c r="D129" s="504"/>
      <c r="E129" s="504"/>
      <c r="F129" s="119"/>
      <c r="G129" s="120" t="s">
        <v>1698</v>
      </c>
      <c r="H129" s="80" t="s">
        <v>1502</v>
      </c>
      <c r="I129" s="567"/>
      <c r="J129" s="129">
        <v>669554.36</v>
      </c>
      <c r="K129" s="567"/>
      <c r="L129" s="129">
        <v>569121.19999999995</v>
      </c>
      <c r="M129" s="475"/>
      <c r="N129" s="504"/>
      <c r="O129" s="504"/>
      <c r="P129" s="504"/>
      <c r="Q129" s="504"/>
      <c r="R129" s="504"/>
      <c r="S129" s="570"/>
      <c r="T129" s="570"/>
      <c r="U129" s="570"/>
      <c r="V129" s="504"/>
    </row>
    <row r="130" spans="1:26" s="118" customFormat="1" ht="27" customHeight="1" x14ac:dyDescent="0.25">
      <c r="A130" s="504">
        <v>35</v>
      </c>
      <c r="B130" s="574" t="s">
        <v>1699</v>
      </c>
      <c r="C130" s="574" t="s">
        <v>1355</v>
      </c>
      <c r="D130" s="575" t="s">
        <v>1700</v>
      </c>
      <c r="E130" s="575" t="s">
        <v>1701</v>
      </c>
      <c r="F130" s="130" t="s">
        <v>1702</v>
      </c>
      <c r="G130" s="119"/>
      <c r="H130" s="126" t="s">
        <v>1369</v>
      </c>
      <c r="I130" s="574">
        <v>2500000</v>
      </c>
      <c r="J130" s="131">
        <v>1237140</v>
      </c>
      <c r="K130" s="574">
        <v>2015640.01</v>
      </c>
      <c r="L130" s="130">
        <v>997451.3</v>
      </c>
      <c r="M130" s="504">
        <v>30</v>
      </c>
      <c r="N130" s="575" t="s">
        <v>1457</v>
      </c>
      <c r="O130" s="504" t="s">
        <v>1387</v>
      </c>
      <c r="P130" s="570" t="s">
        <v>1703</v>
      </c>
      <c r="Q130" s="570" t="s">
        <v>1704</v>
      </c>
      <c r="R130" s="576" t="s">
        <v>1703</v>
      </c>
      <c r="S130" s="570" t="s">
        <v>1705</v>
      </c>
      <c r="T130" s="570" t="s">
        <v>1695</v>
      </c>
      <c r="U130" s="570" t="s">
        <v>964</v>
      </c>
      <c r="V130" s="504" t="s">
        <v>1366</v>
      </c>
    </row>
    <row r="131" spans="1:26" s="118" customFormat="1" ht="26.1" customHeight="1" x14ac:dyDescent="0.25">
      <c r="A131" s="504"/>
      <c r="B131" s="574"/>
      <c r="C131" s="574"/>
      <c r="D131" s="575"/>
      <c r="E131" s="575"/>
      <c r="F131" s="130"/>
      <c r="G131" s="120" t="s">
        <v>1706</v>
      </c>
      <c r="H131" s="126" t="s">
        <v>1369</v>
      </c>
      <c r="I131" s="574"/>
      <c r="J131" s="131">
        <v>389237</v>
      </c>
      <c r="K131" s="574"/>
      <c r="L131" s="130">
        <v>313824.76</v>
      </c>
      <c r="M131" s="504"/>
      <c r="N131" s="575"/>
      <c r="O131" s="504"/>
      <c r="P131" s="570"/>
      <c r="Q131" s="570"/>
      <c r="R131" s="576"/>
      <c r="S131" s="570"/>
      <c r="T131" s="570"/>
      <c r="U131" s="570"/>
      <c r="V131" s="504"/>
    </row>
    <row r="132" spans="1:26" s="118" customFormat="1" ht="44.1" customHeight="1" x14ac:dyDescent="0.25">
      <c r="A132" s="504"/>
      <c r="B132" s="574"/>
      <c r="C132" s="574"/>
      <c r="D132" s="575"/>
      <c r="E132" s="575"/>
      <c r="F132" s="130"/>
      <c r="G132" s="120" t="s">
        <v>1707</v>
      </c>
      <c r="H132" s="126" t="s">
        <v>1369</v>
      </c>
      <c r="I132" s="574"/>
      <c r="J132" s="131">
        <v>104500</v>
      </c>
      <c r="K132" s="574"/>
      <c r="L132" s="130">
        <v>84253.96</v>
      </c>
      <c r="M132" s="504"/>
      <c r="N132" s="575"/>
      <c r="O132" s="504"/>
      <c r="P132" s="570"/>
      <c r="Q132" s="570"/>
      <c r="R132" s="576"/>
      <c r="S132" s="570"/>
      <c r="T132" s="570"/>
      <c r="U132" s="570"/>
      <c r="V132" s="504"/>
    </row>
    <row r="133" spans="1:26" s="118" customFormat="1" ht="35.1" customHeight="1" x14ac:dyDescent="0.25">
      <c r="A133" s="504"/>
      <c r="B133" s="574"/>
      <c r="C133" s="574"/>
      <c r="D133" s="575"/>
      <c r="E133" s="575"/>
      <c r="F133" s="130"/>
      <c r="G133" s="120" t="s">
        <v>1708</v>
      </c>
      <c r="H133" s="126" t="s">
        <v>1359</v>
      </c>
      <c r="I133" s="574"/>
      <c r="J133" s="131">
        <v>769123</v>
      </c>
      <c r="K133" s="574"/>
      <c r="L133" s="130">
        <v>620109.99</v>
      </c>
      <c r="M133" s="504"/>
      <c r="N133" s="575"/>
      <c r="O133" s="504"/>
      <c r="P133" s="570"/>
      <c r="Q133" s="570"/>
      <c r="R133" s="576"/>
      <c r="S133" s="570"/>
      <c r="T133" s="570"/>
      <c r="U133" s="570"/>
      <c r="V133" s="504"/>
    </row>
    <row r="134" spans="1:26" s="118" customFormat="1" ht="49.35" customHeight="1" x14ac:dyDescent="0.25">
      <c r="A134" s="504">
        <v>36</v>
      </c>
      <c r="B134" s="567" t="s">
        <v>1709</v>
      </c>
      <c r="C134" s="567" t="s">
        <v>1534</v>
      </c>
      <c r="D134" s="504" t="s">
        <v>1710</v>
      </c>
      <c r="E134" s="504" t="s">
        <v>1711</v>
      </c>
      <c r="F134" s="85" t="s">
        <v>1712</v>
      </c>
      <c r="G134" s="106"/>
      <c r="H134" s="106" t="s">
        <v>1400</v>
      </c>
      <c r="I134" s="569">
        <v>2682782.5</v>
      </c>
      <c r="J134" s="132">
        <v>168850</v>
      </c>
      <c r="K134" s="571">
        <v>2280365.12</v>
      </c>
      <c r="L134" s="129">
        <v>143522.5</v>
      </c>
      <c r="M134" s="504">
        <v>28</v>
      </c>
      <c r="N134" s="573" t="s">
        <v>1520</v>
      </c>
      <c r="O134" s="504" t="s">
        <v>1473</v>
      </c>
      <c r="P134" s="570" t="s">
        <v>1713</v>
      </c>
      <c r="Q134" s="570" t="s">
        <v>1713</v>
      </c>
      <c r="R134" s="570" t="s">
        <v>1713</v>
      </c>
      <c r="S134" s="570" t="s">
        <v>1714</v>
      </c>
      <c r="T134" s="570" t="s">
        <v>1715</v>
      </c>
      <c r="U134" s="570" t="s">
        <v>1716</v>
      </c>
      <c r="V134" s="510" t="s">
        <v>1366</v>
      </c>
    </row>
    <row r="135" spans="1:26" s="118" customFormat="1" ht="32.1" customHeight="1" x14ac:dyDescent="0.25">
      <c r="A135" s="504"/>
      <c r="B135" s="567"/>
      <c r="C135" s="567"/>
      <c r="D135" s="504"/>
      <c r="E135" s="504"/>
      <c r="F135" s="106"/>
      <c r="G135" s="106" t="s">
        <v>1717</v>
      </c>
      <c r="H135" s="106" t="s">
        <v>1386</v>
      </c>
      <c r="I135" s="569"/>
      <c r="J135" s="132">
        <v>1163000</v>
      </c>
      <c r="K135" s="571"/>
      <c r="L135" s="129">
        <v>988550</v>
      </c>
      <c r="M135" s="504"/>
      <c r="N135" s="573"/>
      <c r="O135" s="504"/>
      <c r="P135" s="570"/>
      <c r="Q135" s="570"/>
      <c r="R135" s="570"/>
      <c r="S135" s="570"/>
      <c r="T135" s="570"/>
      <c r="U135" s="570"/>
      <c r="V135" s="510"/>
    </row>
    <row r="136" spans="1:26" s="118" customFormat="1" ht="34.5" customHeight="1" x14ac:dyDescent="0.25">
      <c r="A136" s="504"/>
      <c r="B136" s="567"/>
      <c r="C136" s="567"/>
      <c r="D136" s="504"/>
      <c r="E136" s="504"/>
      <c r="F136" s="106"/>
      <c r="G136" s="106" t="s">
        <v>1718</v>
      </c>
      <c r="H136" s="106" t="s">
        <v>1400</v>
      </c>
      <c r="I136" s="569"/>
      <c r="J136" s="132">
        <v>1000600</v>
      </c>
      <c r="K136" s="571"/>
      <c r="L136" s="129">
        <v>850510</v>
      </c>
      <c r="M136" s="504"/>
      <c r="N136" s="573"/>
      <c r="O136" s="504"/>
      <c r="P136" s="570"/>
      <c r="Q136" s="570"/>
      <c r="R136" s="570"/>
      <c r="S136" s="570"/>
      <c r="T136" s="570"/>
      <c r="U136" s="570"/>
      <c r="V136" s="510"/>
    </row>
    <row r="137" spans="1:26" s="118" customFormat="1" ht="63.75" customHeight="1" x14ac:dyDescent="0.25">
      <c r="A137" s="504"/>
      <c r="B137" s="567"/>
      <c r="C137" s="567"/>
      <c r="D137" s="504"/>
      <c r="E137" s="504"/>
      <c r="F137" s="106"/>
      <c r="G137" s="106" t="s">
        <v>1451</v>
      </c>
      <c r="H137" s="106" t="s">
        <v>1589</v>
      </c>
      <c r="I137" s="569"/>
      <c r="J137" s="132">
        <v>148242.5</v>
      </c>
      <c r="K137" s="571"/>
      <c r="L137" s="129">
        <v>126006.12</v>
      </c>
      <c r="M137" s="504"/>
      <c r="N137" s="573"/>
      <c r="O137" s="504"/>
      <c r="P137" s="570"/>
      <c r="Q137" s="570"/>
      <c r="R137" s="570"/>
      <c r="S137" s="570"/>
      <c r="T137" s="570"/>
      <c r="U137" s="570"/>
      <c r="V137" s="510"/>
    </row>
    <row r="138" spans="1:26" s="118" customFormat="1" ht="53.1" customHeight="1" x14ac:dyDescent="0.25">
      <c r="A138" s="504"/>
      <c r="B138" s="567"/>
      <c r="C138" s="567"/>
      <c r="D138" s="504"/>
      <c r="E138" s="504"/>
      <c r="F138" s="106"/>
      <c r="G138" s="120" t="s">
        <v>1719</v>
      </c>
      <c r="H138" s="120" t="s">
        <v>1589</v>
      </c>
      <c r="I138" s="569"/>
      <c r="J138" s="132">
        <v>202090</v>
      </c>
      <c r="K138" s="571"/>
      <c r="L138" s="129">
        <v>171776.5</v>
      </c>
      <c r="M138" s="504"/>
      <c r="N138" s="573"/>
      <c r="O138" s="504"/>
      <c r="P138" s="570"/>
      <c r="Q138" s="570"/>
      <c r="R138" s="570"/>
      <c r="S138" s="570"/>
      <c r="T138" s="570"/>
      <c r="U138" s="570"/>
      <c r="V138" s="510"/>
    </row>
    <row r="139" spans="1:26" s="118" customFormat="1" ht="40.35" customHeight="1" x14ac:dyDescent="0.25">
      <c r="A139" s="504">
        <v>37</v>
      </c>
      <c r="B139" s="574" t="s">
        <v>1720</v>
      </c>
      <c r="C139" s="574" t="s">
        <v>1355</v>
      </c>
      <c r="D139" s="575" t="s">
        <v>1721</v>
      </c>
      <c r="E139" s="575" t="s">
        <v>1722</v>
      </c>
      <c r="F139" s="133" t="s">
        <v>1723</v>
      </c>
      <c r="G139" s="126"/>
      <c r="H139" s="126" t="s">
        <v>1502</v>
      </c>
      <c r="I139" s="574">
        <v>1663232.7</v>
      </c>
      <c r="J139" s="130">
        <v>890049.7</v>
      </c>
      <c r="K139" s="574">
        <v>1340577.23</v>
      </c>
      <c r="L139" s="130">
        <v>717469.06</v>
      </c>
      <c r="M139" s="473">
        <v>24</v>
      </c>
      <c r="N139" s="575" t="s">
        <v>1571</v>
      </c>
      <c r="O139" s="504" t="s">
        <v>1724</v>
      </c>
      <c r="P139" s="570" t="s">
        <v>1650</v>
      </c>
      <c r="Q139" s="570" t="s">
        <v>1650</v>
      </c>
      <c r="R139" s="570" t="s">
        <v>1650</v>
      </c>
      <c r="S139" s="570" t="s">
        <v>1725</v>
      </c>
      <c r="T139" s="570" t="s">
        <v>1726</v>
      </c>
      <c r="U139" s="570" t="s">
        <v>1727</v>
      </c>
      <c r="V139" s="510" t="s">
        <v>1366</v>
      </c>
    </row>
    <row r="140" spans="1:26" s="118" customFormat="1" ht="42" customHeight="1" x14ac:dyDescent="0.25">
      <c r="A140" s="504"/>
      <c r="B140" s="567"/>
      <c r="C140" s="574"/>
      <c r="D140" s="504"/>
      <c r="E140" s="504"/>
      <c r="F140" s="106"/>
      <c r="G140" s="106" t="s">
        <v>1728</v>
      </c>
      <c r="H140" s="106" t="s">
        <v>1369</v>
      </c>
      <c r="I140" s="567"/>
      <c r="J140" s="129">
        <v>773183.00000000012</v>
      </c>
      <c r="K140" s="567"/>
      <c r="L140" s="132">
        <v>623108.17000000004</v>
      </c>
      <c r="M140" s="475"/>
      <c r="N140" s="504"/>
      <c r="O140" s="504"/>
      <c r="P140" s="570"/>
      <c r="Q140" s="570"/>
      <c r="R140" s="570"/>
      <c r="S140" s="570"/>
      <c r="T140" s="570"/>
      <c r="U140" s="570"/>
      <c r="V140" s="510"/>
    </row>
    <row r="141" spans="1:26" s="118" customFormat="1" ht="23.25" customHeight="1" x14ac:dyDescent="0.25">
      <c r="A141" s="504">
        <v>38</v>
      </c>
      <c r="B141" s="567" t="s">
        <v>1729</v>
      </c>
      <c r="C141" s="567" t="s">
        <v>1534</v>
      </c>
      <c r="D141" s="504" t="s">
        <v>1730</v>
      </c>
      <c r="E141" s="504" t="s">
        <v>1731</v>
      </c>
      <c r="F141" s="85" t="s">
        <v>1732</v>
      </c>
      <c r="G141" s="106"/>
      <c r="H141" s="106" t="s">
        <v>1369</v>
      </c>
      <c r="I141" s="571">
        <v>485400</v>
      </c>
      <c r="J141" s="129">
        <v>225000</v>
      </c>
      <c r="K141" s="571">
        <v>399532.74</v>
      </c>
      <c r="L141" s="129">
        <v>185197.5</v>
      </c>
      <c r="M141" s="504">
        <v>18</v>
      </c>
      <c r="N141" s="504" t="s">
        <v>1360</v>
      </c>
      <c r="O141" s="504" t="s">
        <v>1374</v>
      </c>
      <c r="P141" s="570" t="s">
        <v>1319</v>
      </c>
      <c r="Q141" s="570" t="s">
        <v>1319</v>
      </c>
      <c r="R141" s="570" t="s">
        <v>1319</v>
      </c>
      <c r="S141" s="570" t="s">
        <v>1733</v>
      </c>
      <c r="T141" s="568" t="s">
        <v>1734</v>
      </c>
      <c r="U141" s="570" t="s">
        <v>1735</v>
      </c>
      <c r="V141" s="510" t="s">
        <v>1366</v>
      </c>
    </row>
    <row r="142" spans="1:26" s="118" customFormat="1" ht="23.1" customHeight="1" x14ac:dyDescent="0.25">
      <c r="A142" s="504"/>
      <c r="B142" s="567"/>
      <c r="C142" s="567"/>
      <c r="D142" s="504"/>
      <c r="E142" s="504"/>
      <c r="F142" s="106"/>
      <c r="G142" s="106" t="s">
        <v>1736</v>
      </c>
      <c r="H142" s="106" t="s">
        <v>1369</v>
      </c>
      <c r="I142" s="571"/>
      <c r="J142" s="129">
        <v>110400</v>
      </c>
      <c r="K142" s="571"/>
      <c r="L142" s="129">
        <v>90870.24</v>
      </c>
      <c r="M142" s="504"/>
      <c r="N142" s="504"/>
      <c r="O142" s="504"/>
      <c r="P142" s="570"/>
      <c r="Q142" s="570"/>
      <c r="R142" s="570"/>
      <c r="S142" s="570"/>
      <c r="T142" s="568"/>
      <c r="U142" s="570"/>
      <c r="V142" s="510"/>
    </row>
    <row r="143" spans="1:26" s="118" customFormat="1" ht="23.25" customHeight="1" x14ac:dyDescent="0.25">
      <c r="A143" s="504"/>
      <c r="B143" s="567"/>
      <c r="C143" s="567"/>
      <c r="D143" s="504"/>
      <c r="E143" s="504"/>
      <c r="F143" s="106"/>
      <c r="G143" s="106" t="s">
        <v>1737</v>
      </c>
      <c r="H143" s="106" t="s">
        <v>1502</v>
      </c>
      <c r="I143" s="571"/>
      <c r="J143" s="129">
        <v>150000</v>
      </c>
      <c r="K143" s="571"/>
      <c r="L143" s="129">
        <v>123465</v>
      </c>
      <c r="M143" s="504"/>
      <c r="N143" s="504"/>
      <c r="O143" s="504"/>
      <c r="P143" s="570"/>
      <c r="Q143" s="570"/>
      <c r="R143" s="570"/>
      <c r="S143" s="570"/>
      <c r="T143" s="568"/>
      <c r="U143" s="570"/>
      <c r="V143" s="510"/>
    </row>
    <row r="144" spans="1:26" customFormat="1" ht="38.25" customHeight="1" x14ac:dyDescent="0.25">
      <c r="A144" s="577">
        <v>39</v>
      </c>
      <c r="B144" s="579" t="s">
        <v>1738</v>
      </c>
      <c r="C144" s="580" t="s">
        <v>1739</v>
      </c>
      <c r="D144" s="582" t="s">
        <v>1740</v>
      </c>
      <c r="E144" s="584" t="s">
        <v>1741</v>
      </c>
      <c r="F144" s="134" t="s">
        <v>1742</v>
      </c>
      <c r="G144" s="135"/>
      <c r="H144" s="136" t="s">
        <v>1386</v>
      </c>
      <c r="I144" s="586">
        <v>4060327.24</v>
      </c>
      <c r="J144" s="137">
        <v>3093801.24</v>
      </c>
      <c r="K144" s="588">
        <v>2549744.4700000002</v>
      </c>
      <c r="L144" s="138">
        <v>1728197.37</v>
      </c>
      <c r="M144" s="590">
        <v>30</v>
      </c>
      <c r="N144" s="584" t="s">
        <v>1457</v>
      </c>
      <c r="O144" s="584" t="s">
        <v>1494</v>
      </c>
      <c r="P144" s="577" t="s">
        <v>1743</v>
      </c>
      <c r="Q144" s="577" t="s">
        <v>1743</v>
      </c>
      <c r="R144" s="577" t="s">
        <v>1743</v>
      </c>
      <c r="S144" s="584" t="s">
        <v>1744</v>
      </c>
      <c r="T144" s="577" t="s">
        <v>1745</v>
      </c>
      <c r="U144" s="577" t="s">
        <v>1746</v>
      </c>
      <c r="V144" s="584" t="s">
        <v>1366</v>
      </c>
      <c r="W144" s="139"/>
      <c r="X144" s="139"/>
      <c r="Y144" s="139"/>
      <c r="Z144" s="139"/>
    </row>
    <row r="145" spans="1:26" customFormat="1" ht="30" customHeight="1" x14ac:dyDescent="0.25">
      <c r="A145" s="578"/>
      <c r="B145" s="578"/>
      <c r="C145" s="581"/>
      <c r="D145" s="583"/>
      <c r="E145" s="578"/>
      <c r="F145" s="140"/>
      <c r="G145" s="141" t="s">
        <v>1747</v>
      </c>
      <c r="H145" s="136" t="s">
        <v>1407</v>
      </c>
      <c r="I145" s="587"/>
      <c r="J145" s="137">
        <v>966526</v>
      </c>
      <c r="K145" s="589"/>
      <c r="L145" s="138">
        <v>821547.1</v>
      </c>
      <c r="M145" s="591"/>
      <c r="N145" s="578"/>
      <c r="O145" s="585"/>
      <c r="P145" s="578"/>
      <c r="Q145" s="578"/>
      <c r="R145" s="578"/>
      <c r="S145" s="585"/>
      <c r="T145" s="578"/>
      <c r="U145" s="578"/>
      <c r="V145" s="578"/>
      <c r="W145" s="139"/>
      <c r="X145" s="139"/>
      <c r="Y145" s="139"/>
      <c r="Z145" s="139"/>
    </row>
    <row r="146" spans="1:26" customFormat="1" ht="35.25" customHeight="1" x14ac:dyDescent="0.25">
      <c r="A146" s="577">
        <v>40</v>
      </c>
      <c r="B146" s="579" t="s">
        <v>1748</v>
      </c>
      <c r="C146" s="579" t="s">
        <v>1739</v>
      </c>
      <c r="D146" s="582" t="s">
        <v>1749</v>
      </c>
      <c r="E146" s="577" t="s">
        <v>1750</v>
      </c>
      <c r="F146" s="134" t="s">
        <v>1751</v>
      </c>
      <c r="G146" s="142"/>
      <c r="H146" s="136" t="s">
        <v>1386</v>
      </c>
      <c r="I146" s="586">
        <v>1890017.55</v>
      </c>
      <c r="J146" s="137">
        <v>1426575.05</v>
      </c>
      <c r="K146" s="592">
        <v>1606514.91</v>
      </c>
      <c r="L146" s="138">
        <v>1212588.79</v>
      </c>
      <c r="M146" s="590">
        <v>30</v>
      </c>
      <c r="N146" s="584" t="s">
        <v>1457</v>
      </c>
      <c r="O146" s="584" t="s">
        <v>1448</v>
      </c>
      <c r="P146" s="577" t="s">
        <v>1325</v>
      </c>
      <c r="Q146" s="577" t="s">
        <v>1325</v>
      </c>
      <c r="R146" s="577" t="s">
        <v>1325</v>
      </c>
      <c r="S146" s="577" t="s">
        <v>1752</v>
      </c>
      <c r="T146" s="577" t="s">
        <v>1753</v>
      </c>
      <c r="U146" s="577" t="s">
        <v>1754</v>
      </c>
      <c r="V146" s="584" t="s">
        <v>1366</v>
      </c>
      <c r="W146" s="139"/>
      <c r="X146" s="139"/>
      <c r="Y146" s="139"/>
      <c r="Z146" s="139"/>
    </row>
    <row r="147" spans="1:26" customFormat="1" ht="45.75" customHeight="1" x14ac:dyDescent="0.25">
      <c r="A147" s="578"/>
      <c r="B147" s="578"/>
      <c r="C147" s="581"/>
      <c r="D147" s="583"/>
      <c r="E147" s="578"/>
      <c r="F147" s="134"/>
      <c r="G147" s="142" t="s">
        <v>1755</v>
      </c>
      <c r="H147" s="136" t="s">
        <v>1756</v>
      </c>
      <c r="I147" s="587"/>
      <c r="J147" s="137">
        <v>463442.5</v>
      </c>
      <c r="K147" s="589"/>
      <c r="L147" s="138">
        <v>393926.12</v>
      </c>
      <c r="M147" s="591"/>
      <c r="N147" s="578"/>
      <c r="O147" s="585"/>
      <c r="P147" s="578"/>
      <c r="Q147" s="578"/>
      <c r="R147" s="578"/>
      <c r="S147" s="578"/>
      <c r="T147" s="578"/>
      <c r="U147" s="578"/>
      <c r="V147" s="578"/>
      <c r="W147" s="139"/>
      <c r="X147" s="139"/>
      <c r="Y147" s="139"/>
      <c r="Z147" s="139"/>
    </row>
    <row r="148" spans="1:26" customFormat="1" ht="30" customHeight="1" x14ac:dyDescent="0.25">
      <c r="A148" s="577">
        <v>41</v>
      </c>
      <c r="B148" s="579" t="s">
        <v>1757</v>
      </c>
      <c r="C148" s="579" t="s">
        <v>1758</v>
      </c>
      <c r="D148" s="582" t="s">
        <v>1759</v>
      </c>
      <c r="E148" s="577" t="s">
        <v>1760</v>
      </c>
      <c r="F148" s="134" t="s">
        <v>1761</v>
      </c>
      <c r="G148" s="135"/>
      <c r="H148" s="136" t="s">
        <v>1386</v>
      </c>
      <c r="I148" s="586">
        <v>1481134</v>
      </c>
      <c r="J148" s="143">
        <v>779210</v>
      </c>
      <c r="K148" s="597">
        <v>1258963.8999999999</v>
      </c>
      <c r="L148" s="144">
        <v>662328.5</v>
      </c>
      <c r="M148" s="590">
        <v>20</v>
      </c>
      <c r="N148" s="584" t="s">
        <v>1520</v>
      </c>
      <c r="O148" s="584" t="s">
        <v>1361</v>
      </c>
      <c r="P148" s="593" t="s">
        <v>1762</v>
      </c>
      <c r="Q148" s="593" t="s">
        <v>1762</v>
      </c>
      <c r="R148" s="593" t="s">
        <v>1762</v>
      </c>
      <c r="S148" s="577" t="s">
        <v>1763</v>
      </c>
      <c r="T148" s="577" t="s">
        <v>1764</v>
      </c>
      <c r="U148" s="577" t="s">
        <v>1765</v>
      </c>
      <c r="V148" s="596" t="s">
        <v>1366</v>
      </c>
      <c r="W148" s="139"/>
      <c r="X148" s="139"/>
      <c r="Y148" s="139"/>
      <c r="Z148" s="139"/>
    </row>
    <row r="149" spans="1:26" customFormat="1" ht="24" customHeight="1" x14ac:dyDescent="0.25">
      <c r="A149" s="578"/>
      <c r="B149" s="578"/>
      <c r="C149" s="581"/>
      <c r="D149" s="583"/>
      <c r="E149" s="578"/>
      <c r="F149" s="134"/>
      <c r="G149" s="142" t="s">
        <v>1766</v>
      </c>
      <c r="H149" s="145" t="s">
        <v>1502</v>
      </c>
      <c r="I149" s="587"/>
      <c r="J149" s="137">
        <v>701924</v>
      </c>
      <c r="K149" s="589"/>
      <c r="L149" s="138">
        <v>596635.4</v>
      </c>
      <c r="M149" s="591"/>
      <c r="N149" s="578"/>
      <c r="O149" s="598"/>
      <c r="P149" s="594"/>
      <c r="Q149" s="594"/>
      <c r="R149" s="594"/>
      <c r="S149" s="595"/>
      <c r="T149" s="595"/>
      <c r="U149" s="595"/>
      <c r="V149" s="595"/>
      <c r="W149" s="139"/>
      <c r="X149" s="139"/>
      <c r="Y149" s="139"/>
      <c r="Z149" s="139"/>
    </row>
    <row r="150" spans="1:26" customFormat="1" ht="36" x14ac:dyDescent="0.25">
      <c r="A150" s="599">
        <v>42</v>
      </c>
      <c r="B150" s="579" t="s">
        <v>1767</v>
      </c>
      <c r="C150" s="579" t="s">
        <v>1758</v>
      </c>
      <c r="D150" s="602" t="s">
        <v>1768</v>
      </c>
      <c r="E150" s="599" t="s">
        <v>1769</v>
      </c>
      <c r="F150" s="146" t="s">
        <v>1770</v>
      </c>
      <c r="G150" s="147"/>
      <c r="H150" s="148" t="s">
        <v>1771</v>
      </c>
      <c r="I150" s="616">
        <v>1226464</v>
      </c>
      <c r="J150" s="149">
        <v>376632</v>
      </c>
      <c r="K150" s="606">
        <v>1042494.4</v>
      </c>
      <c r="L150" s="150">
        <v>320137.2</v>
      </c>
      <c r="M150" s="608">
        <v>30</v>
      </c>
      <c r="N150" s="610" t="s">
        <v>1772</v>
      </c>
      <c r="O150" s="610" t="s">
        <v>1494</v>
      </c>
      <c r="P150" s="613" t="s">
        <v>1773</v>
      </c>
      <c r="Q150" s="613" t="s">
        <v>1773</v>
      </c>
      <c r="R150" s="613" t="s">
        <v>1773</v>
      </c>
      <c r="S150" s="599" t="s">
        <v>1774</v>
      </c>
      <c r="T150" s="599" t="s">
        <v>1775</v>
      </c>
      <c r="U150" s="599" t="s">
        <v>1776</v>
      </c>
      <c r="V150" s="599" t="s">
        <v>1366</v>
      </c>
      <c r="W150" s="139"/>
      <c r="X150" s="139"/>
      <c r="Y150" s="139"/>
      <c r="Z150" s="139"/>
    </row>
    <row r="151" spans="1:26" customFormat="1" ht="21" customHeight="1" x14ac:dyDescent="0.25">
      <c r="A151" s="600"/>
      <c r="B151" s="600"/>
      <c r="C151" s="601"/>
      <c r="D151" s="603"/>
      <c r="E151" s="604"/>
      <c r="F151" s="151"/>
      <c r="G151" s="152" t="s">
        <v>1777</v>
      </c>
      <c r="H151" s="153" t="s">
        <v>1369</v>
      </c>
      <c r="I151" s="617"/>
      <c r="J151" s="149">
        <v>646984</v>
      </c>
      <c r="K151" s="607"/>
      <c r="L151" s="150">
        <v>549936.4</v>
      </c>
      <c r="M151" s="609"/>
      <c r="N151" s="600"/>
      <c r="O151" s="611"/>
      <c r="P151" s="614"/>
      <c r="Q151" s="614"/>
      <c r="R151" s="614"/>
      <c r="S151" s="618"/>
      <c r="T151" s="618"/>
      <c r="U151" s="618"/>
      <c r="V151" s="618"/>
      <c r="W151" s="139"/>
      <c r="X151" s="139"/>
      <c r="Y151" s="139"/>
      <c r="Z151" s="139"/>
    </row>
    <row r="152" spans="1:26" customFormat="1" ht="20.25" customHeight="1" x14ac:dyDescent="0.25">
      <c r="A152" s="578"/>
      <c r="B152" s="578"/>
      <c r="C152" s="581"/>
      <c r="D152" s="583"/>
      <c r="E152" s="605"/>
      <c r="F152" s="154"/>
      <c r="G152" s="152" t="s">
        <v>1634</v>
      </c>
      <c r="H152" s="155" t="s">
        <v>1369</v>
      </c>
      <c r="I152" s="587"/>
      <c r="J152" s="149">
        <v>202848</v>
      </c>
      <c r="K152" s="589"/>
      <c r="L152" s="150">
        <v>172420.8</v>
      </c>
      <c r="M152" s="591"/>
      <c r="N152" s="578"/>
      <c r="O152" s="612"/>
      <c r="P152" s="615"/>
      <c r="Q152" s="615"/>
      <c r="R152" s="615"/>
      <c r="S152" s="619"/>
      <c r="T152" s="619"/>
      <c r="U152" s="619"/>
      <c r="V152" s="619"/>
      <c r="W152" s="139"/>
      <c r="X152" s="139"/>
      <c r="Y152" s="139"/>
      <c r="Z152" s="139"/>
    </row>
    <row r="153" spans="1:26" customFormat="1" ht="28.5" customHeight="1" x14ac:dyDescent="0.25">
      <c r="A153" s="599">
        <v>43</v>
      </c>
      <c r="B153" s="579" t="s">
        <v>1778</v>
      </c>
      <c r="C153" s="579" t="s">
        <v>1779</v>
      </c>
      <c r="D153" s="602" t="s">
        <v>1780</v>
      </c>
      <c r="E153" s="599" t="s">
        <v>1781</v>
      </c>
      <c r="F153" s="146" t="s">
        <v>1782</v>
      </c>
      <c r="G153" s="147"/>
      <c r="H153" s="155" t="s">
        <v>1369</v>
      </c>
      <c r="I153" s="616">
        <v>216266.7</v>
      </c>
      <c r="J153" s="149">
        <v>108952.7</v>
      </c>
      <c r="K153" s="616">
        <v>183826.69</v>
      </c>
      <c r="L153" s="149">
        <v>92609.79</v>
      </c>
      <c r="M153" s="599">
        <v>18</v>
      </c>
      <c r="N153" s="610" t="s">
        <v>1783</v>
      </c>
      <c r="O153" s="610" t="s">
        <v>1361</v>
      </c>
      <c r="P153" s="599" t="s">
        <v>1784</v>
      </c>
      <c r="Q153" s="599" t="s">
        <v>1784</v>
      </c>
      <c r="R153" s="599" t="s">
        <v>1784</v>
      </c>
      <c r="S153" s="599" t="s">
        <v>1785</v>
      </c>
      <c r="T153" s="599" t="s">
        <v>1786</v>
      </c>
      <c r="U153" s="599" t="s">
        <v>1787</v>
      </c>
      <c r="V153" s="599" t="s">
        <v>1366</v>
      </c>
      <c r="W153" s="139"/>
      <c r="X153" s="139"/>
      <c r="Y153" s="139"/>
      <c r="Z153" s="139"/>
    </row>
    <row r="154" spans="1:26" customFormat="1" ht="25.5" customHeight="1" x14ac:dyDescent="0.25">
      <c r="A154" s="600"/>
      <c r="B154" s="600"/>
      <c r="C154" s="601"/>
      <c r="D154" s="603"/>
      <c r="E154" s="604"/>
      <c r="F154" s="156"/>
      <c r="G154" s="152" t="s">
        <v>1788</v>
      </c>
      <c r="H154" s="155" t="s">
        <v>1369</v>
      </c>
      <c r="I154" s="617"/>
      <c r="J154" s="149">
        <v>55177</v>
      </c>
      <c r="K154" s="617"/>
      <c r="L154" s="149">
        <v>46900.45</v>
      </c>
      <c r="M154" s="600"/>
      <c r="N154" s="600"/>
      <c r="O154" s="611"/>
      <c r="P154" s="618"/>
      <c r="Q154" s="618"/>
      <c r="R154" s="618"/>
      <c r="S154" s="618"/>
      <c r="T154" s="618"/>
      <c r="U154" s="618"/>
      <c r="V154" s="618"/>
      <c r="W154" s="139"/>
      <c r="X154" s="139"/>
      <c r="Y154" s="139"/>
      <c r="Z154" s="139"/>
    </row>
    <row r="155" spans="1:26" customFormat="1" ht="29.85" customHeight="1" x14ac:dyDescent="0.25">
      <c r="A155" s="578"/>
      <c r="B155" s="578"/>
      <c r="C155" s="581"/>
      <c r="D155" s="583"/>
      <c r="E155" s="605"/>
      <c r="F155" s="157"/>
      <c r="G155" s="158" t="s">
        <v>1789</v>
      </c>
      <c r="H155" s="159" t="s">
        <v>1577</v>
      </c>
      <c r="I155" s="587"/>
      <c r="J155" s="149">
        <v>52137</v>
      </c>
      <c r="K155" s="587"/>
      <c r="L155" s="149">
        <v>44316.45</v>
      </c>
      <c r="M155" s="578"/>
      <c r="N155" s="578"/>
      <c r="O155" s="612"/>
      <c r="P155" s="619"/>
      <c r="Q155" s="619"/>
      <c r="R155" s="619"/>
      <c r="S155" s="619"/>
      <c r="T155" s="619"/>
      <c r="U155" s="619"/>
      <c r="V155" s="619"/>
      <c r="W155" s="139"/>
      <c r="X155" s="139"/>
      <c r="Y155" s="139"/>
      <c r="Z155" s="139"/>
    </row>
    <row r="156" spans="1:26" customFormat="1" ht="15.75" customHeight="1" x14ac:dyDescent="0.25">
      <c r="A156" s="577">
        <v>44</v>
      </c>
      <c r="B156" s="579" t="s">
        <v>1790</v>
      </c>
      <c r="C156" s="579" t="s">
        <v>1779</v>
      </c>
      <c r="D156" s="582" t="s">
        <v>1791</v>
      </c>
      <c r="E156" s="593" t="s">
        <v>1792</v>
      </c>
      <c r="F156" s="160" t="s">
        <v>1793</v>
      </c>
      <c r="G156" s="161"/>
      <c r="H156" s="136" t="s">
        <v>1369</v>
      </c>
      <c r="I156" s="586">
        <v>362500</v>
      </c>
      <c r="J156" s="137">
        <v>72500</v>
      </c>
      <c r="K156" s="586">
        <v>308125</v>
      </c>
      <c r="L156" s="137">
        <v>61625</v>
      </c>
      <c r="M156" s="577">
        <v>15</v>
      </c>
      <c r="N156" s="584" t="s">
        <v>1520</v>
      </c>
      <c r="O156" s="584" t="s">
        <v>1387</v>
      </c>
      <c r="P156" s="577" t="s">
        <v>1743</v>
      </c>
      <c r="Q156" s="577" t="s">
        <v>1743</v>
      </c>
      <c r="R156" s="577" t="s">
        <v>1743</v>
      </c>
      <c r="S156" s="624" t="s">
        <v>1794</v>
      </c>
      <c r="T156" s="624" t="s">
        <v>1784</v>
      </c>
      <c r="U156" s="624" t="s">
        <v>1795</v>
      </c>
      <c r="V156" s="577" t="s">
        <v>1587</v>
      </c>
      <c r="W156" s="139"/>
      <c r="X156" s="139"/>
      <c r="Y156" s="139"/>
      <c r="Z156" s="139"/>
    </row>
    <row r="157" spans="1:26" customFormat="1" ht="15.75" customHeight="1" x14ac:dyDescent="0.25">
      <c r="A157" s="600"/>
      <c r="B157" s="600"/>
      <c r="C157" s="601"/>
      <c r="D157" s="603"/>
      <c r="E157" s="604"/>
      <c r="F157" s="162"/>
      <c r="G157" s="163" t="s">
        <v>1796</v>
      </c>
      <c r="H157" s="164" t="s">
        <v>1369</v>
      </c>
      <c r="I157" s="617"/>
      <c r="J157" s="137">
        <v>72500</v>
      </c>
      <c r="K157" s="617"/>
      <c r="L157" s="137">
        <v>61625</v>
      </c>
      <c r="M157" s="600"/>
      <c r="N157" s="600"/>
      <c r="O157" s="620"/>
      <c r="P157" s="622"/>
      <c r="Q157" s="622"/>
      <c r="R157" s="622"/>
      <c r="S157" s="600"/>
      <c r="T157" s="600"/>
      <c r="U157" s="600"/>
      <c r="V157" s="625"/>
      <c r="W157" s="139"/>
      <c r="X157" s="139"/>
      <c r="Y157" s="139"/>
      <c r="Z157" s="139"/>
    </row>
    <row r="158" spans="1:26" customFormat="1" ht="15" x14ac:dyDescent="0.25">
      <c r="A158" s="600"/>
      <c r="B158" s="600"/>
      <c r="C158" s="601"/>
      <c r="D158" s="603"/>
      <c r="E158" s="604"/>
      <c r="F158" s="165"/>
      <c r="G158" s="166" t="s">
        <v>1797</v>
      </c>
      <c r="H158" s="164" t="s">
        <v>1369</v>
      </c>
      <c r="I158" s="617"/>
      <c r="J158" s="137">
        <v>72500</v>
      </c>
      <c r="K158" s="617"/>
      <c r="L158" s="137">
        <v>61625</v>
      </c>
      <c r="M158" s="600"/>
      <c r="N158" s="600"/>
      <c r="O158" s="620"/>
      <c r="P158" s="622"/>
      <c r="Q158" s="622"/>
      <c r="R158" s="622"/>
      <c r="S158" s="600"/>
      <c r="T158" s="600"/>
      <c r="U158" s="600"/>
      <c r="V158" s="625"/>
      <c r="W158" s="139"/>
      <c r="X158" s="139"/>
      <c r="Y158" s="139"/>
      <c r="Z158" s="139"/>
    </row>
    <row r="159" spans="1:26" customFormat="1" ht="48" x14ac:dyDescent="0.25">
      <c r="A159" s="600"/>
      <c r="B159" s="600"/>
      <c r="C159" s="601"/>
      <c r="D159" s="603"/>
      <c r="E159" s="604"/>
      <c r="F159" s="165"/>
      <c r="G159" s="167" t="s">
        <v>1798</v>
      </c>
      <c r="H159" s="164" t="s">
        <v>1393</v>
      </c>
      <c r="I159" s="617"/>
      <c r="J159" s="137">
        <v>72500</v>
      </c>
      <c r="K159" s="617"/>
      <c r="L159" s="137">
        <v>61625</v>
      </c>
      <c r="M159" s="600"/>
      <c r="N159" s="600"/>
      <c r="O159" s="620"/>
      <c r="P159" s="622"/>
      <c r="Q159" s="622"/>
      <c r="R159" s="622"/>
      <c r="S159" s="600"/>
      <c r="T159" s="600"/>
      <c r="U159" s="600"/>
      <c r="V159" s="625"/>
      <c r="W159" s="139"/>
      <c r="X159" s="139"/>
      <c r="Y159" s="139"/>
      <c r="Z159" s="139"/>
    </row>
    <row r="160" spans="1:26" customFormat="1" ht="36" x14ac:dyDescent="0.25">
      <c r="A160" s="578"/>
      <c r="B160" s="578"/>
      <c r="C160" s="581"/>
      <c r="D160" s="583"/>
      <c r="E160" s="605"/>
      <c r="F160" s="168"/>
      <c r="G160" s="167" t="s">
        <v>1799</v>
      </c>
      <c r="H160" s="164" t="s">
        <v>1577</v>
      </c>
      <c r="I160" s="587"/>
      <c r="J160" s="137">
        <v>72500</v>
      </c>
      <c r="K160" s="587"/>
      <c r="L160" s="137">
        <v>61625</v>
      </c>
      <c r="M160" s="578"/>
      <c r="N160" s="578"/>
      <c r="O160" s="621"/>
      <c r="P160" s="623"/>
      <c r="Q160" s="623"/>
      <c r="R160" s="623"/>
      <c r="S160" s="578"/>
      <c r="T160" s="578"/>
      <c r="U160" s="578"/>
      <c r="V160" s="594"/>
      <c r="W160" s="139"/>
      <c r="X160" s="139"/>
      <c r="Y160" s="139"/>
      <c r="Z160" s="139"/>
    </row>
    <row r="161" spans="1:26" customFormat="1" ht="15.75" customHeight="1" x14ac:dyDescent="0.25">
      <c r="A161" s="599">
        <v>45</v>
      </c>
      <c r="B161" s="579" t="s">
        <v>1800</v>
      </c>
      <c r="C161" s="579" t="s">
        <v>1779</v>
      </c>
      <c r="D161" s="602" t="s">
        <v>1801</v>
      </c>
      <c r="E161" s="613" t="s">
        <v>1802</v>
      </c>
      <c r="F161" s="169" t="s">
        <v>1803</v>
      </c>
      <c r="G161" s="170"/>
      <c r="H161" s="136" t="s">
        <v>1386</v>
      </c>
      <c r="I161" s="586">
        <v>296890</v>
      </c>
      <c r="J161" s="137">
        <v>72710</v>
      </c>
      <c r="K161" s="586">
        <v>252356.5</v>
      </c>
      <c r="L161" s="137">
        <v>61803.5</v>
      </c>
      <c r="M161" s="599">
        <v>18</v>
      </c>
      <c r="N161" s="610" t="s">
        <v>1772</v>
      </c>
      <c r="O161" s="610" t="s">
        <v>1494</v>
      </c>
      <c r="P161" s="599" t="s">
        <v>1804</v>
      </c>
      <c r="Q161" s="599" t="s">
        <v>1804</v>
      </c>
      <c r="R161" s="599" t="s">
        <v>1804</v>
      </c>
      <c r="S161" s="599" t="s">
        <v>1805</v>
      </c>
      <c r="T161" s="599" t="s">
        <v>1784</v>
      </c>
      <c r="U161" s="599" t="s">
        <v>1806</v>
      </c>
      <c r="V161" s="599" t="s">
        <v>1366</v>
      </c>
      <c r="W161" s="139"/>
      <c r="X161" s="139"/>
      <c r="Y161" s="139"/>
      <c r="Z161" s="139"/>
    </row>
    <row r="162" spans="1:26" customFormat="1" ht="15.75" customHeight="1" x14ac:dyDescent="0.25">
      <c r="A162" s="600"/>
      <c r="B162" s="600"/>
      <c r="C162" s="601"/>
      <c r="D162" s="603"/>
      <c r="E162" s="604"/>
      <c r="F162" s="156"/>
      <c r="G162" s="152" t="s">
        <v>1807</v>
      </c>
      <c r="H162" s="136" t="s">
        <v>1386</v>
      </c>
      <c r="I162" s="617"/>
      <c r="J162" s="137">
        <v>74980</v>
      </c>
      <c r="K162" s="617"/>
      <c r="L162" s="137">
        <v>63733</v>
      </c>
      <c r="M162" s="600"/>
      <c r="N162" s="600"/>
      <c r="O162" s="611"/>
      <c r="P162" s="618"/>
      <c r="Q162" s="618"/>
      <c r="R162" s="618"/>
      <c r="S162" s="618"/>
      <c r="T162" s="618"/>
      <c r="U162" s="618"/>
      <c r="V162" s="618"/>
      <c r="W162" s="139"/>
      <c r="X162" s="139"/>
      <c r="Y162" s="139"/>
      <c r="Z162" s="139"/>
    </row>
    <row r="163" spans="1:26" customFormat="1" ht="15.75" customHeight="1" x14ac:dyDescent="0.25">
      <c r="A163" s="600"/>
      <c r="B163" s="600"/>
      <c r="C163" s="601"/>
      <c r="D163" s="603"/>
      <c r="E163" s="604"/>
      <c r="F163" s="171"/>
      <c r="G163" s="152" t="s">
        <v>1808</v>
      </c>
      <c r="H163" s="172" t="s">
        <v>1502</v>
      </c>
      <c r="I163" s="617"/>
      <c r="J163" s="137">
        <v>71580</v>
      </c>
      <c r="K163" s="617"/>
      <c r="L163" s="137">
        <v>60843</v>
      </c>
      <c r="M163" s="600"/>
      <c r="N163" s="600"/>
      <c r="O163" s="611"/>
      <c r="P163" s="618"/>
      <c r="Q163" s="618"/>
      <c r="R163" s="618"/>
      <c r="S163" s="618"/>
      <c r="T163" s="618"/>
      <c r="U163" s="618"/>
      <c r="V163" s="618"/>
      <c r="W163" s="139"/>
      <c r="X163" s="139"/>
      <c r="Y163" s="139"/>
      <c r="Z163" s="139"/>
    </row>
    <row r="164" spans="1:26" customFormat="1" ht="15.75" customHeight="1" x14ac:dyDescent="0.25">
      <c r="A164" s="578"/>
      <c r="B164" s="578"/>
      <c r="C164" s="581"/>
      <c r="D164" s="583"/>
      <c r="E164" s="605"/>
      <c r="F164" s="157"/>
      <c r="G164" s="152" t="s">
        <v>1809</v>
      </c>
      <c r="H164" s="172" t="s">
        <v>1502</v>
      </c>
      <c r="I164" s="587"/>
      <c r="J164" s="137">
        <v>77620</v>
      </c>
      <c r="K164" s="587"/>
      <c r="L164" s="137">
        <v>65977</v>
      </c>
      <c r="M164" s="578"/>
      <c r="N164" s="578"/>
      <c r="O164" s="612"/>
      <c r="P164" s="619"/>
      <c r="Q164" s="619"/>
      <c r="R164" s="619"/>
      <c r="S164" s="619"/>
      <c r="T164" s="619"/>
      <c r="U164" s="619"/>
      <c r="V164" s="619"/>
      <c r="W164" s="139"/>
      <c r="X164" s="139"/>
      <c r="Y164" s="139"/>
      <c r="Z164" s="139"/>
    </row>
    <row r="165" spans="1:26" customFormat="1" ht="24" x14ac:dyDescent="0.25">
      <c r="A165" s="577">
        <v>46</v>
      </c>
      <c r="B165" s="579" t="s">
        <v>1810</v>
      </c>
      <c r="C165" s="579" t="s">
        <v>1779</v>
      </c>
      <c r="D165" s="584" t="s">
        <v>1811</v>
      </c>
      <c r="E165" s="593" t="s">
        <v>1812</v>
      </c>
      <c r="F165" s="160" t="s">
        <v>1813</v>
      </c>
      <c r="G165" s="141"/>
      <c r="H165" s="141" t="s">
        <v>1369</v>
      </c>
      <c r="I165" s="626">
        <v>287904.84999999998</v>
      </c>
      <c r="J165" s="173">
        <v>72448.19</v>
      </c>
      <c r="K165" s="626">
        <v>244719.12</v>
      </c>
      <c r="L165" s="173">
        <v>61580.959999999999</v>
      </c>
      <c r="M165" s="584" t="s">
        <v>1814</v>
      </c>
      <c r="N165" s="584" t="s">
        <v>1520</v>
      </c>
      <c r="O165" s="584" t="s">
        <v>1387</v>
      </c>
      <c r="P165" s="577" t="s">
        <v>1815</v>
      </c>
      <c r="Q165" s="577" t="s">
        <v>1815</v>
      </c>
      <c r="R165" s="577" t="s">
        <v>1815</v>
      </c>
      <c r="S165" s="577" t="s">
        <v>1816</v>
      </c>
      <c r="T165" s="577" t="s">
        <v>1817</v>
      </c>
      <c r="U165" s="577" t="s">
        <v>1818</v>
      </c>
      <c r="V165" s="577" t="s">
        <v>1366</v>
      </c>
      <c r="W165" s="139"/>
      <c r="X165" s="139"/>
      <c r="Y165" s="139"/>
      <c r="Z165" s="139"/>
    </row>
    <row r="166" spans="1:26" customFormat="1" ht="36" x14ac:dyDescent="0.25">
      <c r="A166" s="600"/>
      <c r="B166" s="600"/>
      <c r="C166" s="601"/>
      <c r="D166" s="625"/>
      <c r="E166" s="604"/>
      <c r="F166" s="174"/>
      <c r="G166" s="175" t="s">
        <v>1819</v>
      </c>
      <c r="H166" s="141" t="s">
        <v>1577</v>
      </c>
      <c r="I166" s="617"/>
      <c r="J166" s="173">
        <v>72041.66</v>
      </c>
      <c r="K166" s="617"/>
      <c r="L166" s="173">
        <v>61235.41</v>
      </c>
      <c r="M166" s="600"/>
      <c r="N166" s="600"/>
      <c r="O166" s="627"/>
      <c r="P166" s="596"/>
      <c r="Q166" s="596"/>
      <c r="R166" s="596"/>
      <c r="S166" s="596"/>
      <c r="T166" s="596"/>
      <c r="U166" s="596"/>
      <c r="V166" s="596"/>
      <c r="W166" s="139"/>
      <c r="X166" s="139"/>
      <c r="Y166" s="139"/>
      <c r="Z166" s="139"/>
    </row>
    <row r="167" spans="1:26" customFormat="1" ht="24" x14ac:dyDescent="0.25">
      <c r="A167" s="600"/>
      <c r="B167" s="600"/>
      <c r="C167" s="601"/>
      <c r="D167" s="625"/>
      <c r="E167" s="604"/>
      <c r="F167" s="176"/>
      <c r="G167" s="177" t="s">
        <v>1820</v>
      </c>
      <c r="H167" s="141" t="s">
        <v>1369</v>
      </c>
      <c r="I167" s="617"/>
      <c r="J167" s="173">
        <v>71860</v>
      </c>
      <c r="K167" s="617"/>
      <c r="L167" s="173">
        <v>61081</v>
      </c>
      <c r="M167" s="600"/>
      <c r="N167" s="600"/>
      <c r="O167" s="627"/>
      <c r="P167" s="596"/>
      <c r="Q167" s="596"/>
      <c r="R167" s="596"/>
      <c r="S167" s="596"/>
      <c r="T167" s="596"/>
      <c r="U167" s="596"/>
      <c r="V167" s="596"/>
      <c r="W167" s="139"/>
      <c r="X167" s="139"/>
      <c r="Y167" s="139"/>
      <c r="Z167" s="139"/>
    </row>
    <row r="168" spans="1:26" customFormat="1" ht="24" x14ac:dyDescent="0.25">
      <c r="A168" s="578"/>
      <c r="B168" s="578"/>
      <c r="C168" s="581"/>
      <c r="D168" s="594"/>
      <c r="E168" s="605"/>
      <c r="F168" s="178"/>
      <c r="G168" s="177" t="s">
        <v>1821</v>
      </c>
      <c r="H168" s="141" t="s">
        <v>1369</v>
      </c>
      <c r="I168" s="587"/>
      <c r="J168" s="173">
        <v>71555</v>
      </c>
      <c r="K168" s="587"/>
      <c r="L168" s="173">
        <v>60821.75</v>
      </c>
      <c r="M168" s="578"/>
      <c r="N168" s="578"/>
      <c r="O168" s="598"/>
      <c r="P168" s="595"/>
      <c r="Q168" s="595"/>
      <c r="R168" s="595"/>
      <c r="S168" s="595"/>
      <c r="T168" s="595"/>
      <c r="U168" s="595"/>
      <c r="V168" s="595"/>
      <c r="W168" s="139"/>
      <c r="X168" s="139"/>
      <c r="Y168" s="139"/>
      <c r="Z168" s="139"/>
    </row>
    <row r="169" spans="1:26" customFormat="1" ht="42" customHeight="1" x14ac:dyDescent="0.25">
      <c r="A169" s="577">
        <v>47</v>
      </c>
      <c r="B169" s="579" t="s">
        <v>1822</v>
      </c>
      <c r="C169" s="579" t="s">
        <v>1779</v>
      </c>
      <c r="D169" s="582" t="s">
        <v>1823</v>
      </c>
      <c r="E169" s="577" t="s">
        <v>1824</v>
      </c>
      <c r="F169" s="179" t="s">
        <v>1825</v>
      </c>
      <c r="G169" s="135"/>
      <c r="H169" s="136" t="s">
        <v>1386</v>
      </c>
      <c r="I169" s="586">
        <v>217500</v>
      </c>
      <c r="J169" s="137">
        <v>131050</v>
      </c>
      <c r="K169" s="586">
        <v>184875</v>
      </c>
      <c r="L169" s="137">
        <v>111392.5</v>
      </c>
      <c r="M169" s="577">
        <v>18</v>
      </c>
      <c r="N169" s="584" t="s">
        <v>1457</v>
      </c>
      <c r="O169" s="584" t="s">
        <v>1448</v>
      </c>
      <c r="P169" s="577" t="s">
        <v>1826</v>
      </c>
      <c r="Q169" s="577" t="s">
        <v>1826</v>
      </c>
      <c r="R169" s="577" t="s">
        <v>1826</v>
      </c>
      <c r="S169" s="577" t="s">
        <v>1827</v>
      </c>
      <c r="T169" s="577" t="s">
        <v>1787</v>
      </c>
      <c r="U169" s="577" t="s">
        <v>1828</v>
      </c>
      <c r="V169" s="577" t="s">
        <v>1366</v>
      </c>
      <c r="W169" s="139"/>
      <c r="X169" s="139"/>
      <c r="Y169" s="139"/>
      <c r="Z169" s="139"/>
    </row>
    <row r="170" spans="1:26" customFormat="1" ht="43.5" customHeight="1" x14ac:dyDescent="0.25">
      <c r="A170" s="600"/>
      <c r="B170" s="600"/>
      <c r="C170" s="601"/>
      <c r="D170" s="603"/>
      <c r="E170" s="604"/>
      <c r="F170" s="162"/>
      <c r="G170" s="180" t="s">
        <v>1829</v>
      </c>
      <c r="H170" s="172" t="s">
        <v>1502</v>
      </c>
      <c r="I170" s="617"/>
      <c r="J170" s="137">
        <v>72500</v>
      </c>
      <c r="K170" s="617"/>
      <c r="L170" s="137">
        <v>61625</v>
      </c>
      <c r="M170" s="600"/>
      <c r="N170" s="600"/>
      <c r="O170" s="627"/>
      <c r="P170" s="596"/>
      <c r="Q170" s="596"/>
      <c r="R170" s="596"/>
      <c r="S170" s="596"/>
      <c r="T170" s="596"/>
      <c r="U170" s="596"/>
      <c r="V170" s="596"/>
      <c r="W170" s="139"/>
      <c r="X170" s="139"/>
      <c r="Y170" s="139"/>
      <c r="Z170" s="139"/>
    </row>
    <row r="171" spans="1:26" customFormat="1" ht="29.85" customHeight="1" x14ac:dyDescent="0.25">
      <c r="A171" s="578"/>
      <c r="B171" s="578"/>
      <c r="C171" s="581"/>
      <c r="D171" s="583"/>
      <c r="E171" s="605"/>
      <c r="F171" s="168"/>
      <c r="G171" s="180" t="s">
        <v>1830</v>
      </c>
      <c r="H171" s="136" t="s">
        <v>1386</v>
      </c>
      <c r="I171" s="587"/>
      <c r="J171" s="137">
        <v>13950</v>
      </c>
      <c r="K171" s="587"/>
      <c r="L171" s="137">
        <v>11857.5</v>
      </c>
      <c r="M171" s="578"/>
      <c r="N171" s="578"/>
      <c r="O171" s="598"/>
      <c r="P171" s="595"/>
      <c r="Q171" s="595"/>
      <c r="R171" s="595"/>
      <c r="S171" s="595"/>
      <c r="T171" s="595"/>
      <c r="U171" s="595"/>
      <c r="V171" s="595"/>
      <c r="W171" s="139"/>
      <c r="X171" s="139"/>
      <c r="Y171" s="139"/>
      <c r="Z171" s="139"/>
    </row>
    <row r="172" spans="1:26" customFormat="1" ht="15.75" customHeight="1" x14ac:dyDescent="0.25">
      <c r="A172" s="577">
        <v>47</v>
      </c>
      <c r="B172" s="579" t="s">
        <v>1831</v>
      </c>
      <c r="C172" s="579" t="s">
        <v>1779</v>
      </c>
      <c r="D172" s="582" t="s">
        <v>1832</v>
      </c>
      <c r="E172" s="577" t="s">
        <v>1833</v>
      </c>
      <c r="F172" s="181" t="s">
        <v>1834</v>
      </c>
      <c r="G172" s="135"/>
      <c r="H172" s="136" t="s">
        <v>1369</v>
      </c>
      <c r="I172" s="586">
        <v>267488</v>
      </c>
      <c r="J172" s="137">
        <v>77350</v>
      </c>
      <c r="K172" s="586">
        <v>227364.8</v>
      </c>
      <c r="L172" s="137">
        <v>65747.5</v>
      </c>
      <c r="M172" s="577">
        <v>18</v>
      </c>
      <c r="N172" s="584" t="s">
        <v>1457</v>
      </c>
      <c r="O172" s="584" t="s">
        <v>1448</v>
      </c>
      <c r="P172" s="577" t="s">
        <v>1835</v>
      </c>
      <c r="Q172" s="577" t="s">
        <v>1836</v>
      </c>
      <c r="R172" s="577" t="s">
        <v>1836</v>
      </c>
      <c r="S172" s="577" t="s">
        <v>1837</v>
      </c>
      <c r="T172" s="577" t="s">
        <v>1762</v>
      </c>
      <c r="U172" s="577" t="s">
        <v>1838</v>
      </c>
      <c r="V172" s="577" t="s">
        <v>1366</v>
      </c>
      <c r="W172" s="139"/>
      <c r="X172" s="139"/>
      <c r="Y172" s="139"/>
      <c r="Z172" s="139"/>
    </row>
    <row r="173" spans="1:26" customFormat="1" ht="42" customHeight="1" x14ac:dyDescent="0.25">
      <c r="A173" s="600"/>
      <c r="B173" s="600"/>
      <c r="C173" s="601"/>
      <c r="D173" s="603"/>
      <c r="E173" s="604"/>
      <c r="F173" s="162"/>
      <c r="G173" s="152" t="s">
        <v>1839</v>
      </c>
      <c r="H173" s="136" t="s">
        <v>1369</v>
      </c>
      <c r="I173" s="617"/>
      <c r="J173" s="137">
        <v>78263</v>
      </c>
      <c r="K173" s="617"/>
      <c r="L173" s="137">
        <v>66523.55</v>
      </c>
      <c r="M173" s="600"/>
      <c r="N173" s="600"/>
      <c r="O173" s="627"/>
      <c r="P173" s="596"/>
      <c r="Q173" s="596"/>
      <c r="R173" s="596"/>
      <c r="S173" s="596"/>
      <c r="T173" s="596"/>
      <c r="U173" s="596"/>
      <c r="V173" s="596"/>
      <c r="W173" s="139"/>
      <c r="X173" s="139"/>
      <c r="Y173" s="139"/>
      <c r="Z173" s="139"/>
    </row>
    <row r="174" spans="1:26" customFormat="1" ht="15.75" customHeight="1" x14ac:dyDescent="0.25">
      <c r="A174" s="600"/>
      <c r="B174" s="600"/>
      <c r="C174" s="601"/>
      <c r="D174" s="603"/>
      <c r="E174" s="604"/>
      <c r="F174" s="165"/>
      <c r="G174" s="180" t="s">
        <v>1840</v>
      </c>
      <c r="H174" s="136" t="s">
        <v>1369</v>
      </c>
      <c r="I174" s="617"/>
      <c r="J174" s="137">
        <v>44800</v>
      </c>
      <c r="K174" s="617"/>
      <c r="L174" s="137">
        <v>38080</v>
      </c>
      <c r="M174" s="600"/>
      <c r="N174" s="600"/>
      <c r="O174" s="627"/>
      <c r="P174" s="596"/>
      <c r="Q174" s="596"/>
      <c r="R174" s="596"/>
      <c r="S174" s="596"/>
      <c r="T174" s="596"/>
      <c r="U174" s="596"/>
      <c r="V174" s="596"/>
      <c r="W174" s="139"/>
      <c r="X174" s="139"/>
      <c r="Y174" s="139"/>
      <c r="Z174" s="139"/>
    </row>
    <row r="175" spans="1:26" customFormat="1" ht="72" x14ac:dyDescent="0.25">
      <c r="A175" s="578"/>
      <c r="B175" s="578"/>
      <c r="C175" s="581"/>
      <c r="D175" s="583"/>
      <c r="E175" s="605"/>
      <c r="F175" s="168"/>
      <c r="G175" s="180" t="s">
        <v>1841</v>
      </c>
      <c r="H175" s="136" t="s">
        <v>1502</v>
      </c>
      <c r="I175" s="587"/>
      <c r="J175" s="137">
        <v>67075</v>
      </c>
      <c r="K175" s="587"/>
      <c r="L175" s="137">
        <v>57013.75</v>
      </c>
      <c r="M175" s="578"/>
      <c r="N175" s="578"/>
      <c r="O175" s="598"/>
      <c r="P175" s="595"/>
      <c r="Q175" s="595"/>
      <c r="R175" s="595"/>
      <c r="S175" s="595"/>
      <c r="T175" s="595"/>
      <c r="U175" s="595"/>
      <c r="V175" s="595"/>
      <c r="W175" s="139"/>
      <c r="X175" s="139"/>
      <c r="Y175" s="139"/>
      <c r="Z175" s="139"/>
    </row>
    <row r="176" spans="1:26" customFormat="1" ht="45.75" customHeight="1" x14ac:dyDescent="0.25">
      <c r="A176" s="599">
        <v>49</v>
      </c>
      <c r="B176" s="579" t="s">
        <v>1842</v>
      </c>
      <c r="C176" s="579" t="s">
        <v>1779</v>
      </c>
      <c r="D176" s="602" t="s">
        <v>1843</v>
      </c>
      <c r="E176" s="599" t="s">
        <v>1844</v>
      </c>
      <c r="F176" s="182" t="s">
        <v>1845</v>
      </c>
      <c r="G176" s="147"/>
      <c r="H176" s="136" t="s">
        <v>1369</v>
      </c>
      <c r="I176" s="586">
        <v>217867</v>
      </c>
      <c r="J176" s="137">
        <v>146405</v>
      </c>
      <c r="K176" s="586">
        <v>185186.95</v>
      </c>
      <c r="L176" s="137">
        <v>124444.25</v>
      </c>
      <c r="M176" s="599">
        <v>18</v>
      </c>
      <c r="N176" s="610" t="s">
        <v>1772</v>
      </c>
      <c r="O176" s="610" t="s">
        <v>1494</v>
      </c>
      <c r="P176" s="599" t="s">
        <v>1784</v>
      </c>
      <c r="Q176" s="599" t="s">
        <v>1795</v>
      </c>
      <c r="R176" s="599" t="s">
        <v>1795</v>
      </c>
      <c r="S176" s="599" t="s">
        <v>1846</v>
      </c>
      <c r="T176" s="599" t="s">
        <v>1762</v>
      </c>
      <c r="U176" s="599" t="s">
        <v>1847</v>
      </c>
      <c r="V176" s="599" t="s">
        <v>1366</v>
      </c>
      <c r="W176" s="139"/>
      <c r="X176" s="139"/>
      <c r="Y176" s="139"/>
      <c r="Z176" s="139"/>
    </row>
    <row r="177" spans="1:27" customFormat="1" ht="72" customHeight="1" x14ac:dyDescent="0.25">
      <c r="A177" s="578"/>
      <c r="B177" s="578"/>
      <c r="C177" s="581"/>
      <c r="D177" s="583"/>
      <c r="E177" s="578"/>
      <c r="F177" s="183"/>
      <c r="G177" s="184" t="s">
        <v>1848</v>
      </c>
      <c r="H177" s="185" t="s">
        <v>1577</v>
      </c>
      <c r="I177" s="587"/>
      <c r="J177" s="137">
        <v>71462</v>
      </c>
      <c r="K177" s="587"/>
      <c r="L177" s="137">
        <v>60742.7</v>
      </c>
      <c r="M177" s="578"/>
      <c r="N177" s="578"/>
      <c r="O177" s="612"/>
      <c r="P177" s="619"/>
      <c r="Q177" s="619"/>
      <c r="R177" s="619"/>
      <c r="S177" s="619"/>
      <c r="T177" s="619"/>
      <c r="U177" s="619"/>
      <c r="V177" s="619"/>
      <c r="W177" s="139"/>
      <c r="X177" s="139"/>
      <c r="Y177" s="139"/>
      <c r="Z177" s="139"/>
    </row>
    <row r="178" spans="1:27" customFormat="1" ht="21.75" customHeight="1" x14ac:dyDescent="0.25">
      <c r="A178" s="577">
        <v>50</v>
      </c>
      <c r="B178" s="579" t="s">
        <v>1849</v>
      </c>
      <c r="C178" s="579" t="s">
        <v>1779</v>
      </c>
      <c r="D178" s="582" t="s">
        <v>1850</v>
      </c>
      <c r="E178" s="593" t="s">
        <v>1851</v>
      </c>
      <c r="F178" s="186" t="s">
        <v>1852</v>
      </c>
      <c r="G178" s="142"/>
      <c r="H178" s="142" t="s">
        <v>1528</v>
      </c>
      <c r="I178" s="586">
        <v>390775</v>
      </c>
      <c r="J178" s="137">
        <v>164115</v>
      </c>
      <c r="K178" s="586">
        <v>332158.75</v>
      </c>
      <c r="L178" s="137">
        <v>139497.75</v>
      </c>
      <c r="M178" s="577">
        <v>18</v>
      </c>
      <c r="N178" s="584" t="s">
        <v>1457</v>
      </c>
      <c r="O178" s="584" t="s">
        <v>1448</v>
      </c>
      <c r="P178" s="577" t="s">
        <v>1853</v>
      </c>
      <c r="Q178" s="577" t="s">
        <v>1835</v>
      </c>
      <c r="R178" s="577" t="s">
        <v>1835</v>
      </c>
      <c r="S178" s="577" t="s">
        <v>1854</v>
      </c>
      <c r="T178" s="577" t="s">
        <v>1784</v>
      </c>
      <c r="U178" s="577" t="s">
        <v>1855</v>
      </c>
      <c r="V178" s="584" t="s">
        <v>1366</v>
      </c>
      <c r="W178" s="139"/>
      <c r="X178" s="139"/>
      <c r="Y178" s="139"/>
      <c r="Z178" s="139"/>
    </row>
    <row r="179" spans="1:27" customFormat="1" ht="21.75" customHeight="1" x14ac:dyDescent="0.25">
      <c r="A179" s="600"/>
      <c r="B179" s="600"/>
      <c r="C179" s="601"/>
      <c r="D179" s="603"/>
      <c r="E179" s="604"/>
      <c r="F179" s="187"/>
      <c r="G179" s="180" t="s">
        <v>1856</v>
      </c>
      <c r="H179" s="136" t="s">
        <v>1594</v>
      </c>
      <c r="I179" s="617"/>
      <c r="J179" s="137">
        <v>147090</v>
      </c>
      <c r="K179" s="617"/>
      <c r="L179" s="137">
        <v>125026.5</v>
      </c>
      <c r="M179" s="600"/>
      <c r="N179" s="600"/>
      <c r="O179" s="627"/>
      <c r="P179" s="596"/>
      <c r="Q179" s="596"/>
      <c r="R179" s="596"/>
      <c r="S179" s="596"/>
      <c r="T179" s="596"/>
      <c r="U179" s="596"/>
      <c r="V179" s="627"/>
      <c r="W179" s="139"/>
      <c r="X179" s="139"/>
      <c r="Y179" s="139"/>
      <c r="Z179" s="139"/>
    </row>
    <row r="180" spans="1:27" customFormat="1" ht="36" x14ac:dyDescent="0.25">
      <c r="A180" s="600"/>
      <c r="B180" s="600"/>
      <c r="C180" s="601"/>
      <c r="D180" s="603"/>
      <c r="E180" s="604"/>
      <c r="F180" s="188"/>
      <c r="G180" s="180" t="s">
        <v>1857</v>
      </c>
      <c r="H180" s="142" t="s">
        <v>1528</v>
      </c>
      <c r="I180" s="617"/>
      <c r="J180" s="137">
        <v>16455</v>
      </c>
      <c r="K180" s="617"/>
      <c r="L180" s="137">
        <v>13986.75</v>
      </c>
      <c r="M180" s="600"/>
      <c r="N180" s="600"/>
      <c r="O180" s="627"/>
      <c r="P180" s="596"/>
      <c r="Q180" s="596"/>
      <c r="R180" s="596"/>
      <c r="S180" s="596"/>
      <c r="T180" s="596"/>
      <c r="U180" s="596"/>
      <c r="V180" s="627"/>
      <c r="W180" s="139"/>
      <c r="X180" s="139"/>
      <c r="Y180" s="139"/>
      <c r="Z180" s="139"/>
    </row>
    <row r="181" spans="1:27" customFormat="1" ht="42" customHeight="1" x14ac:dyDescent="0.25">
      <c r="A181" s="600"/>
      <c r="B181" s="600"/>
      <c r="C181" s="601"/>
      <c r="D181" s="603"/>
      <c r="E181" s="604"/>
      <c r="F181" s="188"/>
      <c r="G181" s="180" t="s">
        <v>1858</v>
      </c>
      <c r="H181" s="141" t="s">
        <v>1528</v>
      </c>
      <c r="I181" s="617"/>
      <c r="J181" s="137">
        <v>13405</v>
      </c>
      <c r="K181" s="617"/>
      <c r="L181" s="137">
        <v>11394.25</v>
      </c>
      <c r="M181" s="600"/>
      <c r="N181" s="600"/>
      <c r="O181" s="627"/>
      <c r="P181" s="596"/>
      <c r="Q181" s="596"/>
      <c r="R181" s="596"/>
      <c r="S181" s="596"/>
      <c r="T181" s="596"/>
      <c r="U181" s="596"/>
      <c r="V181" s="627"/>
      <c r="W181" s="139"/>
      <c r="X181" s="139"/>
      <c r="Y181" s="139"/>
      <c r="Z181" s="139"/>
    </row>
    <row r="182" spans="1:27" customFormat="1" ht="24.75" customHeight="1" x14ac:dyDescent="0.25">
      <c r="A182" s="600"/>
      <c r="B182" s="600"/>
      <c r="C182" s="601"/>
      <c r="D182" s="603"/>
      <c r="E182" s="604"/>
      <c r="F182" s="188"/>
      <c r="G182" s="180" t="s">
        <v>1859</v>
      </c>
      <c r="H182" s="136" t="s">
        <v>1594</v>
      </c>
      <c r="I182" s="617"/>
      <c r="J182" s="137">
        <v>24905</v>
      </c>
      <c r="K182" s="617"/>
      <c r="L182" s="137">
        <v>21169.25</v>
      </c>
      <c r="M182" s="600"/>
      <c r="N182" s="600"/>
      <c r="O182" s="627"/>
      <c r="P182" s="596"/>
      <c r="Q182" s="596"/>
      <c r="R182" s="596"/>
      <c r="S182" s="596"/>
      <c r="T182" s="596"/>
      <c r="U182" s="596"/>
      <c r="V182" s="627"/>
      <c r="W182" s="139"/>
      <c r="X182" s="139"/>
      <c r="Y182" s="139"/>
      <c r="Z182" s="139"/>
    </row>
    <row r="183" spans="1:27" customFormat="1" ht="26.25" customHeight="1" x14ac:dyDescent="0.25">
      <c r="A183" s="578"/>
      <c r="B183" s="578"/>
      <c r="C183" s="581"/>
      <c r="D183" s="583"/>
      <c r="E183" s="605"/>
      <c r="F183" s="189"/>
      <c r="G183" s="180" t="s">
        <v>1860</v>
      </c>
      <c r="H183" s="136" t="s">
        <v>1594</v>
      </c>
      <c r="I183" s="587"/>
      <c r="J183" s="137">
        <v>24805</v>
      </c>
      <c r="K183" s="587"/>
      <c r="L183" s="137">
        <v>21084.25</v>
      </c>
      <c r="M183" s="578"/>
      <c r="N183" s="578"/>
      <c r="O183" s="598"/>
      <c r="P183" s="595"/>
      <c r="Q183" s="595"/>
      <c r="R183" s="595"/>
      <c r="S183" s="595"/>
      <c r="T183" s="595"/>
      <c r="U183" s="595"/>
      <c r="V183" s="598"/>
      <c r="W183" s="139"/>
      <c r="X183" s="139"/>
      <c r="Y183" s="139"/>
      <c r="Z183" s="139"/>
    </row>
    <row r="184" spans="1:27" customFormat="1" ht="25.5" customHeight="1" x14ac:dyDescent="0.25">
      <c r="A184" s="577">
        <v>51</v>
      </c>
      <c r="B184" s="579" t="s">
        <v>1861</v>
      </c>
      <c r="C184" s="579" t="s">
        <v>1779</v>
      </c>
      <c r="D184" s="582" t="s">
        <v>1862</v>
      </c>
      <c r="E184" s="629" t="s">
        <v>1863</v>
      </c>
      <c r="F184" s="179" t="s">
        <v>1864</v>
      </c>
      <c r="G184" s="142"/>
      <c r="H184" s="136" t="s">
        <v>1400</v>
      </c>
      <c r="I184" s="586">
        <v>209368</v>
      </c>
      <c r="J184" s="137">
        <v>82419</v>
      </c>
      <c r="K184" s="586">
        <v>177962.8</v>
      </c>
      <c r="L184" s="137">
        <v>70056.149999999994</v>
      </c>
      <c r="M184" s="577">
        <v>18</v>
      </c>
      <c r="N184" s="584" t="s">
        <v>1783</v>
      </c>
      <c r="O184" s="584" t="s">
        <v>1387</v>
      </c>
      <c r="P184" s="577" t="s">
        <v>1853</v>
      </c>
      <c r="Q184" s="577" t="s">
        <v>1835</v>
      </c>
      <c r="R184" s="577" t="s">
        <v>1835</v>
      </c>
      <c r="S184" s="577" t="s">
        <v>1865</v>
      </c>
      <c r="T184" s="577" t="s">
        <v>1784</v>
      </c>
      <c r="U184" s="577" t="s">
        <v>1784</v>
      </c>
      <c r="V184" s="584" t="s">
        <v>1366</v>
      </c>
      <c r="W184" s="139"/>
      <c r="X184" s="139"/>
      <c r="Y184" s="139"/>
      <c r="Z184" s="139"/>
    </row>
    <row r="185" spans="1:27" customFormat="1" ht="18" customHeight="1" x14ac:dyDescent="0.25">
      <c r="A185" s="600"/>
      <c r="B185" s="600"/>
      <c r="C185" s="601"/>
      <c r="D185" s="603"/>
      <c r="E185" s="630"/>
      <c r="F185" s="187"/>
      <c r="G185" s="180" t="s">
        <v>1866</v>
      </c>
      <c r="H185" s="136" t="s">
        <v>1400</v>
      </c>
      <c r="I185" s="617"/>
      <c r="J185" s="137">
        <v>57064</v>
      </c>
      <c r="K185" s="617"/>
      <c r="L185" s="137">
        <v>48504.4</v>
      </c>
      <c r="M185" s="600"/>
      <c r="N185" s="600"/>
      <c r="O185" s="627"/>
      <c r="P185" s="596"/>
      <c r="Q185" s="596"/>
      <c r="R185" s="596"/>
      <c r="S185" s="596"/>
      <c r="T185" s="596"/>
      <c r="U185" s="596"/>
      <c r="V185" s="627"/>
      <c r="W185" s="139"/>
      <c r="X185" s="139"/>
      <c r="Y185" s="139"/>
      <c r="Z185" s="139"/>
    </row>
    <row r="186" spans="1:27" customFormat="1" ht="24" customHeight="1" x14ac:dyDescent="0.25">
      <c r="A186" s="578"/>
      <c r="B186" s="578"/>
      <c r="C186" s="628"/>
      <c r="D186" s="583"/>
      <c r="E186" s="631"/>
      <c r="F186" s="189"/>
      <c r="G186" s="177" t="s">
        <v>1867</v>
      </c>
      <c r="H186" s="136" t="s">
        <v>1407</v>
      </c>
      <c r="I186" s="587"/>
      <c r="J186" s="137">
        <v>69885</v>
      </c>
      <c r="K186" s="587"/>
      <c r="L186" s="137">
        <v>59402.25</v>
      </c>
      <c r="M186" s="578"/>
      <c r="N186" s="578"/>
      <c r="O186" s="598"/>
      <c r="P186" s="595"/>
      <c r="Q186" s="595"/>
      <c r="R186" s="595"/>
      <c r="S186" s="595"/>
      <c r="T186" s="595"/>
      <c r="U186" s="595"/>
      <c r="V186" s="598"/>
      <c r="W186" s="139"/>
      <c r="X186" s="139"/>
      <c r="Y186" s="139"/>
      <c r="Z186" s="139"/>
    </row>
    <row r="187" spans="1:27" customFormat="1" ht="39.75" customHeight="1" x14ac:dyDescent="0.25">
      <c r="A187" s="508">
        <v>52</v>
      </c>
      <c r="B187" s="554" t="s">
        <v>1868</v>
      </c>
      <c r="C187" s="541" t="s">
        <v>1779</v>
      </c>
      <c r="D187" s="511" t="s">
        <v>1869</v>
      </c>
      <c r="E187" s="511" t="s">
        <v>1870</v>
      </c>
      <c r="F187" s="119" t="s">
        <v>1871</v>
      </c>
      <c r="G187" s="120"/>
      <c r="H187" s="190" t="s">
        <v>1771</v>
      </c>
      <c r="I187" s="632">
        <v>210350</v>
      </c>
      <c r="J187" s="144">
        <v>105325</v>
      </c>
      <c r="K187" s="586">
        <v>178797.5</v>
      </c>
      <c r="L187" s="144">
        <v>89526.25</v>
      </c>
      <c r="M187" s="564">
        <v>15</v>
      </c>
      <c r="N187" s="564" t="s">
        <v>1360</v>
      </c>
      <c r="O187" s="564" t="s">
        <v>1387</v>
      </c>
      <c r="P187" s="564" t="s">
        <v>1872</v>
      </c>
      <c r="Q187" s="564" t="s">
        <v>1872</v>
      </c>
      <c r="R187" s="564" t="s">
        <v>1872</v>
      </c>
      <c r="S187" s="564" t="s">
        <v>1873</v>
      </c>
      <c r="T187" s="564" t="s">
        <v>336</v>
      </c>
      <c r="U187" s="564" t="s">
        <v>417</v>
      </c>
      <c r="V187" s="511" t="s">
        <v>1366</v>
      </c>
      <c r="W187" s="139"/>
      <c r="X187" s="139"/>
      <c r="Y187" s="139"/>
      <c r="Z187" s="139"/>
    </row>
    <row r="188" spans="1:27" customFormat="1" ht="27.75" customHeight="1" x14ac:dyDescent="0.25">
      <c r="A188" s="508"/>
      <c r="B188" s="555"/>
      <c r="C188" s="543"/>
      <c r="D188" s="563"/>
      <c r="E188" s="563"/>
      <c r="F188" s="119"/>
      <c r="G188" s="120" t="s">
        <v>1874</v>
      </c>
      <c r="H188" s="190" t="s">
        <v>1400</v>
      </c>
      <c r="I188" s="633"/>
      <c r="J188" s="144">
        <v>105025</v>
      </c>
      <c r="K188" s="617"/>
      <c r="L188" s="144">
        <v>89271.25</v>
      </c>
      <c r="M188" s="566"/>
      <c r="N188" s="566"/>
      <c r="O188" s="566"/>
      <c r="P188" s="566"/>
      <c r="Q188" s="566"/>
      <c r="R188" s="566"/>
      <c r="S188" s="566"/>
      <c r="T188" s="566"/>
      <c r="U188" s="566"/>
      <c r="V188" s="560"/>
      <c r="W188" s="139"/>
      <c r="X188" s="139"/>
      <c r="Y188" s="139"/>
      <c r="Z188" s="139"/>
    </row>
    <row r="189" spans="1:27" customFormat="1" ht="38.25" customHeight="1" x14ac:dyDescent="0.25">
      <c r="A189" s="599">
        <v>53</v>
      </c>
      <c r="B189" s="579" t="s">
        <v>1875</v>
      </c>
      <c r="C189" s="580" t="s">
        <v>1876</v>
      </c>
      <c r="D189" s="602" t="s">
        <v>1877</v>
      </c>
      <c r="E189" s="613" t="s">
        <v>1878</v>
      </c>
      <c r="F189" s="191" t="s">
        <v>1879</v>
      </c>
      <c r="G189" s="147"/>
      <c r="H189" s="136" t="s">
        <v>1386</v>
      </c>
      <c r="I189" s="586">
        <v>79200</v>
      </c>
      <c r="J189" s="137">
        <v>47000</v>
      </c>
      <c r="K189" s="586">
        <v>67320</v>
      </c>
      <c r="L189" s="137">
        <v>39950</v>
      </c>
      <c r="M189" s="599">
        <v>18</v>
      </c>
      <c r="N189" s="610" t="s">
        <v>1772</v>
      </c>
      <c r="O189" s="610" t="s">
        <v>1494</v>
      </c>
      <c r="P189" s="599" t="s">
        <v>1835</v>
      </c>
      <c r="Q189" s="599" t="s">
        <v>1836</v>
      </c>
      <c r="R189" s="599" t="s">
        <v>1836</v>
      </c>
      <c r="S189" s="610" t="s">
        <v>1880</v>
      </c>
      <c r="T189" s="599" t="s">
        <v>1784</v>
      </c>
      <c r="U189" s="599" t="s">
        <v>1138</v>
      </c>
      <c r="V189" s="599" t="s">
        <v>1366</v>
      </c>
      <c r="W189" s="139"/>
      <c r="X189" s="139"/>
      <c r="Y189" s="139"/>
      <c r="Z189" s="139"/>
      <c r="AA189" s="139"/>
    </row>
    <row r="190" spans="1:27" customFormat="1" ht="41.1" customHeight="1" x14ac:dyDescent="0.25">
      <c r="A190" s="578"/>
      <c r="B190" s="578"/>
      <c r="C190" s="581"/>
      <c r="D190" s="583"/>
      <c r="E190" s="578"/>
      <c r="F190" s="183"/>
      <c r="G190" s="192" t="s">
        <v>1881</v>
      </c>
      <c r="H190" s="172" t="s">
        <v>1407</v>
      </c>
      <c r="I190" s="587"/>
      <c r="J190" s="137">
        <v>32200</v>
      </c>
      <c r="K190" s="587"/>
      <c r="L190" s="137">
        <v>27370</v>
      </c>
      <c r="M190" s="578"/>
      <c r="N190" s="578"/>
      <c r="O190" s="598"/>
      <c r="P190" s="634"/>
      <c r="Q190" s="634"/>
      <c r="R190" s="634"/>
      <c r="S190" s="635"/>
      <c r="T190" s="634"/>
      <c r="U190" s="634"/>
      <c r="V190" s="595"/>
      <c r="W190" s="139"/>
      <c r="X190" s="139"/>
      <c r="Y190" s="139"/>
      <c r="Z190" s="139"/>
      <c r="AA190" s="139"/>
    </row>
    <row r="191" spans="1:27" customFormat="1" ht="27.75" customHeight="1" x14ac:dyDescent="0.25">
      <c r="A191" s="577">
        <v>54</v>
      </c>
      <c r="B191" s="579" t="s">
        <v>1882</v>
      </c>
      <c r="C191" s="579" t="s">
        <v>1876</v>
      </c>
      <c r="D191" s="582" t="s">
        <v>1883</v>
      </c>
      <c r="E191" s="593" t="s">
        <v>1884</v>
      </c>
      <c r="F191" s="134" t="s">
        <v>1885</v>
      </c>
      <c r="G191" s="135"/>
      <c r="H191" s="136" t="s">
        <v>1502</v>
      </c>
      <c r="I191" s="586">
        <v>74725</v>
      </c>
      <c r="J191" s="137">
        <v>46655</v>
      </c>
      <c r="K191" s="586">
        <v>63516.25</v>
      </c>
      <c r="L191" s="137">
        <v>39656.75</v>
      </c>
      <c r="M191" s="577">
        <v>15</v>
      </c>
      <c r="N191" s="584" t="s">
        <v>1886</v>
      </c>
      <c r="O191" s="584" t="s">
        <v>1361</v>
      </c>
      <c r="P191" s="593" t="s">
        <v>1847</v>
      </c>
      <c r="Q191" s="593" t="s">
        <v>1887</v>
      </c>
      <c r="R191" s="593" t="s">
        <v>1887</v>
      </c>
      <c r="S191" s="584" t="s">
        <v>1888</v>
      </c>
      <c r="T191" s="577" t="s">
        <v>1889</v>
      </c>
      <c r="U191" s="577" t="s">
        <v>1890</v>
      </c>
      <c r="V191" s="577" t="s">
        <v>1587</v>
      </c>
      <c r="W191" s="139"/>
      <c r="X191" s="139"/>
      <c r="Y191" s="139"/>
      <c r="Z191" s="139"/>
      <c r="AA191" s="139"/>
    </row>
    <row r="192" spans="1:27" customFormat="1" ht="30" customHeight="1" x14ac:dyDescent="0.25">
      <c r="A192" s="578"/>
      <c r="B192" s="578"/>
      <c r="C192" s="581"/>
      <c r="D192" s="583"/>
      <c r="E192" s="578"/>
      <c r="F192" s="140"/>
      <c r="G192" s="142" t="s">
        <v>1891</v>
      </c>
      <c r="H192" s="136" t="s">
        <v>1386</v>
      </c>
      <c r="I192" s="587"/>
      <c r="J192" s="137">
        <v>28070</v>
      </c>
      <c r="K192" s="587"/>
      <c r="L192" s="137">
        <v>23859.5</v>
      </c>
      <c r="M192" s="578"/>
      <c r="N192" s="578"/>
      <c r="O192" s="598"/>
      <c r="P192" s="594"/>
      <c r="Q192" s="594"/>
      <c r="R192" s="594"/>
      <c r="S192" s="598"/>
      <c r="T192" s="595"/>
      <c r="U192" s="595"/>
      <c r="V192" s="595"/>
      <c r="W192" s="139"/>
      <c r="X192" s="139"/>
      <c r="Y192" s="139"/>
      <c r="Z192" s="139"/>
      <c r="AA192" s="139"/>
    </row>
    <row r="193" spans="1:27" customFormat="1" ht="96" x14ac:dyDescent="0.25">
      <c r="A193" s="577">
        <v>55</v>
      </c>
      <c r="B193" s="579" t="s">
        <v>1892</v>
      </c>
      <c r="C193" s="579" t="s">
        <v>1876</v>
      </c>
      <c r="D193" s="584" t="s">
        <v>1893</v>
      </c>
      <c r="E193" s="593" t="s">
        <v>1894</v>
      </c>
      <c r="F193" s="186" t="s">
        <v>1895</v>
      </c>
      <c r="G193" s="142"/>
      <c r="H193" s="136" t="s">
        <v>1447</v>
      </c>
      <c r="I193" s="586">
        <v>64939</v>
      </c>
      <c r="J193" s="137">
        <v>24183</v>
      </c>
      <c r="K193" s="586">
        <v>55198.15</v>
      </c>
      <c r="L193" s="137">
        <v>20555.55</v>
      </c>
      <c r="M193" s="577">
        <v>18</v>
      </c>
      <c r="N193" s="584" t="s">
        <v>1457</v>
      </c>
      <c r="O193" s="584" t="s">
        <v>1448</v>
      </c>
      <c r="P193" s="577" t="s">
        <v>1817</v>
      </c>
      <c r="Q193" s="577" t="s">
        <v>1896</v>
      </c>
      <c r="R193" s="577" t="s">
        <v>1896</v>
      </c>
      <c r="S193" s="584" t="s">
        <v>1897</v>
      </c>
      <c r="T193" s="577" t="s">
        <v>1898</v>
      </c>
      <c r="U193" s="577" t="s">
        <v>1806</v>
      </c>
      <c r="V193" s="577" t="s">
        <v>1366</v>
      </c>
      <c r="W193" s="139"/>
      <c r="X193" s="139"/>
      <c r="Y193" s="139"/>
      <c r="Z193" s="139"/>
      <c r="AA193" s="139"/>
    </row>
    <row r="194" spans="1:27" customFormat="1" ht="48" x14ac:dyDescent="0.25">
      <c r="A194" s="600"/>
      <c r="B194" s="600"/>
      <c r="C194" s="601"/>
      <c r="D194" s="625"/>
      <c r="E194" s="604"/>
      <c r="F194" s="162"/>
      <c r="G194" s="180" t="s">
        <v>1899</v>
      </c>
      <c r="H194" s="136" t="s">
        <v>1447</v>
      </c>
      <c r="I194" s="617"/>
      <c r="J194" s="137">
        <v>20175</v>
      </c>
      <c r="K194" s="617"/>
      <c r="L194" s="137">
        <v>17148.75</v>
      </c>
      <c r="M194" s="600"/>
      <c r="N194" s="600"/>
      <c r="O194" s="627"/>
      <c r="P194" s="596"/>
      <c r="Q194" s="596"/>
      <c r="R194" s="596"/>
      <c r="S194" s="627"/>
      <c r="T194" s="596"/>
      <c r="U194" s="596"/>
      <c r="V194" s="596"/>
      <c r="W194" s="139"/>
      <c r="X194" s="139"/>
      <c r="Y194" s="139"/>
      <c r="Z194" s="139"/>
      <c r="AA194" s="139"/>
    </row>
    <row r="195" spans="1:27" customFormat="1" ht="24" customHeight="1" x14ac:dyDescent="0.25">
      <c r="A195" s="578"/>
      <c r="B195" s="578"/>
      <c r="C195" s="581"/>
      <c r="D195" s="594"/>
      <c r="E195" s="605"/>
      <c r="F195" s="168"/>
      <c r="G195" s="177" t="s">
        <v>1900</v>
      </c>
      <c r="H195" s="136" t="s">
        <v>1386</v>
      </c>
      <c r="I195" s="587"/>
      <c r="J195" s="137">
        <v>20581</v>
      </c>
      <c r="K195" s="587"/>
      <c r="L195" s="137">
        <v>17493.849999999999</v>
      </c>
      <c r="M195" s="578"/>
      <c r="N195" s="578"/>
      <c r="O195" s="598"/>
      <c r="P195" s="595"/>
      <c r="Q195" s="595"/>
      <c r="R195" s="595"/>
      <c r="S195" s="598"/>
      <c r="T195" s="595"/>
      <c r="U195" s="595"/>
      <c r="V195" s="595"/>
      <c r="W195" s="139"/>
      <c r="X195" s="139"/>
      <c r="Y195" s="139"/>
      <c r="Z195" s="139"/>
      <c r="AA195" s="139"/>
    </row>
    <row r="196" spans="1:27" customFormat="1" ht="54" customHeight="1" x14ac:dyDescent="0.25">
      <c r="A196" s="577">
        <v>56</v>
      </c>
      <c r="B196" s="579" t="s">
        <v>1901</v>
      </c>
      <c r="C196" s="579" t="s">
        <v>1876</v>
      </c>
      <c r="D196" s="582" t="s">
        <v>1902</v>
      </c>
      <c r="E196" s="593" t="s">
        <v>1903</v>
      </c>
      <c r="F196" s="193" t="s">
        <v>1904</v>
      </c>
      <c r="G196" s="135"/>
      <c r="H196" s="136" t="s">
        <v>1407</v>
      </c>
      <c r="I196" s="586">
        <v>67344</v>
      </c>
      <c r="J196" s="137">
        <v>37638</v>
      </c>
      <c r="K196" s="586">
        <v>57242.400000000001</v>
      </c>
      <c r="L196" s="137">
        <v>31992.3</v>
      </c>
      <c r="M196" s="577">
        <v>15</v>
      </c>
      <c r="N196" s="584" t="s">
        <v>1520</v>
      </c>
      <c r="O196" s="584" t="s">
        <v>1387</v>
      </c>
      <c r="P196" s="577" t="s">
        <v>1905</v>
      </c>
      <c r="Q196" s="577" t="s">
        <v>1905</v>
      </c>
      <c r="R196" s="577" t="s">
        <v>1905</v>
      </c>
      <c r="S196" s="584" t="s">
        <v>1906</v>
      </c>
      <c r="T196" s="577" t="s">
        <v>1762</v>
      </c>
      <c r="U196" s="577" t="s">
        <v>1838</v>
      </c>
      <c r="V196" s="577" t="s">
        <v>1587</v>
      </c>
      <c r="W196" s="139"/>
      <c r="X196" s="139"/>
      <c r="Y196" s="139"/>
      <c r="Z196" s="139"/>
      <c r="AA196" s="139"/>
    </row>
    <row r="197" spans="1:27" customFormat="1" ht="30.75" customHeight="1" x14ac:dyDescent="0.25">
      <c r="A197" s="578"/>
      <c r="B197" s="578"/>
      <c r="C197" s="581"/>
      <c r="D197" s="583"/>
      <c r="E197" s="578"/>
      <c r="F197" s="140"/>
      <c r="G197" s="141" t="s">
        <v>1907</v>
      </c>
      <c r="H197" s="136" t="s">
        <v>1400</v>
      </c>
      <c r="I197" s="587"/>
      <c r="J197" s="137">
        <v>29706</v>
      </c>
      <c r="K197" s="587"/>
      <c r="L197" s="137">
        <v>25250.1</v>
      </c>
      <c r="M197" s="578"/>
      <c r="N197" s="578"/>
      <c r="O197" s="598"/>
      <c r="P197" s="595"/>
      <c r="Q197" s="595"/>
      <c r="R197" s="595"/>
      <c r="S197" s="598"/>
      <c r="T197" s="595"/>
      <c r="U197" s="595"/>
      <c r="V197" s="595"/>
      <c r="W197" s="139"/>
      <c r="X197" s="139"/>
      <c r="Y197" s="139"/>
      <c r="Z197" s="139"/>
      <c r="AA197" s="139"/>
    </row>
    <row r="198" spans="1:27" customFormat="1" ht="18.75" customHeight="1" x14ac:dyDescent="0.25">
      <c r="A198" s="599">
        <v>57</v>
      </c>
      <c r="B198" s="579" t="s">
        <v>1908</v>
      </c>
      <c r="C198" s="579" t="s">
        <v>1876</v>
      </c>
      <c r="D198" s="602" t="s">
        <v>1909</v>
      </c>
      <c r="E198" s="613" t="s">
        <v>1910</v>
      </c>
      <c r="F198" s="146" t="s">
        <v>1911</v>
      </c>
      <c r="G198" s="147"/>
      <c r="H198" s="136" t="s">
        <v>1369</v>
      </c>
      <c r="I198" s="586">
        <v>77000</v>
      </c>
      <c r="J198" s="137">
        <v>30500</v>
      </c>
      <c r="K198" s="586">
        <v>65450</v>
      </c>
      <c r="L198" s="137">
        <v>25925</v>
      </c>
      <c r="M198" s="599">
        <v>12</v>
      </c>
      <c r="N198" s="610" t="s">
        <v>1783</v>
      </c>
      <c r="O198" s="610" t="s">
        <v>1361</v>
      </c>
      <c r="P198" s="599" t="s">
        <v>1853</v>
      </c>
      <c r="Q198" s="599" t="s">
        <v>1835</v>
      </c>
      <c r="R198" s="599" t="s">
        <v>1835</v>
      </c>
      <c r="S198" s="610" t="s">
        <v>1912</v>
      </c>
      <c r="T198" s="599" t="s">
        <v>1784</v>
      </c>
      <c r="U198" s="599" t="s">
        <v>1806</v>
      </c>
      <c r="V198" s="610" t="s">
        <v>1587</v>
      </c>
      <c r="W198" s="139"/>
      <c r="X198" s="139"/>
      <c r="Y198" s="139"/>
      <c r="Z198" s="139"/>
      <c r="AA198" s="139"/>
    </row>
    <row r="199" spans="1:27" customFormat="1" ht="24" x14ac:dyDescent="0.25">
      <c r="A199" s="600"/>
      <c r="B199" s="600"/>
      <c r="C199" s="601"/>
      <c r="D199" s="603"/>
      <c r="E199" s="604"/>
      <c r="F199" s="156"/>
      <c r="G199" s="152" t="s">
        <v>1913</v>
      </c>
      <c r="H199" s="194" t="s">
        <v>1577</v>
      </c>
      <c r="I199" s="617"/>
      <c r="J199" s="137">
        <v>15500</v>
      </c>
      <c r="K199" s="617"/>
      <c r="L199" s="137">
        <v>13175</v>
      </c>
      <c r="M199" s="600"/>
      <c r="N199" s="600"/>
      <c r="O199" s="611"/>
      <c r="P199" s="618"/>
      <c r="Q199" s="618"/>
      <c r="R199" s="618"/>
      <c r="S199" s="611"/>
      <c r="T199" s="618"/>
      <c r="U199" s="618"/>
      <c r="V199" s="611"/>
      <c r="W199" s="139"/>
      <c r="X199" s="139"/>
      <c r="Y199" s="139"/>
      <c r="Z199" s="139"/>
      <c r="AA199" s="139"/>
    </row>
    <row r="200" spans="1:27" customFormat="1" ht="18.75" customHeight="1" x14ac:dyDescent="0.25">
      <c r="A200" s="600"/>
      <c r="B200" s="600"/>
      <c r="C200" s="601"/>
      <c r="D200" s="603"/>
      <c r="E200" s="604"/>
      <c r="F200" s="171"/>
      <c r="G200" s="152" t="s">
        <v>1914</v>
      </c>
      <c r="H200" s="136" t="s">
        <v>1369</v>
      </c>
      <c r="I200" s="617"/>
      <c r="J200" s="195">
        <v>15500</v>
      </c>
      <c r="K200" s="617"/>
      <c r="L200" s="137">
        <v>13175</v>
      </c>
      <c r="M200" s="600"/>
      <c r="N200" s="600"/>
      <c r="O200" s="611"/>
      <c r="P200" s="618"/>
      <c r="Q200" s="618"/>
      <c r="R200" s="618"/>
      <c r="S200" s="611"/>
      <c r="T200" s="618"/>
      <c r="U200" s="618"/>
      <c r="V200" s="611"/>
      <c r="W200" s="139"/>
      <c r="X200" s="139"/>
      <c r="Y200" s="139"/>
      <c r="Z200" s="139"/>
      <c r="AA200" s="139"/>
    </row>
    <row r="201" spans="1:27" customFormat="1" ht="24" customHeight="1" x14ac:dyDescent="0.25">
      <c r="A201" s="578"/>
      <c r="B201" s="578"/>
      <c r="C201" s="581"/>
      <c r="D201" s="583"/>
      <c r="E201" s="605"/>
      <c r="F201" s="157"/>
      <c r="G201" s="152" t="s">
        <v>1915</v>
      </c>
      <c r="H201" s="136" t="s">
        <v>1369</v>
      </c>
      <c r="I201" s="587"/>
      <c r="J201" s="195">
        <v>15500</v>
      </c>
      <c r="K201" s="587"/>
      <c r="L201" s="137">
        <v>13175</v>
      </c>
      <c r="M201" s="578"/>
      <c r="N201" s="578"/>
      <c r="O201" s="612"/>
      <c r="P201" s="619"/>
      <c r="Q201" s="619"/>
      <c r="R201" s="619"/>
      <c r="S201" s="612"/>
      <c r="T201" s="619"/>
      <c r="U201" s="619"/>
      <c r="V201" s="612"/>
      <c r="W201" s="139"/>
      <c r="X201" s="139"/>
      <c r="Y201" s="139"/>
      <c r="Z201" s="139"/>
      <c r="AA201" s="139"/>
    </row>
    <row r="202" spans="1:27" customFormat="1" ht="72" x14ac:dyDescent="0.25">
      <c r="A202" s="577">
        <v>58</v>
      </c>
      <c r="B202" s="579" t="s">
        <v>1916</v>
      </c>
      <c r="C202" s="579" t="s">
        <v>1876</v>
      </c>
      <c r="D202" s="582" t="s">
        <v>1917</v>
      </c>
      <c r="E202" s="593" t="s">
        <v>1918</v>
      </c>
      <c r="F202" s="196" t="s">
        <v>1919</v>
      </c>
      <c r="G202" s="142"/>
      <c r="H202" s="136" t="s">
        <v>1386</v>
      </c>
      <c r="I202" s="586">
        <v>79641.759999999995</v>
      </c>
      <c r="J202" s="197">
        <v>41420.92</v>
      </c>
      <c r="K202" s="586">
        <v>67695.490000000005</v>
      </c>
      <c r="L202" s="137">
        <v>35207.78</v>
      </c>
      <c r="M202" s="577">
        <v>14</v>
      </c>
      <c r="N202" s="584" t="s">
        <v>1520</v>
      </c>
      <c r="O202" s="584" t="s">
        <v>1387</v>
      </c>
      <c r="P202" s="593" t="s">
        <v>1920</v>
      </c>
      <c r="Q202" s="593" t="s">
        <v>1920</v>
      </c>
      <c r="R202" s="593" t="s">
        <v>1920</v>
      </c>
      <c r="S202" s="584" t="s">
        <v>1921</v>
      </c>
      <c r="T202" s="577" t="s">
        <v>1922</v>
      </c>
      <c r="U202" s="577" t="s">
        <v>1776</v>
      </c>
      <c r="V202" s="577" t="s">
        <v>1587</v>
      </c>
      <c r="W202" s="139"/>
      <c r="X202" s="139"/>
      <c r="Y202" s="139"/>
      <c r="Z202" s="139"/>
      <c r="AA202" s="139"/>
    </row>
    <row r="203" spans="1:27" customFormat="1" ht="66.75" customHeight="1" x14ac:dyDescent="0.25">
      <c r="A203" s="578"/>
      <c r="B203" s="578"/>
      <c r="C203" s="581"/>
      <c r="D203" s="583"/>
      <c r="E203" s="578"/>
      <c r="F203" s="140"/>
      <c r="G203" s="142" t="s">
        <v>1923</v>
      </c>
      <c r="H203" s="136" t="s">
        <v>1393</v>
      </c>
      <c r="I203" s="587"/>
      <c r="J203" s="137">
        <v>38220.839999999997</v>
      </c>
      <c r="K203" s="587"/>
      <c r="L203" s="137">
        <v>32487.71</v>
      </c>
      <c r="M203" s="578"/>
      <c r="N203" s="578"/>
      <c r="O203" s="598"/>
      <c r="P203" s="594"/>
      <c r="Q203" s="594"/>
      <c r="R203" s="594"/>
      <c r="S203" s="598"/>
      <c r="T203" s="595"/>
      <c r="U203" s="595"/>
      <c r="V203" s="595"/>
      <c r="W203" s="139"/>
      <c r="X203" s="139"/>
      <c r="Y203" s="139"/>
      <c r="Z203" s="139"/>
      <c r="AA203" s="139"/>
    </row>
    <row r="204" spans="1:27" customFormat="1" ht="60" x14ac:dyDescent="0.25">
      <c r="A204" s="577">
        <v>59</v>
      </c>
      <c r="B204" s="579" t="s">
        <v>1924</v>
      </c>
      <c r="C204" s="579" t="s">
        <v>1876</v>
      </c>
      <c r="D204" s="582" t="s">
        <v>1925</v>
      </c>
      <c r="E204" s="593" t="s">
        <v>1926</v>
      </c>
      <c r="F204" s="198" t="s">
        <v>1927</v>
      </c>
      <c r="G204" s="142"/>
      <c r="H204" s="141" t="s">
        <v>1528</v>
      </c>
      <c r="I204" s="586">
        <v>80000</v>
      </c>
      <c r="J204" s="137">
        <v>38000</v>
      </c>
      <c r="K204" s="586">
        <v>68000</v>
      </c>
      <c r="L204" s="137">
        <v>32300</v>
      </c>
      <c r="M204" s="577">
        <v>13</v>
      </c>
      <c r="N204" s="584" t="s">
        <v>1520</v>
      </c>
      <c r="O204" s="584" t="s">
        <v>1387</v>
      </c>
      <c r="P204" s="577" t="s">
        <v>1784</v>
      </c>
      <c r="Q204" s="577" t="s">
        <v>1784</v>
      </c>
      <c r="R204" s="577" t="s">
        <v>1784</v>
      </c>
      <c r="S204" s="584" t="s">
        <v>1928</v>
      </c>
      <c r="T204" s="577" t="s">
        <v>1762</v>
      </c>
      <c r="U204" s="577" t="s">
        <v>1838</v>
      </c>
      <c r="V204" s="577" t="s">
        <v>1587</v>
      </c>
      <c r="W204" s="139"/>
      <c r="X204" s="139"/>
      <c r="Y204" s="139"/>
      <c r="Z204" s="139"/>
      <c r="AA204" s="139"/>
    </row>
    <row r="205" spans="1:27" customFormat="1" ht="18" customHeight="1" x14ac:dyDescent="0.25">
      <c r="A205" s="578"/>
      <c r="B205" s="578"/>
      <c r="C205" s="581"/>
      <c r="D205" s="636"/>
      <c r="E205" s="637"/>
      <c r="F205" s="140"/>
      <c r="G205" s="142" t="s">
        <v>1929</v>
      </c>
      <c r="H205" s="136" t="s">
        <v>1369</v>
      </c>
      <c r="I205" s="587"/>
      <c r="J205" s="137">
        <v>42000</v>
      </c>
      <c r="K205" s="587"/>
      <c r="L205" s="137">
        <v>35700</v>
      </c>
      <c r="M205" s="578"/>
      <c r="N205" s="578"/>
      <c r="O205" s="598"/>
      <c r="P205" s="595"/>
      <c r="Q205" s="595"/>
      <c r="R205" s="595"/>
      <c r="S205" s="598"/>
      <c r="T205" s="595"/>
      <c r="U205" s="595"/>
      <c r="V205" s="595"/>
      <c r="W205" s="139"/>
      <c r="X205" s="139"/>
      <c r="Y205" s="139"/>
      <c r="Z205" s="139"/>
      <c r="AA205" s="139"/>
    </row>
    <row r="206" spans="1:27" customFormat="1" ht="18" customHeight="1" x14ac:dyDescent="0.25">
      <c r="A206" s="599">
        <v>60</v>
      </c>
      <c r="B206" s="579" t="s">
        <v>1930</v>
      </c>
      <c r="C206" s="579" t="s">
        <v>1876</v>
      </c>
      <c r="D206" s="602" t="s">
        <v>1931</v>
      </c>
      <c r="E206" s="613" t="s">
        <v>1932</v>
      </c>
      <c r="F206" s="183" t="s">
        <v>1933</v>
      </c>
      <c r="G206" s="184"/>
      <c r="H206" s="136" t="s">
        <v>1369</v>
      </c>
      <c r="I206" s="586">
        <v>70400</v>
      </c>
      <c r="J206" s="137">
        <v>34500</v>
      </c>
      <c r="K206" s="586">
        <v>59840</v>
      </c>
      <c r="L206" s="137">
        <v>29325</v>
      </c>
      <c r="M206" s="599">
        <v>12</v>
      </c>
      <c r="N206" s="610" t="s">
        <v>1772</v>
      </c>
      <c r="O206" s="610" t="s">
        <v>1494</v>
      </c>
      <c r="P206" s="599" t="s">
        <v>1835</v>
      </c>
      <c r="Q206" s="599" t="s">
        <v>1836</v>
      </c>
      <c r="R206" s="599" t="s">
        <v>1836</v>
      </c>
      <c r="S206" s="610" t="s">
        <v>1934</v>
      </c>
      <c r="T206" s="599" t="s">
        <v>1784</v>
      </c>
      <c r="U206" s="599" t="s">
        <v>1898</v>
      </c>
      <c r="V206" s="599" t="s">
        <v>1366</v>
      </c>
      <c r="W206" s="139"/>
      <c r="X206" s="139"/>
      <c r="Y206" s="139"/>
      <c r="Z206" s="139"/>
      <c r="AA206" s="139"/>
    </row>
    <row r="207" spans="1:27" customFormat="1" ht="24" x14ac:dyDescent="0.25">
      <c r="A207" s="578"/>
      <c r="B207" s="578"/>
      <c r="C207" s="581"/>
      <c r="D207" s="583"/>
      <c r="E207" s="578"/>
      <c r="F207" s="183"/>
      <c r="G207" s="184" t="s">
        <v>1935</v>
      </c>
      <c r="H207" s="172" t="s">
        <v>1577</v>
      </c>
      <c r="I207" s="587"/>
      <c r="J207" s="137">
        <v>35900</v>
      </c>
      <c r="K207" s="587"/>
      <c r="L207" s="137">
        <v>30515</v>
      </c>
      <c r="M207" s="578"/>
      <c r="N207" s="578"/>
      <c r="O207" s="612"/>
      <c r="P207" s="619"/>
      <c r="Q207" s="619"/>
      <c r="R207" s="619"/>
      <c r="S207" s="612"/>
      <c r="T207" s="619"/>
      <c r="U207" s="619"/>
      <c r="V207" s="619"/>
      <c r="W207" s="139"/>
      <c r="X207" s="139"/>
      <c r="Y207" s="139"/>
      <c r="Z207" s="139"/>
      <c r="AA207" s="139"/>
    </row>
    <row r="208" spans="1:27" customFormat="1" ht="20.85" customHeight="1" x14ac:dyDescent="0.25">
      <c r="A208" s="599">
        <v>61</v>
      </c>
      <c r="B208" s="579" t="s">
        <v>1936</v>
      </c>
      <c r="C208" s="579" t="s">
        <v>1876</v>
      </c>
      <c r="D208" s="602" t="s">
        <v>1937</v>
      </c>
      <c r="E208" s="613" t="s">
        <v>1938</v>
      </c>
      <c r="F208" s="183" t="s">
        <v>1939</v>
      </c>
      <c r="G208" s="184"/>
      <c r="H208" s="199" t="s">
        <v>1369</v>
      </c>
      <c r="I208" s="586">
        <v>60091</v>
      </c>
      <c r="J208" s="137">
        <v>31730</v>
      </c>
      <c r="K208" s="586">
        <v>51077.35</v>
      </c>
      <c r="L208" s="137">
        <v>26970.5</v>
      </c>
      <c r="M208" s="610" t="s">
        <v>1940</v>
      </c>
      <c r="N208" s="610" t="s">
        <v>1783</v>
      </c>
      <c r="O208" s="610" t="s">
        <v>1361</v>
      </c>
      <c r="P208" s="599" t="s">
        <v>1941</v>
      </c>
      <c r="Q208" s="599" t="s">
        <v>1941</v>
      </c>
      <c r="R208" s="599" t="s">
        <v>1941</v>
      </c>
      <c r="S208" s="610" t="s">
        <v>1942</v>
      </c>
      <c r="T208" s="599" t="s">
        <v>1818</v>
      </c>
      <c r="U208" s="599" t="s">
        <v>1784</v>
      </c>
      <c r="V208" s="584" t="s">
        <v>1366</v>
      </c>
      <c r="W208" s="139"/>
      <c r="X208" s="139"/>
      <c r="Y208" s="139"/>
      <c r="Z208" s="139"/>
      <c r="AA208" s="139"/>
    </row>
    <row r="209" spans="1:27" customFormat="1" ht="24.75" customHeight="1" x14ac:dyDescent="0.25">
      <c r="A209" s="578"/>
      <c r="B209" s="578"/>
      <c r="C209" s="581"/>
      <c r="D209" s="583"/>
      <c r="E209" s="578"/>
      <c r="F209" s="200"/>
      <c r="G209" s="184" t="s">
        <v>1943</v>
      </c>
      <c r="H209" s="201" t="s">
        <v>1502</v>
      </c>
      <c r="I209" s="587"/>
      <c r="J209" s="137">
        <v>28361</v>
      </c>
      <c r="K209" s="587"/>
      <c r="L209" s="137">
        <v>24106.85</v>
      </c>
      <c r="M209" s="585"/>
      <c r="N209" s="578"/>
      <c r="O209" s="612"/>
      <c r="P209" s="619"/>
      <c r="Q209" s="619"/>
      <c r="R209" s="619"/>
      <c r="S209" s="612"/>
      <c r="T209" s="619"/>
      <c r="U209" s="619"/>
      <c r="V209" s="598"/>
      <c r="W209" s="139"/>
      <c r="X209" s="139"/>
      <c r="Y209" s="139"/>
      <c r="Z209" s="139"/>
      <c r="AA209" s="139"/>
    </row>
    <row r="210" spans="1:27" customFormat="1" ht="48" x14ac:dyDescent="0.25">
      <c r="A210" s="577">
        <v>62</v>
      </c>
      <c r="B210" s="579" t="s">
        <v>1944</v>
      </c>
      <c r="C210" s="579" t="s">
        <v>1876</v>
      </c>
      <c r="D210" s="582" t="s">
        <v>1945</v>
      </c>
      <c r="E210" s="593" t="s">
        <v>1946</v>
      </c>
      <c r="F210" s="134" t="s">
        <v>1947</v>
      </c>
      <c r="G210" s="142"/>
      <c r="H210" s="172" t="s">
        <v>1577</v>
      </c>
      <c r="I210" s="586">
        <v>67900</v>
      </c>
      <c r="J210" s="137">
        <v>33900</v>
      </c>
      <c r="K210" s="586">
        <v>57715</v>
      </c>
      <c r="L210" s="137">
        <v>28815</v>
      </c>
      <c r="M210" s="577">
        <v>12</v>
      </c>
      <c r="N210" s="584" t="s">
        <v>1520</v>
      </c>
      <c r="O210" s="584" t="s">
        <v>1387</v>
      </c>
      <c r="P210" s="577" t="s">
        <v>1826</v>
      </c>
      <c r="Q210" s="577" t="s">
        <v>1826</v>
      </c>
      <c r="R210" s="577" t="s">
        <v>1826</v>
      </c>
      <c r="S210" s="584" t="s">
        <v>1948</v>
      </c>
      <c r="T210" s="577" t="s">
        <v>1949</v>
      </c>
      <c r="U210" s="577" t="s">
        <v>1920</v>
      </c>
      <c r="V210" s="577" t="s">
        <v>1587</v>
      </c>
      <c r="W210" s="139"/>
      <c r="X210" s="139"/>
      <c r="Y210" s="139"/>
      <c r="Z210" s="139"/>
      <c r="AA210" s="139"/>
    </row>
    <row r="211" spans="1:27" customFormat="1" ht="41.1" customHeight="1" x14ac:dyDescent="0.25">
      <c r="A211" s="578"/>
      <c r="B211" s="578"/>
      <c r="C211" s="581"/>
      <c r="D211" s="583"/>
      <c r="E211" s="578"/>
      <c r="F211" s="140"/>
      <c r="G211" s="141" t="s">
        <v>1950</v>
      </c>
      <c r="H211" s="136" t="s">
        <v>1369</v>
      </c>
      <c r="I211" s="587"/>
      <c r="J211" s="137">
        <v>34000</v>
      </c>
      <c r="K211" s="587"/>
      <c r="L211" s="137">
        <v>28900</v>
      </c>
      <c r="M211" s="578"/>
      <c r="N211" s="578"/>
      <c r="O211" s="598"/>
      <c r="P211" s="595"/>
      <c r="Q211" s="595"/>
      <c r="R211" s="595"/>
      <c r="S211" s="598"/>
      <c r="T211" s="595"/>
      <c r="U211" s="595"/>
      <c r="V211" s="595"/>
      <c r="W211" s="139"/>
      <c r="X211" s="139"/>
      <c r="Y211" s="139"/>
      <c r="Z211" s="139"/>
      <c r="AA211" s="139"/>
    </row>
    <row r="212" spans="1:27" customFormat="1" ht="17.25" customHeight="1" x14ac:dyDescent="0.25">
      <c r="A212" s="577">
        <v>63</v>
      </c>
      <c r="B212" s="579" t="s">
        <v>1951</v>
      </c>
      <c r="C212" s="579" t="s">
        <v>1876</v>
      </c>
      <c r="D212" s="582" t="s">
        <v>1952</v>
      </c>
      <c r="E212" s="593" t="s">
        <v>1953</v>
      </c>
      <c r="F212" s="198" t="s">
        <v>1954</v>
      </c>
      <c r="G212" s="142"/>
      <c r="H212" s="136" t="s">
        <v>1369</v>
      </c>
      <c r="I212" s="586">
        <v>71500</v>
      </c>
      <c r="J212" s="137">
        <v>36500</v>
      </c>
      <c r="K212" s="586">
        <v>60775</v>
      </c>
      <c r="L212" s="137">
        <v>31025</v>
      </c>
      <c r="M212" s="577">
        <v>12</v>
      </c>
      <c r="N212" s="584" t="s">
        <v>1457</v>
      </c>
      <c r="O212" s="584" t="s">
        <v>1361</v>
      </c>
      <c r="P212" s="577" t="s">
        <v>1955</v>
      </c>
      <c r="Q212" s="577" t="s">
        <v>1956</v>
      </c>
      <c r="R212" s="577" t="s">
        <v>1957</v>
      </c>
      <c r="S212" s="584" t="s">
        <v>1958</v>
      </c>
      <c r="T212" s="577" t="s">
        <v>1817</v>
      </c>
      <c r="U212" s="577" t="s">
        <v>1818</v>
      </c>
      <c r="V212" s="584" t="s">
        <v>1587</v>
      </c>
      <c r="W212" s="139"/>
      <c r="X212" s="139"/>
      <c r="Y212" s="139"/>
      <c r="Z212" s="139"/>
      <c r="AA212" s="139"/>
    </row>
    <row r="213" spans="1:27" customFormat="1" ht="39.75" customHeight="1" x14ac:dyDescent="0.25">
      <c r="A213" s="578"/>
      <c r="B213" s="578"/>
      <c r="C213" s="581"/>
      <c r="D213" s="583"/>
      <c r="E213" s="578"/>
      <c r="F213" s="140"/>
      <c r="G213" s="142" t="s">
        <v>1959</v>
      </c>
      <c r="H213" s="202" t="s">
        <v>1502</v>
      </c>
      <c r="I213" s="587"/>
      <c r="J213" s="137">
        <v>35000</v>
      </c>
      <c r="K213" s="587"/>
      <c r="L213" s="137">
        <v>29750</v>
      </c>
      <c r="M213" s="578"/>
      <c r="N213" s="578"/>
      <c r="O213" s="598"/>
      <c r="P213" s="595"/>
      <c r="Q213" s="595"/>
      <c r="R213" s="595"/>
      <c r="S213" s="598"/>
      <c r="T213" s="595"/>
      <c r="U213" s="595"/>
      <c r="V213" s="598"/>
      <c r="W213" s="139"/>
      <c r="X213" s="139"/>
      <c r="Y213" s="139"/>
      <c r="Z213" s="139"/>
      <c r="AA213" s="139"/>
    </row>
    <row r="214" spans="1:27" customFormat="1" ht="27" customHeight="1" x14ac:dyDescent="0.25">
      <c r="A214" s="599">
        <v>64</v>
      </c>
      <c r="B214" s="579" t="s">
        <v>1960</v>
      </c>
      <c r="C214" s="579" t="s">
        <v>1876</v>
      </c>
      <c r="D214" s="602" t="s">
        <v>1961</v>
      </c>
      <c r="E214" s="638" t="s">
        <v>1962</v>
      </c>
      <c r="F214" s="146" t="s">
        <v>1963</v>
      </c>
      <c r="G214" s="184"/>
      <c r="H214" s="136" t="s">
        <v>1594</v>
      </c>
      <c r="I214" s="586">
        <v>69996.42</v>
      </c>
      <c r="J214" s="137">
        <v>26678</v>
      </c>
      <c r="K214" s="586">
        <v>59496.94</v>
      </c>
      <c r="L214" s="137">
        <v>22676.3</v>
      </c>
      <c r="M214" s="599">
        <v>12</v>
      </c>
      <c r="N214" s="610" t="s">
        <v>1783</v>
      </c>
      <c r="O214" s="610" t="s">
        <v>1361</v>
      </c>
      <c r="P214" s="599" t="s">
        <v>1853</v>
      </c>
      <c r="Q214" s="599" t="s">
        <v>1835</v>
      </c>
      <c r="R214" s="599" t="s">
        <v>1835</v>
      </c>
      <c r="S214" s="610" t="s">
        <v>1964</v>
      </c>
      <c r="T214" s="599" t="s">
        <v>1898</v>
      </c>
      <c r="U214" s="599" t="s">
        <v>1806</v>
      </c>
      <c r="V214" s="610" t="s">
        <v>1587</v>
      </c>
      <c r="W214" s="139"/>
      <c r="X214" s="139"/>
      <c r="Y214" s="139"/>
      <c r="Z214" s="139"/>
      <c r="AA214" s="139"/>
    </row>
    <row r="215" spans="1:27" customFormat="1" ht="21" customHeight="1" x14ac:dyDescent="0.25">
      <c r="A215" s="600"/>
      <c r="B215" s="600"/>
      <c r="C215" s="601"/>
      <c r="D215" s="603"/>
      <c r="E215" s="604"/>
      <c r="F215" s="156"/>
      <c r="G215" s="152" t="s">
        <v>1965</v>
      </c>
      <c r="H215" s="136" t="s">
        <v>1594</v>
      </c>
      <c r="I215" s="617"/>
      <c r="J215" s="137">
        <v>21277.41</v>
      </c>
      <c r="K215" s="617"/>
      <c r="L215" s="137">
        <v>18085.79</v>
      </c>
      <c r="M215" s="600"/>
      <c r="N215" s="600"/>
      <c r="O215" s="611"/>
      <c r="P215" s="618"/>
      <c r="Q215" s="618"/>
      <c r="R215" s="618"/>
      <c r="S215" s="611"/>
      <c r="T215" s="618"/>
      <c r="U215" s="618"/>
      <c r="V215" s="611"/>
      <c r="W215" s="139"/>
      <c r="X215" s="139"/>
      <c r="Y215" s="139"/>
      <c r="Z215" s="139"/>
      <c r="AA215" s="139"/>
    </row>
    <row r="216" spans="1:27" customFormat="1" ht="36" x14ac:dyDescent="0.25">
      <c r="A216" s="578"/>
      <c r="B216" s="578"/>
      <c r="C216" s="581"/>
      <c r="D216" s="583"/>
      <c r="E216" s="605"/>
      <c r="F216" s="157"/>
      <c r="G216" s="152" t="s">
        <v>1966</v>
      </c>
      <c r="H216" s="203" t="s">
        <v>1528</v>
      </c>
      <c r="I216" s="587"/>
      <c r="J216" s="137">
        <v>22041.01</v>
      </c>
      <c r="K216" s="587"/>
      <c r="L216" s="137">
        <v>18734.849999999999</v>
      </c>
      <c r="M216" s="578"/>
      <c r="N216" s="578"/>
      <c r="O216" s="612"/>
      <c r="P216" s="619"/>
      <c r="Q216" s="619"/>
      <c r="R216" s="619"/>
      <c r="S216" s="612"/>
      <c r="T216" s="619"/>
      <c r="U216" s="619"/>
      <c r="V216" s="612"/>
      <c r="W216" s="139"/>
      <c r="X216" s="139"/>
      <c r="Y216" s="139"/>
      <c r="Z216" s="139"/>
      <c r="AA216" s="139"/>
    </row>
    <row r="217" spans="1:27" customFormat="1" ht="30.75" customHeight="1" x14ac:dyDescent="0.25">
      <c r="A217" s="599">
        <v>65</v>
      </c>
      <c r="B217" s="579" t="s">
        <v>1967</v>
      </c>
      <c r="C217" s="579" t="s">
        <v>1876</v>
      </c>
      <c r="D217" s="602" t="s">
        <v>1968</v>
      </c>
      <c r="E217" s="613" t="s">
        <v>1969</v>
      </c>
      <c r="F217" s="204" t="s">
        <v>1970</v>
      </c>
      <c r="G217" s="184"/>
      <c r="H217" s="136" t="s">
        <v>1369</v>
      </c>
      <c r="I217" s="586">
        <v>80000</v>
      </c>
      <c r="J217" s="137">
        <v>40000</v>
      </c>
      <c r="K217" s="586">
        <v>68000</v>
      </c>
      <c r="L217" s="137">
        <v>34000</v>
      </c>
      <c r="M217" s="599">
        <v>12</v>
      </c>
      <c r="N217" s="610" t="s">
        <v>1783</v>
      </c>
      <c r="O217" s="610" t="s">
        <v>1361</v>
      </c>
      <c r="P217" s="599" t="s">
        <v>1815</v>
      </c>
      <c r="Q217" s="599" t="s">
        <v>1815</v>
      </c>
      <c r="R217" s="599" t="s">
        <v>1815</v>
      </c>
      <c r="S217" s="610" t="s">
        <v>1971</v>
      </c>
      <c r="T217" s="599" t="s">
        <v>1784</v>
      </c>
      <c r="U217" s="599" t="s">
        <v>1898</v>
      </c>
      <c r="V217" s="610" t="s">
        <v>1587</v>
      </c>
      <c r="W217" s="139"/>
      <c r="X217" s="139"/>
      <c r="Y217" s="139"/>
      <c r="Z217" s="139"/>
      <c r="AA217" s="139"/>
    </row>
    <row r="218" spans="1:27" customFormat="1" ht="33.75" customHeight="1" x14ac:dyDescent="0.25">
      <c r="A218" s="578"/>
      <c r="B218" s="578"/>
      <c r="C218" s="581"/>
      <c r="D218" s="583"/>
      <c r="E218" s="578"/>
      <c r="F218" s="200"/>
      <c r="G218" s="184" t="s">
        <v>1972</v>
      </c>
      <c r="H218" s="172" t="s">
        <v>1502</v>
      </c>
      <c r="I218" s="587"/>
      <c r="J218" s="137">
        <v>40000</v>
      </c>
      <c r="K218" s="587"/>
      <c r="L218" s="137">
        <v>34000</v>
      </c>
      <c r="M218" s="578"/>
      <c r="N218" s="578"/>
      <c r="O218" s="612"/>
      <c r="P218" s="619"/>
      <c r="Q218" s="619"/>
      <c r="R218" s="619"/>
      <c r="S218" s="612"/>
      <c r="T218" s="619"/>
      <c r="U218" s="619"/>
      <c r="V218" s="612"/>
      <c r="W218" s="139"/>
      <c r="X218" s="139"/>
      <c r="Y218" s="139"/>
      <c r="Z218" s="139"/>
      <c r="AA218" s="139"/>
    </row>
    <row r="219" spans="1:27" customFormat="1" ht="24.75" customHeight="1" x14ac:dyDescent="0.25">
      <c r="A219" s="577">
        <v>66</v>
      </c>
      <c r="B219" s="579" t="s">
        <v>1973</v>
      </c>
      <c r="C219" s="579" t="s">
        <v>1876</v>
      </c>
      <c r="D219" s="582" t="s">
        <v>1974</v>
      </c>
      <c r="E219" s="593" t="s">
        <v>1975</v>
      </c>
      <c r="F219" s="198" t="s">
        <v>1976</v>
      </c>
      <c r="G219" s="142"/>
      <c r="H219" s="136" t="s">
        <v>1369</v>
      </c>
      <c r="I219" s="586">
        <v>80000</v>
      </c>
      <c r="J219" s="137">
        <v>48000</v>
      </c>
      <c r="K219" s="586">
        <v>68000</v>
      </c>
      <c r="L219" s="137">
        <v>40800</v>
      </c>
      <c r="M219" s="577">
        <v>18</v>
      </c>
      <c r="N219" s="584" t="s">
        <v>1360</v>
      </c>
      <c r="O219" s="584" t="s">
        <v>1448</v>
      </c>
      <c r="P219" s="577" t="s">
        <v>1131</v>
      </c>
      <c r="Q219" s="577" t="s">
        <v>1131</v>
      </c>
      <c r="R219" s="577" t="s">
        <v>1131</v>
      </c>
      <c r="S219" s="584" t="s">
        <v>1977</v>
      </c>
      <c r="T219" s="577" t="s">
        <v>1817</v>
      </c>
      <c r="U219" s="577" t="s">
        <v>1826</v>
      </c>
      <c r="V219" s="584" t="s">
        <v>1366</v>
      </c>
      <c r="W219" s="139"/>
      <c r="X219" s="139"/>
      <c r="Y219" s="139"/>
      <c r="Z219" s="139"/>
      <c r="AA219" s="139"/>
    </row>
    <row r="220" spans="1:27" customFormat="1" ht="33.75" customHeight="1" x14ac:dyDescent="0.25">
      <c r="A220" s="578"/>
      <c r="B220" s="578"/>
      <c r="C220" s="581"/>
      <c r="D220" s="583"/>
      <c r="E220" s="578"/>
      <c r="F220" s="140"/>
      <c r="G220" s="141" t="s">
        <v>1978</v>
      </c>
      <c r="H220" s="136" t="s">
        <v>1577</v>
      </c>
      <c r="I220" s="587"/>
      <c r="J220" s="137">
        <v>32000</v>
      </c>
      <c r="K220" s="587"/>
      <c r="L220" s="137">
        <v>27200</v>
      </c>
      <c r="M220" s="578"/>
      <c r="N220" s="578"/>
      <c r="O220" s="598"/>
      <c r="P220" s="595"/>
      <c r="Q220" s="595"/>
      <c r="R220" s="595"/>
      <c r="S220" s="598"/>
      <c r="T220" s="595"/>
      <c r="U220" s="595"/>
      <c r="V220" s="598"/>
      <c r="W220" s="139"/>
      <c r="X220" s="139"/>
      <c r="Y220" s="139"/>
      <c r="Z220" s="139"/>
      <c r="AA220" s="139"/>
    </row>
    <row r="221" spans="1:27" customFormat="1" ht="17.25" customHeight="1" x14ac:dyDescent="0.25">
      <c r="A221" s="599">
        <v>67</v>
      </c>
      <c r="B221" s="579" t="s">
        <v>1979</v>
      </c>
      <c r="C221" s="579" t="s">
        <v>1876</v>
      </c>
      <c r="D221" s="602" t="s">
        <v>1980</v>
      </c>
      <c r="E221" s="638" t="s">
        <v>1981</v>
      </c>
      <c r="F221" s="205" t="s">
        <v>1982</v>
      </c>
      <c r="G221" s="184"/>
      <c r="H221" s="136" t="s">
        <v>1386</v>
      </c>
      <c r="I221" s="586">
        <v>67671.09</v>
      </c>
      <c r="J221" s="137">
        <v>30766.19</v>
      </c>
      <c r="K221" s="586">
        <v>57520.41</v>
      </c>
      <c r="L221" s="137">
        <v>26151.26</v>
      </c>
      <c r="M221" s="599">
        <v>15</v>
      </c>
      <c r="N221" s="610" t="s">
        <v>1783</v>
      </c>
      <c r="O221" s="610" t="s">
        <v>1361</v>
      </c>
      <c r="P221" s="599" t="s">
        <v>1131</v>
      </c>
      <c r="Q221" s="599" t="s">
        <v>1131</v>
      </c>
      <c r="R221" s="599" t="s">
        <v>1131</v>
      </c>
      <c r="S221" s="610" t="s">
        <v>1983</v>
      </c>
      <c r="T221" s="599" t="s">
        <v>1817</v>
      </c>
      <c r="U221" s="599" t="s">
        <v>1898</v>
      </c>
      <c r="V221" s="610" t="s">
        <v>1366</v>
      </c>
      <c r="W221" s="139"/>
      <c r="X221" s="139"/>
      <c r="Y221" s="139"/>
      <c r="Z221" s="139"/>
      <c r="AA221" s="139"/>
    </row>
    <row r="222" spans="1:27" customFormat="1" ht="23.1" customHeight="1" x14ac:dyDescent="0.25">
      <c r="A222" s="600"/>
      <c r="B222" s="600"/>
      <c r="C222" s="601"/>
      <c r="D222" s="603"/>
      <c r="E222" s="604"/>
      <c r="F222" s="156"/>
      <c r="G222" s="152" t="s">
        <v>1984</v>
      </c>
      <c r="H222" s="136" t="s">
        <v>1400</v>
      </c>
      <c r="I222" s="617"/>
      <c r="J222" s="137">
        <v>14769.15</v>
      </c>
      <c r="K222" s="617"/>
      <c r="L222" s="137">
        <v>12553.77</v>
      </c>
      <c r="M222" s="600"/>
      <c r="N222" s="600"/>
      <c r="O222" s="611"/>
      <c r="P222" s="618"/>
      <c r="Q222" s="618"/>
      <c r="R222" s="618"/>
      <c r="S222" s="611"/>
      <c r="T222" s="618"/>
      <c r="U222" s="618"/>
      <c r="V222" s="611"/>
      <c r="W222" s="139"/>
      <c r="X222" s="139"/>
      <c r="Y222" s="139"/>
      <c r="Z222" s="139"/>
      <c r="AA222" s="139"/>
    </row>
    <row r="223" spans="1:27" customFormat="1" ht="24" x14ac:dyDescent="0.25">
      <c r="A223" s="578"/>
      <c r="B223" s="578"/>
      <c r="C223" s="581"/>
      <c r="D223" s="583"/>
      <c r="E223" s="605"/>
      <c r="F223" s="157"/>
      <c r="G223" s="152" t="s">
        <v>1985</v>
      </c>
      <c r="H223" s="172" t="s">
        <v>1502</v>
      </c>
      <c r="I223" s="587"/>
      <c r="J223" s="137">
        <v>22135.75</v>
      </c>
      <c r="K223" s="587"/>
      <c r="L223" s="137">
        <v>18815.38</v>
      </c>
      <c r="M223" s="578"/>
      <c r="N223" s="578"/>
      <c r="O223" s="612"/>
      <c r="P223" s="619"/>
      <c r="Q223" s="619"/>
      <c r="R223" s="619"/>
      <c r="S223" s="612"/>
      <c r="T223" s="619"/>
      <c r="U223" s="619"/>
      <c r="V223" s="612"/>
      <c r="W223" s="139"/>
      <c r="X223" s="139"/>
      <c r="Y223" s="139"/>
      <c r="Z223" s="139"/>
      <c r="AA223" s="139"/>
    </row>
    <row r="224" spans="1:27" customFormat="1" ht="26.85" customHeight="1" x14ac:dyDescent="0.25">
      <c r="A224" s="599">
        <v>68</v>
      </c>
      <c r="B224" s="579" t="s">
        <v>1986</v>
      </c>
      <c r="C224" s="579" t="s">
        <v>1876</v>
      </c>
      <c r="D224" s="639" t="s">
        <v>1987</v>
      </c>
      <c r="E224" s="613" t="s">
        <v>1988</v>
      </c>
      <c r="F224" s="204" t="s">
        <v>1989</v>
      </c>
      <c r="G224" s="184"/>
      <c r="H224" s="136" t="s">
        <v>1369</v>
      </c>
      <c r="I224" s="586">
        <v>79999</v>
      </c>
      <c r="J224" s="137">
        <v>42384</v>
      </c>
      <c r="K224" s="586">
        <v>67999.149999999994</v>
      </c>
      <c r="L224" s="137">
        <v>36026.400000000001</v>
      </c>
      <c r="M224" s="599">
        <v>18</v>
      </c>
      <c r="N224" s="610" t="s">
        <v>1772</v>
      </c>
      <c r="O224" s="610" t="s">
        <v>1494</v>
      </c>
      <c r="P224" s="599" t="s">
        <v>1990</v>
      </c>
      <c r="Q224" s="599" t="s">
        <v>1817</v>
      </c>
      <c r="R224" s="599" t="s">
        <v>1817</v>
      </c>
      <c r="S224" s="610" t="s">
        <v>1991</v>
      </c>
      <c r="T224" s="599" t="s">
        <v>1138</v>
      </c>
      <c r="U224" s="599" t="s">
        <v>1855</v>
      </c>
      <c r="V224" s="599" t="s">
        <v>1366</v>
      </c>
      <c r="W224" s="139"/>
      <c r="X224" s="139"/>
      <c r="Y224" s="139"/>
      <c r="Z224" s="139"/>
      <c r="AA224" s="139"/>
    </row>
    <row r="225" spans="1:27" customFormat="1" ht="39" customHeight="1" x14ac:dyDescent="0.25">
      <c r="A225" s="578"/>
      <c r="B225" s="578"/>
      <c r="C225" s="581"/>
      <c r="D225" s="583"/>
      <c r="E225" s="578"/>
      <c r="F225" s="183"/>
      <c r="G225" s="184" t="s">
        <v>1992</v>
      </c>
      <c r="H225" s="172" t="s">
        <v>1577</v>
      </c>
      <c r="I225" s="587"/>
      <c r="J225" s="137">
        <v>37615</v>
      </c>
      <c r="K225" s="587"/>
      <c r="L225" s="137">
        <v>31972.75</v>
      </c>
      <c r="M225" s="578"/>
      <c r="N225" s="578"/>
      <c r="O225" s="612"/>
      <c r="P225" s="619"/>
      <c r="Q225" s="619"/>
      <c r="R225" s="619"/>
      <c r="S225" s="612"/>
      <c r="T225" s="619"/>
      <c r="U225" s="619"/>
      <c r="V225" s="619"/>
      <c r="W225" s="139"/>
      <c r="X225" s="139"/>
      <c r="Y225" s="139"/>
      <c r="Z225" s="139"/>
      <c r="AA225" s="139"/>
    </row>
    <row r="226" spans="1:27" customFormat="1" ht="60" x14ac:dyDescent="0.25">
      <c r="A226" s="599">
        <v>69</v>
      </c>
      <c r="B226" s="579" t="s">
        <v>1993</v>
      </c>
      <c r="C226" s="579" t="s">
        <v>1876</v>
      </c>
      <c r="D226" s="602" t="s">
        <v>1994</v>
      </c>
      <c r="E226" s="613" t="s">
        <v>1995</v>
      </c>
      <c r="F226" s="183" t="s">
        <v>1996</v>
      </c>
      <c r="G226" s="184"/>
      <c r="H226" s="172" t="s">
        <v>1502</v>
      </c>
      <c r="I226" s="586">
        <v>65362</v>
      </c>
      <c r="J226" s="137">
        <v>33000</v>
      </c>
      <c r="K226" s="586">
        <v>55557.7</v>
      </c>
      <c r="L226" s="137">
        <v>28050</v>
      </c>
      <c r="M226" s="599">
        <v>16</v>
      </c>
      <c r="N226" s="610" t="s">
        <v>1772</v>
      </c>
      <c r="O226" s="610" t="s">
        <v>1494</v>
      </c>
      <c r="P226" s="613" t="s">
        <v>1997</v>
      </c>
      <c r="Q226" s="613" t="s">
        <v>1997</v>
      </c>
      <c r="R226" s="613" t="s">
        <v>1997</v>
      </c>
      <c r="S226" s="610" t="s">
        <v>1998</v>
      </c>
      <c r="T226" s="599" t="s">
        <v>1787</v>
      </c>
      <c r="U226" s="599" t="s">
        <v>1922</v>
      </c>
      <c r="V226" s="599" t="s">
        <v>1366</v>
      </c>
      <c r="W226" s="139"/>
      <c r="X226" s="139"/>
      <c r="Y226" s="139"/>
      <c r="Z226" s="139"/>
      <c r="AA226" s="139"/>
    </row>
    <row r="227" spans="1:27" customFormat="1" ht="24" customHeight="1" x14ac:dyDescent="0.25">
      <c r="A227" s="578"/>
      <c r="B227" s="578"/>
      <c r="C227" s="581"/>
      <c r="D227" s="583"/>
      <c r="E227" s="578"/>
      <c r="F227" s="183"/>
      <c r="G227" s="192" t="s">
        <v>1682</v>
      </c>
      <c r="H227" s="136" t="s">
        <v>1386</v>
      </c>
      <c r="I227" s="587"/>
      <c r="J227" s="137">
        <v>32362</v>
      </c>
      <c r="K227" s="587"/>
      <c r="L227" s="137">
        <v>27507.7</v>
      </c>
      <c r="M227" s="578"/>
      <c r="N227" s="578"/>
      <c r="O227" s="612"/>
      <c r="P227" s="615"/>
      <c r="Q227" s="615"/>
      <c r="R227" s="615"/>
      <c r="S227" s="612"/>
      <c r="T227" s="619"/>
      <c r="U227" s="619"/>
      <c r="V227" s="619"/>
      <c r="W227" s="139"/>
      <c r="X227" s="139"/>
      <c r="Y227" s="139"/>
      <c r="Z227" s="139"/>
      <c r="AA227" s="139"/>
    </row>
    <row r="228" spans="1:27" customFormat="1" ht="60" x14ac:dyDescent="0.25">
      <c r="A228" s="577">
        <v>70</v>
      </c>
      <c r="B228" s="579" t="s">
        <v>1999</v>
      </c>
      <c r="C228" s="579" t="s">
        <v>1876</v>
      </c>
      <c r="D228" s="582" t="s">
        <v>2000</v>
      </c>
      <c r="E228" s="593" t="s">
        <v>2001</v>
      </c>
      <c r="F228" s="134" t="s">
        <v>2002</v>
      </c>
      <c r="G228" s="142"/>
      <c r="H228" s="136" t="s">
        <v>1393</v>
      </c>
      <c r="I228" s="586">
        <v>80000</v>
      </c>
      <c r="J228" s="137">
        <v>40000</v>
      </c>
      <c r="K228" s="586">
        <v>68000</v>
      </c>
      <c r="L228" s="137">
        <v>34000</v>
      </c>
      <c r="M228" s="577">
        <v>15</v>
      </c>
      <c r="N228" s="584" t="s">
        <v>1520</v>
      </c>
      <c r="O228" s="584" t="s">
        <v>1387</v>
      </c>
      <c r="P228" s="577" t="s">
        <v>1853</v>
      </c>
      <c r="Q228" s="577" t="s">
        <v>1835</v>
      </c>
      <c r="R228" s="577" t="s">
        <v>1835</v>
      </c>
      <c r="S228" s="584" t="s">
        <v>2003</v>
      </c>
      <c r="T228" s="577" t="s">
        <v>1138</v>
      </c>
      <c r="U228" s="577" t="s">
        <v>1855</v>
      </c>
      <c r="V228" s="584" t="s">
        <v>1587</v>
      </c>
      <c r="W228" s="139"/>
      <c r="X228" s="139"/>
      <c r="Y228" s="139"/>
      <c r="Z228" s="139"/>
      <c r="AA228" s="139"/>
    </row>
    <row r="229" spans="1:27" customFormat="1" ht="19.5" customHeight="1" x14ac:dyDescent="0.25">
      <c r="A229" s="578"/>
      <c r="B229" s="578"/>
      <c r="C229" s="581"/>
      <c r="D229" s="583"/>
      <c r="E229" s="578"/>
      <c r="F229" s="140"/>
      <c r="G229" s="141" t="s">
        <v>2004</v>
      </c>
      <c r="H229" s="136" t="s">
        <v>1386</v>
      </c>
      <c r="I229" s="587"/>
      <c r="J229" s="137">
        <v>40000</v>
      </c>
      <c r="K229" s="587"/>
      <c r="L229" s="137">
        <v>34000</v>
      </c>
      <c r="M229" s="578"/>
      <c r="N229" s="578"/>
      <c r="O229" s="598"/>
      <c r="P229" s="595"/>
      <c r="Q229" s="595"/>
      <c r="R229" s="595"/>
      <c r="S229" s="598"/>
      <c r="T229" s="595"/>
      <c r="U229" s="595"/>
      <c r="V229" s="598"/>
      <c r="W229" s="139"/>
      <c r="X229" s="139"/>
      <c r="Y229" s="139"/>
      <c r="Z229" s="139"/>
      <c r="AA229" s="139"/>
    </row>
    <row r="230" spans="1:27" customFormat="1" ht="19.5" customHeight="1" x14ac:dyDescent="0.25">
      <c r="A230" s="577">
        <v>71</v>
      </c>
      <c r="B230" s="579" t="s">
        <v>2005</v>
      </c>
      <c r="C230" s="579" t="s">
        <v>1876</v>
      </c>
      <c r="D230" s="582" t="s">
        <v>2006</v>
      </c>
      <c r="E230" s="593" t="s">
        <v>2007</v>
      </c>
      <c r="F230" s="206" t="s">
        <v>2008</v>
      </c>
      <c r="G230" s="142"/>
      <c r="H230" s="136" t="s">
        <v>1400</v>
      </c>
      <c r="I230" s="640">
        <v>76690</v>
      </c>
      <c r="J230" s="207">
        <v>32124</v>
      </c>
      <c r="K230" s="640">
        <v>65186.5</v>
      </c>
      <c r="L230" s="207">
        <v>27305.4</v>
      </c>
      <c r="M230" s="577">
        <v>12</v>
      </c>
      <c r="N230" s="584" t="s">
        <v>1772</v>
      </c>
      <c r="O230" s="584" t="s">
        <v>1387</v>
      </c>
      <c r="P230" s="577" t="s">
        <v>1990</v>
      </c>
      <c r="Q230" s="577" t="s">
        <v>1990</v>
      </c>
      <c r="R230" s="577" t="s">
        <v>1990</v>
      </c>
      <c r="S230" s="584" t="s">
        <v>2009</v>
      </c>
      <c r="T230" s="577" t="s">
        <v>1898</v>
      </c>
      <c r="U230" s="577" t="s">
        <v>2010</v>
      </c>
      <c r="V230" s="577" t="s">
        <v>1587</v>
      </c>
      <c r="W230" s="139"/>
      <c r="X230" s="139"/>
      <c r="Y230" s="139"/>
      <c r="Z230" s="139"/>
      <c r="AA230" s="139"/>
    </row>
    <row r="231" spans="1:27" customFormat="1" ht="18.75" customHeight="1" x14ac:dyDescent="0.25">
      <c r="A231" s="600"/>
      <c r="B231" s="600"/>
      <c r="C231" s="601"/>
      <c r="D231" s="603"/>
      <c r="E231" s="600"/>
      <c r="F231" s="206"/>
      <c r="G231" s="145" t="s">
        <v>2011</v>
      </c>
      <c r="H231" s="136" t="s">
        <v>1400</v>
      </c>
      <c r="I231" s="641"/>
      <c r="J231" s="207">
        <v>21906</v>
      </c>
      <c r="K231" s="643"/>
      <c r="L231" s="208">
        <v>18620.099999999999</v>
      </c>
      <c r="M231" s="600"/>
      <c r="N231" s="600"/>
      <c r="O231" s="620"/>
      <c r="P231" s="596"/>
      <c r="Q231" s="596"/>
      <c r="R231" s="596"/>
      <c r="S231" s="627"/>
      <c r="T231" s="596"/>
      <c r="U231" s="596"/>
      <c r="V231" s="596"/>
      <c r="W231" s="139"/>
      <c r="X231" s="139"/>
      <c r="Y231" s="139"/>
      <c r="Z231" s="139"/>
      <c r="AA231" s="139"/>
    </row>
    <row r="232" spans="1:27" customFormat="1" ht="30.75" customHeight="1" x14ac:dyDescent="0.25">
      <c r="A232" s="578"/>
      <c r="B232" s="578"/>
      <c r="C232" s="628"/>
      <c r="D232" s="583"/>
      <c r="E232" s="578"/>
      <c r="F232" s="196"/>
      <c r="G232" s="177" t="s">
        <v>2012</v>
      </c>
      <c r="H232" s="202" t="s">
        <v>1407</v>
      </c>
      <c r="I232" s="642"/>
      <c r="J232" s="207">
        <v>22660</v>
      </c>
      <c r="K232" s="644"/>
      <c r="L232" s="207">
        <v>19261</v>
      </c>
      <c r="M232" s="578"/>
      <c r="N232" s="578"/>
      <c r="O232" s="621"/>
      <c r="P232" s="595"/>
      <c r="Q232" s="595"/>
      <c r="R232" s="595"/>
      <c r="S232" s="598"/>
      <c r="T232" s="595"/>
      <c r="U232" s="595"/>
      <c r="V232" s="595"/>
      <c r="W232" s="139"/>
      <c r="X232" s="139"/>
      <c r="Y232" s="139"/>
      <c r="Z232" s="139"/>
      <c r="AA232" s="139"/>
    </row>
    <row r="233" spans="1:27" customFormat="1" ht="33" customHeight="1" x14ac:dyDescent="0.25">
      <c r="A233" s="508">
        <v>72</v>
      </c>
      <c r="B233" s="648" t="s">
        <v>2013</v>
      </c>
      <c r="C233" s="645" t="s">
        <v>1876</v>
      </c>
      <c r="D233" s="649" t="s">
        <v>2014</v>
      </c>
      <c r="E233" s="508" t="s">
        <v>2015</v>
      </c>
      <c r="F233" s="209" t="s">
        <v>2016</v>
      </c>
      <c r="G233" s="210"/>
      <c r="H233" s="211" t="s">
        <v>1369</v>
      </c>
      <c r="I233" s="650">
        <v>79861.5</v>
      </c>
      <c r="J233" s="138">
        <v>40366.5</v>
      </c>
      <c r="K233" s="647">
        <v>67882.27</v>
      </c>
      <c r="L233" s="138">
        <v>34311.519999999997</v>
      </c>
      <c r="M233" s="508">
        <v>18</v>
      </c>
      <c r="N233" s="508" t="s">
        <v>1373</v>
      </c>
      <c r="O233" s="508" t="s">
        <v>2017</v>
      </c>
      <c r="P233" s="508" t="s">
        <v>2018</v>
      </c>
      <c r="Q233" s="508" t="s">
        <v>2018</v>
      </c>
      <c r="R233" s="508" t="s">
        <v>2018</v>
      </c>
      <c r="S233" s="649" t="s">
        <v>2019</v>
      </c>
      <c r="T233" s="508" t="s">
        <v>1375</v>
      </c>
      <c r="U233" s="508" t="s">
        <v>1508</v>
      </c>
      <c r="V233" s="538" t="s">
        <v>1366</v>
      </c>
      <c r="W233" s="139"/>
      <c r="X233" s="139"/>
      <c r="Y233" s="139"/>
      <c r="Z233" s="139"/>
      <c r="AA233" s="139"/>
    </row>
    <row r="234" spans="1:27" customFormat="1" ht="23.25" customHeight="1" x14ac:dyDescent="0.25">
      <c r="A234" s="508"/>
      <c r="B234" s="648"/>
      <c r="C234" s="646"/>
      <c r="D234" s="649"/>
      <c r="E234" s="508"/>
      <c r="F234" s="209"/>
      <c r="G234" s="210" t="s">
        <v>2020</v>
      </c>
      <c r="H234" s="190" t="s">
        <v>1407</v>
      </c>
      <c r="I234" s="650"/>
      <c r="J234" s="138">
        <v>39495</v>
      </c>
      <c r="K234" s="647"/>
      <c r="L234" s="138">
        <v>33570.75</v>
      </c>
      <c r="M234" s="508"/>
      <c r="N234" s="508"/>
      <c r="O234" s="508"/>
      <c r="P234" s="508"/>
      <c r="Q234" s="508"/>
      <c r="R234" s="508"/>
      <c r="S234" s="649"/>
      <c r="T234" s="508"/>
      <c r="U234" s="508"/>
      <c r="V234" s="485"/>
      <c r="W234" s="139"/>
      <c r="X234" s="139"/>
      <c r="Y234" s="139"/>
      <c r="Z234" s="139"/>
      <c r="AA234" s="139"/>
    </row>
    <row r="235" spans="1:27" customFormat="1" ht="27" customHeight="1" x14ac:dyDescent="0.25">
      <c r="A235" s="509">
        <v>73</v>
      </c>
      <c r="B235" s="645" t="s">
        <v>2021</v>
      </c>
      <c r="C235" s="645" t="s">
        <v>1876</v>
      </c>
      <c r="D235" s="538" t="s">
        <v>2022</v>
      </c>
      <c r="E235" s="509" t="s">
        <v>2023</v>
      </c>
      <c r="F235" s="209" t="s">
        <v>1732</v>
      </c>
      <c r="G235" s="210"/>
      <c r="H235" s="211" t="s">
        <v>1369</v>
      </c>
      <c r="I235" s="651">
        <v>74055</v>
      </c>
      <c r="J235" s="138">
        <v>41000</v>
      </c>
      <c r="K235" s="651">
        <v>62946.75</v>
      </c>
      <c r="L235" s="138">
        <v>34850</v>
      </c>
      <c r="M235" s="509">
        <v>12</v>
      </c>
      <c r="N235" s="509" t="s">
        <v>1360</v>
      </c>
      <c r="O235" s="508" t="s">
        <v>2017</v>
      </c>
      <c r="P235" s="509" t="s">
        <v>2024</v>
      </c>
      <c r="Q235" s="509" t="s">
        <v>2024</v>
      </c>
      <c r="R235" s="509" t="s">
        <v>2024</v>
      </c>
      <c r="S235" s="538" t="s">
        <v>2025</v>
      </c>
      <c r="T235" s="509" t="s">
        <v>2026</v>
      </c>
      <c r="U235" s="509" t="s">
        <v>1375</v>
      </c>
      <c r="V235" s="538" t="s">
        <v>1366</v>
      </c>
      <c r="W235" s="139"/>
      <c r="X235" s="139"/>
      <c r="Y235" s="139"/>
      <c r="Z235" s="139"/>
      <c r="AA235" s="139"/>
    </row>
    <row r="236" spans="1:27" customFormat="1" ht="27.75" customHeight="1" x14ac:dyDescent="0.25">
      <c r="A236" s="485"/>
      <c r="B236" s="646"/>
      <c r="C236" s="646"/>
      <c r="D236" s="540"/>
      <c r="E236" s="485"/>
      <c r="F236" s="209"/>
      <c r="G236" s="210" t="s">
        <v>2027</v>
      </c>
      <c r="H236" s="211" t="s">
        <v>1577</v>
      </c>
      <c r="I236" s="652"/>
      <c r="J236" s="138">
        <v>33055</v>
      </c>
      <c r="K236" s="652"/>
      <c r="L236" s="138">
        <v>28096.75</v>
      </c>
      <c r="M236" s="485"/>
      <c r="N236" s="485"/>
      <c r="O236" s="508"/>
      <c r="P236" s="485"/>
      <c r="Q236" s="485"/>
      <c r="R236" s="485"/>
      <c r="S236" s="540"/>
      <c r="T236" s="485"/>
      <c r="U236" s="485"/>
      <c r="V236" s="485"/>
      <c r="W236" s="139"/>
      <c r="X236" s="139"/>
      <c r="Y236" s="139"/>
      <c r="Z236" s="139"/>
      <c r="AA236" s="139"/>
    </row>
    <row r="237" spans="1:27" customFormat="1" ht="27.75" customHeight="1" x14ac:dyDescent="0.25">
      <c r="A237" s="508">
        <v>74</v>
      </c>
      <c r="B237" s="648" t="s">
        <v>2028</v>
      </c>
      <c r="C237" s="645" t="s">
        <v>1876</v>
      </c>
      <c r="D237" s="649" t="s">
        <v>2029</v>
      </c>
      <c r="E237" s="508" t="s">
        <v>2030</v>
      </c>
      <c r="F237" s="209" t="s">
        <v>1907</v>
      </c>
      <c r="G237" s="210"/>
      <c r="H237" s="211" t="s">
        <v>1400</v>
      </c>
      <c r="I237" s="650">
        <v>60495</v>
      </c>
      <c r="J237" s="138">
        <v>32580</v>
      </c>
      <c r="K237" s="650">
        <v>51420.75</v>
      </c>
      <c r="L237" s="138">
        <v>27693</v>
      </c>
      <c r="M237" s="508">
        <v>12</v>
      </c>
      <c r="N237" s="508" t="s">
        <v>1360</v>
      </c>
      <c r="O237" s="508" t="s">
        <v>1374</v>
      </c>
      <c r="P237" s="508" t="s">
        <v>2031</v>
      </c>
      <c r="Q237" s="508" t="s">
        <v>2031</v>
      </c>
      <c r="R237" s="508" t="s">
        <v>2031</v>
      </c>
      <c r="S237" s="649" t="s">
        <v>2032</v>
      </c>
      <c r="T237" s="508" t="s">
        <v>2033</v>
      </c>
      <c r="U237" s="508" t="s">
        <v>2034</v>
      </c>
      <c r="V237" s="510" t="s">
        <v>1366</v>
      </c>
      <c r="W237" s="139"/>
      <c r="X237" s="139"/>
      <c r="Y237" s="139"/>
      <c r="Z237" s="139"/>
      <c r="AA237" s="139"/>
    </row>
    <row r="238" spans="1:27" customFormat="1" ht="27.75" customHeight="1" x14ac:dyDescent="0.25">
      <c r="A238" s="508"/>
      <c r="B238" s="648"/>
      <c r="C238" s="646"/>
      <c r="D238" s="649"/>
      <c r="E238" s="508"/>
      <c r="F238" s="209"/>
      <c r="G238" s="212" t="s">
        <v>2035</v>
      </c>
      <c r="H238" s="211" t="s">
        <v>1407</v>
      </c>
      <c r="I238" s="650"/>
      <c r="J238" s="138">
        <v>27915</v>
      </c>
      <c r="K238" s="650"/>
      <c r="L238" s="138">
        <v>23727.75</v>
      </c>
      <c r="M238" s="508"/>
      <c r="N238" s="508"/>
      <c r="O238" s="508"/>
      <c r="P238" s="508"/>
      <c r="Q238" s="508"/>
      <c r="R238" s="508"/>
      <c r="S238" s="649"/>
      <c r="T238" s="508"/>
      <c r="U238" s="508"/>
      <c r="V238" s="666"/>
      <c r="W238" s="139"/>
      <c r="X238" s="139"/>
      <c r="Y238" s="139"/>
      <c r="Z238" s="139"/>
      <c r="AA238" s="139"/>
    </row>
    <row r="239" spans="1:27" s="213" customFormat="1" ht="33" customHeight="1" x14ac:dyDescent="0.25">
      <c r="A239" s="577">
        <v>75</v>
      </c>
      <c r="B239" s="653" t="s">
        <v>2036</v>
      </c>
      <c r="C239" s="654" t="s">
        <v>1758</v>
      </c>
      <c r="D239" s="584" t="s">
        <v>2037</v>
      </c>
      <c r="E239" s="584" t="s">
        <v>2038</v>
      </c>
      <c r="F239" s="206" t="s">
        <v>2039</v>
      </c>
      <c r="G239" s="141"/>
      <c r="H239" s="136" t="s">
        <v>1369</v>
      </c>
      <c r="I239" s="586">
        <v>2930600</v>
      </c>
      <c r="J239" s="137">
        <v>1942900</v>
      </c>
      <c r="K239" s="626">
        <v>2491010</v>
      </c>
      <c r="L239" s="137">
        <v>1651465</v>
      </c>
      <c r="M239" s="577">
        <v>24</v>
      </c>
      <c r="N239" s="584" t="s">
        <v>1360</v>
      </c>
      <c r="O239" s="584" t="s">
        <v>1494</v>
      </c>
      <c r="P239" s="577" t="s">
        <v>1449</v>
      </c>
      <c r="Q239" s="577" t="s">
        <v>1449</v>
      </c>
      <c r="R239" s="577" t="s">
        <v>1449</v>
      </c>
      <c r="S239" s="584" t="s">
        <v>2040</v>
      </c>
      <c r="T239" s="659" t="s">
        <v>486</v>
      </c>
      <c r="U239" s="577"/>
      <c r="V239" s="662" t="s">
        <v>1450</v>
      </c>
      <c r="W239" s="139"/>
      <c r="X239" s="139"/>
      <c r="Y239" s="139"/>
      <c r="Z239" s="139"/>
      <c r="AA239" s="139"/>
    </row>
    <row r="240" spans="1:27" s="213" customFormat="1" ht="33.75" customHeight="1" x14ac:dyDescent="0.25">
      <c r="A240" s="596"/>
      <c r="B240" s="601"/>
      <c r="C240" s="655"/>
      <c r="D240" s="627"/>
      <c r="E240" s="657"/>
      <c r="F240" s="214"/>
      <c r="G240" s="177" t="s">
        <v>2041</v>
      </c>
      <c r="H240" s="136" t="s">
        <v>1369</v>
      </c>
      <c r="I240" s="664"/>
      <c r="J240" s="137">
        <v>49700</v>
      </c>
      <c r="K240" s="665"/>
      <c r="L240" s="137">
        <v>42245</v>
      </c>
      <c r="M240" s="596"/>
      <c r="N240" s="627"/>
      <c r="O240" s="627"/>
      <c r="P240" s="596"/>
      <c r="Q240" s="596"/>
      <c r="R240" s="596"/>
      <c r="S240" s="627"/>
      <c r="T240" s="660"/>
      <c r="U240" s="596"/>
      <c r="V240" s="663"/>
      <c r="W240" s="139"/>
      <c r="X240" s="139"/>
      <c r="Y240" s="139"/>
      <c r="Z240" s="139"/>
      <c r="AA240" s="139"/>
    </row>
    <row r="241" spans="1:27" s="213" customFormat="1" ht="30" customHeight="1" x14ac:dyDescent="0.25">
      <c r="A241" s="578"/>
      <c r="B241" s="578"/>
      <c r="C241" s="656"/>
      <c r="D241" s="622"/>
      <c r="E241" s="658"/>
      <c r="F241" s="215"/>
      <c r="G241" s="177" t="s">
        <v>2042</v>
      </c>
      <c r="H241" s="136" t="s">
        <v>2043</v>
      </c>
      <c r="I241" s="587"/>
      <c r="J241" s="137">
        <v>938000</v>
      </c>
      <c r="K241" s="587"/>
      <c r="L241" s="137">
        <v>797300</v>
      </c>
      <c r="M241" s="578"/>
      <c r="N241" s="578"/>
      <c r="O241" s="585"/>
      <c r="P241" s="595"/>
      <c r="Q241" s="595"/>
      <c r="R241" s="595"/>
      <c r="S241" s="585"/>
      <c r="T241" s="661"/>
      <c r="U241" s="578"/>
      <c r="V241" s="578"/>
      <c r="W241" s="139"/>
      <c r="X241" s="139"/>
      <c r="Y241" s="139"/>
      <c r="Z241" s="139"/>
      <c r="AA241" s="139"/>
    </row>
    <row r="242" spans="1:27" s="213" customFormat="1" ht="24.75" customHeight="1" x14ac:dyDescent="0.25">
      <c r="A242" s="577">
        <v>76</v>
      </c>
      <c r="B242" s="579" t="s">
        <v>2044</v>
      </c>
      <c r="C242" s="579" t="s">
        <v>1758</v>
      </c>
      <c r="D242" s="584" t="s">
        <v>2045</v>
      </c>
      <c r="E242" s="577" t="s">
        <v>2046</v>
      </c>
      <c r="F242" s="193" t="s">
        <v>2047</v>
      </c>
      <c r="G242" s="142"/>
      <c r="H242" s="136" t="s">
        <v>2048</v>
      </c>
      <c r="I242" s="586">
        <v>779715.9</v>
      </c>
      <c r="J242" s="216">
        <v>535710.9</v>
      </c>
      <c r="K242" s="586">
        <v>662758.51</v>
      </c>
      <c r="L242" s="216">
        <v>455354.26</v>
      </c>
      <c r="M242" s="577">
        <v>24</v>
      </c>
      <c r="N242" s="584" t="s">
        <v>1360</v>
      </c>
      <c r="O242" s="584" t="s">
        <v>1494</v>
      </c>
      <c r="P242" s="577" t="s">
        <v>1890</v>
      </c>
      <c r="Q242" s="577" t="s">
        <v>2049</v>
      </c>
      <c r="R242" s="577" t="s">
        <v>2049</v>
      </c>
      <c r="S242" s="584" t="s">
        <v>2050</v>
      </c>
      <c r="T242" s="577" t="s">
        <v>1683</v>
      </c>
      <c r="U242" s="577" t="s">
        <v>1158</v>
      </c>
      <c r="V242" s="584" t="s">
        <v>1366</v>
      </c>
      <c r="W242" s="139"/>
      <c r="X242" s="139"/>
      <c r="Y242" s="139"/>
      <c r="Z242" s="139"/>
      <c r="AA242" s="139"/>
    </row>
    <row r="243" spans="1:27" s="213" customFormat="1" ht="56.25" customHeight="1" x14ac:dyDescent="0.25">
      <c r="A243" s="578"/>
      <c r="B243" s="581"/>
      <c r="C243" s="581"/>
      <c r="D243" s="598"/>
      <c r="E243" s="595"/>
      <c r="F243" s="134"/>
      <c r="G243" s="142" t="s">
        <v>2051</v>
      </c>
      <c r="H243" s="141" t="s">
        <v>2052</v>
      </c>
      <c r="I243" s="667"/>
      <c r="J243" s="216">
        <v>244005</v>
      </c>
      <c r="K243" s="667"/>
      <c r="L243" s="216">
        <v>207404.25</v>
      </c>
      <c r="M243" s="578"/>
      <c r="N243" s="578"/>
      <c r="O243" s="585"/>
      <c r="P243" s="578"/>
      <c r="Q243" s="578"/>
      <c r="R243" s="578"/>
      <c r="S243" s="585"/>
      <c r="T243" s="578"/>
      <c r="U243" s="578"/>
      <c r="V243" s="578"/>
      <c r="W243" s="139"/>
      <c r="X243" s="139"/>
      <c r="Y243" s="139"/>
      <c r="Z243" s="139"/>
      <c r="AA243" s="139"/>
    </row>
    <row r="244" spans="1:27" s="213" customFormat="1" ht="27" customHeight="1" x14ac:dyDescent="0.25">
      <c r="A244" s="599">
        <v>77</v>
      </c>
      <c r="B244" s="579" t="s">
        <v>2053</v>
      </c>
      <c r="C244" s="579" t="s">
        <v>1443</v>
      </c>
      <c r="D244" s="584" t="s">
        <v>2054</v>
      </c>
      <c r="E244" s="599" t="s">
        <v>2055</v>
      </c>
      <c r="F244" s="146" t="s">
        <v>2056</v>
      </c>
      <c r="G244" s="147"/>
      <c r="H244" s="155" t="s">
        <v>1369</v>
      </c>
      <c r="I244" s="616">
        <v>2561094.7999999998</v>
      </c>
      <c r="J244" s="149">
        <v>1079410</v>
      </c>
      <c r="K244" s="616">
        <v>2176930.58</v>
      </c>
      <c r="L244" s="149">
        <v>917498.5</v>
      </c>
      <c r="M244" s="599">
        <v>24</v>
      </c>
      <c r="N244" s="610" t="s">
        <v>1457</v>
      </c>
      <c r="O244" s="610" t="s">
        <v>1494</v>
      </c>
      <c r="P244" s="610" t="s">
        <v>2057</v>
      </c>
      <c r="Q244" s="599" t="s">
        <v>1745</v>
      </c>
      <c r="R244" s="599" t="s">
        <v>1745</v>
      </c>
      <c r="S244" s="610" t="s">
        <v>2058</v>
      </c>
      <c r="T244" s="599" t="s">
        <v>2059</v>
      </c>
      <c r="U244" s="599" t="s">
        <v>1328</v>
      </c>
      <c r="V244" s="599" t="s">
        <v>1366</v>
      </c>
      <c r="W244" s="139"/>
      <c r="X244" s="139"/>
      <c r="Y244" s="139"/>
      <c r="Z244" s="139"/>
      <c r="AA244" s="139"/>
    </row>
    <row r="245" spans="1:27" s="213" customFormat="1" ht="27.75" customHeight="1" x14ac:dyDescent="0.25">
      <c r="A245" s="600"/>
      <c r="B245" s="622"/>
      <c r="C245" s="601"/>
      <c r="D245" s="627"/>
      <c r="E245" s="604"/>
      <c r="F245" s="156"/>
      <c r="G245" s="152" t="s">
        <v>2060</v>
      </c>
      <c r="H245" s="155" t="s">
        <v>1369</v>
      </c>
      <c r="I245" s="617"/>
      <c r="J245" s="149">
        <v>446770</v>
      </c>
      <c r="K245" s="670"/>
      <c r="L245" s="149">
        <v>379754.5</v>
      </c>
      <c r="M245" s="600"/>
      <c r="N245" s="600"/>
      <c r="O245" s="611"/>
      <c r="P245" s="618"/>
      <c r="Q245" s="618"/>
      <c r="R245" s="618"/>
      <c r="S245" s="611"/>
      <c r="T245" s="618"/>
      <c r="U245" s="618"/>
      <c r="V245" s="618"/>
      <c r="W245" s="139"/>
      <c r="X245" s="139"/>
      <c r="Y245" s="139"/>
      <c r="Z245" s="139"/>
      <c r="AA245" s="139"/>
    </row>
    <row r="246" spans="1:27" s="213" customFormat="1" ht="27.75" customHeight="1" x14ac:dyDescent="0.25">
      <c r="A246" s="600"/>
      <c r="B246" s="622"/>
      <c r="C246" s="601"/>
      <c r="D246" s="627"/>
      <c r="E246" s="604"/>
      <c r="F246" s="171"/>
      <c r="G246" s="217" t="s">
        <v>2061</v>
      </c>
      <c r="H246" s="218" t="s">
        <v>1393</v>
      </c>
      <c r="I246" s="617"/>
      <c r="J246" s="149">
        <v>242825</v>
      </c>
      <c r="K246" s="670"/>
      <c r="L246" s="149">
        <v>206401.25</v>
      </c>
      <c r="M246" s="600"/>
      <c r="N246" s="600"/>
      <c r="O246" s="611"/>
      <c r="P246" s="618"/>
      <c r="Q246" s="618"/>
      <c r="R246" s="618"/>
      <c r="S246" s="611"/>
      <c r="T246" s="618"/>
      <c r="U246" s="618"/>
      <c r="V246" s="618"/>
      <c r="W246" s="139"/>
      <c r="X246" s="139"/>
      <c r="Y246" s="139"/>
      <c r="Z246" s="139"/>
      <c r="AA246" s="139"/>
    </row>
    <row r="247" spans="1:27" s="213" customFormat="1" ht="27.75" customHeight="1" x14ac:dyDescent="0.25">
      <c r="A247" s="600"/>
      <c r="B247" s="622"/>
      <c r="C247" s="601"/>
      <c r="D247" s="627"/>
      <c r="E247" s="604"/>
      <c r="F247" s="171"/>
      <c r="G247" s="219" t="s">
        <v>2062</v>
      </c>
      <c r="H247" s="220" t="s">
        <v>1393</v>
      </c>
      <c r="I247" s="668"/>
      <c r="J247" s="149">
        <v>712789</v>
      </c>
      <c r="K247" s="670"/>
      <c r="L247" s="149">
        <v>605870.65</v>
      </c>
      <c r="M247" s="600"/>
      <c r="N247" s="600"/>
      <c r="O247" s="611"/>
      <c r="P247" s="618"/>
      <c r="Q247" s="618"/>
      <c r="R247" s="618"/>
      <c r="S247" s="611"/>
      <c r="T247" s="618"/>
      <c r="U247" s="618"/>
      <c r="V247" s="618"/>
      <c r="W247" s="139"/>
      <c r="X247" s="139"/>
      <c r="Y247" s="139"/>
      <c r="Z247" s="139"/>
      <c r="AA247" s="139"/>
    </row>
    <row r="248" spans="1:27" s="213" customFormat="1" ht="29.25" customHeight="1" x14ac:dyDescent="0.25">
      <c r="A248" s="578"/>
      <c r="B248" s="623"/>
      <c r="C248" s="581"/>
      <c r="D248" s="598"/>
      <c r="E248" s="605"/>
      <c r="F248" s="157"/>
      <c r="G248" s="221" t="s">
        <v>2063</v>
      </c>
      <c r="H248" s="220" t="s">
        <v>1393</v>
      </c>
      <c r="I248" s="669"/>
      <c r="J248" s="216">
        <v>79300.800000000003</v>
      </c>
      <c r="K248" s="671"/>
      <c r="L248" s="149">
        <v>67405.679999999993</v>
      </c>
      <c r="M248" s="578"/>
      <c r="N248" s="578"/>
      <c r="O248" s="612"/>
      <c r="P248" s="619"/>
      <c r="Q248" s="619"/>
      <c r="R248" s="619"/>
      <c r="S248" s="612"/>
      <c r="T248" s="619"/>
      <c r="U248" s="619"/>
      <c r="V248" s="619"/>
      <c r="W248" s="139"/>
      <c r="X248" s="139"/>
      <c r="Y248" s="139"/>
      <c r="Z248" s="139"/>
      <c r="AA248" s="139"/>
    </row>
    <row r="249" spans="1:27" s="213" customFormat="1" ht="23.1" customHeight="1" x14ac:dyDescent="0.25">
      <c r="A249" s="577">
        <v>78</v>
      </c>
      <c r="B249" s="579" t="s">
        <v>2064</v>
      </c>
      <c r="C249" s="579" t="s">
        <v>1443</v>
      </c>
      <c r="D249" s="584" t="s">
        <v>2065</v>
      </c>
      <c r="E249" s="674" t="s">
        <v>2066</v>
      </c>
      <c r="F249" s="178" t="s">
        <v>1907</v>
      </c>
      <c r="G249" s="222"/>
      <c r="H249" s="223" t="s">
        <v>2067</v>
      </c>
      <c r="I249" s="586">
        <v>260554.79</v>
      </c>
      <c r="J249" s="137">
        <v>132158.29</v>
      </c>
      <c r="K249" s="586">
        <v>221471.56</v>
      </c>
      <c r="L249" s="137">
        <v>112334.54</v>
      </c>
      <c r="M249" s="577">
        <v>20</v>
      </c>
      <c r="N249" s="584" t="s">
        <v>2068</v>
      </c>
      <c r="O249" s="584" t="s">
        <v>1387</v>
      </c>
      <c r="P249" s="577" t="s">
        <v>2069</v>
      </c>
      <c r="Q249" s="577" t="s">
        <v>2070</v>
      </c>
      <c r="R249" s="577" t="s">
        <v>2070</v>
      </c>
      <c r="S249" s="584" t="s">
        <v>2071</v>
      </c>
      <c r="T249" s="577" t="s">
        <v>1715</v>
      </c>
      <c r="U249" s="577" t="s">
        <v>2072</v>
      </c>
      <c r="V249" s="577" t="s">
        <v>1366</v>
      </c>
      <c r="W249" s="139"/>
      <c r="X249" s="139"/>
      <c r="Y249" s="139"/>
      <c r="Z249" s="139"/>
      <c r="AA249" s="139"/>
    </row>
    <row r="250" spans="1:27" s="213" customFormat="1" ht="29.25" customHeight="1" x14ac:dyDescent="0.25">
      <c r="A250" s="596"/>
      <c r="B250" s="601"/>
      <c r="C250" s="601"/>
      <c r="D250" s="627"/>
      <c r="E250" s="675"/>
      <c r="F250" s="672"/>
      <c r="G250" s="212" t="s">
        <v>2073</v>
      </c>
      <c r="H250" s="164" t="s">
        <v>1502</v>
      </c>
      <c r="I250" s="664"/>
      <c r="J250" s="137">
        <v>73271.5</v>
      </c>
      <c r="K250" s="664"/>
      <c r="L250" s="137">
        <v>62280.77</v>
      </c>
      <c r="M250" s="596"/>
      <c r="N250" s="627"/>
      <c r="O250" s="627"/>
      <c r="P250" s="596"/>
      <c r="Q250" s="596"/>
      <c r="R250" s="596"/>
      <c r="S250" s="627"/>
      <c r="T250" s="596"/>
      <c r="U250" s="596"/>
      <c r="V250" s="596"/>
      <c r="W250" s="139"/>
      <c r="X250" s="139"/>
      <c r="Y250" s="139"/>
      <c r="Z250" s="139"/>
      <c r="AA250" s="139"/>
    </row>
    <row r="251" spans="1:27" s="213" customFormat="1" ht="30" customHeight="1" x14ac:dyDescent="0.25">
      <c r="A251" s="600"/>
      <c r="B251" s="622"/>
      <c r="C251" s="581"/>
      <c r="D251" s="622"/>
      <c r="E251" s="604"/>
      <c r="F251" s="673"/>
      <c r="G251" s="167" t="s">
        <v>2074</v>
      </c>
      <c r="H251" s="164" t="s">
        <v>1407</v>
      </c>
      <c r="I251" s="617"/>
      <c r="J251" s="137">
        <v>55125</v>
      </c>
      <c r="K251" s="670"/>
      <c r="L251" s="137">
        <v>46856.25</v>
      </c>
      <c r="M251" s="600"/>
      <c r="N251" s="600"/>
      <c r="O251" s="621"/>
      <c r="P251" s="622"/>
      <c r="Q251" s="622"/>
      <c r="R251" s="622"/>
      <c r="S251" s="598"/>
      <c r="T251" s="622"/>
      <c r="U251" s="622"/>
      <c r="V251" s="625"/>
      <c r="W251" s="139"/>
      <c r="X251" s="139"/>
      <c r="Y251" s="139"/>
      <c r="Z251" s="139"/>
      <c r="AA251" s="139"/>
    </row>
    <row r="252" spans="1:27" s="213" customFormat="1" ht="55.5" customHeight="1" x14ac:dyDescent="0.25">
      <c r="A252" s="577">
        <v>79</v>
      </c>
      <c r="B252" s="653" t="s">
        <v>2075</v>
      </c>
      <c r="C252" s="579" t="s">
        <v>1443</v>
      </c>
      <c r="D252" s="584" t="s">
        <v>2076</v>
      </c>
      <c r="E252" s="577" t="s">
        <v>2077</v>
      </c>
      <c r="F252" s="169" t="s">
        <v>2078</v>
      </c>
      <c r="G252" s="141"/>
      <c r="H252" s="141" t="s">
        <v>1528</v>
      </c>
      <c r="I252" s="626">
        <v>1413969</v>
      </c>
      <c r="J252" s="224">
        <v>745029</v>
      </c>
      <c r="K252" s="676">
        <v>1201873.6499999999</v>
      </c>
      <c r="L252" s="224">
        <v>633274.65</v>
      </c>
      <c r="M252" s="584">
        <v>24</v>
      </c>
      <c r="N252" s="584" t="s">
        <v>2068</v>
      </c>
      <c r="O252" s="584" t="s">
        <v>1448</v>
      </c>
      <c r="P252" s="577" t="s">
        <v>374</v>
      </c>
      <c r="Q252" s="577" t="s">
        <v>374</v>
      </c>
      <c r="R252" s="577" t="s">
        <v>374</v>
      </c>
      <c r="S252" s="584" t="s">
        <v>2244</v>
      </c>
      <c r="T252" s="577" t="s">
        <v>471</v>
      </c>
      <c r="U252" s="577"/>
      <c r="V252" s="577" t="s">
        <v>1450</v>
      </c>
      <c r="W252" s="139"/>
      <c r="X252" s="139"/>
      <c r="Y252" s="139"/>
      <c r="Z252" s="139"/>
      <c r="AA252" s="139"/>
    </row>
    <row r="253" spans="1:27" s="213" customFormat="1" ht="36" x14ac:dyDescent="0.25">
      <c r="A253" s="600"/>
      <c r="B253" s="622"/>
      <c r="C253" s="601"/>
      <c r="D253" s="600"/>
      <c r="E253" s="604"/>
      <c r="F253" s="174"/>
      <c r="G253" s="175" t="s">
        <v>2079</v>
      </c>
      <c r="H253" s="141" t="s">
        <v>2080</v>
      </c>
      <c r="I253" s="665"/>
      <c r="J253" s="224">
        <v>553520</v>
      </c>
      <c r="K253" s="677"/>
      <c r="L253" s="224">
        <v>470492</v>
      </c>
      <c r="M253" s="600"/>
      <c r="N253" s="600"/>
      <c r="O253" s="627"/>
      <c r="P253" s="596"/>
      <c r="Q253" s="596"/>
      <c r="R253" s="596"/>
      <c r="S253" s="627"/>
      <c r="T253" s="596"/>
      <c r="U253" s="596"/>
      <c r="V253" s="596"/>
      <c r="W253" s="139"/>
      <c r="X253" s="139"/>
      <c r="Y253" s="139"/>
      <c r="Z253" s="139"/>
      <c r="AA253" s="139"/>
    </row>
    <row r="254" spans="1:27" s="213" customFormat="1" ht="24" x14ac:dyDescent="0.25">
      <c r="A254" s="600"/>
      <c r="B254" s="622"/>
      <c r="C254" s="581"/>
      <c r="D254" s="600"/>
      <c r="E254" s="604"/>
      <c r="F254" s="178"/>
      <c r="G254" s="177" t="s">
        <v>2081</v>
      </c>
      <c r="H254" s="141" t="s">
        <v>2080</v>
      </c>
      <c r="I254" s="679"/>
      <c r="J254" s="224">
        <v>115420</v>
      </c>
      <c r="K254" s="678"/>
      <c r="L254" s="224">
        <v>98107</v>
      </c>
      <c r="M254" s="600"/>
      <c r="N254" s="600"/>
      <c r="O254" s="627"/>
      <c r="P254" s="595"/>
      <c r="Q254" s="595"/>
      <c r="R254" s="595"/>
      <c r="S254" s="627"/>
      <c r="T254" s="596"/>
      <c r="U254" s="596"/>
      <c r="V254" s="595"/>
      <c r="W254" s="139"/>
      <c r="X254" s="139"/>
      <c r="Y254" s="139"/>
      <c r="Z254" s="139"/>
      <c r="AA254" s="139"/>
    </row>
    <row r="255" spans="1:27" s="213" customFormat="1" ht="29.25" customHeight="1" x14ac:dyDescent="0.25">
      <c r="A255" s="577">
        <v>80</v>
      </c>
      <c r="B255" s="579" t="s">
        <v>2082</v>
      </c>
      <c r="C255" s="579" t="s">
        <v>1443</v>
      </c>
      <c r="D255" s="584" t="s">
        <v>2083</v>
      </c>
      <c r="E255" s="577" t="s">
        <v>2084</v>
      </c>
      <c r="F255" s="179" t="s">
        <v>2085</v>
      </c>
      <c r="G255" s="135"/>
      <c r="H255" s="164" t="s">
        <v>1400</v>
      </c>
      <c r="I255" s="586">
        <v>1269162.83</v>
      </c>
      <c r="J255" s="137">
        <v>581625.83000000007</v>
      </c>
      <c r="K255" s="586">
        <v>1078788.3999999999</v>
      </c>
      <c r="L255" s="137">
        <v>494381.95</v>
      </c>
      <c r="M255" s="577">
        <v>30</v>
      </c>
      <c r="N255" s="584" t="s">
        <v>2086</v>
      </c>
      <c r="O255" s="584" t="s">
        <v>1494</v>
      </c>
      <c r="P255" s="584" t="s">
        <v>2087</v>
      </c>
      <c r="Q255" s="577" t="s">
        <v>2049</v>
      </c>
      <c r="R255" s="577" t="s">
        <v>2049</v>
      </c>
      <c r="S255" s="584" t="s">
        <v>2088</v>
      </c>
      <c r="T255" s="577" t="s">
        <v>1326</v>
      </c>
      <c r="U255" s="577" t="s">
        <v>1685</v>
      </c>
      <c r="V255" s="577" t="s">
        <v>1366</v>
      </c>
      <c r="W255" s="139"/>
      <c r="X255" s="139"/>
      <c r="Y255" s="139"/>
      <c r="Z255" s="139"/>
      <c r="AA255" s="139"/>
    </row>
    <row r="256" spans="1:27" s="213" customFormat="1" ht="27" customHeight="1" x14ac:dyDescent="0.25">
      <c r="A256" s="600"/>
      <c r="B256" s="622"/>
      <c r="C256" s="601"/>
      <c r="D256" s="627"/>
      <c r="E256" s="604"/>
      <c r="F256" s="162"/>
      <c r="G256" s="167" t="s">
        <v>2089</v>
      </c>
      <c r="H256" s="164" t="s">
        <v>1589</v>
      </c>
      <c r="I256" s="617"/>
      <c r="J256" s="137">
        <v>625060</v>
      </c>
      <c r="K256" s="670"/>
      <c r="L256" s="137">
        <v>531301</v>
      </c>
      <c r="M256" s="600"/>
      <c r="N256" s="600"/>
      <c r="O256" s="627"/>
      <c r="P256" s="596"/>
      <c r="Q256" s="596"/>
      <c r="R256" s="596"/>
      <c r="S256" s="627"/>
      <c r="T256" s="596"/>
      <c r="U256" s="596"/>
      <c r="V256" s="596"/>
      <c r="W256" s="139"/>
      <c r="X256" s="139"/>
      <c r="Y256" s="139"/>
      <c r="Z256" s="139"/>
      <c r="AA256" s="139"/>
    </row>
    <row r="257" spans="1:27" s="213" customFormat="1" ht="27.75" customHeight="1" x14ac:dyDescent="0.25">
      <c r="A257" s="578"/>
      <c r="B257" s="623"/>
      <c r="C257" s="581"/>
      <c r="D257" s="622"/>
      <c r="E257" s="605"/>
      <c r="F257" s="168"/>
      <c r="G257" s="163" t="s">
        <v>2090</v>
      </c>
      <c r="H257" s="164" t="s">
        <v>1400</v>
      </c>
      <c r="I257" s="587"/>
      <c r="J257" s="137">
        <v>62477</v>
      </c>
      <c r="K257" s="671"/>
      <c r="L257" s="137">
        <v>53105.45</v>
      </c>
      <c r="M257" s="578"/>
      <c r="N257" s="578"/>
      <c r="O257" s="598"/>
      <c r="P257" s="595"/>
      <c r="Q257" s="595"/>
      <c r="R257" s="595"/>
      <c r="S257" s="598"/>
      <c r="T257" s="595"/>
      <c r="U257" s="595"/>
      <c r="V257" s="595"/>
      <c r="W257" s="139"/>
      <c r="X257" s="139"/>
      <c r="Y257" s="139"/>
      <c r="Z257" s="139"/>
      <c r="AA257" s="139"/>
    </row>
    <row r="258" spans="1:27" s="213" customFormat="1" ht="66" customHeight="1" x14ac:dyDescent="0.25">
      <c r="A258" s="577">
        <v>81</v>
      </c>
      <c r="B258" s="579" t="s">
        <v>2091</v>
      </c>
      <c r="C258" s="579" t="s">
        <v>1443</v>
      </c>
      <c r="D258" s="584" t="s">
        <v>2092</v>
      </c>
      <c r="E258" s="674" t="s">
        <v>2093</v>
      </c>
      <c r="F258" s="179" t="s">
        <v>2094</v>
      </c>
      <c r="G258" s="135"/>
      <c r="H258" s="136" t="s">
        <v>1386</v>
      </c>
      <c r="I258" s="225">
        <v>2987502</v>
      </c>
      <c r="J258" s="137">
        <v>1796157</v>
      </c>
      <c r="K258" s="225">
        <v>2539376.7000000002</v>
      </c>
      <c r="L258" s="137">
        <v>1526733.45</v>
      </c>
      <c r="M258" s="577">
        <v>30</v>
      </c>
      <c r="N258" s="584" t="s">
        <v>2086</v>
      </c>
      <c r="O258" s="584" t="s">
        <v>1494</v>
      </c>
      <c r="P258" s="584" t="s">
        <v>2095</v>
      </c>
      <c r="Q258" s="577" t="s">
        <v>1890</v>
      </c>
      <c r="R258" s="577" t="s">
        <v>1890</v>
      </c>
      <c r="S258" s="584" t="s">
        <v>2096</v>
      </c>
      <c r="T258" s="577" t="s">
        <v>1746</v>
      </c>
      <c r="U258" s="577" t="s">
        <v>2097</v>
      </c>
      <c r="V258" s="584" t="s">
        <v>1366</v>
      </c>
      <c r="W258" s="139"/>
      <c r="X258" s="139"/>
      <c r="Y258" s="139"/>
      <c r="Z258" s="139"/>
      <c r="AA258" s="139"/>
    </row>
    <row r="259" spans="1:27" s="213" customFormat="1" ht="43.5" customHeight="1" x14ac:dyDescent="0.25">
      <c r="A259" s="600"/>
      <c r="B259" s="581"/>
      <c r="C259" s="581"/>
      <c r="D259" s="598"/>
      <c r="E259" s="680"/>
      <c r="F259" s="226"/>
      <c r="G259" s="152" t="s">
        <v>2098</v>
      </c>
      <c r="H259" s="136" t="s">
        <v>1393</v>
      </c>
      <c r="I259" s="227"/>
      <c r="J259" s="137">
        <v>1191345</v>
      </c>
      <c r="K259" s="228"/>
      <c r="L259" s="137">
        <v>1012643.25</v>
      </c>
      <c r="M259" s="600"/>
      <c r="N259" s="600"/>
      <c r="O259" s="627"/>
      <c r="P259" s="596"/>
      <c r="Q259" s="596"/>
      <c r="R259" s="596"/>
      <c r="S259" s="627"/>
      <c r="T259" s="596"/>
      <c r="U259" s="596"/>
      <c r="V259" s="598"/>
      <c r="W259" s="139"/>
      <c r="X259" s="139"/>
      <c r="Y259" s="139"/>
      <c r="Z259" s="139"/>
      <c r="AA259" s="139"/>
    </row>
    <row r="260" spans="1:27" s="213" customFormat="1" ht="41.1" customHeight="1" x14ac:dyDescent="0.25">
      <c r="A260" s="599">
        <v>82</v>
      </c>
      <c r="B260" s="579" t="s">
        <v>2099</v>
      </c>
      <c r="C260" s="579" t="s">
        <v>1443</v>
      </c>
      <c r="D260" s="229" t="s">
        <v>2100</v>
      </c>
      <c r="E260" s="230" t="s">
        <v>2101</v>
      </c>
      <c r="F260" s="231" t="s">
        <v>2102</v>
      </c>
      <c r="G260" s="232"/>
      <c r="H260" s="155" t="s">
        <v>1369</v>
      </c>
      <c r="I260" s="616">
        <v>293504.5</v>
      </c>
      <c r="J260" s="149">
        <v>141920</v>
      </c>
      <c r="K260" s="616">
        <v>249478.82</v>
      </c>
      <c r="L260" s="137">
        <v>120632</v>
      </c>
      <c r="M260" s="599">
        <v>15</v>
      </c>
      <c r="N260" s="610" t="s">
        <v>2086</v>
      </c>
      <c r="O260" s="610" t="s">
        <v>1387</v>
      </c>
      <c r="P260" s="599" t="s">
        <v>2103</v>
      </c>
      <c r="Q260" s="599" t="s">
        <v>2104</v>
      </c>
      <c r="R260" s="599" t="s">
        <v>2104</v>
      </c>
      <c r="S260" s="610" t="s">
        <v>2105</v>
      </c>
      <c r="T260" s="599" t="s">
        <v>2106</v>
      </c>
      <c r="U260" s="599" t="s">
        <v>1327</v>
      </c>
      <c r="V260" s="599" t="s">
        <v>1366</v>
      </c>
      <c r="W260" s="139"/>
      <c r="X260" s="139"/>
      <c r="Y260" s="139"/>
      <c r="Z260" s="139"/>
      <c r="AA260" s="139"/>
    </row>
    <row r="261" spans="1:27" s="213" customFormat="1" ht="36" customHeight="1" x14ac:dyDescent="0.25">
      <c r="A261" s="578"/>
      <c r="B261" s="581"/>
      <c r="C261" s="581"/>
      <c r="D261" s="233"/>
      <c r="E261" s="234"/>
      <c r="F261" s="182"/>
      <c r="G261" s="152" t="s">
        <v>2107</v>
      </c>
      <c r="H261" s="235" t="s">
        <v>1359</v>
      </c>
      <c r="I261" s="681"/>
      <c r="J261" s="149">
        <v>151584.5</v>
      </c>
      <c r="K261" s="681"/>
      <c r="L261" s="137">
        <v>128846.82</v>
      </c>
      <c r="M261" s="578"/>
      <c r="N261" s="578"/>
      <c r="O261" s="612"/>
      <c r="P261" s="619"/>
      <c r="Q261" s="619"/>
      <c r="R261" s="619"/>
      <c r="S261" s="612"/>
      <c r="T261" s="619"/>
      <c r="U261" s="619"/>
      <c r="V261" s="619"/>
      <c r="W261" s="139"/>
      <c r="X261" s="139"/>
      <c r="Y261" s="139"/>
      <c r="Z261" s="139"/>
      <c r="AA261" s="139"/>
    </row>
    <row r="262" spans="1:27" s="213" customFormat="1" ht="25.5" customHeight="1" x14ac:dyDescent="0.25">
      <c r="A262" s="577">
        <v>83</v>
      </c>
      <c r="B262" s="579" t="s">
        <v>2108</v>
      </c>
      <c r="C262" s="579" t="s">
        <v>1443</v>
      </c>
      <c r="D262" s="584" t="s">
        <v>2109</v>
      </c>
      <c r="E262" s="674" t="s">
        <v>2110</v>
      </c>
      <c r="F262" s="231" t="s">
        <v>2111</v>
      </c>
      <c r="G262" s="142"/>
      <c r="H262" s="141" t="s">
        <v>1594</v>
      </c>
      <c r="I262" s="586">
        <v>446278.8</v>
      </c>
      <c r="J262" s="137">
        <v>246970</v>
      </c>
      <c r="K262" s="586">
        <v>379336.98</v>
      </c>
      <c r="L262" s="137">
        <v>209924.5</v>
      </c>
      <c r="M262" s="577">
        <v>30</v>
      </c>
      <c r="N262" s="584" t="s">
        <v>2086</v>
      </c>
      <c r="O262" s="610" t="s">
        <v>1387</v>
      </c>
      <c r="P262" s="577" t="s">
        <v>1889</v>
      </c>
      <c r="Q262" s="577" t="s">
        <v>2112</v>
      </c>
      <c r="R262" s="577" t="s">
        <v>2112</v>
      </c>
      <c r="S262" s="584" t="s">
        <v>2113</v>
      </c>
      <c r="T262" s="577" t="s">
        <v>2114</v>
      </c>
      <c r="U262" s="577" t="s">
        <v>1683</v>
      </c>
      <c r="V262" s="584" t="s">
        <v>1366</v>
      </c>
      <c r="W262" s="139"/>
      <c r="X262" s="139"/>
      <c r="Y262" s="139"/>
      <c r="Z262" s="139"/>
      <c r="AA262" s="139"/>
    </row>
    <row r="263" spans="1:27" s="213" customFormat="1" ht="41.1" customHeight="1" x14ac:dyDescent="0.25">
      <c r="A263" s="600"/>
      <c r="B263" s="581"/>
      <c r="C263" s="581"/>
      <c r="D263" s="598"/>
      <c r="E263" s="680"/>
      <c r="F263" s="134"/>
      <c r="G263" s="142" t="s">
        <v>2115</v>
      </c>
      <c r="H263" s="141" t="s">
        <v>1528</v>
      </c>
      <c r="I263" s="667"/>
      <c r="J263" s="137">
        <v>199308.79999999999</v>
      </c>
      <c r="K263" s="667"/>
      <c r="L263" s="137">
        <v>169412.48000000001</v>
      </c>
      <c r="M263" s="600"/>
      <c r="N263" s="600"/>
      <c r="O263" s="612"/>
      <c r="P263" s="596"/>
      <c r="Q263" s="596"/>
      <c r="R263" s="596"/>
      <c r="S263" s="627"/>
      <c r="T263" s="596"/>
      <c r="U263" s="596"/>
      <c r="V263" s="627"/>
      <c r="W263" s="139"/>
      <c r="X263" s="139"/>
      <c r="Y263" s="139"/>
      <c r="Z263" s="139"/>
      <c r="AA263" s="139"/>
    </row>
    <row r="264" spans="1:27" s="213" customFormat="1" ht="42" customHeight="1" x14ac:dyDescent="0.25">
      <c r="A264" s="509">
        <v>84</v>
      </c>
      <c r="B264" s="672" t="s">
        <v>2116</v>
      </c>
      <c r="C264" s="176" t="s">
        <v>1443</v>
      </c>
      <c r="D264" s="685" t="s">
        <v>2117</v>
      </c>
      <c r="E264" s="686" t="s">
        <v>2118</v>
      </c>
      <c r="F264" s="209" t="s">
        <v>2119</v>
      </c>
      <c r="G264" s="180"/>
      <c r="H264" s="141" t="s">
        <v>1528</v>
      </c>
      <c r="I264" s="586">
        <v>2356602</v>
      </c>
      <c r="J264" s="137">
        <v>1180155</v>
      </c>
      <c r="K264" s="586">
        <v>2003111.7</v>
      </c>
      <c r="L264" s="137">
        <v>1003131.75</v>
      </c>
      <c r="M264" s="577">
        <v>24</v>
      </c>
      <c r="N264" s="584" t="s">
        <v>1373</v>
      </c>
      <c r="O264" s="584" t="s">
        <v>1448</v>
      </c>
      <c r="P264" s="577" t="s">
        <v>353</v>
      </c>
      <c r="Q264" s="577" t="s">
        <v>353</v>
      </c>
      <c r="R264" s="577" t="s">
        <v>353</v>
      </c>
      <c r="S264" s="584" t="s">
        <v>2245</v>
      </c>
      <c r="T264" s="577" t="s">
        <v>2246</v>
      </c>
      <c r="U264" s="577"/>
      <c r="V264" s="593" t="s">
        <v>1450</v>
      </c>
      <c r="W264" s="139"/>
      <c r="X264" s="139"/>
      <c r="Y264" s="139"/>
      <c r="Z264" s="139"/>
      <c r="AA264" s="139"/>
    </row>
    <row r="265" spans="1:27" s="213" customFormat="1" ht="25.5" customHeight="1" x14ac:dyDescent="0.25">
      <c r="A265" s="485"/>
      <c r="B265" s="646"/>
      <c r="C265" s="236"/>
      <c r="D265" s="540"/>
      <c r="E265" s="687"/>
      <c r="F265" s="189"/>
      <c r="G265" s="237" t="s">
        <v>2120</v>
      </c>
      <c r="H265" s="238" t="s">
        <v>2121</v>
      </c>
      <c r="I265" s="601"/>
      <c r="J265" s="239">
        <v>1176447</v>
      </c>
      <c r="K265" s="664"/>
      <c r="L265" s="239">
        <v>999979.95</v>
      </c>
      <c r="M265" s="596"/>
      <c r="N265" s="627"/>
      <c r="O265" s="627"/>
      <c r="P265" s="596"/>
      <c r="Q265" s="596"/>
      <c r="R265" s="596"/>
      <c r="S265" s="627"/>
      <c r="T265" s="596"/>
      <c r="U265" s="596"/>
      <c r="V265" s="682"/>
      <c r="W265" s="139"/>
      <c r="X265" s="139"/>
      <c r="Y265" s="139"/>
      <c r="Z265" s="139"/>
      <c r="AA265" s="139"/>
    </row>
    <row r="266" spans="1:27" s="213" customFormat="1" ht="50.25" customHeight="1" x14ac:dyDescent="0.25">
      <c r="A266" s="509">
        <v>85</v>
      </c>
      <c r="B266" s="672" t="s">
        <v>2122</v>
      </c>
      <c r="C266" s="672" t="s">
        <v>1443</v>
      </c>
      <c r="D266" s="538" t="s">
        <v>2123</v>
      </c>
      <c r="E266" s="509" t="s">
        <v>2124</v>
      </c>
      <c r="F266" s="189" t="s">
        <v>2125</v>
      </c>
      <c r="G266" s="212"/>
      <c r="H266" s="210" t="s">
        <v>1528</v>
      </c>
      <c r="I266" s="650">
        <v>2895495</v>
      </c>
      <c r="J266" s="138">
        <v>1495895</v>
      </c>
      <c r="K266" s="683">
        <v>2461170.75</v>
      </c>
      <c r="L266" s="138">
        <v>1271510.75</v>
      </c>
      <c r="M266" s="508">
        <v>24</v>
      </c>
      <c r="N266" s="649" t="s">
        <v>2086</v>
      </c>
      <c r="O266" s="649" t="s">
        <v>1361</v>
      </c>
      <c r="P266" s="649" t="s">
        <v>374</v>
      </c>
      <c r="Q266" s="649" t="s">
        <v>374</v>
      </c>
      <c r="R266" s="649" t="s">
        <v>374</v>
      </c>
      <c r="S266" s="688" t="s">
        <v>2247</v>
      </c>
      <c r="T266" s="649" t="s">
        <v>2246</v>
      </c>
      <c r="U266" s="688"/>
      <c r="V266" s="689" t="s">
        <v>1450</v>
      </c>
      <c r="W266" s="139"/>
      <c r="X266" s="139"/>
      <c r="Y266" s="139"/>
      <c r="Z266" s="139"/>
      <c r="AA266" s="139"/>
    </row>
    <row r="267" spans="1:27" s="241" customFormat="1" ht="25.5" customHeight="1" x14ac:dyDescent="0.25">
      <c r="A267" s="485"/>
      <c r="B267" s="646"/>
      <c r="C267" s="673"/>
      <c r="D267" s="540"/>
      <c r="E267" s="485"/>
      <c r="F267" s="240"/>
      <c r="G267" s="212" t="s">
        <v>2126</v>
      </c>
      <c r="H267" s="211" t="s">
        <v>2121</v>
      </c>
      <c r="I267" s="648"/>
      <c r="J267" s="138">
        <v>1399600</v>
      </c>
      <c r="K267" s="684"/>
      <c r="L267" s="138">
        <v>1189660</v>
      </c>
      <c r="M267" s="508"/>
      <c r="N267" s="649"/>
      <c r="O267" s="649"/>
      <c r="P267" s="649"/>
      <c r="Q267" s="649"/>
      <c r="R267" s="649"/>
      <c r="S267" s="649"/>
      <c r="T267" s="649"/>
      <c r="U267" s="649"/>
      <c r="V267" s="690"/>
    </row>
    <row r="268" spans="1:27" s="241" customFormat="1" ht="46.5" customHeight="1" x14ac:dyDescent="0.25">
      <c r="A268" s="509">
        <v>86</v>
      </c>
      <c r="B268" s="547" t="s">
        <v>2127</v>
      </c>
      <c r="C268" s="672" t="s">
        <v>1443</v>
      </c>
      <c r="D268" s="692" t="s">
        <v>2128</v>
      </c>
      <c r="E268" s="509" t="s">
        <v>2129</v>
      </c>
      <c r="F268" s="187" t="s">
        <v>2130</v>
      </c>
      <c r="G268" s="212"/>
      <c r="H268" s="211" t="s">
        <v>1369</v>
      </c>
      <c r="I268" s="650">
        <v>2718105.8000000003</v>
      </c>
      <c r="J268" s="138">
        <v>402895.89</v>
      </c>
      <c r="K268" s="650">
        <v>2310389.91</v>
      </c>
      <c r="L268" s="138">
        <v>342461.5</v>
      </c>
      <c r="M268" s="508">
        <v>30</v>
      </c>
      <c r="N268" s="538" t="s">
        <v>1457</v>
      </c>
      <c r="O268" s="649" t="s">
        <v>1361</v>
      </c>
      <c r="P268" s="688" t="s">
        <v>2131</v>
      </c>
      <c r="Q268" s="508" t="s">
        <v>1325</v>
      </c>
      <c r="R268" s="508" t="s">
        <v>1325</v>
      </c>
      <c r="S268" s="649" t="s">
        <v>2132</v>
      </c>
      <c r="T268" s="508" t="s">
        <v>1685</v>
      </c>
      <c r="U268" s="508" t="s">
        <v>2133</v>
      </c>
      <c r="V268" s="697" t="s">
        <v>1366</v>
      </c>
    </row>
    <row r="269" spans="1:27" s="241" customFormat="1" ht="25.5" customHeight="1" x14ac:dyDescent="0.25">
      <c r="A269" s="484"/>
      <c r="B269" s="548"/>
      <c r="C269" s="691"/>
      <c r="D269" s="693"/>
      <c r="E269" s="695"/>
      <c r="F269" s="187"/>
      <c r="G269" s="166" t="s">
        <v>2134</v>
      </c>
      <c r="H269" s="211" t="s">
        <v>2135</v>
      </c>
      <c r="I269" s="648"/>
      <c r="J269" s="138">
        <v>664549.97</v>
      </c>
      <c r="K269" s="650"/>
      <c r="L269" s="138">
        <v>564867.47</v>
      </c>
      <c r="M269" s="508"/>
      <c r="N269" s="539"/>
      <c r="O269" s="649"/>
      <c r="P269" s="508"/>
      <c r="Q269" s="508"/>
      <c r="R269" s="508"/>
      <c r="S269" s="649"/>
      <c r="T269" s="508"/>
      <c r="U269" s="508"/>
      <c r="V269" s="697"/>
    </row>
    <row r="270" spans="1:27" s="241" customFormat="1" ht="25.5" customHeight="1" x14ac:dyDescent="0.25">
      <c r="A270" s="484"/>
      <c r="B270" s="548"/>
      <c r="C270" s="691"/>
      <c r="D270" s="693"/>
      <c r="E270" s="695"/>
      <c r="F270" s="188"/>
      <c r="G270" s="166" t="s">
        <v>2136</v>
      </c>
      <c r="H270" s="211" t="s">
        <v>1369</v>
      </c>
      <c r="I270" s="648"/>
      <c r="J270" s="138">
        <v>419199.97</v>
      </c>
      <c r="K270" s="650"/>
      <c r="L270" s="138">
        <v>356319.97</v>
      </c>
      <c r="M270" s="508"/>
      <c r="N270" s="539"/>
      <c r="O270" s="649"/>
      <c r="P270" s="508"/>
      <c r="Q270" s="508"/>
      <c r="R270" s="508"/>
      <c r="S270" s="649"/>
      <c r="T270" s="508"/>
      <c r="U270" s="508"/>
      <c r="V270" s="697"/>
    </row>
    <row r="271" spans="1:27" s="241" customFormat="1" ht="25.5" customHeight="1" x14ac:dyDescent="0.25">
      <c r="A271" s="484"/>
      <c r="B271" s="548"/>
      <c r="C271" s="691"/>
      <c r="D271" s="693"/>
      <c r="E271" s="695"/>
      <c r="F271" s="188"/>
      <c r="G271" s="166" t="s">
        <v>2137</v>
      </c>
      <c r="H271" s="211" t="s">
        <v>1369</v>
      </c>
      <c r="I271" s="648"/>
      <c r="J271" s="138">
        <v>405110</v>
      </c>
      <c r="K271" s="650"/>
      <c r="L271" s="138">
        <v>344343.5</v>
      </c>
      <c r="M271" s="508"/>
      <c r="N271" s="539"/>
      <c r="O271" s="649"/>
      <c r="P271" s="508"/>
      <c r="Q271" s="508"/>
      <c r="R271" s="508"/>
      <c r="S271" s="649"/>
      <c r="T271" s="508"/>
      <c r="U271" s="508"/>
      <c r="V271" s="697"/>
    </row>
    <row r="272" spans="1:27" s="241" customFormat="1" ht="20.85" customHeight="1" x14ac:dyDescent="0.25">
      <c r="A272" s="484"/>
      <c r="B272" s="548"/>
      <c r="C272" s="691"/>
      <c r="D272" s="693"/>
      <c r="E272" s="695"/>
      <c r="F272" s="188"/>
      <c r="G272" s="166" t="s">
        <v>2138</v>
      </c>
      <c r="H272" s="211" t="s">
        <v>1369</v>
      </c>
      <c r="I272" s="648"/>
      <c r="J272" s="138">
        <v>413700</v>
      </c>
      <c r="K272" s="650"/>
      <c r="L272" s="138">
        <v>351645</v>
      </c>
      <c r="M272" s="508"/>
      <c r="N272" s="539"/>
      <c r="O272" s="649"/>
      <c r="P272" s="508"/>
      <c r="Q272" s="508"/>
      <c r="R272" s="508"/>
      <c r="S272" s="649"/>
      <c r="T272" s="508"/>
      <c r="U272" s="508"/>
      <c r="V272" s="697"/>
    </row>
    <row r="273" spans="1:27" s="241" customFormat="1" ht="21.75" customHeight="1" x14ac:dyDescent="0.25">
      <c r="A273" s="485"/>
      <c r="B273" s="549"/>
      <c r="C273" s="673"/>
      <c r="D273" s="694"/>
      <c r="E273" s="696"/>
      <c r="F273" s="189"/>
      <c r="G273" s="221" t="s">
        <v>2139</v>
      </c>
      <c r="H273" s="211" t="s">
        <v>1369</v>
      </c>
      <c r="I273" s="648"/>
      <c r="J273" s="138">
        <v>412649.97</v>
      </c>
      <c r="K273" s="650"/>
      <c r="L273" s="138">
        <v>350752.47</v>
      </c>
      <c r="M273" s="508"/>
      <c r="N273" s="540"/>
      <c r="O273" s="649"/>
      <c r="P273" s="508"/>
      <c r="Q273" s="508"/>
      <c r="R273" s="508"/>
      <c r="S273" s="649"/>
      <c r="T273" s="508"/>
      <c r="U273" s="508"/>
      <c r="V273" s="697"/>
    </row>
    <row r="274" spans="1:27" s="241" customFormat="1" ht="28.5" customHeight="1" x14ac:dyDescent="0.25">
      <c r="A274" s="508">
        <v>87</v>
      </c>
      <c r="B274" s="648" t="s">
        <v>2140</v>
      </c>
      <c r="C274" s="672" t="s">
        <v>1443</v>
      </c>
      <c r="D274" s="649" t="s">
        <v>2141</v>
      </c>
      <c r="E274" s="508" t="s">
        <v>2142</v>
      </c>
      <c r="F274" s="188" t="s">
        <v>2143</v>
      </c>
      <c r="G274" s="212"/>
      <c r="H274" s="136" t="s">
        <v>1400</v>
      </c>
      <c r="I274" s="651">
        <v>363800</v>
      </c>
      <c r="J274" s="138">
        <v>150350</v>
      </c>
      <c r="K274" s="651">
        <v>309230</v>
      </c>
      <c r="L274" s="137">
        <v>127797.5</v>
      </c>
      <c r="M274" s="509">
        <v>20</v>
      </c>
      <c r="N274" s="538" t="s">
        <v>2086</v>
      </c>
      <c r="O274" s="538" t="s">
        <v>1387</v>
      </c>
      <c r="P274" s="509" t="s">
        <v>2144</v>
      </c>
      <c r="Q274" s="509" t="s">
        <v>1746</v>
      </c>
      <c r="R274" s="509" t="s">
        <v>1746</v>
      </c>
      <c r="S274" s="538" t="s">
        <v>2145</v>
      </c>
      <c r="T274" s="509" t="s">
        <v>1685</v>
      </c>
      <c r="U274" s="509" t="s">
        <v>2146</v>
      </c>
      <c r="V274" s="538" t="s">
        <v>1366</v>
      </c>
    </row>
    <row r="275" spans="1:27" s="241" customFormat="1" ht="25.5" customHeight="1" x14ac:dyDescent="0.25">
      <c r="A275" s="508"/>
      <c r="B275" s="648"/>
      <c r="C275" s="691"/>
      <c r="D275" s="649"/>
      <c r="E275" s="703"/>
      <c r="F275" s="187"/>
      <c r="G275" s="221" t="s">
        <v>2147</v>
      </c>
      <c r="H275" s="136" t="s">
        <v>1589</v>
      </c>
      <c r="I275" s="705"/>
      <c r="J275" s="138">
        <v>98300</v>
      </c>
      <c r="K275" s="705"/>
      <c r="L275" s="137">
        <v>83555</v>
      </c>
      <c r="M275" s="484"/>
      <c r="N275" s="539"/>
      <c r="O275" s="539"/>
      <c r="P275" s="484"/>
      <c r="Q275" s="484"/>
      <c r="R275" s="484"/>
      <c r="S275" s="539"/>
      <c r="T275" s="484"/>
      <c r="U275" s="484"/>
      <c r="V275" s="539"/>
    </row>
    <row r="276" spans="1:27" s="241" customFormat="1" ht="25.5" customHeight="1" x14ac:dyDescent="0.25">
      <c r="A276" s="508"/>
      <c r="B276" s="648"/>
      <c r="C276" s="673"/>
      <c r="D276" s="649"/>
      <c r="E276" s="703"/>
      <c r="F276" s="189"/>
      <c r="G276" s="221" t="s">
        <v>2148</v>
      </c>
      <c r="H276" s="136" t="s">
        <v>1589</v>
      </c>
      <c r="I276" s="652"/>
      <c r="J276" s="138">
        <v>115150</v>
      </c>
      <c r="K276" s="652"/>
      <c r="L276" s="137">
        <v>97877.5</v>
      </c>
      <c r="M276" s="485"/>
      <c r="N276" s="540"/>
      <c r="O276" s="540"/>
      <c r="P276" s="485"/>
      <c r="Q276" s="485"/>
      <c r="R276" s="485"/>
      <c r="S276" s="540"/>
      <c r="T276" s="485"/>
      <c r="U276" s="485"/>
      <c r="V276" s="540"/>
    </row>
    <row r="277" spans="1:27" s="241" customFormat="1" ht="25.5" customHeight="1" x14ac:dyDescent="0.25">
      <c r="A277" s="509">
        <v>88</v>
      </c>
      <c r="B277" s="645" t="s">
        <v>2149</v>
      </c>
      <c r="C277" s="672" t="s">
        <v>1443</v>
      </c>
      <c r="D277" s="538" t="s">
        <v>2150</v>
      </c>
      <c r="E277" s="701" t="s">
        <v>2151</v>
      </c>
      <c r="F277" s="193" t="s">
        <v>2152</v>
      </c>
      <c r="G277" s="142"/>
      <c r="H277" s="242" t="s">
        <v>1502</v>
      </c>
      <c r="I277" s="651">
        <v>1125764</v>
      </c>
      <c r="J277" s="243">
        <v>489712</v>
      </c>
      <c r="K277" s="651">
        <v>956899.4</v>
      </c>
      <c r="L277" s="244">
        <v>416255.2</v>
      </c>
      <c r="M277" s="596">
        <v>30</v>
      </c>
      <c r="N277" s="698" t="s">
        <v>2068</v>
      </c>
      <c r="O277" s="627" t="s">
        <v>1361</v>
      </c>
      <c r="P277" s="698" t="s">
        <v>2153</v>
      </c>
      <c r="Q277" s="700" t="s">
        <v>2154</v>
      </c>
      <c r="R277" s="700" t="s">
        <v>2154</v>
      </c>
      <c r="S277" s="698" t="s">
        <v>2155</v>
      </c>
      <c r="T277" s="700" t="s">
        <v>1685</v>
      </c>
      <c r="U277" s="700" t="s">
        <v>2146</v>
      </c>
      <c r="V277" s="698" t="s">
        <v>1366</v>
      </c>
    </row>
    <row r="278" spans="1:27" s="241" customFormat="1" ht="34.35" customHeight="1" x14ac:dyDescent="0.25">
      <c r="A278" s="485"/>
      <c r="B278" s="646"/>
      <c r="C278" s="673"/>
      <c r="D278" s="540"/>
      <c r="E278" s="702"/>
      <c r="F278" s="186"/>
      <c r="G278" s="245" t="s">
        <v>2156</v>
      </c>
      <c r="H278" s="246" t="s">
        <v>1386</v>
      </c>
      <c r="I278" s="652"/>
      <c r="J278" s="247">
        <v>636052</v>
      </c>
      <c r="K278" s="652"/>
      <c r="L278" s="248">
        <v>540644.19999999995</v>
      </c>
      <c r="M278" s="596"/>
      <c r="N278" s="704"/>
      <c r="O278" s="627"/>
      <c r="P278" s="699"/>
      <c r="Q278" s="699"/>
      <c r="R278" s="699"/>
      <c r="S278" s="704"/>
      <c r="T278" s="699"/>
      <c r="U278" s="699"/>
      <c r="V278" s="704"/>
    </row>
    <row r="279" spans="1:27" s="241" customFormat="1" ht="42" customHeight="1" x14ac:dyDescent="0.25">
      <c r="A279" s="508">
        <v>89</v>
      </c>
      <c r="B279" s="688" t="s">
        <v>2157</v>
      </c>
      <c r="C279" s="672" t="s">
        <v>1443</v>
      </c>
      <c r="D279" s="508" t="s">
        <v>2158</v>
      </c>
      <c r="E279" s="508" t="s">
        <v>2159</v>
      </c>
      <c r="F279" s="240" t="s">
        <v>2160</v>
      </c>
      <c r="G279" s="212"/>
      <c r="H279" s="211" t="s">
        <v>1369</v>
      </c>
      <c r="I279" s="650">
        <v>1132937.8500000001</v>
      </c>
      <c r="J279" s="138">
        <v>589394</v>
      </c>
      <c r="K279" s="650">
        <v>962997.17</v>
      </c>
      <c r="L279" s="138">
        <v>500984.9</v>
      </c>
      <c r="M279" s="508">
        <v>30</v>
      </c>
      <c r="N279" s="649" t="s">
        <v>2086</v>
      </c>
      <c r="O279" s="649" t="s">
        <v>1361</v>
      </c>
      <c r="P279" s="649" t="s">
        <v>374</v>
      </c>
      <c r="Q279" s="649" t="s">
        <v>374</v>
      </c>
      <c r="R279" s="649" t="s">
        <v>374</v>
      </c>
      <c r="S279" s="688" t="s">
        <v>2248</v>
      </c>
      <c r="T279" s="649" t="s">
        <v>2246</v>
      </c>
      <c r="U279" s="706">
        <v>43930</v>
      </c>
      <c r="V279" s="689" t="s">
        <v>1450</v>
      </c>
    </row>
    <row r="280" spans="1:27" s="241" customFormat="1" ht="71.25" customHeight="1" x14ac:dyDescent="0.25">
      <c r="A280" s="509"/>
      <c r="B280" s="509"/>
      <c r="C280" s="707"/>
      <c r="D280" s="509"/>
      <c r="E280" s="509"/>
      <c r="F280" s="187"/>
      <c r="G280" s="212" t="s">
        <v>2161</v>
      </c>
      <c r="H280" s="211" t="s">
        <v>2162</v>
      </c>
      <c r="I280" s="651"/>
      <c r="J280" s="138">
        <v>543543.85</v>
      </c>
      <c r="K280" s="650"/>
      <c r="L280" s="138">
        <v>462012.27</v>
      </c>
      <c r="M280" s="508"/>
      <c r="N280" s="649"/>
      <c r="O280" s="649"/>
      <c r="P280" s="649"/>
      <c r="Q280" s="649"/>
      <c r="R280" s="649"/>
      <c r="S280" s="688"/>
      <c r="T280" s="649"/>
      <c r="U280" s="649"/>
      <c r="V280" s="690"/>
    </row>
    <row r="281" spans="1:27" s="213" customFormat="1" ht="37.5" customHeight="1" x14ac:dyDescent="0.25">
      <c r="A281" s="599">
        <v>90</v>
      </c>
      <c r="B281" s="579" t="s">
        <v>2163</v>
      </c>
      <c r="C281" s="579" t="s">
        <v>1396</v>
      </c>
      <c r="D281" s="584" t="s">
        <v>2164</v>
      </c>
      <c r="E281" s="610" t="s">
        <v>2165</v>
      </c>
      <c r="F281" s="191" t="s">
        <v>82</v>
      </c>
      <c r="G281" s="147"/>
      <c r="H281" s="155" t="s">
        <v>2067</v>
      </c>
      <c r="I281" s="616">
        <v>2707466.44</v>
      </c>
      <c r="J281" s="149">
        <v>1434641.71</v>
      </c>
      <c r="K281" s="616">
        <v>2301346.4700000002</v>
      </c>
      <c r="L281" s="149">
        <v>1219445.45</v>
      </c>
      <c r="M281" s="599">
        <v>24</v>
      </c>
      <c r="N281" s="610" t="s">
        <v>2068</v>
      </c>
      <c r="O281" s="610" t="s">
        <v>1387</v>
      </c>
      <c r="P281" s="610" t="s">
        <v>2166</v>
      </c>
      <c r="Q281" s="599" t="s">
        <v>2167</v>
      </c>
      <c r="R281" s="599" t="s">
        <v>2167</v>
      </c>
      <c r="S281" s="610" t="s">
        <v>2168</v>
      </c>
      <c r="T281" s="599" t="s">
        <v>2144</v>
      </c>
      <c r="U281" s="599" t="s">
        <v>1158</v>
      </c>
      <c r="V281" s="599" t="s">
        <v>1366</v>
      </c>
      <c r="W281" s="139"/>
      <c r="X281" s="139"/>
      <c r="Y281" s="139"/>
      <c r="Z281" s="139"/>
      <c r="AA281" s="139"/>
    </row>
    <row r="282" spans="1:27" s="213" customFormat="1" ht="30" customHeight="1" x14ac:dyDescent="0.25">
      <c r="A282" s="578"/>
      <c r="B282" s="578"/>
      <c r="C282" s="581"/>
      <c r="D282" s="578"/>
      <c r="E282" s="585"/>
      <c r="F282" s="183"/>
      <c r="G282" s="192" t="s">
        <v>2169</v>
      </c>
      <c r="H282" s="159" t="s">
        <v>1502</v>
      </c>
      <c r="I282" s="587"/>
      <c r="J282" s="149">
        <v>1272824.73</v>
      </c>
      <c r="K282" s="587"/>
      <c r="L282" s="149">
        <v>1081901.02</v>
      </c>
      <c r="M282" s="578"/>
      <c r="N282" s="578"/>
      <c r="O282" s="598"/>
      <c r="P282" s="595"/>
      <c r="Q282" s="595"/>
      <c r="R282" s="595"/>
      <c r="S282" s="598"/>
      <c r="T282" s="595"/>
      <c r="U282" s="595"/>
      <c r="V282" s="595"/>
      <c r="W282" s="139"/>
      <c r="X282" s="139"/>
      <c r="Y282" s="139"/>
      <c r="Z282" s="139"/>
      <c r="AA282" s="139"/>
    </row>
    <row r="283" spans="1:27" s="213" customFormat="1" ht="35.85" customHeight="1" x14ac:dyDescent="0.25">
      <c r="A283" s="577">
        <v>91</v>
      </c>
      <c r="B283" s="579" t="s">
        <v>2170</v>
      </c>
      <c r="C283" s="579" t="s">
        <v>1396</v>
      </c>
      <c r="D283" s="584" t="s">
        <v>2171</v>
      </c>
      <c r="E283" s="584" t="s">
        <v>2172</v>
      </c>
      <c r="F283" s="191" t="s">
        <v>82</v>
      </c>
      <c r="G283" s="135"/>
      <c r="H283" s="136" t="s">
        <v>2067</v>
      </c>
      <c r="I283" s="586">
        <v>3452844.43</v>
      </c>
      <c r="J283" s="137">
        <v>1223095.93</v>
      </c>
      <c r="K283" s="586">
        <v>2549775.91</v>
      </c>
      <c r="L283" s="137">
        <v>1039631.54</v>
      </c>
      <c r="M283" s="577">
        <v>24</v>
      </c>
      <c r="N283" s="610" t="s">
        <v>2068</v>
      </c>
      <c r="O283" s="584" t="s">
        <v>1448</v>
      </c>
      <c r="P283" s="577" t="s">
        <v>1890</v>
      </c>
      <c r="Q283" s="577" t="s">
        <v>2173</v>
      </c>
      <c r="R283" s="577" t="s">
        <v>2173</v>
      </c>
      <c r="S283" s="584" t="s">
        <v>2174</v>
      </c>
      <c r="T283" s="577" t="s">
        <v>1746</v>
      </c>
      <c r="U283" s="577" t="s">
        <v>1158</v>
      </c>
      <c r="V283" s="584" t="s">
        <v>1366</v>
      </c>
      <c r="W283" s="139"/>
      <c r="X283" s="139"/>
      <c r="Y283" s="139"/>
      <c r="Z283" s="139"/>
      <c r="AA283" s="139"/>
    </row>
    <row r="284" spans="1:27" s="213" customFormat="1" ht="27.75" customHeight="1" x14ac:dyDescent="0.25">
      <c r="A284" s="596"/>
      <c r="B284" s="601"/>
      <c r="C284" s="601"/>
      <c r="D284" s="627"/>
      <c r="E284" s="627"/>
      <c r="F284" s="191"/>
      <c r="G284" s="250" t="s">
        <v>2175</v>
      </c>
      <c r="H284" s="136" t="s">
        <v>1407</v>
      </c>
      <c r="I284" s="664"/>
      <c r="J284" s="137">
        <v>2030268.05</v>
      </c>
      <c r="K284" s="664"/>
      <c r="L284" s="137">
        <v>1340585.99</v>
      </c>
      <c r="M284" s="596"/>
      <c r="N284" s="611"/>
      <c r="O284" s="627"/>
      <c r="P284" s="596"/>
      <c r="Q284" s="596"/>
      <c r="R284" s="596"/>
      <c r="S284" s="627"/>
      <c r="T284" s="596"/>
      <c r="U284" s="596"/>
      <c r="V284" s="627"/>
      <c r="W284" s="139"/>
      <c r="X284" s="139"/>
      <c r="Y284" s="139"/>
      <c r="Z284" s="139"/>
      <c r="AA284" s="139"/>
    </row>
    <row r="285" spans="1:27" s="213" customFormat="1" ht="42" customHeight="1" x14ac:dyDescent="0.25">
      <c r="A285" s="595"/>
      <c r="B285" s="578"/>
      <c r="C285" s="581"/>
      <c r="D285" s="578"/>
      <c r="E285" s="585"/>
      <c r="F285" s="140"/>
      <c r="G285" s="141" t="s">
        <v>2176</v>
      </c>
      <c r="H285" s="136" t="s">
        <v>2067</v>
      </c>
      <c r="I285" s="587"/>
      <c r="J285" s="137">
        <v>199480.45</v>
      </c>
      <c r="K285" s="587"/>
      <c r="L285" s="137">
        <v>169558.38</v>
      </c>
      <c r="M285" s="578"/>
      <c r="N285" s="578"/>
      <c r="O285" s="598"/>
      <c r="P285" s="595"/>
      <c r="Q285" s="595"/>
      <c r="R285" s="595"/>
      <c r="S285" s="598"/>
      <c r="T285" s="595"/>
      <c r="U285" s="595"/>
      <c r="V285" s="598"/>
      <c r="W285" s="139"/>
      <c r="X285" s="139"/>
      <c r="Y285" s="139"/>
      <c r="Z285" s="139"/>
      <c r="AA285" s="139"/>
    </row>
    <row r="286" spans="1:27" s="213" customFormat="1" ht="36" x14ac:dyDescent="0.25">
      <c r="A286" s="577">
        <v>92</v>
      </c>
      <c r="B286" s="579" t="s">
        <v>2177</v>
      </c>
      <c r="C286" s="579" t="s">
        <v>1396</v>
      </c>
      <c r="D286" s="584" t="s">
        <v>2178</v>
      </c>
      <c r="E286" s="577" t="s">
        <v>2179</v>
      </c>
      <c r="F286" s="134" t="s">
        <v>2180</v>
      </c>
      <c r="G286" s="142"/>
      <c r="H286" s="136" t="s">
        <v>2067</v>
      </c>
      <c r="I286" s="586">
        <v>3000000</v>
      </c>
      <c r="J286" s="137">
        <v>1200000</v>
      </c>
      <c r="K286" s="586">
        <v>2550000</v>
      </c>
      <c r="L286" s="137">
        <v>1020000</v>
      </c>
      <c r="M286" s="577">
        <v>27</v>
      </c>
      <c r="N286" s="584" t="s">
        <v>2068</v>
      </c>
      <c r="O286" s="584" t="s">
        <v>1448</v>
      </c>
      <c r="P286" s="584" t="s">
        <v>2181</v>
      </c>
      <c r="Q286" s="577" t="s">
        <v>2182</v>
      </c>
      <c r="R286" s="577" t="s">
        <v>2182</v>
      </c>
      <c r="S286" s="584" t="s">
        <v>2183</v>
      </c>
      <c r="T286" s="577" t="s">
        <v>1753</v>
      </c>
      <c r="U286" s="577" t="s">
        <v>2069</v>
      </c>
      <c r="V286" s="577" t="s">
        <v>1366</v>
      </c>
      <c r="W286" s="139"/>
      <c r="X286" s="139"/>
      <c r="Y286" s="139"/>
      <c r="Z286" s="139"/>
      <c r="AA286" s="139"/>
    </row>
    <row r="287" spans="1:27" s="213" customFormat="1" ht="30" customHeight="1" x14ac:dyDescent="0.25">
      <c r="A287" s="596"/>
      <c r="B287" s="600"/>
      <c r="C287" s="601"/>
      <c r="D287" s="625"/>
      <c r="E287" s="600"/>
      <c r="F287" s="140"/>
      <c r="G287" s="142" t="s">
        <v>2184</v>
      </c>
      <c r="H287" s="136" t="s">
        <v>1369</v>
      </c>
      <c r="I287" s="617"/>
      <c r="J287" s="137">
        <v>1200000</v>
      </c>
      <c r="K287" s="617"/>
      <c r="L287" s="137">
        <v>1020000</v>
      </c>
      <c r="M287" s="600"/>
      <c r="N287" s="600"/>
      <c r="O287" s="627"/>
      <c r="P287" s="596"/>
      <c r="Q287" s="596"/>
      <c r="R287" s="596"/>
      <c r="S287" s="627"/>
      <c r="T287" s="596"/>
      <c r="U287" s="596"/>
      <c r="V287" s="596"/>
      <c r="W287" s="139"/>
      <c r="X287" s="139"/>
      <c r="Y287" s="139"/>
      <c r="Z287" s="139"/>
      <c r="AA287" s="139"/>
    </row>
    <row r="288" spans="1:27" s="213" customFormat="1" ht="30.75" customHeight="1" x14ac:dyDescent="0.25">
      <c r="A288" s="595"/>
      <c r="B288" s="578"/>
      <c r="C288" s="581"/>
      <c r="D288" s="594"/>
      <c r="E288" s="578"/>
      <c r="F288" s="140"/>
      <c r="G288" s="141" t="s">
        <v>2185</v>
      </c>
      <c r="H288" s="251" t="s">
        <v>1577</v>
      </c>
      <c r="I288" s="617"/>
      <c r="J288" s="239">
        <v>600000</v>
      </c>
      <c r="K288" s="617"/>
      <c r="L288" s="239">
        <v>510000</v>
      </c>
      <c r="M288" s="578"/>
      <c r="N288" s="578"/>
      <c r="O288" s="598"/>
      <c r="P288" s="595"/>
      <c r="Q288" s="595"/>
      <c r="R288" s="595"/>
      <c r="S288" s="598"/>
      <c r="T288" s="595"/>
      <c r="U288" s="595"/>
      <c r="V288" s="595"/>
      <c r="W288" s="139"/>
      <c r="X288" s="139"/>
      <c r="Y288" s="139"/>
      <c r="Z288" s="139"/>
      <c r="AA288" s="139"/>
    </row>
    <row r="289" spans="1:27" s="213" customFormat="1" ht="36" x14ac:dyDescent="0.25">
      <c r="A289" s="708">
        <v>93</v>
      </c>
      <c r="B289" s="645" t="s">
        <v>2186</v>
      </c>
      <c r="C289" s="714" t="s">
        <v>1396</v>
      </c>
      <c r="D289" s="538" t="s">
        <v>2187</v>
      </c>
      <c r="E289" s="716" t="s">
        <v>2188</v>
      </c>
      <c r="F289" s="253" t="s">
        <v>2189</v>
      </c>
      <c r="G289" s="254"/>
      <c r="H289" s="255" t="s">
        <v>1369</v>
      </c>
      <c r="I289" s="717">
        <v>3000000</v>
      </c>
      <c r="J289" s="256">
        <v>2000000</v>
      </c>
      <c r="K289" s="717">
        <v>2550000</v>
      </c>
      <c r="L289" s="256">
        <v>1700000</v>
      </c>
      <c r="M289" s="708">
        <v>27</v>
      </c>
      <c r="N289" s="716" t="s">
        <v>2086</v>
      </c>
      <c r="O289" s="716" t="s">
        <v>1448</v>
      </c>
      <c r="P289" s="708" t="s">
        <v>2190</v>
      </c>
      <c r="Q289" s="708" t="s">
        <v>2190</v>
      </c>
      <c r="R289" s="708" t="s">
        <v>2190</v>
      </c>
      <c r="S289" s="257" t="s">
        <v>2191</v>
      </c>
      <c r="T289" s="258" t="s">
        <v>167</v>
      </c>
      <c r="U289" s="258" t="s">
        <v>214</v>
      </c>
      <c r="V289" s="711" t="s">
        <v>1366</v>
      </c>
      <c r="W289" s="259"/>
      <c r="X289" s="139"/>
      <c r="Y289" s="139"/>
      <c r="Z289" s="139"/>
      <c r="AA289" s="139"/>
    </row>
    <row r="290" spans="1:27" s="213" customFormat="1" ht="28.5" customHeight="1" x14ac:dyDescent="0.25">
      <c r="A290" s="490"/>
      <c r="B290" s="722"/>
      <c r="C290" s="722"/>
      <c r="D290" s="474"/>
      <c r="E290" s="474"/>
      <c r="F290" s="253"/>
      <c r="G290" s="260" t="s">
        <v>2192</v>
      </c>
      <c r="H290" s="210" t="s">
        <v>1577</v>
      </c>
      <c r="I290" s="719"/>
      <c r="J290" s="256">
        <v>700830</v>
      </c>
      <c r="K290" s="719"/>
      <c r="L290" s="256">
        <v>595705.5</v>
      </c>
      <c r="M290" s="709"/>
      <c r="N290" s="720"/>
      <c r="O290" s="720"/>
      <c r="P290" s="709"/>
      <c r="Q290" s="709"/>
      <c r="R290" s="709"/>
      <c r="S290" s="261"/>
      <c r="T290" s="261"/>
      <c r="U290" s="261"/>
      <c r="V290" s="712"/>
      <c r="W290" s="259"/>
      <c r="X290" s="139"/>
      <c r="Y290" s="139"/>
      <c r="Z290" s="139"/>
      <c r="AA290" s="139"/>
    </row>
    <row r="291" spans="1:27" s="213" customFormat="1" ht="30.75" customHeight="1" x14ac:dyDescent="0.25">
      <c r="A291" s="491"/>
      <c r="B291" s="646"/>
      <c r="C291" s="715"/>
      <c r="D291" s="475"/>
      <c r="E291" s="475"/>
      <c r="F291" s="253"/>
      <c r="G291" s="260" t="s">
        <v>2193</v>
      </c>
      <c r="H291" s="210" t="s">
        <v>1577</v>
      </c>
      <c r="I291" s="718"/>
      <c r="J291" s="256">
        <v>299170</v>
      </c>
      <c r="K291" s="718"/>
      <c r="L291" s="256">
        <v>254294.5</v>
      </c>
      <c r="M291" s="710"/>
      <c r="N291" s="721"/>
      <c r="O291" s="721"/>
      <c r="P291" s="710"/>
      <c r="Q291" s="710"/>
      <c r="R291" s="710"/>
      <c r="S291" s="262"/>
      <c r="T291" s="262"/>
      <c r="U291" s="262"/>
      <c r="V291" s="713"/>
      <c r="W291" s="259"/>
      <c r="X291" s="139"/>
      <c r="Y291" s="139"/>
      <c r="Z291" s="139"/>
      <c r="AA291" s="139"/>
    </row>
    <row r="292" spans="1:27" s="213" customFormat="1" ht="39.75" customHeight="1" x14ac:dyDescent="0.25">
      <c r="A292" s="708">
        <v>94</v>
      </c>
      <c r="B292" s="547" t="s">
        <v>2194</v>
      </c>
      <c r="C292" s="714" t="s">
        <v>1396</v>
      </c>
      <c r="D292" s="538" t="s">
        <v>2195</v>
      </c>
      <c r="E292" s="716" t="s">
        <v>2196</v>
      </c>
      <c r="F292" s="263" t="s">
        <v>1825</v>
      </c>
      <c r="G292" s="260"/>
      <c r="H292" s="255" t="s">
        <v>1386</v>
      </c>
      <c r="I292" s="717">
        <v>2999996.95</v>
      </c>
      <c r="J292" s="256">
        <v>1800000</v>
      </c>
      <c r="K292" s="717">
        <v>2549997.4</v>
      </c>
      <c r="L292" s="256">
        <v>1530000</v>
      </c>
      <c r="M292" s="708">
        <v>30</v>
      </c>
      <c r="N292" s="716" t="s">
        <v>1457</v>
      </c>
      <c r="O292" s="716" t="s">
        <v>1494</v>
      </c>
      <c r="P292" s="708" t="s">
        <v>2197</v>
      </c>
      <c r="Q292" s="716" t="s">
        <v>2198</v>
      </c>
      <c r="R292" s="716" t="s">
        <v>2198</v>
      </c>
      <c r="S292" s="716" t="s">
        <v>2199</v>
      </c>
      <c r="T292" s="708" t="s">
        <v>211</v>
      </c>
      <c r="U292" s="708" t="s">
        <v>211</v>
      </c>
      <c r="V292" s="711" t="s">
        <v>1366</v>
      </c>
      <c r="W292" s="259"/>
      <c r="X292" s="139"/>
      <c r="Y292" s="139"/>
      <c r="Z292" s="139"/>
      <c r="AA292" s="139"/>
    </row>
    <row r="293" spans="1:27" s="213" customFormat="1" ht="36" x14ac:dyDescent="0.25">
      <c r="A293" s="710"/>
      <c r="B293" s="566"/>
      <c r="C293" s="715"/>
      <c r="D293" s="475"/>
      <c r="E293" s="475"/>
      <c r="F293" s="106"/>
      <c r="G293" s="260" t="s">
        <v>2200</v>
      </c>
      <c r="H293" s="255" t="s">
        <v>1589</v>
      </c>
      <c r="I293" s="718"/>
      <c r="J293" s="256">
        <v>1199996.95</v>
      </c>
      <c r="K293" s="718"/>
      <c r="L293" s="256">
        <v>1019997.4</v>
      </c>
      <c r="M293" s="710"/>
      <c r="N293" s="721"/>
      <c r="O293" s="721"/>
      <c r="P293" s="710"/>
      <c r="Q293" s="710"/>
      <c r="R293" s="710"/>
      <c r="S293" s="710"/>
      <c r="T293" s="710"/>
      <c r="U293" s="710"/>
      <c r="V293" s="713"/>
      <c r="W293" s="259"/>
      <c r="X293" s="139"/>
      <c r="Y293" s="139"/>
      <c r="Z293" s="139"/>
      <c r="AA293" s="139"/>
    </row>
    <row r="294" spans="1:27" s="213" customFormat="1" ht="38.25" customHeight="1" x14ac:dyDescent="0.25">
      <c r="A294" s="708">
        <v>95</v>
      </c>
      <c r="B294" s="645" t="s">
        <v>2201</v>
      </c>
      <c r="C294" s="714" t="s">
        <v>1396</v>
      </c>
      <c r="D294" s="538" t="s">
        <v>2202</v>
      </c>
      <c r="E294" s="538" t="s">
        <v>2203</v>
      </c>
      <c r="F294" s="264" t="s">
        <v>2204</v>
      </c>
      <c r="G294" s="260"/>
      <c r="H294" s="255" t="s">
        <v>1369</v>
      </c>
      <c r="I294" s="723">
        <v>2954338</v>
      </c>
      <c r="J294" s="256">
        <v>2454338</v>
      </c>
      <c r="K294" s="723">
        <v>2511187.2999999998</v>
      </c>
      <c r="L294" s="256">
        <v>2086187.3</v>
      </c>
      <c r="M294" s="708">
        <v>14</v>
      </c>
      <c r="N294" s="716" t="s">
        <v>2086</v>
      </c>
      <c r="O294" s="716" t="s">
        <v>1494</v>
      </c>
      <c r="P294" s="708" t="s">
        <v>2205</v>
      </c>
      <c r="Q294" s="716" t="s">
        <v>2206</v>
      </c>
      <c r="R294" s="716" t="s">
        <v>2206</v>
      </c>
      <c r="S294" s="716" t="s">
        <v>2207</v>
      </c>
      <c r="T294" s="725" t="s">
        <v>2208</v>
      </c>
      <c r="U294" s="708" t="s">
        <v>230</v>
      </c>
      <c r="V294" s="711" t="s">
        <v>1366</v>
      </c>
      <c r="W294" s="259"/>
      <c r="X294" s="139"/>
      <c r="Y294" s="139"/>
      <c r="Z294" s="139"/>
      <c r="AA294" s="139"/>
    </row>
    <row r="295" spans="1:27" s="213" customFormat="1" ht="15" customHeight="1" x14ac:dyDescent="0.25">
      <c r="A295" s="710"/>
      <c r="B295" s="491"/>
      <c r="C295" s="715"/>
      <c r="D295" s="540"/>
      <c r="E295" s="540"/>
      <c r="F295" s="253"/>
      <c r="G295" s="260" t="s">
        <v>2209</v>
      </c>
      <c r="H295" s="159" t="s">
        <v>1502</v>
      </c>
      <c r="I295" s="724"/>
      <c r="J295" s="256">
        <v>500000</v>
      </c>
      <c r="K295" s="724"/>
      <c r="L295" s="256">
        <v>425000</v>
      </c>
      <c r="M295" s="710"/>
      <c r="N295" s="720"/>
      <c r="O295" s="720"/>
      <c r="P295" s="710"/>
      <c r="Q295" s="710"/>
      <c r="R295" s="710"/>
      <c r="S295" s="721"/>
      <c r="T295" s="726"/>
      <c r="U295" s="710"/>
      <c r="V295" s="713"/>
      <c r="W295" s="259"/>
      <c r="X295" s="139"/>
      <c r="Y295" s="139"/>
      <c r="Z295" s="139"/>
      <c r="AA295" s="139"/>
    </row>
    <row r="296" spans="1:27" s="213" customFormat="1" ht="27" customHeight="1" x14ac:dyDescent="0.25">
      <c r="A296" s="708">
        <v>96</v>
      </c>
      <c r="B296" s="645" t="s">
        <v>2210</v>
      </c>
      <c r="C296" s="714" t="s">
        <v>1396</v>
      </c>
      <c r="D296" s="538" t="s">
        <v>2211</v>
      </c>
      <c r="E296" s="708" t="s">
        <v>2212</v>
      </c>
      <c r="F296" s="265" t="s">
        <v>2213</v>
      </c>
      <c r="G296" s="260"/>
      <c r="H296" s="255" t="s">
        <v>1594</v>
      </c>
      <c r="I296" s="717">
        <v>1251969</v>
      </c>
      <c r="J296" s="256">
        <v>663469</v>
      </c>
      <c r="K296" s="717">
        <v>1064173.6499999999</v>
      </c>
      <c r="L296" s="256">
        <v>563948.65</v>
      </c>
      <c r="M296" s="708">
        <v>28</v>
      </c>
      <c r="N296" s="708" t="s">
        <v>1360</v>
      </c>
      <c r="O296" s="716" t="s">
        <v>1387</v>
      </c>
      <c r="P296" s="708" t="s">
        <v>2197</v>
      </c>
      <c r="Q296" s="708" t="s">
        <v>2197</v>
      </c>
      <c r="R296" s="708" t="s">
        <v>2197</v>
      </c>
      <c r="S296" s="538" t="s">
        <v>2214</v>
      </c>
      <c r="T296" s="538" t="s">
        <v>2215</v>
      </c>
      <c r="U296" s="538" t="s">
        <v>2216</v>
      </c>
      <c r="V296" s="711" t="s">
        <v>1366</v>
      </c>
      <c r="W296" s="259"/>
      <c r="X296" s="139"/>
      <c r="Y296" s="139"/>
      <c r="Z296" s="139"/>
      <c r="AA296" s="139"/>
    </row>
    <row r="297" spans="1:27" s="213" customFormat="1" ht="38.85" customHeight="1" x14ac:dyDescent="0.25">
      <c r="A297" s="710"/>
      <c r="B297" s="646"/>
      <c r="C297" s="715"/>
      <c r="D297" s="540"/>
      <c r="E297" s="710"/>
      <c r="F297" s="253"/>
      <c r="G297" s="260" t="s">
        <v>2217</v>
      </c>
      <c r="H297" s="266" t="s">
        <v>1439</v>
      </c>
      <c r="I297" s="718"/>
      <c r="J297" s="256">
        <v>588500</v>
      </c>
      <c r="K297" s="718"/>
      <c r="L297" s="256">
        <v>500225</v>
      </c>
      <c r="M297" s="710"/>
      <c r="N297" s="710"/>
      <c r="O297" s="721"/>
      <c r="P297" s="710"/>
      <c r="Q297" s="710"/>
      <c r="R297" s="710"/>
      <c r="S297" s="540"/>
      <c r="T297" s="540"/>
      <c r="U297" s="540"/>
      <c r="V297" s="713"/>
      <c r="W297" s="259"/>
      <c r="X297" s="139"/>
      <c r="Y297" s="139"/>
      <c r="Z297" s="139"/>
      <c r="AA297" s="139"/>
    </row>
    <row r="298" spans="1:27" s="213" customFormat="1" ht="54" customHeight="1" x14ac:dyDescent="0.25">
      <c r="A298" s="708">
        <v>97</v>
      </c>
      <c r="B298" s="645" t="s">
        <v>2218</v>
      </c>
      <c r="C298" s="714" t="s">
        <v>1396</v>
      </c>
      <c r="D298" s="538" t="s">
        <v>2219</v>
      </c>
      <c r="E298" s="708" t="s">
        <v>2220</v>
      </c>
      <c r="F298" s="267" t="s">
        <v>2221</v>
      </c>
      <c r="G298" s="260"/>
      <c r="H298" s="136" t="s">
        <v>2067</v>
      </c>
      <c r="I298" s="717">
        <v>2935100</v>
      </c>
      <c r="J298" s="256">
        <v>1465100</v>
      </c>
      <c r="K298" s="717">
        <v>2494835</v>
      </c>
      <c r="L298" s="256">
        <v>1245335</v>
      </c>
      <c r="M298" s="708">
        <v>30</v>
      </c>
      <c r="N298" s="708" t="s">
        <v>2068</v>
      </c>
      <c r="O298" s="716" t="s">
        <v>1387</v>
      </c>
      <c r="P298" s="716" t="s">
        <v>223</v>
      </c>
      <c r="Q298" s="708" t="s">
        <v>223</v>
      </c>
      <c r="R298" s="708" t="s">
        <v>223</v>
      </c>
      <c r="S298" s="716" t="s">
        <v>2222</v>
      </c>
      <c r="T298" s="708" t="s">
        <v>368</v>
      </c>
      <c r="U298" s="708" t="s">
        <v>368</v>
      </c>
      <c r="V298" s="711" t="s">
        <v>1366</v>
      </c>
      <c r="W298" s="259"/>
      <c r="X298" s="139"/>
      <c r="Y298" s="139"/>
      <c r="Z298" s="139"/>
      <c r="AA298" s="139"/>
    </row>
    <row r="299" spans="1:27" s="213" customFormat="1" ht="39.75" customHeight="1" x14ac:dyDescent="0.25">
      <c r="A299" s="709"/>
      <c r="B299" s="722"/>
      <c r="C299" s="722"/>
      <c r="D299" s="539"/>
      <c r="E299" s="709"/>
      <c r="F299" s="77"/>
      <c r="G299" s="252" t="s">
        <v>2175</v>
      </c>
      <c r="H299" s="268" t="s">
        <v>1407</v>
      </c>
      <c r="I299" s="719"/>
      <c r="J299" s="276">
        <v>1470000</v>
      </c>
      <c r="K299" s="719"/>
      <c r="L299" s="276">
        <v>1249500</v>
      </c>
      <c r="M299" s="709"/>
      <c r="N299" s="709"/>
      <c r="O299" s="720"/>
      <c r="P299" s="709"/>
      <c r="Q299" s="709"/>
      <c r="R299" s="709"/>
      <c r="S299" s="720"/>
      <c r="T299" s="709"/>
      <c r="U299" s="709"/>
      <c r="V299" s="712"/>
      <c r="W299" s="259"/>
      <c r="X299" s="139"/>
      <c r="Y299" s="139"/>
      <c r="Z299" s="139"/>
      <c r="AA299" s="139"/>
    </row>
    <row r="300" spans="1:27" s="213" customFormat="1" ht="18.75" customHeight="1" x14ac:dyDescent="0.25">
      <c r="A300" s="508">
        <v>98</v>
      </c>
      <c r="B300" s="648" t="s">
        <v>2223</v>
      </c>
      <c r="C300" s="648" t="s">
        <v>1396</v>
      </c>
      <c r="D300" s="649" t="s">
        <v>2224</v>
      </c>
      <c r="E300" s="727" t="s">
        <v>2225</v>
      </c>
      <c r="F300" s="277" t="s">
        <v>2226</v>
      </c>
      <c r="G300" s="260"/>
      <c r="H300" s="255" t="s">
        <v>1538</v>
      </c>
      <c r="I300" s="730">
        <v>545102.11</v>
      </c>
      <c r="J300" s="256">
        <v>376564.62</v>
      </c>
      <c r="K300" s="730">
        <v>463336.77</v>
      </c>
      <c r="L300" s="256">
        <v>320079.92</v>
      </c>
      <c r="M300" s="728">
        <v>12</v>
      </c>
      <c r="N300" s="727" t="s">
        <v>1457</v>
      </c>
      <c r="O300" s="727" t="s">
        <v>1494</v>
      </c>
      <c r="P300" s="728" t="s">
        <v>2190</v>
      </c>
      <c r="Q300" s="728" t="s">
        <v>2190</v>
      </c>
      <c r="R300" s="728" t="s">
        <v>2190</v>
      </c>
      <c r="S300" s="727" t="s">
        <v>2227</v>
      </c>
      <c r="T300" s="728" t="s">
        <v>167</v>
      </c>
      <c r="U300" s="728" t="s">
        <v>163</v>
      </c>
      <c r="V300" s="729" t="s">
        <v>1366</v>
      </c>
      <c r="W300" s="259"/>
      <c r="X300" s="139"/>
      <c r="Y300" s="139"/>
      <c r="Z300" s="139"/>
      <c r="AA300" s="139"/>
    </row>
    <row r="301" spans="1:27" s="213" customFormat="1" ht="37.5" customHeight="1" x14ac:dyDescent="0.25">
      <c r="A301" s="508"/>
      <c r="B301" s="505"/>
      <c r="C301" s="648"/>
      <c r="D301" s="504"/>
      <c r="E301" s="504"/>
      <c r="F301" s="80"/>
      <c r="G301" s="278" t="s">
        <v>2228</v>
      </c>
      <c r="H301" s="210" t="s">
        <v>2229</v>
      </c>
      <c r="I301" s="730"/>
      <c r="J301" s="256">
        <v>133411.21</v>
      </c>
      <c r="K301" s="730"/>
      <c r="L301" s="256">
        <v>113399.52</v>
      </c>
      <c r="M301" s="728"/>
      <c r="N301" s="727"/>
      <c r="O301" s="727"/>
      <c r="P301" s="728"/>
      <c r="Q301" s="728"/>
      <c r="R301" s="728"/>
      <c r="S301" s="727"/>
      <c r="T301" s="728"/>
      <c r="U301" s="728"/>
      <c r="V301" s="729"/>
      <c r="W301" s="259"/>
      <c r="X301" s="139"/>
      <c r="Y301" s="139"/>
      <c r="Z301" s="139"/>
      <c r="AA301" s="139"/>
    </row>
    <row r="302" spans="1:27" s="213" customFormat="1" ht="24.75" customHeight="1" x14ac:dyDescent="0.25">
      <c r="A302" s="508"/>
      <c r="B302" s="505"/>
      <c r="C302" s="648"/>
      <c r="D302" s="504"/>
      <c r="E302" s="504"/>
      <c r="F302" s="89"/>
      <c r="G302" s="252" t="s">
        <v>2230</v>
      </c>
      <c r="H302" s="279" t="s">
        <v>1538</v>
      </c>
      <c r="I302" s="730"/>
      <c r="J302" s="276">
        <v>35126.28</v>
      </c>
      <c r="K302" s="730"/>
      <c r="L302" s="276">
        <v>29857.33</v>
      </c>
      <c r="M302" s="728"/>
      <c r="N302" s="727"/>
      <c r="O302" s="727"/>
      <c r="P302" s="728"/>
      <c r="Q302" s="728"/>
      <c r="R302" s="728"/>
      <c r="S302" s="727"/>
      <c r="T302" s="728"/>
      <c r="U302" s="728"/>
      <c r="V302" s="729"/>
      <c r="W302" s="259"/>
      <c r="X302" s="139"/>
      <c r="Y302" s="139"/>
      <c r="Z302" s="139"/>
      <c r="AA302" s="139"/>
    </row>
    <row r="303" spans="1:27" s="241" customFormat="1" ht="28.5" customHeight="1" x14ac:dyDescent="0.25">
      <c r="A303" s="666">
        <v>99</v>
      </c>
      <c r="B303" s="688" t="s">
        <v>2253</v>
      </c>
      <c r="C303" s="688" t="s">
        <v>1443</v>
      </c>
      <c r="D303" s="510" t="s">
        <v>2254</v>
      </c>
      <c r="E303" s="508" t="s">
        <v>2255</v>
      </c>
      <c r="F303" s="280" t="s">
        <v>2256</v>
      </c>
      <c r="G303" s="142"/>
      <c r="H303" s="136" t="s">
        <v>2257</v>
      </c>
      <c r="I303" s="735">
        <v>886333</v>
      </c>
      <c r="J303" s="281">
        <v>360911</v>
      </c>
      <c r="K303" s="650">
        <v>753383.05</v>
      </c>
      <c r="L303" s="244">
        <v>306774.34999999998</v>
      </c>
      <c r="M303" s="732"/>
      <c r="N303" s="733"/>
      <c r="O303" s="733"/>
      <c r="P303" s="731"/>
      <c r="Q303" s="731"/>
      <c r="R303" s="731"/>
      <c r="S303" s="649" t="s">
        <v>2264</v>
      </c>
      <c r="T303" s="649" t="s">
        <v>2250</v>
      </c>
      <c r="U303" s="649" t="s">
        <v>2273</v>
      </c>
      <c r="V303" s="510" t="s">
        <v>1366</v>
      </c>
      <c r="W303" s="269"/>
    </row>
    <row r="304" spans="1:27" s="241" customFormat="1" ht="38.1" customHeight="1" x14ac:dyDescent="0.25">
      <c r="A304" s="666"/>
      <c r="B304" s="688"/>
      <c r="C304" s="688"/>
      <c r="D304" s="510"/>
      <c r="E304" s="508"/>
      <c r="F304" s="282"/>
      <c r="G304" s="180" t="s">
        <v>448</v>
      </c>
      <c r="H304" s="136" t="s">
        <v>2257</v>
      </c>
      <c r="I304" s="736"/>
      <c r="J304" s="281">
        <v>55670</v>
      </c>
      <c r="K304" s="519"/>
      <c r="L304" s="244">
        <v>47319.5</v>
      </c>
      <c r="M304" s="732"/>
      <c r="N304" s="733"/>
      <c r="O304" s="733"/>
      <c r="P304" s="731"/>
      <c r="Q304" s="731"/>
      <c r="R304" s="731"/>
      <c r="S304" s="649"/>
      <c r="T304" s="649"/>
      <c r="U304" s="649"/>
      <c r="V304" s="510"/>
      <c r="W304" s="249"/>
    </row>
    <row r="305" spans="1:23" s="241" customFormat="1" ht="27.75" customHeight="1" x14ac:dyDescent="0.25">
      <c r="A305" s="666"/>
      <c r="B305" s="688"/>
      <c r="C305" s="688"/>
      <c r="D305" s="510"/>
      <c r="E305" s="508"/>
      <c r="F305" s="283"/>
      <c r="G305" s="180" t="s">
        <v>2152</v>
      </c>
      <c r="H305" s="136" t="s">
        <v>1393</v>
      </c>
      <c r="I305" s="736"/>
      <c r="J305" s="281">
        <v>216730</v>
      </c>
      <c r="K305" s="519"/>
      <c r="L305" s="244">
        <v>184220.5</v>
      </c>
      <c r="M305" s="732"/>
      <c r="N305" s="733"/>
      <c r="O305" s="733"/>
      <c r="P305" s="731"/>
      <c r="Q305" s="731"/>
      <c r="R305" s="731"/>
      <c r="S305" s="649"/>
      <c r="T305" s="649"/>
      <c r="U305" s="649"/>
      <c r="V305" s="510"/>
      <c r="W305" s="249"/>
    </row>
    <row r="306" spans="1:23" s="241" customFormat="1" ht="19.5" customHeight="1" x14ac:dyDescent="0.25">
      <c r="A306" s="666"/>
      <c r="B306" s="688"/>
      <c r="C306" s="688"/>
      <c r="D306" s="510"/>
      <c r="E306" s="508"/>
      <c r="F306" s="284"/>
      <c r="G306" s="180" t="s">
        <v>449</v>
      </c>
      <c r="H306" s="136" t="s">
        <v>2257</v>
      </c>
      <c r="I306" s="736"/>
      <c r="J306" s="281">
        <v>253022</v>
      </c>
      <c r="K306" s="519"/>
      <c r="L306" s="244">
        <v>215068.7</v>
      </c>
      <c r="M306" s="732"/>
      <c r="N306" s="733"/>
      <c r="O306" s="733"/>
      <c r="P306" s="731"/>
      <c r="Q306" s="731"/>
      <c r="R306" s="731"/>
      <c r="S306" s="649"/>
      <c r="T306" s="649"/>
      <c r="U306" s="649"/>
      <c r="V306" s="510"/>
      <c r="W306" s="249"/>
    </row>
    <row r="307" spans="1:23" ht="27" customHeight="1" x14ac:dyDescent="0.2">
      <c r="A307" s="505">
        <v>100</v>
      </c>
      <c r="B307" s="567" t="s">
        <v>2258</v>
      </c>
      <c r="C307" s="502" t="s">
        <v>1443</v>
      </c>
      <c r="D307" s="511" t="s">
        <v>2259</v>
      </c>
      <c r="E307" s="485" t="s">
        <v>2260</v>
      </c>
      <c r="F307" s="176" t="s">
        <v>2261</v>
      </c>
      <c r="G307" s="212"/>
      <c r="H307" s="211" t="s">
        <v>1369</v>
      </c>
      <c r="I307" s="705">
        <v>1337577.8</v>
      </c>
      <c r="J307" s="138">
        <v>750210</v>
      </c>
      <c r="K307" s="651">
        <v>1136941.1299999999</v>
      </c>
      <c r="L307" s="138">
        <v>637678.5</v>
      </c>
      <c r="S307" s="505" t="s">
        <v>2265</v>
      </c>
      <c r="T307" s="505" t="s">
        <v>2250</v>
      </c>
      <c r="U307" s="505" t="s">
        <v>2319</v>
      </c>
      <c r="V307" s="510" t="s">
        <v>1366</v>
      </c>
    </row>
    <row r="308" spans="1:23" ht="42.75" customHeight="1" x14ac:dyDescent="0.2">
      <c r="A308" s="505"/>
      <c r="B308" s="567"/>
      <c r="C308" s="502"/>
      <c r="D308" s="539"/>
      <c r="E308" s="703"/>
      <c r="F308" s="187"/>
      <c r="G308" s="166" t="s">
        <v>2262</v>
      </c>
      <c r="H308" s="211" t="s">
        <v>2135</v>
      </c>
      <c r="I308" s="705"/>
      <c r="J308" s="138">
        <v>318365.8</v>
      </c>
      <c r="K308" s="705"/>
      <c r="L308" s="138">
        <v>270610.93</v>
      </c>
      <c r="S308" s="505"/>
      <c r="T308" s="505"/>
      <c r="U308" s="505"/>
      <c r="V308" s="510"/>
    </row>
    <row r="309" spans="1:23" ht="42.75" customHeight="1" x14ac:dyDescent="0.2">
      <c r="A309" s="505"/>
      <c r="B309" s="567"/>
      <c r="C309" s="502"/>
      <c r="D309" s="539"/>
      <c r="E309" s="703"/>
      <c r="F309" s="188"/>
      <c r="G309" s="166" t="s">
        <v>2263</v>
      </c>
      <c r="H309" s="211" t="s">
        <v>1369</v>
      </c>
      <c r="I309" s="484"/>
      <c r="J309" s="138">
        <v>184817</v>
      </c>
      <c r="K309" s="520"/>
      <c r="L309" s="138">
        <v>157094.45000000001</v>
      </c>
      <c r="S309" s="505"/>
      <c r="T309" s="505"/>
      <c r="U309" s="505"/>
      <c r="V309" s="510"/>
    </row>
    <row r="310" spans="1:23" ht="42.75" customHeight="1" x14ac:dyDescent="0.2">
      <c r="A310" s="489"/>
      <c r="B310" s="556"/>
      <c r="C310" s="503"/>
      <c r="D310" s="539"/>
      <c r="E310" s="734"/>
      <c r="F310" s="188"/>
      <c r="G310" s="292" t="s">
        <v>426</v>
      </c>
      <c r="H310" s="291" t="s">
        <v>1369</v>
      </c>
      <c r="I310" s="484"/>
      <c r="J310" s="293">
        <v>84185</v>
      </c>
      <c r="K310" s="520"/>
      <c r="L310" s="293">
        <v>71557.25</v>
      </c>
      <c r="S310" s="489"/>
      <c r="T310" s="489"/>
      <c r="U310" s="489"/>
      <c r="V310" s="511"/>
    </row>
    <row r="311" spans="1:23" ht="42.75" customHeight="1" x14ac:dyDescent="0.2">
      <c r="A311" s="499">
        <v>101</v>
      </c>
      <c r="B311" s="500" t="s">
        <v>2320</v>
      </c>
      <c r="C311" s="505" t="s">
        <v>1443</v>
      </c>
      <c r="D311" s="649" t="s">
        <v>2322</v>
      </c>
      <c r="E311" s="508" t="s">
        <v>2414</v>
      </c>
      <c r="F311" s="9" t="s">
        <v>2321</v>
      </c>
      <c r="G311" s="212"/>
      <c r="H311" s="291" t="s">
        <v>1369</v>
      </c>
      <c r="I311" s="508">
        <v>2615165.66</v>
      </c>
      <c r="J311" s="138">
        <v>1689494</v>
      </c>
      <c r="K311" s="519">
        <f>L311+L312</f>
        <v>2222890.81</v>
      </c>
      <c r="L311" s="138">
        <v>1436069.9</v>
      </c>
      <c r="M311" s="272"/>
      <c r="N311" s="272"/>
      <c r="O311" s="272"/>
      <c r="P311" s="272"/>
      <c r="Q311" s="272"/>
      <c r="R311" s="272"/>
      <c r="S311" s="504" t="s">
        <v>2417</v>
      </c>
      <c r="T311" s="505" t="s">
        <v>2416</v>
      </c>
      <c r="U311" s="505" t="s">
        <v>2401</v>
      </c>
      <c r="V311" s="510" t="s">
        <v>2401</v>
      </c>
    </row>
    <row r="312" spans="1:23" ht="42.75" customHeight="1" x14ac:dyDescent="0.2">
      <c r="A312" s="499"/>
      <c r="B312" s="500"/>
      <c r="C312" s="505"/>
      <c r="D312" s="649"/>
      <c r="E312" s="508"/>
      <c r="F312" s="9"/>
      <c r="G312" s="212" t="s">
        <v>2415</v>
      </c>
      <c r="H312" s="211" t="s">
        <v>1577</v>
      </c>
      <c r="I312" s="508"/>
      <c r="J312" s="138">
        <v>925671.66</v>
      </c>
      <c r="K312" s="519"/>
      <c r="L312" s="138">
        <v>786820.91</v>
      </c>
      <c r="M312" s="272"/>
      <c r="N312" s="272"/>
      <c r="O312" s="272"/>
      <c r="P312" s="272"/>
      <c r="Q312" s="272"/>
      <c r="R312" s="272"/>
      <c r="S312" s="504"/>
      <c r="T312" s="505"/>
      <c r="U312" s="505"/>
      <c r="V312" s="510"/>
    </row>
    <row r="313" spans="1:23" ht="42.75" customHeight="1" x14ac:dyDescent="0.2">
      <c r="A313" s="499">
        <v>102</v>
      </c>
      <c r="B313" s="500" t="s">
        <v>2323</v>
      </c>
      <c r="C313" s="500" t="s">
        <v>1443</v>
      </c>
      <c r="D313" s="649" t="s">
        <v>2327</v>
      </c>
      <c r="E313" s="508" t="s">
        <v>2419</v>
      </c>
      <c r="F313" s="9" t="s">
        <v>2324</v>
      </c>
      <c r="G313" s="212"/>
      <c r="H313" s="291" t="s">
        <v>1369</v>
      </c>
      <c r="I313" s="508">
        <v>7507873.2199999997</v>
      </c>
      <c r="J313" s="138">
        <v>6513167.2199999997</v>
      </c>
      <c r="K313" s="519">
        <f>L313+L314+L315+L316</f>
        <v>2549531.04</v>
      </c>
      <c r="L313" s="138">
        <v>1724035.36</v>
      </c>
      <c r="M313" s="272"/>
      <c r="N313" s="272"/>
      <c r="O313" s="272"/>
      <c r="P313" s="272"/>
      <c r="Q313" s="272"/>
      <c r="R313" s="272"/>
      <c r="S313" s="504" t="s">
        <v>2418</v>
      </c>
      <c r="T313" s="505" t="s">
        <v>2416</v>
      </c>
      <c r="U313" s="505" t="s">
        <v>2401</v>
      </c>
      <c r="V313" s="510" t="s">
        <v>2401</v>
      </c>
    </row>
    <row r="314" spans="1:23" ht="42.75" customHeight="1" x14ac:dyDescent="0.2">
      <c r="A314" s="499"/>
      <c r="B314" s="500"/>
      <c r="C314" s="500"/>
      <c r="D314" s="649"/>
      <c r="E314" s="508"/>
      <c r="F314" s="9"/>
      <c r="G314" s="212" t="s">
        <v>2325</v>
      </c>
      <c r="H314" s="291" t="s">
        <v>1369</v>
      </c>
      <c r="I314" s="508"/>
      <c r="J314" s="138">
        <v>250000</v>
      </c>
      <c r="K314" s="508"/>
      <c r="L314" s="138">
        <v>200000</v>
      </c>
      <c r="M314" s="272"/>
      <c r="N314" s="272"/>
      <c r="O314" s="272"/>
      <c r="P314" s="272"/>
      <c r="Q314" s="272"/>
      <c r="R314" s="272"/>
      <c r="S314" s="504"/>
      <c r="T314" s="505"/>
      <c r="U314" s="505"/>
      <c r="V314" s="510"/>
    </row>
    <row r="315" spans="1:23" ht="42.75" customHeight="1" x14ac:dyDescent="0.2">
      <c r="A315" s="499"/>
      <c r="B315" s="500"/>
      <c r="C315" s="500"/>
      <c r="D315" s="649"/>
      <c r="E315" s="508"/>
      <c r="F315" s="9"/>
      <c r="G315" s="212" t="s">
        <v>2193</v>
      </c>
      <c r="H315" s="211" t="s">
        <v>1577</v>
      </c>
      <c r="I315" s="508"/>
      <c r="J315" s="138">
        <v>714706</v>
      </c>
      <c r="K315" s="508"/>
      <c r="L315" s="138">
        <v>599995.68000000005</v>
      </c>
      <c r="M315" s="272"/>
      <c r="N315" s="272"/>
      <c r="O315" s="272"/>
      <c r="P315" s="272"/>
      <c r="Q315" s="272"/>
      <c r="R315" s="272"/>
      <c r="S315" s="504"/>
      <c r="T315" s="505"/>
      <c r="U315" s="505"/>
      <c r="V315" s="510"/>
    </row>
    <row r="316" spans="1:23" ht="60" customHeight="1" x14ac:dyDescent="0.2">
      <c r="A316" s="499"/>
      <c r="B316" s="500"/>
      <c r="C316" s="500"/>
      <c r="D316" s="649"/>
      <c r="E316" s="508"/>
      <c r="F316" s="9"/>
      <c r="G316" s="106" t="s">
        <v>2326</v>
      </c>
      <c r="H316" s="211" t="s">
        <v>1369</v>
      </c>
      <c r="I316" s="508"/>
      <c r="J316" s="138">
        <v>30000</v>
      </c>
      <c r="K316" s="508"/>
      <c r="L316" s="138">
        <v>25500</v>
      </c>
      <c r="M316" s="272"/>
      <c r="N316" s="272"/>
      <c r="O316" s="272"/>
      <c r="P316" s="272"/>
      <c r="Q316" s="272"/>
      <c r="R316" s="272"/>
      <c r="S316" s="504"/>
      <c r="T316" s="505"/>
      <c r="U316" s="505"/>
      <c r="V316" s="510"/>
    </row>
    <row r="317" spans="1:23" ht="29.1" customHeight="1" x14ac:dyDescent="0.2">
      <c r="A317" s="499">
        <v>102</v>
      </c>
      <c r="B317" s="500" t="s">
        <v>2573</v>
      </c>
      <c r="C317" s="503" t="s">
        <v>1396</v>
      </c>
      <c r="D317" s="473" t="s">
        <v>1517</v>
      </c>
      <c r="E317" s="489" t="s">
        <v>1518</v>
      </c>
      <c r="F317" s="116" t="s">
        <v>1519</v>
      </c>
      <c r="G317" s="79"/>
      <c r="H317" s="80" t="s">
        <v>1418</v>
      </c>
      <c r="I317" s="516">
        <v>23746994.18</v>
      </c>
      <c r="J317" s="138">
        <v>277963.34999999998</v>
      </c>
      <c r="K317" s="519">
        <f>L317+L318+L319+L320</f>
        <v>11293841.149999999</v>
      </c>
      <c r="L317" s="138">
        <v>236268.84</v>
      </c>
      <c r="M317" s="272"/>
      <c r="N317" s="272"/>
      <c r="O317" s="272"/>
      <c r="P317" s="272"/>
      <c r="Q317" s="272"/>
      <c r="R317" s="272"/>
      <c r="S317" s="504" t="s">
        <v>2574</v>
      </c>
      <c r="T317" s="505" t="s">
        <v>2575</v>
      </c>
      <c r="U317" s="505" t="s">
        <v>2518</v>
      </c>
      <c r="V317" s="510" t="s">
        <v>1366</v>
      </c>
    </row>
    <row r="318" spans="1:23" ht="24" x14ac:dyDescent="0.2">
      <c r="A318" s="499"/>
      <c r="B318" s="500"/>
      <c r="C318" s="512"/>
      <c r="D318" s="474"/>
      <c r="E318" s="514"/>
      <c r="F318" s="102"/>
      <c r="G318" s="104" t="s">
        <v>1526</v>
      </c>
      <c r="H318" s="80" t="s">
        <v>1418</v>
      </c>
      <c r="I318" s="517"/>
      <c r="J318" s="138">
        <v>21124029.190000001</v>
      </c>
      <c r="K318" s="508"/>
      <c r="L318" s="138">
        <v>9064320.9199999999</v>
      </c>
      <c r="M318" s="272"/>
      <c r="N318" s="272"/>
      <c r="O318" s="272"/>
      <c r="P318" s="272"/>
      <c r="Q318" s="272"/>
      <c r="R318" s="272"/>
      <c r="S318" s="504"/>
      <c r="T318" s="505"/>
      <c r="U318" s="505"/>
      <c r="V318" s="510"/>
    </row>
    <row r="319" spans="1:23" ht="36" x14ac:dyDescent="0.2">
      <c r="A319" s="499"/>
      <c r="B319" s="500"/>
      <c r="C319" s="512"/>
      <c r="D319" s="474"/>
      <c r="E319" s="514"/>
      <c r="F319" s="82"/>
      <c r="G319" s="104" t="s">
        <v>1527</v>
      </c>
      <c r="H319" s="106" t="s">
        <v>1528</v>
      </c>
      <c r="I319" s="517"/>
      <c r="J319" s="138">
        <v>1365774.64</v>
      </c>
      <c r="K319" s="508"/>
      <c r="L319" s="138">
        <v>1160908.44</v>
      </c>
      <c r="M319" s="272"/>
      <c r="N319" s="272"/>
      <c r="O319" s="272"/>
      <c r="P319" s="272"/>
      <c r="Q319" s="272"/>
      <c r="R319" s="272"/>
      <c r="S319" s="504"/>
      <c r="T319" s="505"/>
      <c r="U319" s="505"/>
      <c r="V319" s="510"/>
    </row>
    <row r="320" spans="1:23" ht="36" x14ac:dyDescent="0.2">
      <c r="A320" s="499"/>
      <c r="B320" s="500"/>
      <c r="C320" s="513"/>
      <c r="D320" s="475"/>
      <c r="E320" s="515"/>
      <c r="F320" s="84"/>
      <c r="G320" s="103" t="s">
        <v>1529</v>
      </c>
      <c r="H320" s="106" t="s">
        <v>1528</v>
      </c>
      <c r="I320" s="518"/>
      <c r="J320" s="138">
        <v>979227</v>
      </c>
      <c r="K320" s="508"/>
      <c r="L320" s="138">
        <v>832342.95</v>
      </c>
      <c r="M320" s="272"/>
      <c r="N320" s="272"/>
      <c r="O320" s="272"/>
      <c r="P320" s="272"/>
      <c r="Q320" s="272"/>
      <c r="R320" s="272"/>
      <c r="S320" s="504"/>
      <c r="T320" s="505"/>
      <c r="U320" s="505"/>
      <c r="V320" s="510"/>
    </row>
    <row r="321" spans="1:22" ht="57" x14ac:dyDescent="0.2">
      <c r="A321" s="499">
        <v>103</v>
      </c>
      <c r="B321" s="500" t="s">
        <v>2655</v>
      </c>
      <c r="C321" s="502" t="s">
        <v>1355</v>
      </c>
      <c r="D321" s="504" t="s">
        <v>2685</v>
      </c>
      <c r="E321" s="505" t="s">
        <v>1471</v>
      </c>
      <c r="F321" s="307" t="s">
        <v>2656</v>
      </c>
      <c r="G321" s="272"/>
      <c r="H321" s="308" t="s">
        <v>1439</v>
      </c>
      <c r="I321" s="506">
        <v>12504461.949999999</v>
      </c>
      <c r="J321" s="311">
        <v>5603082.8200000003</v>
      </c>
      <c r="K321" s="508">
        <v>10622264.99</v>
      </c>
      <c r="L321" s="311">
        <v>4762620.3899999997</v>
      </c>
      <c r="M321" s="272"/>
      <c r="N321" s="272"/>
      <c r="O321" s="272"/>
      <c r="P321" s="272"/>
      <c r="Q321" s="272"/>
      <c r="R321" s="272"/>
      <c r="S321" s="504" t="s">
        <v>2683</v>
      </c>
      <c r="T321" s="505" t="s">
        <v>2657</v>
      </c>
      <c r="U321" s="505" t="s">
        <v>2658</v>
      </c>
      <c r="V321" s="510" t="s">
        <v>1366</v>
      </c>
    </row>
    <row r="322" spans="1:22" ht="15" customHeight="1" x14ac:dyDescent="0.2">
      <c r="A322" s="499"/>
      <c r="B322" s="500"/>
      <c r="C322" s="502"/>
      <c r="D322" s="504"/>
      <c r="E322" s="505"/>
      <c r="F322" s="272"/>
      <c r="G322" s="309" t="s">
        <v>1477</v>
      </c>
      <c r="H322" s="308" t="s">
        <v>1439</v>
      </c>
      <c r="I322" s="506"/>
      <c r="J322" s="311">
        <v>3044374.09</v>
      </c>
      <c r="K322" s="508"/>
      <c r="L322" s="311">
        <v>2587717.9700000002</v>
      </c>
      <c r="M322" s="272"/>
      <c r="N322" s="272"/>
      <c r="O322" s="272"/>
      <c r="P322" s="272"/>
      <c r="Q322" s="272"/>
      <c r="R322" s="272"/>
      <c r="S322" s="504"/>
      <c r="T322" s="505"/>
      <c r="U322" s="505"/>
      <c r="V322" s="510"/>
    </row>
    <row r="323" spans="1:22" ht="15" customHeight="1" x14ac:dyDescent="0.2">
      <c r="A323" s="499"/>
      <c r="B323" s="500"/>
      <c r="C323" s="502"/>
      <c r="D323" s="504"/>
      <c r="E323" s="505"/>
      <c r="F323" s="272"/>
      <c r="G323" s="309" t="s">
        <v>1478</v>
      </c>
      <c r="H323" s="308" t="s">
        <v>1439</v>
      </c>
      <c r="I323" s="506"/>
      <c r="J323" s="311">
        <v>2208668.79</v>
      </c>
      <c r="K323" s="508"/>
      <c r="L323" s="311">
        <v>1877368.47</v>
      </c>
      <c r="M323" s="272"/>
      <c r="N323" s="272"/>
      <c r="O323" s="272"/>
      <c r="P323" s="272"/>
      <c r="Q323" s="272"/>
      <c r="R323" s="272"/>
      <c r="S323" s="504"/>
      <c r="T323" s="505"/>
      <c r="U323" s="505"/>
      <c r="V323" s="510"/>
    </row>
    <row r="324" spans="1:22" ht="15" customHeight="1" x14ac:dyDescent="0.2">
      <c r="A324" s="499"/>
      <c r="B324" s="500"/>
      <c r="C324" s="502"/>
      <c r="D324" s="504"/>
      <c r="E324" s="505"/>
      <c r="F324" s="272"/>
      <c r="G324" s="309" t="s">
        <v>1479</v>
      </c>
      <c r="H324" s="310" t="s">
        <v>1418</v>
      </c>
      <c r="I324" s="506"/>
      <c r="J324" s="311">
        <v>1279929.74</v>
      </c>
      <c r="K324" s="508"/>
      <c r="L324" s="311">
        <v>1081412.6299999999</v>
      </c>
      <c r="M324" s="272"/>
      <c r="N324" s="272"/>
      <c r="O324" s="272"/>
      <c r="P324" s="272"/>
      <c r="Q324" s="272"/>
      <c r="R324" s="272"/>
      <c r="S324" s="504"/>
      <c r="T324" s="505"/>
      <c r="U324" s="505"/>
      <c r="V324" s="510"/>
    </row>
    <row r="325" spans="1:22" ht="15" customHeight="1" x14ac:dyDescent="0.2">
      <c r="A325" s="492"/>
      <c r="B325" s="501"/>
      <c r="C325" s="503"/>
      <c r="D325" s="473"/>
      <c r="E325" s="489"/>
      <c r="F325" s="314"/>
      <c r="G325" s="316" t="s">
        <v>1480</v>
      </c>
      <c r="H325" s="317" t="s">
        <v>1418</v>
      </c>
      <c r="I325" s="507"/>
      <c r="J325" s="318">
        <v>368406.51</v>
      </c>
      <c r="K325" s="509"/>
      <c r="L325" s="318">
        <v>313145.53000000003</v>
      </c>
      <c r="M325" s="314"/>
      <c r="N325" s="314"/>
      <c r="O325" s="314"/>
      <c r="P325" s="314"/>
      <c r="Q325" s="314"/>
      <c r="R325" s="314"/>
      <c r="S325" s="473"/>
      <c r="T325" s="489"/>
      <c r="U325" s="489"/>
      <c r="V325" s="511"/>
    </row>
    <row r="326" spans="1:22" ht="28.5" x14ac:dyDescent="0.2">
      <c r="A326" s="499">
        <v>104</v>
      </c>
      <c r="B326" s="499" t="s">
        <v>2675</v>
      </c>
      <c r="C326" s="524" t="s">
        <v>1779</v>
      </c>
      <c r="D326" s="522" t="s">
        <v>2676</v>
      </c>
      <c r="E326" s="505" t="s">
        <v>2681</v>
      </c>
      <c r="F326" s="315" t="s">
        <v>2677</v>
      </c>
      <c r="G326" s="272"/>
      <c r="H326" s="312" t="s">
        <v>1369</v>
      </c>
      <c r="I326" s="526">
        <v>200600</v>
      </c>
      <c r="J326" s="313">
        <v>61200</v>
      </c>
      <c r="K326" s="508">
        <v>170510</v>
      </c>
      <c r="L326" s="313">
        <v>52020</v>
      </c>
      <c r="M326" s="272"/>
      <c r="N326" s="272"/>
      <c r="O326" s="272"/>
      <c r="P326" s="272"/>
      <c r="Q326" s="272"/>
      <c r="R326" s="272"/>
      <c r="S326" s="504" t="s">
        <v>2682</v>
      </c>
      <c r="T326" s="505" t="s">
        <v>2684</v>
      </c>
      <c r="U326" s="505" t="s">
        <v>2674</v>
      </c>
      <c r="V326" s="510" t="s">
        <v>1366</v>
      </c>
    </row>
    <row r="327" spans="1:22" ht="15" customHeight="1" x14ac:dyDescent="0.2">
      <c r="A327" s="499"/>
      <c r="B327" s="499"/>
      <c r="C327" s="524"/>
      <c r="D327" s="522"/>
      <c r="E327" s="505"/>
      <c r="F327" s="272"/>
      <c r="G327" s="308" t="s">
        <v>2678</v>
      </c>
      <c r="H327" s="312" t="s">
        <v>1428</v>
      </c>
      <c r="I327" s="526"/>
      <c r="J327" s="313">
        <v>56700</v>
      </c>
      <c r="K327" s="508"/>
      <c r="L327" s="313">
        <v>48195</v>
      </c>
      <c r="M327" s="272"/>
      <c r="N327" s="272"/>
      <c r="O327" s="272"/>
      <c r="P327" s="272"/>
      <c r="Q327" s="272"/>
      <c r="R327" s="272"/>
      <c r="S327" s="504"/>
      <c r="T327" s="505"/>
      <c r="U327" s="505"/>
      <c r="V327" s="510"/>
    </row>
    <row r="328" spans="1:22" ht="15" customHeight="1" x14ac:dyDescent="0.2">
      <c r="A328" s="499"/>
      <c r="B328" s="499"/>
      <c r="C328" s="524"/>
      <c r="D328" s="522"/>
      <c r="E328" s="505"/>
      <c r="F328" s="272"/>
      <c r="G328" s="308" t="s">
        <v>2679</v>
      </c>
      <c r="H328" s="312" t="s">
        <v>1369</v>
      </c>
      <c r="I328" s="526"/>
      <c r="J328" s="313">
        <v>55600</v>
      </c>
      <c r="K328" s="508"/>
      <c r="L328" s="313">
        <v>47260</v>
      </c>
      <c r="M328" s="272"/>
      <c r="N328" s="272"/>
      <c r="O328" s="272"/>
      <c r="P328" s="272"/>
      <c r="Q328" s="272"/>
      <c r="R328" s="272"/>
      <c r="S328" s="504"/>
      <c r="T328" s="505"/>
      <c r="U328" s="505"/>
      <c r="V328" s="510"/>
    </row>
    <row r="329" spans="1:22" ht="15" customHeight="1" x14ac:dyDescent="0.2">
      <c r="A329" s="492"/>
      <c r="B329" s="492"/>
      <c r="C329" s="525"/>
      <c r="D329" s="523"/>
      <c r="E329" s="489"/>
      <c r="F329" s="314"/>
      <c r="G329" s="308" t="s">
        <v>2680</v>
      </c>
      <c r="H329" s="312" t="s">
        <v>1577</v>
      </c>
      <c r="I329" s="480"/>
      <c r="J329" s="313">
        <v>27100</v>
      </c>
      <c r="K329" s="508"/>
      <c r="L329" s="313">
        <v>23035</v>
      </c>
      <c r="M329" s="272"/>
      <c r="N329" s="272"/>
      <c r="O329" s="272"/>
      <c r="P329" s="272"/>
      <c r="Q329" s="272"/>
      <c r="R329" s="272"/>
      <c r="S329" s="504"/>
      <c r="T329" s="505"/>
      <c r="U329" s="505"/>
      <c r="V329" s="510"/>
    </row>
    <row r="330" spans="1:22" ht="78.75" customHeight="1" x14ac:dyDescent="0.2">
      <c r="A330" s="492">
        <v>105</v>
      </c>
      <c r="B330" s="492" t="s">
        <v>2811</v>
      </c>
      <c r="C330" s="525" t="s">
        <v>1443</v>
      </c>
      <c r="D330" s="529" t="s">
        <v>2792</v>
      </c>
      <c r="E330" s="532" t="s">
        <v>2812</v>
      </c>
      <c r="F330" s="322" t="s">
        <v>2818</v>
      </c>
      <c r="G330" s="319"/>
      <c r="H330" s="312" t="s">
        <v>1369</v>
      </c>
      <c r="I330" s="480">
        <v>1679320</v>
      </c>
      <c r="J330" s="313">
        <v>277200</v>
      </c>
      <c r="K330" s="483">
        <v>1427422</v>
      </c>
      <c r="L330" s="313">
        <v>235620</v>
      </c>
      <c r="S330" s="323" t="s">
        <v>2817</v>
      </c>
      <c r="T330" s="80" t="s">
        <v>2810</v>
      </c>
      <c r="U330" s="80" t="s">
        <v>2819</v>
      </c>
      <c r="V330" s="120" t="s">
        <v>1366</v>
      </c>
    </row>
    <row r="331" spans="1:22" ht="26.25" customHeight="1" x14ac:dyDescent="0.2">
      <c r="A331" s="498"/>
      <c r="B331" s="498"/>
      <c r="C331" s="527"/>
      <c r="D331" s="530"/>
      <c r="E331" s="533"/>
      <c r="F331" s="321"/>
      <c r="G331" s="319" t="s">
        <v>2813</v>
      </c>
      <c r="H331" s="312" t="s">
        <v>1369</v>
      </c>
      <c r="I331" s="481"/>
      <c r="J331" s="313">
        <v>159000</v>
      </c>
      <c r="K331" s="520"/>
      <c r="L331" s="313">
        <v>135150</v>
      </c>
      <c r="S331" s="106" t="s">
        <v>2820</v>
      </c>
      <c r="T331" s="80" t="s">
        <v>2810</v>
      </c>
      <c r="U331" s="80" t="s">
        <v>2819</v>
      </c>
      <c r="V331" s="120" t="s">
        <v>2828</v>
      </c>
    </row>
    <row r="332" spans="1:22" ht="27.75" customHeight="1" x14ac:dyDescent="0.2">
      <c r="A332" s="498"/>
      <c r="B332" s="498"/>
      <c r="C332" s="527"/>
      <c r="D332" s="530"/>
      <c r="E332" s="533"/>
      <c r="F332" s="321"/>
      <c r="G332" s="319" t="s">
        <v>2814</v>
      </c>
      <c r="H332" s="312" t="s">
        <v>1369</v>
      </c>
      <c r="I332" s="481"/>
      <c r="J332" s="313">
        <v>722400</v>
      </c>
      <c r="K332" s="520"/>
      <c r="L332" s="313">
        <v>614040</v>
      </c>
      <c r="S332" s="106" t="s">
        <v>2821</v>
      </c>
      <c r="T332" s="80" t="s">
        <v>2810</v>
      </c>
      <c r="U332" s="80" t="s">
        <v>2819</v>
      </c>
      <c r="V332" s="120" t="s">
        <v>2828</v>
      </c>
    </row>
    <row r="333" spans="1:22" ht="72" customHeight="1" x14ac:dyDescent="0.2">
      <c r="A333" s="493"/>
      <c r="B333" s="493"/>
      <c r="C333" s="528"/>
      <c r="D333" s="531"/>
      <c r="E333" s="534"/>
      <c r="F333" s="321"/>
      <c r="G333" s="320" t="s">
        <v>2815</v>
      </c>
      <c r="H333" s="308" t="s">
        <v>2816</v>
      </c>
      <c r="I333" s="482"/>
      <c r="J333" s="311">
        <v>520720</v>
      </c>
      <c r="K333" s="521"/>
      <c r="L333" s="318">
        <v>442612</v>
      </c>
      <c r="S333" s="77"/>
      <c r="T333" s="89"/>
      <c r="U333" s="89"/>
      <c r="V333" s="354"/>
    </row>
    <row r="334" spans="1:22" ht="72" customHeight="1" x14ac:dyDescent="0.2">
      <c r="A334" s="467">
        <v>106</v>
      </c>
      <c r="B334" s="492" t="s">
        <v>2849</v>
      </c>
      <c r="C334" s="492" t="s">
        <v>1396</v>
      </c>
      <c r="D334" s="494" t="s">
        <v>2832</v>
      </c>
      <c r="E334" s="496" t="s">
        <v>2850</v>
      </c>
      <c r="F334" s="9" t="s">
        <v>2852</v>
      </c>
      <c r="G334" s="309"/>
      <c r="H334" s="308" t="s">
        <v>2851</v>
      </c>
      <c r="I334" s="461">
        <v>2708029.6</v>
      </c>
      <c r="J334" s="311">
        <v>1507450</v>
      </c>
      <c r="K334" s="464">
        <v>2301825.16</v>
      </c>
      <c r="L334" s="311">
        <v>1281332.5</v>
      </c>
      <c r="M334" s="272"/>
      <c r="N334" s="272"/>
      <c r="O334" s="272"/>
      <c r="P334" s="272"/>
      <c r="Q334" s="272"/>
      <c r="R334" s="272"/>
      <c r="S334" s="106" t="s">
        <v>2855</v>
      </c>
      <c r="T334" s="80" t="s">
        <v>2853</v>
      </c>
      <c r="U334" s="80" t="s">
        <v>2856</v>
      </c>
      <c r="V334" s="120" t="s">
        <v>1366</v>
      </c>
    </row>
    <row r="335" spans="1:22" ht="72" customHeight="1" x14ac:dyDescent="0.2">
      <c r="A335" s="469"/>
      <c r="B335" s="493"/>
      <c r="C335" s="493"/>
      <c r="D335" s="495"/>
      <c r="E335" s="497"/>
      <c r="F335" s="355"/>
      <c r="G335" s="315" t="s">
        <v>2854</v>
      </c>
      <c r="H335" s="308" t="s">
        <v>1594</v>
      </c>
      <c r="I335" s="463"/>
      <c r="J335" s="311">
        <v>1200579.6000000001</v>
      </c>
      <c r="K335" s="466"/>
      <c r="L335" s="311">
        <v>1020492.66</v>
      </c>
      <c r="M335" s="272"/>
      <c r="N335" s="272"/>
      <c r="O335" s="272"/>
      <c r="P335" s="272"/>
      <c r="Q335" s="272"/>
      <c r="R335" s="272"/>
      <c r="S335" s="106" t="s">
        <v>2857</v>
      </c>
      <c r="T335" s="80" t="s">
        <v>2853</v>
      </c>
      <c r="U335" s="80" t="s">
        <v>2858</v>
      </c>
      <c r="V335" s="120" t="s">
        <v>1366</v>
      </c>
    </row>
    <row r="336" spans="1:22" ht="72" customHeight="1" x14ac:dyDescent="0.2">
      <c r="A336" s="467">
        <v>107</v>
      </c>
      <c r="B336" s="486" t="s">
        <v>2871</v>
      </c>
      <c r="C336" s="489" t="s">
        <v>1396</v>
      </c>
      <c r="D336" s="473" t="s">
        <v>2831</v>
      </c>
      <c r="E336" s="489" t="s">
        <v>2873</v>
      </c>
      <c r="F336" s="364" t="s">
        <v>2872</v>
      </c>
      <c r="G336" s="309"/>
      <c r="H336" s="308" t="s">
        <v>1528</v>
      </c>
      <c r="I336" s="480">
        <v>2468156.83</v>
      </c>
      <c r="J336" s="311">
        <v>1584244.63</v>
      </c>
      <c r="K336" s="483">
        <v>2097933.2999999998</v>
      </c>
      <c r="L336" s="311"/>
      <c r="M336" s="361"/>
      <c r="N336" s="361"/>
      <c r="O336" s="361"/>
      <c r="P336" s="361"/>
      <c r="Q336" s="361"/>
      <c r="R336" s="361"/>
      <c r="S336" s="95" t="s">
        <v>2874</v>
      </c>
      <c r="T336" s="80" t="s">
        <v>2856</v>
      </c>
      <c r="U336" s="80" t="s">
        <v>2858</v>
      </c>
      <c r="V336" s="362" t="s">
        <v>1366</v>
      </c>
    </row>
    <row r="337" spans="1:23" ht="72" customHeight="1" x14ac:dyDescent="0.2">
      <c r="A337" s="468"/>
      <c r="B337" s="487"/>
      <c r="C337" s="490"/>
      <c r="D337" s="474"/>
      <c r="E337" s="490"/>
      <c r="F337" s="358"/>
      <c r="G337" s="365" t="s">
        <v>1519</v>
      </c>
      <c r="H337" s="308" t="s">
        <v>1594</v>
      </c>
      <c r="I337" s="481"/>
      <c r="J337" s="311">
        <v>847612.2</v>
      </c>
      <c r="K337" s="484"/>
      <c r="L337" s="311">
        <v>720470.37</v>
      </c>
      <c r="M337" s="361"/>
      <c r="N337" s="361"/>
      <c r="O337" s="361"/>
      <c r="P337" s="361"/>
      <c r="Q337" s="361"/>
      <c r="R337" s="361"/>
      <c r="S337" s="95" t="s">
        <v>2875</v>
      </c>
      <c r="T337" s="80" t="s">
        <v>2856</v>
      </c>
      <c r="U337" s="80" t="s">
        <v>2835</v>
      </c>
      <c r="V337" s="362" t="s">
        <v>1366</v>
      </c>
    </row>
    <row r="338" spans="1:23" ht="108" customHeight="1" x14ac:dyDescent="0.2">
      <c r="A338" s="469"/>
      <c r="B338" s="488"/>
      <c r="C338" s="491"/>
      <c r="D338" s="475"/>
      <c r="E338" s="491"/>
      <c r="F338" s="359"/>
      <c r="G338" s="366" t="s">
        <v>2830</v>
      </c>
      <c r="H338" s="359" t="s">
        <v>1594</v>
      </c>
      <c r="I338" s="482"/>
      <c r="J338" s="363">
        <v>36300</v>
      </c>
      <c r="K338" s="485"/>
      <c r="L338" s="363">
        <v>30855</v>
      </c>
      <c r="M338" s="355"/>
      <c r="N338" s="355"/>
      <c r="O338" s="355"/>
      <c r="P338" s="355"/>
      <c r="Q338" s="355"/>
      <c r="R338" s="355"/>
      <c r="S338" s="360" t="s">
        <v>2876</v>
      </c>
      <c r="T338" s="359" t="s">
        <v>2856</v>
      </c>
      <c r="U338" s="359" t="s">
        <v>2864</v>
      </c>
      <c r="V338" s="360" t="s">
        <v>1366</v>
      </c>
      <c r="W338" s="479" t="s">
        <v>2910</v>
      </c>
    </row>
    <row r="339" spans="1:23" ht="120" customHeight="1" x14ac:dyDescent="0.2">
      <c r="A339" s="467">
        <v>108</v>
      </c>
      <c r="B339" s="467" t="s">
        <v>2897</v>
      </c>
      <c r="C339" s="470" t="s">
        <v>1396</v>
      </c>
      <c r="D339" s="473" t="s">
        <v>2898</v>
      </c>
      <c r="E339" s="476" t="s">
        <v>2903</v>
      </c>
      <c r="F339" s="376" t="s">
        <v>2899</v>
      </c>
      <c r="G339" s="373"/>
      <c r="H339" s="368" t="s">
        <v>2900</v>
      </c>
      <c r="I339" s="461">
        <v>2492080.65</v>
      </c>
      <c r="J339" s="369">
        <v>941176</v>
      </c>
      <c r="K339" s="464">
        <v>2118268.5499999998</v>
      </c>
      <c r="L339" s="370" t="s">
        <v>2902</v>
      </c>
      <c r="M339" s="374"/>
      <c r="N339" s="374"/>
      <c r="O339" s="374"/>
      <c r="P339" s="374"/>
      <c r="Q339" s="374"/>
      <c r="R339" s="374"/>
      <c r="S339" s="379" t="s">
        <v>2909</v>
      </c>
      <c r="T339" s="272" t="s">
        <v>2882</v>
      </c>
      <c r="U339" s="368" t="s">
        <v>2917</v>
      </c>
      <c r="V339" s="368" t="s">
        <v>2916</v>
      </c>
      <c r="W339" s="479"/>
    </row>
    <row r="340" spans="1:23" ht="24" x14ac:dyDescent="0.2">
      <c r="A340" s="468"/>
      <c r="B340" s="468"/>
      <c r="C340" s="471"/>
      <c r="D340" s="474"/>
      <c r="E340" s="477"/>
      <c r="F340" s="372"/>
      <c r="G340" s="377" t="s">
        <v>2901</v>
      </c>
      <c r="H340" s="368" t="s">
        <v>2816</v>
      </c>
      <c r="I340" s="462"/>
      <c r="J340" s="369">
        <v>446582</v>
      </c>
      <c r="K340" s="465"/>
      <c r="L340" s="371">
        <v>379594.7</v>
      </c>
      <c r="S340" s="272"/>
      <c r="T340" s="272"/>
      <c r="U340" s="272"/>
      <c r="V340" s="272"/>
      <c r="W340" s="479"/>
    </row>
    <row r="341" spans="1:23" ht="36" x14ac:dyDescent="0.2">
      <c r="A341" s="469"/>
      <c r="B341" s="469"/>
      <c r="C341" s="472"/>
      <c r="D341" s="475"/>
      <c r="E341" s="478"/>
      <c r="F341" s="375"/>
      <c r="G341" s="378" t="s">
        <v>2829</v>
      </c>
      <c r="H341" s="272" t="s">
        <v>1400</v>
      </c>
      <c r="I341" s="463"/>
      <c r="J341" s="369">
        <v>1104322.6499999999</v>
      </c>
      <c r="K341" s="466"/>
      <c r="L341" s="371">
        <v>938674.25</v>
      </c>
      <c r="M341" s="355"/>
      <c r="N341" s="355"/>
      <c r="O341" s="355"/>
      <c r="P341" s="355"/>
      <c r="Q341" s="355"/>
      <c r="R341" s="355"/>
      <c r="S341" s="379" t="s">
        <v>2912</v>
      </c>
      <c r="T341" s="272" t="s">
        <v>2882</v>
      </c>
      <c r="U341" s="364" t="s">
        <v>2918</v>
      </c>
      <c r="V341" s="368" t="s">
        <v>2913</v>
      </c>
      <c r="W341" s="479"/>
    </row>
    <row r="342" spans="1:23" ht="15" x14ac:dyDescent="0.2">
      <c r="G342" s="357"/>
      <c r="I342" s="356"/>
      <c r="K342" s="268"/>
    </row>
    <row r="343" spans="1:23" ht="15" x14ac:dyDescent="0.2">
      <c r="G343" s="357"/>
      <c r="I343" s="356"/>
      <c r="K343" s="268"/>
    </row>
    <row r="344" spans="1:23" ht="15" x14ac:dyDescent="0.2">
      <c r="G344" s="357"/>
      <c r="I344" s="356"/>
      <c r="K344" s="268"/>
    </row>
    <row r="345" spans="1:23" ht="15" x14ac:dyDescent="0.2">
      <c r="G345" s="357"/>
      <c r="I345" s="356"/>
      <c r="K345" s="268"/>
    </row>
    <row r="346" spans="1:23" ht="15" x14ac:dyDescent="0.2">
      <c r="G346" s="357"/>
      <c r="I346" s="356"/>
      <c r="K346" s="268"/>
    </row>
    <row r="347" spans="1:23" ht="15" x14ac:dyDescent="0.2">
      <c r="G347" s="357"/>
      <c r="I347" s="356"/>
      <c r="K347" s="268"/>
    </row>
    <row r="348" spans="1:23" ht="15" x14ac:dyDescent="0.2">
      <c r="G348" s="357"/>
      <c r="I348" s="356"/>
      <c r="K348" s="268"/>
    </row>
    <row r="349" spans="1:23" ht="15" x14ac:dyDescent="0.2">
      <c r="G349" s="357"/>
      <c r="I349" s="356"/>
      <c r="K349" s="268"/>
    </row>
    <row r="350" spans="1:23" ht="19.5" customHeight="1" x14ac:dyDescent="0.25">
      <c r="B350" s="270" t="s">
        <v>2231</v>
      </c>
      <c r="C350" s="270"/>
    </row>
    <row r="352" spans="1:23" ht="15.6" customHeight="1" x14ac:dyDescent="0.2">
      <c r="B352" s="271" t="s">
        <v>2232</v>
      </c>
      <c r="C352" s="271" t="s">
        <v>2233</v>
      </c>
      <c r="D352" s="271" t="s">
        <v>2234</v>
      </c>
      <c r="E352" s="271" t="s">
        <v>2235</v>
      </c>
    </row>
    <row r="353" spans="2:7" ht="19.5" customHeight="1" x14ac:dyDescent="0.2">
      <c r="B353" s="272" t="s">
        <v>2236</v>
      </c>
      <c r="C353" s="272" t="s">
        <v>1739</v>
      </c>
      <c r="D353" s="273">
        <f>K146+K144</f>
        <v>4156259.38</v>
      </c>
      <c r="E353" s="272">
        <v>2</v>
      </c>
      <c r="F353" s="67" t="s">
        <v>2576</v>
      </c>
    </row>
    <row r="354" spans="2:7" x14ac:dyDescent="0.2">
      <c r="B354" s="272" t="s">
        <v>2236</v>
      </c>
      <c r="C354" s="272" t="s">
        <v>1355</v>
      </c>
      <c r="D354" s="273">
        <f>29702313.29+K321</f>
        <v>40324578.280000001</v>
      </c>
      <c r="E354" s="272">
        <v>14</v>
      </c>
    </row>
    <row r="355" spans="2:7" x14ac:dyDescent="0.2">
      <c r="B355" s="272" t="s">
        <v>2237</v>
      </c>
      <c r="C355" s="272" t="s">
        <v>1382</v>
      </c>
      <c r="D355" s="273">
        <f>K14+K51</f>
        <v>11813020.35</v>
      </c>
      <c r="E355" s="272">
        <v>1</v>
      </c>
      <c r="G355" s="67" t="s">
        <v>3107</v>
      </c>
    </row>
    <row r="356" spans="2:7" x14ac:dyDescent="0.2">
      <c r="B356" s="272" t="s">
        <v>2237</v>
      </c>
      <c r="C356" s="272" t="s">
        <v>1758</v>
      </c>
      <c r="D356" s="273">
        <f>K242+K239+K150+K148</f>
        <v>5455226.8100000005</v>
      </c>
      <c r="E356" s="272">
        <v>4</v>
      </c>
    </row>
    <row r="357" spans="2:7" x14ac:dyDescent="0.2">
      <c r="B357" s="272" t="s">
        <v>2238</v>
      </c>
      <c r="C357" s="272" t="s">
        <v>1443</v>
      </c>
      <c r="D357" s="273">
        <f>K313+K311+K307+K303+K279+K277+K274+K268+K266+K264+K262+K260+K258+K255+K252+K249+K244+K54+K33+K330</f>
        <v>30669678.800000001</v>
      </c>
      <c r="E357" s="272">
        <v>19</v>
      </c>
    </row>
    <row r="358" spans="2:7" x14ac:dyDescent="0.2">
      <c r="B358" s="272" t="s">
        <v>2239</v>
      </c>
      <c r="C358" s="272" t="s">
        <v>1396</v>
      </c>
      <c r="D358" s="273">
        <v>65425780.420000002</v>
      </c>
      <c r="E358" s="272">
        <v>17</v>
      </c>
    </row>
    <row r="359" spans="2:7" x14ac:dyDescent="0.2">
      <c r="B359" s="272" t="s">
        <v>2240</v>
      </c>
      <c r="C359" s="272" t="s">
        <v>1534</v>
      </c>
      <c r="D359" s="273">
        <v>11833716</v>
      </c>
      <c r="E359" s="272">
        <v>10</v>
      </c>
    </row>
    <row r="360" spans="2:7" x14ac:dyDescent="0.2">
      <c r="B360" s="272" t="s">
        <v>2241</v>
      </c>
      <c r="C360" s="272" t="s">
        <v>1779</v>
      </c>
      <c r="D360" s="273">
        <v>2275373.11</v>
      </c>
      <c r="E360" s="272">
        <v>10</v>
      </c>
    </row>
    <row r="361" spans="2:7" x14ac:dyDescent="0.2">
      <c r="B361" s="272" t="s">
        <v>2241</v>
      </c>
      <c r="C361" s="272" t="s">
        <v>1876</v>
      </c>
      <c r="D361" s="273">
        <v>1365840.11</v>
      </c>
      <c r="E361" s="272">
        <v>22</v>
      </c>
    </row>
    <row r="362" spans="2:7" ht="12.75" x14ac:dyDescent="0.2">
      <c r="D362" s="274">
        <f>SUM(D353:D361)</f>
        <v>173319473.26000005</v>
      </c>
      <c r="E362" s="275">
        <f>SUM(E353:E361)</f>
        <v>99</v>
      </c>
    </row>
  </sheetData>
  <autoFilter ref="B2:B362" xr:uid="{00000000-0009-0000-0000-000001000000}"/>
  <mergeCells count="1773">
    <mergeCell ref="S311:S312"/>
    <mergeCell ref="T311:T312"/>
    <mergeCell ref="U311:U312"/>
    <mergeCell ref="V311:V312"/>
    <mergeCell ref="S313:S316"/>
    <mergeCell ref="T313:T316"/>
    <mergeCell ref="U313:U316"/>
    <mergeCell ref="V313:V316"/>
    <mergeCell ref="C313:C316"/>
    <mergeCell ref="B311:B312"/>
    <mergeCell ref="A311:A312"/>
    <mergeCell ref="A313:A316"/>
    <mergeCell ref="B313:B316"/>
    <mergeCell ref="C311:C312"/>
    <mergeCell ref="D311:D312"/>
    <mergeCell ref="D313:D316"/>
    <mergeCell ref="E311:E312"/>
    <mergeCell ref="E313:E316"/>
    <mergeCell ref="I311:I312"/>
    <mergeCell ref="I313:I316"/>
    <mergeCell ref="K311:K312"/>
    <mergeCell ref="K313:K316"/>
    <mergeCell ref="A307:A310"/>
    <mergeCell ref="B307:B310"/>
    <mergeCell ref="C307:C310"/>
    <mergeCell ref="D307:D310"/>
    <mergeCell ref="E307:E310"/>
    <mergeCell ref="I307:I310"/>
    <mergeCell ref="K307:K310"/>
    <mergeCell ref="S307:S310"/>
    <mergeCell ref="T307:T310"/>
    <mergeCell ref="U307:U310"/>
    <mergeCell ref="V307:V310"/>
    <mergeCell ref="A303:A306"/>
    <mergeCell ref="B303:B306"/>
    <mergeCell ref="C303:C306"/>
    <mergeCell ref="D303:D306"/>
    <mergeCell ref="E303:E306"/>
    <mergeCell ref="I303:I306"/>
    <mergeCell ref="T300:T302"/>
    <mergeCell ref="U300:U302"/>
    <mergeCell ref="V300:V302"/>
    <mergeCell ref="I300:I302"/>
    <mergeCell ref="K300:K302"/>
    <mergeCell ref="M300:M302"/>
    <mergeCell ref="N300:N302"/>
    <mergeCell ref="O300:O302"/>
    <mergeCell ref="P300:P302"/>
    <mergeCell ref="R298:R299"/>
    <mergeCell ref="S298:S299"/>
    <mergeCell ref="T298:T299"/>
    <mergeCell ref="U298:U299"/>
    <mergeCell ref="V298:V299"/>
    <mergeCell ref="R303:R306"/>
    <mergeCell ref="S303:S306"/>
    <mergeCell ref="T303:T306"/>
    <mergeCell ref="U303:U306"/>
    <mergeCell ref="V303:V306"/>
    <mergeCell ref="K303:K306"/>
    <mergeCell ref="M303:M306"/>
    <mergeCell ref="N303:N306"/>
    <mergeCell ref="O303:O306"/>
    <mergeCell ref="P303:P306"/>
    <mergeCell ref="Q303:Q306"/>
    <mergeCell ref="V296:V297"/>
    <mergeCell ref="I296:I297"/>
    <mergeCell ref="K296:K297"/>
    <mergeCell ref="M296:M297"/>
    <mergeCell ref="N296:N297"/>
    <mergeCell ref="O296:O297"/>
    <mergeCell ref="P296:P297"/>
    <mergeCell ref="R294:R295"/>
    <mergeCell ref="S294:S295"/>
    <mergeCell ref="T294:T295"/>
    <mergeCell ref="U294:U295"/>
    <mergeCell ref="V294:V295"/>
    <mergeCell ref="A300:A302"/>
    <mergeCell ref="B300:B302"/>
    <mergeCell ref="C300:C302"/>
    <mergeCell ref="D300:D302"/>
    <mergeCell ref="E300:E302"/>
    <mergeCell ref="K298:K299"/>
    <mergeCell ref="M298:M299"/>
    <mergeCell ref="N298:N299"/>
    <mergeCell ref="O298:O299"/>
    <mergeCell ref="P298:P299"/>
    <mergeCell ref="Q298:Q299"/>
    <mergeCell ref="A298:A299"/>
    <mergeCell ref="B298:B299"/>
    <mergeCell ref="C298:C299"/>
    <mergeCell ref="D298:D299"/>
    <mergeCell ref="E298:E299"/>
    <mergeCell ref="I298:I299"/>
    <mergeCell ref="Q300:Q302"/>
    <mergeCell ref="R300:R302"/>
    <mergeCell ref="S300:S302"/>
    <mergeCell ref="A296:A297"/>
    <mergeCell ref="B296:B297"/>
    <mergeCell ref="C296:C297"/>
    <mergeCell ref="D296:D297"/>
    <mergeCell ref="E296:E297"/>
    <mergeCell ref="K294:K295"/>
    <mergeCell ref="M294:M295"/>
    <mergeCell ref="N294:N295"/>
    <mergeCell ref="O294:O295"/>
    <mergeCell ref="P294:P295"/>
    <mergeCell ref="Q294:Q295"/>
    <mergeCell ref="S292:S293"/>
    <mergeCell ref="T292:T293"/>
    <mergeCell ref="U292:U293"/>
    <mergeCell ref="V292:V293"/>
    <mergeCell ref="A294:A295"/>
    <mergeCell ref="B294:B295"/>
    <mergeCell ref="C294:C295"/>
    <mergeCell ref="D294:D295"/>
    <mergeCell ref="E294:E295"/>
    <mergeCell ref="I294:I295"/>
    <mergeCell ref="M292:M293"/>
    <mergeCell ref="N292:N293"/>
    <mergeCell ref="O292:O293"/>
    <mergeCell ref="P292:P293"/>
    <mergeCell ref="Q292:Q293"/>
    <mergeCell ref="R292:R293"/>
    <mergeCell ref="Q296:Q297"/>
    <mergeCell ref="R296:R297"/>
    <mergeCell ref="S296:S297"/>
    <mergeCell ref="T296:T297"/>
    <mergeCell ref="U296:U297"/>
    <mergeCell ref="Q289:Q291"/>
    <mergeCell ref="R289:R291"/>
    <mergeCell ref="V289:V291"/>
    <mergeCell ref="A292:A293"/>
    <mergeCell ref="B292:B293"/>
    <mergeCell ref="C292:C293"/>
    <mergeCell ref="D292:D293"/>
    <mergeCell ref="E292:E293"/>
    <mergeCell ref="I292:I293"/>
    <mergeCell ref="K292:K293"/>
    <mergeCell ref="I289:I291"/>
    <mergeCell ref="K289:K291"/>
    <mergeCell ref="M289:M291"/>
    <mergeCell ref="N289:N291"/>
    <mergeCell ref="O289:O291"/>
    <mergeCell ref="P289:P291"/>
    <mergeCell ref="R286:R288"/>
    <mergeCell ref="S286:S288"/>
    <mergeCell ref="T286:T288"/>
    <mergeCell ref="U286:U288"/>
    <mergeCell ref="V286:V288"/>
    <mergeCell ref="A289:A291"/>
    <mergeCell ref="B289:B291"/>
    <mergeCell ref="C289:C291"/>
    <mergeCell ref="D289:D291"/>
    <mergeCell ref="E289:E291"/>
    <mergeCell ref="K286:K288"/>
    <mergeCell ref="M286:M288"/>
    <mergeCell ref="N286:N288"/>
    <mergeCell ref="O286:O288"/>
    <mergeCell ref="P286:P288"/>
    <mergeCell ref="Q286:Q288"/>
    <mergeCell ref="A286:A288"/>
    <mergeCell ref="B286:B288"/>
    <mergeCell ref="C286:C288"/>
    <mergeCell ref="D286:D288"/>
    <mergeCell ref="E286:E288"/>
    <mergeCell ref="I286:I288"/>
    <mergeCell ref="Q283:Q285"/>
    <mergeCell ref="R283:R285"/>
    <mergeCell ref="S283:S285"/>
    <mergeCell ref="T283:T285"/>
    <mergeCell ref="U283:U285"/>
    <mergeCell ref="V283:V285"/>
    <mergeCell ref="I283:I285"/>
    <mergeCell ref="K283:K285"/>
    <mergeCell ref="M283:M285"/>
    <mergeCell ref="N283:N285"/>
    <mergeCell ref="O283:O285"/>
    <mergeCell ref="P283:P285"/>
    <mergeCell ref="A283:A285"/>
    <mergeCell ref="B283:B285"/>
    <mergeCell ref="C283:C285"/>
    <mergeCell ref="D283:D285"/>
    <mergeCell ref="E283:E285"/>
    <mergeCell ref="A281:A282"/>
    <mergeCell ref="B281:B282"/>
    <mergeCell ref="C281:C282"/>
    <mergeCell ref="D281:D282"/>
    <mergeCell ref="E281:E282"/>
    <mergeCell ref="I281:I282"/>
    <mergeCell ref="T279:T280"/>
    <mergeCell ref="U279:U280"/>
    <mergeCell ref="V279:V280"/>
    <mergeCell ref="I279:I280"/>
    <mergeCell ref="K279:K280"/>
    <mergeCell ref="M279:M280"/>
    <mergeCell ref="N279:N280"/>
    <mergeCell ref="O279:O280"/>
    <mergeCell ref="P279:P280"/>
    <mergeCell ref="R279:R280"/>
    <mergeCell ref="S279:S280"/>
    <mergeCell ref="C279:C280"/>
    <mergeCell ref="D279:D280"/>
    <mergeCell ref="E279:E280"/>
    <mergeCell ref="R277:R278"/>
    <mergeCell ref="S277:S278"/>
    <mergeCell ref="T277:T278"/>
    <mergeCell ref="U277:U278"/>
    <mergeCell ref="V277:V278"/>
    <mergeCell ref="R281:R282"/>
    <mergeCell ref="S281:S282"/>
    <mergeCell ref="T281:T282"/>
    <mergeCell ref="U281:U282"/>
    <mergeCell ref="V281:V282"/>
    <mergeCell ref="V274:V276"/>
    <mergeCell ref="I274:I276"/>
    <mergeCell ref="K274:K276"/>
    <mergeCell ref="M274:M276"/>
    <mergeCell ref="N274:N276"/>
    <mergeCell ref="O274:O276"/>
    <mergeCell ref="P274:P276"/>
    <mergeCell ref="Q274:Q276"/>
    <mergeCell ref="R274:R276"/>
    <mergeCell ref="S274:S276"/>
    <mergeCell ref="T274:T276"/>
    <mergeCell ref="U274:U276"/>
    <mergeCell ref="K281:K282"/>
    <mergeCell ref="M281:M282"/>
    <mergeCell ref="N281:N282"/>
    <mergeCell ref="O281:O282"/>
    <mergeCell ref="P281:P282"/>
    <mergeCell ref="Q281:Q282"/>
    <mergeCell ref="K277:K278"/>
    <mergeCell ref="M277:M278"/>
    <mergeCell ref="N277:N278"/>
    <mergeCell ref="O277:O278"/>
    <mergeCell ref="P277:P278"/>
    <mergeCell ref="Q277:Q278"/>
    <mergeCell ref="A277:A278"/>
    <mergeCell ref="B277:B278"/>
    <mergeCell ref="C277:C278"/>
    <mergeCell ref="D277:D278"/>
    <mergeCell ref="E277:E278"/>
    <mergeCell ref="I277:I278"/>
    <mergeCell ref="Q279:Q280"/>
    <mergeCell ref="N268:N273"/>
    <mergeCell ref="O268:O273"/>
    <mergeCell ref="P268:P273"/>
    <mergeCell ref="Q268:Q273"/>
    <mergeCell ref="A274:A276"/>
    <mergeCell ref="B274:B276"/>
    <mergeCell ref="C274:C276"/>
    <mergeCell ref="D274:D276"/>
    <mergeCell ref="E274:E276"/>
    <mergeCell ref="K268:K273"/>
    <mergeCell ref="M268:M273"/>
    <mergeCell ref="A279:A280"/>
    <mergeCell ref="B279:B280"/>
    <mergeCell ref="S266:S267"/>
    <mergeCell ref="T266:T267"/>
    <mergeCell ref="U266:U267"/>
    <mergeCell ref="V266:V267"/>
    <mergeCell ref="A268:A273"/>
    <mergeCell ref="B268:B273"/>
    <mergeCell ref="C268:C273"/>
    <mergeCell ref="D268:D273"/>
    <mergeCell ref="E268:E273"/>
    <mergeCell ref="I268:I273"/>
    <mergeCell ref="M266:M267"/>
    <mergeCell ref="N266:N267"/>
    <mergeCell ref="O266:O267"/>
    <mergeCell ref="P266:P267"/>
    <mergeCell ref="Q266:Q267"/>
    <mergeCell ref="R266:R267"/>
    <mergeCell ref="R268:R273"/>
    <mergeCell ref="S268:S273"/>
    <mergeCell ref="T268:T273"/>
    <mergeCell ref="U268:U273"/>
    <mergeCell ref="V268:V273"/>
    <mergeCell ref="T264:T265"/>
    <mergeCell ref="U264:U265"/>
    <mergeCell ref="V264:V265"/>
    <mergeCell ref="A266:A267"/>
    <mergeCell ref="B266:B267"/>
    <mergeCell ref="C266:C267"/>
    <mergeCell ref="D266:D267"/>
    <mergeCell ref="E266:E267"/>
    <mergeCell ref="I266:I267"/>
    <mergeCell ref="K266:K267"/>
    <mergeCell ref="N264:N265"/>
    <mergeCell ref="O264:O265"/>
    <mergeCell ref="P264:P265"/>
    <mergeCell ref="Q264:Q265"/>
    <mergeCell ref="R264:R265"/>
    <mergeCell ref="S264:S265"/>
    <mergeCell ref="T262:T263"/>
    <mergeCell ref="U262:U263"/>
    <mergeCell ref="V262:V263"/>
    <mergeCell ref="A264:A265"/>
    <mergeCell ref="B264:B265"/>
    <mergeCell ref="D264:D265"/>
    <mergeCell ref="E264:E265"/>
    <mergeCell ref="I264:I265"/>
    <mergeCell ref="K264:K265"/>
    <mergeCell ref="M264:M265"/>
    <mergeCell ref="N262:N263"/>
    <mergeCell ref="O262:O263"/>
    <mergeCell ref="P262:P263"/>
    <mergeCell ref="Q262:Q263"/>
    <mergeCell ref="R262:R263"/>
    <mergeCell ref="S262:S263"/>
    <mergeCell ref="U260:U261"/>
    <mergeCell ref="V260:V261"/>
    <mergeCell ref="A262:A263"/>
    <mergeCell ref="B262:B263"/>
    <mergeCell ref="C262:C263"/>
    <mergeCell ref="D262:D263"/>
    <mergeCell ref="E262:E263"/>
    <mergeCell ref="I262:I263"/>
    <mergeCell ref="K262:K263"/>
    <mergeCell ref="M262:M263"/>
    <mergeCell ref="O260:O261"/>
    <mergeCell ref="P260:P261"/>
    <mergeCell ref="Q260:Q261"/>
    <mergeCell ref="R260:R261"/>
    <mergeCell ref="S260:S261"/>
    <mergeCell ref="T260:T261"/>
    <mergeCell ref="T258:T259"/>
    <mergeCell ref="U258:U259"/>
    <mergeCell ref="V258:V259"/>
    <mergeCell ref="A260:A261"/>
    <mergeCell ref="B260:B261"/>
    <mergeCell ref="C260:C261"/>
    <mergeCell ref="I260:I261"/>
    <mergeCell ref="K260:K261"/>
    <mergeCell ref="M260:M261"/>
    <mergeCell ref="N260:N261"/>
    <mergeCell ref="N258:N259"/>
    <mergeCell ref="O258:O259"/>
    <mergeCell ref="P258:P259"/>
    <mergeCell ref="Q258:Q259"/>
    <mergeCell ref="R258:R259"/>
    <mergeCell ref="S258:S259"/>
    <mergeCell ref="A258:A259"/>
    <mergeCell ref="B258:B259"/>
    <mergeCell ref="C258:C259"/>
    <mergeCell ref="D258:D259"/>
    <mergeCell ref="E258:E259"/>
    <mergeCell ref="M258:M259"/>
    <mergeCell ref="Q255:Q257"/>
    <mergeCell ref="R255:R257"/>
    <mergeCell ref="S255:S257"/>
    <mergeCell ref="T255:T257"/>
    <mergeCell ref="U255:U257"/>
    <mergeCell ref="V255:V257"/>
    <mergeCell ref="I255:I257"/>
    <mergeCell ref="K255:K257"/>
    <mergeCell ref="M255:M257"/>
    <mergeCell ref="N255:N257"/>
    <mergeCell ref="O255:O257"/>
    <mergeCell ref="P255:P257"/>
    <mergeCell ref="V252:V254"/>
    <mergeCell ref="A255:A257"/>
    <mergeCell ref="B255:B257"/>
    <mergeCell ref="C255:C257"/>
    <mergeCell ref="D255:D257"/>
    <mergeCell ref="E255:E257"/>
    <mergeCell ref="K252:K254"/>
    <mergeCell ref="M252:M254"/>
    <mergeCell ref="N252:N254"/>
    <mergeCell ref="O252:O254"/>
    <mergeCell ref="P252:P254"/>
    <mergeCell ref="Q252:Q254"/>
    <mergeCell ref="A252:A254"/>
    <mergeCell ref="B252:B254"/>
    <mergeCell ref="C252:C254"/>
    <mergeCell ref="D252:D254"/>
    <mergeCell ref="E252:E254"/>
    <mergeCell ref="I252:I254"/>
    <mergeCell ref="F250:F251"/>
    <mergeCell ref="K249:K251"/>
    <mergeCell ref="M249:M251"/>
    <mergeCell ref="N249:N251"/>
    <mergeCell ref="O249:O251"/>
    <mergeCell ref="P249:P251"/>
    <mergeCell ref="Q249:Q251"/>
    <mergeCell ref="A249:A251"/>
    <mergeCell ref="B249:B251"/>
    <mergeCell ref="C249:C251"/>
    <mergeCell ref="D249:D251"/>
    <mergeCell ref="E249:E251"/>
    <mergeCell ref="I249:I251"/>
    <mergeCell ref="R252:R254"/>
    <mergeCell ref="S252:S254"/>
    <mergeCell ref="T252:T254"/>
    <mergeCell ref="U252:U254"/>
    <mergeCell ref="R244:R248"/>
    <mergeCell ref="S244:S248"/>
    <mergeCell ref="T244:T248"/>
    <mergeCell ref="U244:U248"/>
    <mergeCell ref="V244:V248"/>
    <mergeCell ref="I244:I248"/>
    <mergeCell ref="K244:K248"/>
    <mergeCell ref="M244:M248"/>
    <mergeCell ref="N244:N248"/>
    <mergeCell ref="O244:O248"/>
    <mergeCell ref="P244:P248"/>
    <mergeCell ref="R242:R243"/>
    <mergeCell ref="S242:S243"/>
    <mergeCell ref="T242:T243"/>
    <mergeCell ref="U242:U243"/>
    <mergeCell ref="V242:V243"/>
    <mergeCell ref="R249:R251"/>
    <mergeCell ref="S249:S251"/>
    <mergeCell ref="T249:T251"/>
    <mergeCell ref="U249:U251"/>
    <mergeCell ref="V249:V251"/>
    <mergeCell ref="A244:A248"/>
    <mergeCell ref="B244:B248"/>
    <mergeCell ref="C244:C248"/>
    <mergeCell ref="D244:D248"/>
    <mergeCell ref="E244:E248"/>
    <mergeCell ref="K242:K243"/>
    <mergeCell ref="M242:M243"/>
    <mergeCell ref="N242:N243"/>
    <mergeCell ref="O242:O243"/>
    <mergeCell ref="P242:P243"/>
    <mergeCell ref="Q242:Q243"/>
    <mergeCell ref="A242:A243"/>
    <mergeCell ref="B242:B243"/>
    <mergeCell ref="C242:C243"/>
    <mergeCell ref="D242:D243"/>
    <mergeCell ref="E242:E243"/>
    <mergeCell ref="I242:I243"/>
    <mergeCell ref="Q244:Q248"/>
    <mergeCell ref="I237:I238"/>
    <mergeCell ref="Q239:Q241"/>
    <mergeCell ref="R239:R241"/>
    <mergeCell ref="S239:S241"/>
    <mergeCell ref="T239:T241"/>
    <mergeCell ref="U239:U241"/>
    <mergeCell ref="V239:V241"/>
    <mergeCell ref="I239:I241"/>
    <mergeCell ref="K239:K241"/>
    <mergeCell ref="M239:M241"/>
    <mergeCell ref="N239:N241"/>
    <mergeCell ref="O239:O241"/>
    <mergeCell ref="P239:P241"/>
    <mergeCell ref="R237:R238"/>
    <mergeCell ref="S237:S238"/>
    <mergeCell ref="T237:T238"/>
    <mergeCell ref="U237:U238"/>
    <mergeCell ref="V237:V238"/>
    <mergeCell ref="R235:R236"/>
    <mergeCell ref="S235:S236"/>
    <mergeCell ref="T235:T236"/>
    <mergeCell ref="U235:U236"/>
    <mergeCell ref="V235:V236"/>
    <mergeCell ref="I235:I236"/>
    <mergeCell ref="K235:K236"/>
    <mergeCell ref="M235:M236"/>
    <mergeCell ref="N235:N236"/>
    <mergeCell ref="O235:O236"/>
    <mergeCell ref="P235:P236"/>
    <mergeCell ref="R233:R234"/>
    <mergeCell ref="S233:S234"/>
    <mergeCell ref="T233:T234"/>
    <mergeCell ref="U233:U234"/>
    <mergeCell ref="V233:V234"/>
    <mergeCell ref="A239:A241"/>
    <mergeCell ref="B239:B241"/>
    <mergeCell ref="C239:C241"/>
    <mergeCell ref="D239:D241"/>
    <mergeCell ref="E239:E241"/>
    <mergeCell ref="K237:K238"/>
    <mergeCell ref="M237:M238"/>
    <mergeCell ref="N237:N238"/>
    <mergeCell ref="O237:O238"/>
    <mergeCell ref="P237:P238"/>
    <mergeCell ref="Q237:Q238"/>
    <mergeCell ref="A237:A238"/>
    <mergeCell ref="B237:B238"/>
    <mergeCell ref="C237:C238"/>
    <mergeCell ref="D237:D238"/>
    <mergeCell ref="E237:E238"/>
    <mergeCell ref="A235:A236"/>
    <mergeCell ref="B235:B236"/>
    <mergeCell ref="C235:C236"/>
    <mergeCell ref="D235:D236"/>
    <mergeCell ref="E235:E236"/>
    <mergeCell ref="K233:K234"/>
    <mergeCell ref="M233:M234"/>
    <mergeCell ref="N233:N234"/>
    <mergeCell ref="O233:O234"/>
    <mergeCell ref="P233:P234"/>
    <mergeCell ref="Q233:Q234"/>
    <mergeCell ref="A233:A234"/>
    <mergeCell ref="B233:B234"/>
    <mergeCell ref="C233:C234"/>
    <mergeCell ref="D233:D234"/>
    <mergeCell ref="E233:E234"/>
    <mergeCell ref="I233:I234"/>
    <mergeCell ref="Q235:Q236"/>
    <mergeCell ref="I228:I229"/>
    <mergeCell ref="Q230:Q232"/>
    <mergeCell ref="R230:R232"/>
    <mergeCell ref="S230:S232"/>
    <mergeCell ref="T230:T232"/>
    <mergeCell ref="U230:U232"/>
    <mergeCell ref="V230:V232"/>
    <mergeCell ref="I230:I232"/>
    <mergeCell ref="K230:K232"/>
    <mergeCell ref="M230:M232"/>
    <mergeCell ref="N230:N232"/>
    <mergeCell ref="O230:O232"/>
    <mergeCell ref="P230:P232"/>
    <mergeCell ref="R228:R229"/>
    <mergeCell ref="S228:S229"/>
    <mergeCell ref="T228:T229"/>
    <mergeCell ref="U228:U229"/>
    <mergeCell ref="V228:V229"/>
    <mergeCell ref="R226:R227"/>
    <mergeCell ref="S226:S227"/>
    <mergeCell ref="T226:T227"/>
    <mergeCell ref="U226:U227"/>
    <mergeCell ref="V226:V227"/>
    <mergeCell ref="I226:I227"/>
    <mergeCell ref="K226:K227"/>
    <mergeCell ref="M226:M227"/>
    <mergeCell ref="N226:N227"/>
    <mergeCell ref="O226:O227"/>
    <mergeCell ref="P226:P227"/>
    <mergeCell ref="R224:R225"/>
    <mergeCell ref="S224:S225"/>
    <mergeCell ref="T224:T225"/>
    <mergeCell ref="U224:U225"/>
    <mergeCell ref="V224:V225"/>
    <mergeCell ref="A230:A232"/>
    <mergeCell ref="B230:B232"/>
    <mergeCell ref="C230:C232"/>
    <mergeCell ref="D230:D232"/>
    <mergeCell ref="E230:E232"/>
    <mergeCell ref="K228:K229"/>
    <mergeCell ref="M228:M229"/>
    <mergeCell ref="N228:N229"/>
    <mergeCell ref="O228:O229"/>
    <mergeCell ref="P228:P229"/>
    <mergeCell ref="Q228:Q229"/>
    <mergeCell ref="A228:A229"/>
    <mergeCell ref="B228:B229"/>
    <mergeCell ref="C228:C229"/>
    <mergeCell ref="D228:D229"/>
    <mergeCell ref="E228:E229"/>
    <mergeCell ref="A226:A227"/>
    <mergeCell ref="B226:B227"/>
    <mergeCell ref="C226:C227"/>
    <mergeCell ref="D226:D227"/>
    <mergeCell ref="E226:E227"/>
    <mergeCell ref="K224:K225"/>
    <mergeCell ref="M224:M225"/>
    <mergeCell ref="N224:N225"/>
    <mergeCell ref="O224:O225"/>
    <mergeCell ref="P224:P225"/>
    <mergeCell ref="Q224:Q225"/>
    <mergeCell ref="A224:A225"/>
    <mergeCell ref="B224:B225"/>
    <mergeCell ref="C224:C225"/>
    <mergeCell ref="D224:D225"/>
    <mergeCell ref="E224:E225"/>
    <mergeCell ref="I224:I225"/>
    <mergeCell ref="Q226:Q227"/>
    <mergeCell ref="I219:I220"/>
    <mergeCell ref="Q221:Q223"/>
    <mergeCell ref="R221:R223"/>
    <mergeCell ref="S221:S223"/>
    <mergeCell ref="T221:T223"/>
    <mergeCell ref="U221:U223"/>
    <mergeCell ref="V221:V223"/>
    <mergeCell ref="I221:I223"/>
    <mergeCell ref="K221:K223"/>
    <mergeCell ref="M221:M223"/>
    <mergeCell ref="N221:N223"/>
    <mergeCell ref="O221:O223"/>
    <mergeCell ref="P221:P223"/>
    <mergeCell ref="R219:R220"/>
    <mergeCell ref="S219:S220"/>
    <mergeCell ref="T219:T220"/>
    <mergeCell ref="U219:U220"/>
    <mergeCell ref="V219:V220"/>
    <mergeCell ref="R217:R218"/>
    <mergeCell ref="S217:S218"/>
    <mergeCell ref="T217:T218"/>
    <mergeCell ref="U217:U218"/>
    <mergeCell ref="V217:V218"/>
    <mergeCell ref="I217:I218"/>
    <mergeCell ref="K217:K218"/>
    <mergeCell ref="M217:M218"/>
    <mergeCell ref="N217:N218"/>
    <mergeCell ref="O217:O218"/>
    <mergeCell ref="P217:P218"/>
    <mergeCell ref="R214:R216"/>
    <mergeCell ref="S214:S216"/>
    <mergeCell ref="T214:T216"/>
    <mergeCell ref="U214:U216"/>
    <mergeCell ref="V214:V216"/>
    <mergeCell ref="A221:A223"/>
    <mergeCell ref="B221:B223"/>
    <mergeCell ref="C221:C223"/>
    <mergeCell ref="D221:D223"/>
    <mergeCell ref="E221:E223"/>
    <mergeCell ref="K219:K220"/>
    <mergeCell ref="M219:M220"/>
    <mergeCell ref="N219:N220"/>
    <mergeCell ref="O219:O220"/>
    <mergeCell ref="P219:P220"/>
    <mergeCell ref="Q219:Q220"/>
    <mergeCell ref="A219:A220"/>
    <mergeCell ref="B219:B220"/>
    <mergeCell ref="C219:C220"/>
    <mergeCell ref="D219:D220"/>
    <mergeCell ref="E219:E220"/>
    <mergeCell ref="A217:A218"/>
    <mergeCell ref="B217:B218"/>
    <mergeCell ref="C217:C218"/>
    <mergeCell ref="D217:D218"/>
    <mergeCell ref="E217:E218"/>
    <mergeCell ref="K214:K216"/>
    <mergeCell ref="M214:M216"/>
    <mergeCell ref="N214:N216"/>
    <mergeCell ref="O214:O216"/>
    <mergeCell ref="P214:P216"/>
    <mergeCell ref="Q214:Q216"/>
    <mergeCell ref="A214:A216"/>
    <mergeCell ref="B214:B216"/>
    <mergeCell ref="C214:C216"/>
    <mergeCell ref="D214:D216"/>
    <mergeCell ref="E214:E216"/>
    <mergeCell ref="I214:I216"/>
    <mergeCell ref="Q217:Q218"/>
    <mergeCell ref="I210:I211"/>
    <mergeCell ref="Q212:Q213"/>
    <mergeCell ref="R212:R213"/>
    <mergeCell ref="S212:S213"/>
    <mergeCell ref="T212:T213"/>
    <mergeCell ref="U212:U213"/>
    <mergeCell ref="V212:V213"/>
    <mergeCell ref="I212:I213"/>
    <mergeCell ref="K212:K213"/>
    <mergeCell ref="M212:M213"/>
    <mergeCell ref="N212:N213"/>
    <mergeCell ref="O212:O213"/>
    <mergeCell ref="P212:P213"/>
    <mergeCell ref="R210:R211"/>
    <mergeCell ref="S210:S211"/>
    <mergeCell ref="T210:T211"/>
    <mergeCell ref="U210:U211"/>
    <mergeCell ref="V210:V211"/>
    <mergeCell ref="R208:R209"/>
    <mergeCell ref="S208:S209"/>
    <mergeCell ref="T208:T209"/>
    <mergeCell ref="U208:U209"/>
    <mergeCell ref="V208:V209"/>
    <mergeCell ref="I208:I209"/>
    <mergeCell ref="K208:K209"/>
    <mergeCell ref="M208:M209"/>
    <mergeCell ref="N208:N209"/>
    <mergeCell ref="O208:O209"/>
    <mergeCell ref="P208:P209"/>
    <mergeCell ref="R206:R207"/>
    <mergeCell ref="S206:S207"/>
    <mergeCell ref="T206:T207"/>
    <mergeCell ref="U206:U207"/>
    <mergeCell ref="V206:V207"/>
    <mergeCell ref="A212:A213"/>
    <mergeCell ref="B212:B213"/>
    <mergeCell ref="C212:C213"/>
    <mergeCell ref="D212:D213"/>
    <mergeCell ref="E212:E213"/>
    <mergeCell ref="K210:K211"/>
    <mergeCell ref="M210:M211"/>
    <mergeCell ref="N210:N211"/>
    <mergeCell ref="O210:O211"/>
    <mergeCell ref="P210:P211"/>
    <mergeCell ref="Q210:Q211"/>
    <mergeCell ref="A210:A211"/>
    <mergeCell ref="B210:B211"/>
    <mergeCell ref="C210:C211"/>
    <mergeCell ref="D210:D211"/>
    <mergeCell ref="E210:E211"/>
    <mergeCell ref="A208:A209"/>
    <mergeCell ref="B208:B209"/>
    <mergeCell ref="C208:C209"/>
    <mergeCell ref="D208:D209"/>
    <mergeCell ref="E208:E209"/>
    <mergeCell ref="K206:K207"/>
    <mergeCell ref="M206:M207"/>
    <mergeCell ref="N206:N207"/>
    <mergeCell ref="O206:O207"/>
    <mergeCell ref="P206:P207"/>
    <mergeCell ref="Q206:Q207"/>
    <mergeCell ref="A206:A207"/>
    <mergeCell ref="B206:B207"/>
    <mergeCell ref="C206:C207"/>
    <mergeCell ref="D206:D207"/>
    <mergeCell ref="E206:E207"/>
    <mergeCell ref="I206:I207"/>
    <mergeCell ref="Q208:Q209"/>
    <mergeCell ref="I202:I203"/>
    <mergeCell ref="Q204:Q205"/>
    <mergeCell ref="R204:R205"/>
    <mergeCell ref="S204:S205"/>
    <mergeCell ref="T204:T205"/>
    <mergeCell ref="U204:U205"/>
    <mergeCell ref="V204:V205"/>
    <mergeCell ref="I204:I205"/>
    <mergeCell ref="K204:K205"/>
    <mergeCell ref="M204:M205"/>
    <mergeCell ref="N204:N205"/>
    <mergeCell ref="O204:O205"/>
    <mergeCell ref="P204:P205"/>
    <mergeCell ref="R202:R203"/>
    <mergeCell ref="S202:S203"/>
    <mergeCell ref="T202:T203"/>
    <mergeCell ref="U202:U203"/>
    <mergeCell ref="V202:V203"/>
    <mergeCell ref="R198:R201"/>
    <mergeCell ref="S198:S201"/>
    <mergeCell ref="T198:T201"/>
    <mergeCell ref="U198:U201"/>
    <mergeCell ref="V198:V201"/>
    <mergeCell ref="I198:I201"/>
    <mergeCell ref="K198:K201"/>
    <mergeCell ref="M198:M201"/>
    <mergeCell ref="N198:N201"/>
    <mergeCell ref="O198:O201"/>
    <mergeCell ref="P198:P201"/>
    <mergeCell ref="R196:R197"/>
    <mergeCell ref="S196:S197"/>
    <mergeCell ref="T196:T197"/>
    <mergeCell ref="U196:U197"/>
    <mergeCell ref="V196:V197"/>
    <mergeCell ref="A204:A205"/>
    <mergeCell ref="B204:B205"/>
    <mergeCell ref="C204:C205"/>
    <mergeCell ref="D204:D205"/>
    <mergeCell ref="E204:E205"/>
    <mergeCell ref="K202:K203"/>
    <mergeCell ref="M202:M203"/>
    <mergeCell ref="N202:N203"/>
    <mergeCell ref="O202:O203"/>
    <mergeCell ref="P202:P203"/>
    <mergeCell ref="Q202:Q203"/>
    <mergeCell ref="A202:A203"/>
    <mergeCell ref="B202:B203"/>
    <mergeCell ref="C202:C203"/>
    <mergeCell ref="D202:D203"/>
    <mergeCell ref="E202:E203"/>
    <mergeCell ref="A198:A201"/>
    <mergeCell ref="B198:B201"/>
    <mergeCell ref="C198:C201"/>
    <mergeCell ref="D198:D201"/>
    <mergeCell ref="E198:E201"/>
    <mergeCell ref="K196:K197"/>
    <mergeCell ref="M196:M197"/>
    <mergeCell ref="N196:N197"/>
    <mergeCell ref="O196:O197"/>
    <mergeCell ref="P196:P197"/>
    <mergeCell ref="Q196:Q197"/>
    <mergeCell ref="A196:A197"/>
    <mergeCell ref="B196:B197"/>
    <mergeCell ref="C196:C197"/>
    <mergeCell ref="D196:D197"/>
    <mergeCell ref="E196:E197"/>
    <mergeCell ref="I196:I197"/>
    <mergeCell ref="Q198:Q201"/>
    <mergeCell ref="I191:I192"/>
    <mergeCell ref="Q193:Q195"/>
    <mergeCell ref="R193:R195"/>
    <mergeCell ref="S193:S195"/>
    <mergeCell ref="T193:T195"/>
    <mergeCell ref="U193:U195"/>
    <mergeCell ref="V193:V195"/>
    <mergeCell ref="I193:I195"/>
    <mergeCell ref="K193:K195"/>
    <mergeCell ref="M193:M195"/>
    <mergeCell ref="N193:N195"/>
    <mergeCell ref="O193:O195"/>
    <mergeCell ref="P193:P195"/>
    <mergeCell ref="R191:R192"/>
    <mergeCell ref="S191:S192"/>
    <mergeCell ref="T191:T192"/>
    <mergeCell ref="U191:U192"/>
    <mergeCell ref="V191:V192"/>
    <mergeCell ref="R189:R190"/>
    <mergeCell ref="S189:S190"/>
    <mergeCell ref="T189:T190"/>
    <mergeCell ref="U189:U190"/>
    <mergeCell ref="V189:V190"/>
    <mergeCell ref="I189:I190"/>
    <mergeCell ref="K189:K190"/>
    <mergeCell ref="M189:M190"/>
    <mergeCell ref="N189:N190"/>
    <mergeCell ref="O189:O190"/>
    <mergeCell ref="P189:P190"/>
    <mergeCell ref="R187:R188"/>
    <mergeCell ref="S187:S188"/>
    <mergeCell ref="T187:T188"/>
    <mergeCell ref="U187:U188"/>
    <mergeCell ref="V187:V188"/>
    <mergeCell ref="A193:A195"/>
    <mergeCell ref="B193:B195"/>
    <mergeCell ref="C193:C195"/>
    <mergeCell ref="D193:D195"/>
    <mergeCell ref="E193:E195"/>
    <mergeCell ref="K191:K192"/>
    <mergeCell ref="M191:M192"/>
    <mergeCell ref="N191:N192"/>
    <mergeCell ref="O191:O192"/>
    <mergeCell ref="P191:P192"/>
    <mergeCell ref="Q191:Q192"/>
    <mergeCell ref="A191:A192"/>
    <mergeCell ref="B191:B192"/>
    <mergeCell ref="C191:C192"/>
    <mergeCell ref="D191:D192"/>
    <mergeCell ref="E191:E192"/>
    <mergeCell ref="A189:A190"/>
    <mergeCell ref="B189:B190"/>
    <mergeCell ref="C189:C190"/>
    <mergeCell ref="D189:D190"/>
    <mergeCell ref="E189:E190"/>
    <mergeCell ref="K187:K188"/>
    <mergeCell ref="M187:M188"/>
    <mergeCell ref="N187:N188"/>
    <mergeCell ref="O187:O188"/>
    <mergeCell ref="P187:P188"/>
    <mergeCell ref="Q187:Q188"/>
    <mergeCell ref="A187:A188"/>
    <mergeCell ref="B187:B188"/>
    <mergeCell ref="C187:C188"/>
    <mergeCell ref="D187:D188"/>
    <mergeCell ref="E187:E188"/>
    <mergeCell ref="I187:I188"/>
    <mergeCell ref="Q189:Q190"/>
    <mergeCell ref="I178:I183"/>
    <mergeCell ref="Q184:Q186"/>
    <mergeCell ref="R184:R186"/>
    <mergeCell ref="S184:S186"/>
    <mergeCell ref="T184:T186"/>
    <mergeCell ref="U184:U186"/>
    <mergeCell ref="V184:V186"/>
    <mergeCell ref="I184:I186"/>
    <mergeCell ref="K184:K186"/>
    <mergeCell ref="M184:M186"/>
    <mergeCell ref="N184:N186"/>
    <mergeCell ref="O184:O186"/>
    <mergeCell ref="P184:P186"/>
    <mergeCell ref="R178:R183"/>
    <mergeCell ref="S178:S183"/>
    <mergeCell ref="T178:T183"/>
    <mergeCell ref="U178:U183"/>
    <mergeCell ref="V178:V183"/>
    <mergeCell ref="R176:R177"/>
    <mergeCell ref="S176:S177"/>
    <mergeCell ref="T176:T177"/>
    <mergeCell ref="U176:U177"/>
    <mergeCell ref="V176:V177"/>
    <mergeCell ref="I176:I177"/>
    <mergeCell ref="K176:K177"/>
    <mergeCell ref="M176:M177"/>
    <mergeCell ref="N176:N177"/>
    <mergeCell ref="O176:O177"/>
    <mergeCell ref="P176:P177"/>
    <mergeCell ref="R172:R175"/>
    <mergeCell ref="S172:S175"/>
    <mergeCell ref="T172:T175"/>
    <mergeCell ref="U172:U175"/>
    <mergeCell ref="V172:V175"/>
    <mergeCell ref="A184:A186"/>
    <mergeCell ref="B184:B186"/>
    <mergeCell ref="C184:C186"/>
    <mergeCell ref="D184:D186"/>
    <mergeCell ref="E184:E186"/>
    <mergeCell ref="K178:K183"/>
    <mergeCell ref="M178:M183"/>
    <mergeCell ref="N178:N183"/>
    <mergeCell ref="O178:O183"/>
    <mergeCell ref="P178:P183"/>
    <mergeCell ref="Q178:Q183"/>
    <mergeCell ref="A178:A183"/>
    <mergeCell ref="B178:B183"/>
    <mergeCell ref="C178:C183"/>
    <mergeCell ref="D178:D183"/>
    <mergeCell ref="E178:E183"/>
    <mergeCell ref="A176:A177"/>
    <mergeCell ref="B176:B177"/>
    <mergeCell ref="C176:C177"/>
    <mergeCell ref="D176:D177"/>
    <mergeCell ref="E176:E177"/>
    <mergeCell ref="K172:K175"/>
    <mergeCell ref="M172:M175"/>
    <mergeCell ref="N172:N175"/>
    <mergeCell ref="O172:O175"/>
    <mergeCell ref="P172:P175"/>
    <mergeCell ref="Q172:Q175"/>
    <mergeCell ref="A172:A175"/>
    <mergeCell ref="B172:B175"/>
    <mergeCell ref="C172:C175"/>
    <mergeCell ref="D172:D175"/>
    <mergeCell ref="E172:E175"/>
    <mergeCell ref="I172:I175"/>
    <mergeCell ref="Q176:Q177"/>
    <mergeCell ref="I165:I168"/>
    <mergeCell ref="Q169:Q171"/>
    <mergeCell ref="R169:R171"/>
    <mergeCell ref="S169:S171"/>
    <mergeCell ref="T169:T171"/>
    <mergeCell ref="U169:U171"/>
    <mergeCell ref="V169:V171"/>
    <mergeCell ref="I169:I171"/>
    <mergeCell ref="K169:K171"/>
    <mergeCell ref="M169:M171"/>
    <mergeCell ref="N169:N171"/>
    <mergeCell ref="O169:O171"/>
    <mergeCell ref="P169:P171"/>
    <mergeCell ref="R165:R168"/>
    <mergeCell ref="S165:S168"/>
    <mergeCell ref="T165:T168"/>
    <mergeCell ref="U165:U168"/>
    <mergeCell ref="V165:V168"/>
    <mergeCell ref="R161:R164"/>
    <mergeCell ref="S161:S164"/>
    <mergeCell ref="T161:T164"/>
    <mergeCell ref="U161:U164"/>
    <mergeCell ref="V161:V164"/>
    <mergeCell ref="I161:I164"/>
    <mergeCell ref="K161:K164"/>
    <mergeCell ref="M161:M164"/>
    <mergeCell ref="N161:N164"/>
    <mergeCell ref="O161:O164"/>
    <mergeCell ref="P161:P164"/>
    <mergeCell ref="R156:R160"/>
    <mergeCell ref="S156:S160"/>
    <mergeCell ref="T156:T160"/>
    <mergeCell ref="U156:U160"/>
    <mergeCell ref="V156:V160"/>
    <mergeCell ref="A169:A171"/>
    <mergeCell ref="B169:B171"/>
    <mergeCell ref="C169:C171"/>
    <mergeCell ref="D169:D171"/>
    <mergeCell ref="E169:E171"/>
    <mergeCell ref="K165:K168"/>
    <mergeCell ref="M165:M168"/>
    <mergeCell ref="N165:N168"/>
    <mergeCell ref="O165:O168"/>
    <mergeCell ref="P165:P168"/>
    <mergeCell ref="Q165:Q168"/>
    <mergeCell ref="A165:A168"/>
    <mergeCell ref="B165:B168"/>
    <mergeCell ref="C165:C168"/>
    <mergeCell ref="D165:D168"/>
    <mergeCell ref="E165:E168"/>
    <mergeCell ref="A161:A164"/>
    <mergeCell ref="B161:B164"/>
    <mergeCell ref="C161:C164"/>
    <mergeCell ref="D161:D164"/>
    <mergeCell ref="E161:E164"/>
    <mergeCell ref="K156:K160"/>
    <mergeCell ref="M156:M160"/>
    <mergeCell ref="N156:N160"/>
    <mergeCell ref="O156:O160"/>
    <mergeCell ref="P156:P160"/>
    <mergeCell ref="Q156:Q160"/>
    <mergeCell ref="A156:A160"/>
    <mergeCell ref="B156:B160"/>
    <mergeCell ref="C156:C160"/>
    <mergeCell ref="D156:D160"/>
    <mergeCell ref="E156:E160"/>
    <mergeCell ref="I156:I160"/>
    <mergeCell ref="Q161:Q164"/>
    <mergeCell ref="I150:I152"/>
    <mergeCell ref="Q153:Q155"/>
    <mergeCell ref="R153:R155"/>
    <mergeCell ref="S153:S155"/>
    <mergeCell ref="T153:T155"/>
    <mergeCell ref="U153:U155"/>
    <mergeCell ref="V153:V155"/>
    <mergeCell ref="I153:I155"/>
    <mergeCell ref="K153:K155"/>
    <mergeCell ref="M153:M155"/>
    <mergeCell ref="N153:N155"/>
    <mergeCell ref="O153:O155"/>
    <mergeCell ref="P153:P155"/>
    <mergeCell ref="R150:R152"/>
    <mergeCell ref="S150:S152"/>
    <mergeCell ref="T150:T152"/>
    <mergeCell ref="U150:U152"/>
    <mergeCell ref="V150:V152"/>
    <mergeCell ref="R148:R149"/>
    <mergeCell ref="S148:S149"/>
    <mergeCell ref="T148:T149"/>
    <mergeCell ref="U148:U149"/>
    <mergeCell ref="V148:V149"/>
    <mergeCell ref="I148:I149"/>
    <mergeCell ref="K148:K149"/>
    <mergeCell ref="M148:M149"/>
    <mergeCell ref="N148:N149"/>
    <mergeCell ref="O148:O149"/>
    <mergeCell ref="P148:P149"/>
    <mergeCell ref="R146:R147"/>
    <mergeCell ref="S146:S147"/>
    <mergeCell ref="T146:T147"/>
    <mergeCell ref="U146:U147"/>
    <mergeCell ref="V146:V147"/>
    <mergeCell ref="A153:A155"/>
    <mergeCell ref="B153:B155"/>
    <mergeCell ref="C153:C155"/>
    <mergeCell ref="D153:D155"/>
    <mergeCell ref="E153:E155"/>
    <mergeCell ref="K150:K152"/>
    <mergeCell ref="M150:M152"/>
    <mergeCell ref="N150:N152"/>
    <mergeCell ref="O150:O152"/>
    <mergeCell ref="P150:P152"/>
    <mergeCell ref="Q150:Q152"/>
    <mergeCell ref="A150:A152"/>
    <mergeCell ref="B150:B152"/>
    <mergeCell ref="C150:C152"/>
    <mergeCell ref="D150:D152"/>
    <mergeCell ref="E150:E152"/>
    <mergeCell ref="A148:A149"/>
    <mergeCell ref="B148:B149"/>
    <mergeCell ref="C148:C149"/>
    <mergeCell ref="D148:D149"/>
    <mergeCell ref="E148:E149"/>
    <mergeCell ref="K146:K147"/>
    <mergeCell ref="M146:M147"/>
    <mergeCell ref="N146:N147"/>
    <mergeCell ref="O146:O147"/>
    <mergeCell ref="P146:P147"/>
    <mergeCell ref="Q146:Q147"/>
    <mergeCell ref="A146:A147"/>
    <mergeCell ref="B146:B147"/>
    <mergeCell ref="C146:C147"/>
    <mergeCell ref="D146:D147"/>
    <mergeCell ref="E146:E147"/>
    <mergeCell ref="I146:I147"/>
    <mergeCell ref="Q148:Q149"/>
    <mergeCell ref="I141:I143"/>
    <mergeCell ref="Q144:Q145"/>
    <mergeCell ref="R144:R145"/>
    <mergeCell ref="S144:S145"/>
    <mergeCell ref="T144:T145"/>
    <mergeCell ref="U144:U145"/>
    <mergeCell ref="V144:V145"/>
    <mergeCell ref="I144:I145"/>
    <mergeCell ref="K144:K145"/>
    <mergeCell ref="M144:M145"/>
    <mergeCell ref="N144:N145"/>
    <mergeCell ref="O144:O145"/>
    <mergeCell ref="P144:P145"/>
    <mergeCell ref="R141:R143"/>
    <mergeCell ref="S141:S143"/>
    <mergeCell ref="T141:T143"/>
    <mergeCell ref="U141:U143"/>
    <mergeCell ref="V141:V143"/>
    <mergeCell ref="R139:R140"/>
    <mergeCell ref="S139:S140"/>
    <mergeCell ref="T139:T140"/>
    <mergeCell ref="U139:U140"/>
    <mergeCell ref="V139:V140"/>
    <mergeCell ref="I139:I140"/>
    <mergeCell ref="K139:K140"/>
    <mergeCell ref="M139:M140"/>
    <mergeCell ref="N139:N140"/>
    <mergeCell ref="O139:O140"/>
    <mergeCell ref="P139:P140"/>
    <mergeCell ref="R134:R138"/>
    <mergeCell ref="S134:S138"/>
    <mergeCell ref="T134:T138"/>
    <mergeCell ref="U134:U138"/>
    <mergeCell ref="V134:V138"/>
    <mergeCell ref="A144:A145"/>
    <mergeCell ref="B144:B145"/>
    <mergeCell ref="C144:C145"/>
    <mergeCell ref="D144:D145"/>
    <mergeCell ref="E144:E145"/>
    <mergeCell ref="K141:K143"/>
    <mergeCell ref="M141:M143"/>
    <mergeCell ref="N141:N143"/>
    <mergeCell ref="O141:O143"/>
    <mergeCell ref="P141:P143"/>
    <mergeCell ref="Q141:Q143"/>
    <mergeCell ref="A141:A143"/>
    <mergeCell ref="B141:B143"/>
    <mergeCell ref="C141:C143"/>
    <mergeCell ref="D141:D143"/>
    <mergeCell ref="E141:E143"/>
    <mergeCell ref="A139:A140"/>
    <mergeCell ref="B139:B140"/>
    <mergeCell ref="C139:C140"/>
    <mergeCell ref="D139:D140"/>
    <mergeCell ref="E139:E140"/>
    <mergeCell ref="K134:K138"/>
    <mergeCell ref="M134:M138"/>
    <mergeCell ref="N134:N138"/>
    <mergeCell ref="O134:O138"/>
    <mergeCell ref="P134:P138"/>
    <mergeCell ref="Q134:Q138"/>
    <mergeCell ref="A134:A138"/>
    <mergeCell ref="B134:B138"/>
    <mergeCell ref="C134:C138"/>
    <mergeCell ref="D134:D138"/>
    <mergeCell ref="E134:E138"/>
    <mergeCell ref="I134:I138"/>
    <mergeCell ref="Q139:Q140"/>
    <mergeCell ref="I128:I129"/>
    <mergeCell ref="Q130:Q133"/>
    <mergeCell ref="R130:R133"/>
    <mergeCell ref="S130:S133"/>
    <mergeCell ref="T130:T133"/>
    <mergeCell ref="U130:U133"/>
    <mergeCell ref="V130:V133"/>
    <mergeCell ref="I130:I133"/>
    <mergeCell ref="K130:K133"/>
    <mergeCell ref="M130:M133"/>
    <mergeCell ref="N130:N133"/>
    <mergeCell ref="O130:O133"/>
    <mergeCell ref="P130:P133"/>
    <mergeCell ref="R128:R129"/>
    <mergeCell ref="S128:S129"/>
    <mergeCell ref="T128:T129"/>
    <mergeCell ref="U128:U129"/>
    <mergeCell ref="V128:V129"/>
    <mergeCell ref="R126:R127"/>
    <mergeCell ref="S126:S127"/>
    <mergeCell ref="T126:T127"/>
    <mergeCell ref="U126:U127"/>
    <mergeCell ref="V126:V127"/>
    <mergeCell ref="I126:I127"/>
    <mergeCell ref="K126:K127"/>
    <mergeCell ref="M126:M127"/>
    <mergeCell ref="N126:N127"/>
    <mergeCell ref="O126:O127"/>
    <mergeCell ref="P126:P127"/>
    <mergeCell ref="R123:R125"/>
    <mergeCell ref="S123:S125"/>
    <mergeCell ref="T123:T125"/>
    <mergeCell ref="U123:U125"/>
    <mergeCell ref="V123:V125"/>
    <mergeCell ref="A130:A133"/>
    <mergeCell ref="B130:B133"/>
    <mergeCell ref="C130:C133"/>
    <mergeCell ref="D130:D133"/>
    <mergeCell ref="E130:E133"/>
    <mergeCell ref="K128:K129"/>
    <mergeCell ref="M128:M129"/>
    <mergeCell ref="N128:N129"/>
    <mergeCell ref="O128:O129"/>
    <mergeCell ref="P128:P129"/>
    <mergeCell ref="Q128:Q129"/>
    <mergeCell ref="A128:A129"/>
    <mergeCell ref="B128:B129"/>
    <mergeCell ref="C128:C129"/>
    <mergeCell ref="D128:D129"/>
    <mergeCell ref="E128:E129"/>
    <mergeCell ref="A126:A127"/>
    <mergeCell ref="B126:B127"/>
    <mergeCell ref="C126:C127"/>
    <mergeCell ref="D126:D127"/>
    <mergeCell ref="E126:E127"/>
    <mergeCell ref="K123:K125"/>
    <mergeCell ref="M123:M125"/>
    <mergeCell ref="N123:N125"/>
    <mergeCell ref="O123:O125"/>
    <mergeCell ref="P123:P125"/>
    <mergeCell ref="Q123:Q125"/>
    <mergeCell ref="A123:A125"/>
    <mergeCell ref="B123:B125"/>
    <mergeCell ref="C123:C125"/>
    <mergeCell ref="D123:D125"/>
    <mergeCell ref="E123:E125"/>
    <mergeCell ref="I123:I125"/>
    <mergeCell ref="Q126:Q127"/>
    <mergeCell ref="I118:I120"/>
    <mergeCell ref="Q121:Q122"/>
    <mergeCell ref="R121:R122"/>
    <mergeCell ref="S121:S122"/>
    <mergeCell ref="T121:T122"/>
    <mergeCell ref="U121:U122"/>
    <mergeCell ref="V121:V122"/>
    <mergeCell ref="I121:I122"/>
    <mergeCell ref="K121:K122"/>
    <mergeCell ref="M121:M122"/>
    <mergeCell ref="N121:N122"/>
    <mergeCell ref="O121:O122"/>
    <mergeCell ref="P121:P122"/>
    <mergeCell ref="R118:R120"/>
    <mergeCell ref="S118:S120"/>
    <mergeCell ref="T118:T120"/>
    <mergeCell ref="U118:U120"/>
    <mergeCell ref="V118:V120"/>
    <mergeCell ref="R116:R117"/>
    <mergeCell ref="S116:S117"/>
    <mergeCell ref="T116:T117"/>
    <mergeCell ref="U116:U117"/>
    <mergeCell ref="V116:V117"/>
    <mergeCell ref="I116:I117"/>
    <mergeCell ref="K116:K117"/>
    <mergeCell ref="M116:M117"/>
    <mergeCell ref="N116:N117"/>
    <mergeCell ref="O116:O117"/>
    <mergeCell ref="P116:P117"/>
    <mergeCell ref="R112:R115"/>
    <mergeCell ref="S112:S115"/>
    <mergeCell ref="T112:T115"/>
    <mergeCell ref="U112:U115"/>
    <mergeCell ref="V112:V115"/>
    <mergeCell ref="A121:A122"/>
    <mergeCell ref="B121:B122"/>
    <mergeCell ref="C121:C122"/>
    <mergeCell ref="D121:D122"/>
    <mergeCell ref="E121:E122"/>
    <mergeCell ref="K118:K120"/>
    <mergeCell ref="M118:M120"/>
    <mergeCell ref="N118:N120"/>
    <mergeCell ref="O118:O120"/>
    <mergeCell ref="P118:P120"/>
    <mergeCell ref="Q118:Q120"/>
    <mergeCell ref="A118:A120"/>
    <mergeCell ref="B118:B120"/>
    <mergeCell ref="C118:C120"/>
    <mergeCell ref="D118:D120"/>
    <mergeCell ref="E118:E120"/>
    <mergeCell ref="F109:F111"/>
    <mergeCell ref="K108:K111"/>
    <mergeCell ref="M108:M111"/>
    <mergeCell ref="N108:N111"/>
    <mergeCell ref="O108:O111"/>
    <mergeCell ref="P108:P111"/>
    <mergeCell ref="Q108:Q111"/>
    <mergeCell ref="A108:A111"/>
    <mergeCell ref="B108:B111"/>
    <mergeCell ref="C108:C111"/>
    <mergeCell ref="D108:D111"/>
    <mergeCell ref="E108:E111"/>
    <mergeCell ref="I108:I111"/>
    <mergeCell ref="A116:A117"/>
    <mergeCell ref="B116:B117"/>
    <mergeCell ref="C116:C117"/>
    <mergeCell ref="D116:D117"/>
    <mergeCell ref="E116:E117"/>
    <mergeCell ref="K112:K115"/>
    <mergeCell ref="M112:M115"/>
    <mergeCell ref="N112:N115"/>
    <mergeCell ref="O112:O115"/>
    <mergeCell ref="P112:P115"/>
    <mergeCell ref="Q112:Q115"/>
    <mergeCell ref="A112:A115"/>
    <mergeCell ref="B112:B115"/>
    <mergeCell ref="C112:C115"/>
    <mergeCell ref="D112:D115"/>
    <mergeCell ref="E112:E115"/>
    <mergeCell ref="I112:I115"/>
    <mergeCell ref="Q116:Q117"/>
    <mergeCell ref="R104:R107"/>
    <mergeCell ref="S104:S107"/>
    <mergeCell ref="T104:T107"/>
    <mergeCell ref="U104:U107"/>
    <mergeCell ref="V104:V107"/>
    <mergeCell ref="I104:I107"/>
    <mergeCell ref="K104:K107"/>
    <mergeCell ref="M104:M107"/>
    <mergeCell ref="N104:N107"/>
    <mergeCell ref="O104:O107"/>
    <mergeCell ref="P104:P107"/>
    <mergeCell ref="R102:R103"/>
    <mergeCell ref="S102:S103"/>
    <mergeCell ref="T102:T103"/>
    <mergeCell ref="U102:U103"/>
    <mergeCell ref="V102:V103"/>
    <mergeCell ref="R108:R111"/>
    <mergeCell ref="S108:S111"/>
    <mergeCell ref="T108:T111"/>
    <mergeCell ref="U108:U111"/>
    <mergeCell ref="V108:V111"/>
    <mergeCell ref="A104:A107"/>
    <mergeCell ref="B104:B107"/>
    <mergeCell ref="C104:C107"/>
    <mergeCell ref="D104:D107"/>
    <mergeCell ref="E104:E107"/>
    <mergeCell ref="K102:K103"/>
    <mergeCell ref="M102:M103"/>
    <mergeCell ref="N102:N103"/>
    <mergeCell ref="O102:O103"/>
    <mergeCell ref="P102:P103"/>
    <mergeCell ref="Q102:Q103"/>
    <mergeCell ref="A102:A103"/>
    <mergeCell ref="B102:B103"/>
    <mergeCell ref="C102:C103"/>
    <mergeCell ref="D102:D103"/>
    <mergeCell ref="E102:E103"/>
    <mergeCell ref="I102:I103"/>
    <mergeCell ref="Q104:Q107"/>
    <mergeCell ref="I94:I98"/>
    <mergeCell ref="Q99:Q101"/>
    <mergeCell ref="R99:R101"/>
    <mergeCell ref="S99:S101"/>
    <mergeCell ref="T99:T101"/>
    <mergeCell ref="U99:U101"/>
    <mergeCell ref="V99:V101"/>
    <mergeCell ref="I99:I101"/>
    <mergeCell ref="K99:K101"/>
    <mergeCell ref="M99:M101"/>
    <mergeCell ref="N99:N101"/>
    <mergeCell ref="O99:O101"/>
    <mergeCell ref="P99:P101"/>
    <mergeCell ref="R94:R98"/>
    <mergeCell ref="S94:S98"/>
    <mergeCell ref="T94:T98"/>
    <mergeCell ref="U94:U98"/>
    <mergeCell ref="V94:V98"/>
    <mergeCell ref="R92:R93"/>
    <mergeCell ref="S92:S93"/>
    <mergeCell ref="T92:T93"/>
    <mergeCell ref="U92:U93"/>
    <mergeCell ref="V92:V93"/>
    <mergeCell ref="I92:I93"/>
    <mergeCell ref="K92:K93"/>
    <mergeCell ref="M92:M93"/>
    <mergeCell ref="N92:N93"/>
    <mergeCell ref="O92:O93"/>
    <mergeCell ref="P92:P93"/>
    <mergeCell ref="R90:R91"/>
    <mergeCell ref="S90:S91"/>
    <mergeCell ref="T90:T91"/>
    <mergeCell ref="U90:U91"/>
    <mergeCell ref="V90:V91"/>
    <mergeCell ref="A99:A101"/>
    <mergeCell ref="B99:B101"/>
    <mergeCell ref="C99:C101"/>
    <mergeCell ref="D99:D101"/>
    <mergeCell ref="E99:E101"/>
    <mergeCell ref="K94:K98"/>
    <mergeCell ref="M94:M98"/>
    <mergeCell ref="N94:N98"/>
    <mergeCell ref="O94:O98"/>
    <mergeCell ref="P94:P98"/>
    <mergeCell ref="Q94:Q98"/>
    <mergeCell ref="A94:A98"/>
    <mergeCell ref="B94:B98"/>
    <mergeCell ref="C94:C98"/>
    <mergeCell ref="D94:D98"/>
    <mergeCell ref="E94:E98"/>
    <mergeCell ref="A92:A93"/>
    <mergeCell ref="B92:B93"/>
    <mergeCell ref="C92:C93"/>
    <mergeCell ref="D92:D93"/>
    <mergeCell ref="E92:E93"/>
    <mergeCell ref="K90:K91"/>
    <mergeCell ref="M90:M91"/>
    <mergeCell ref="N90:N91"/>
    <mergeCell ref="O90:O91"/>
    <mergeCell ref="P90:P91"/>
    <mergeCell ref="Q90:Q91"/>
    <mergeCell ref="A90:A91"/>
    <mergeCell ref="B90:B91"/>
    <mergeCell ref="C90:C91"/>
    <mergeCell ref="D90:D91"/>
    <mergeCell ref="E90:E91"/>
    <mergeCell ref="I90:I91"/>
    <mergeCell ref="Q92:Q93"/>
    <mergeCell ref="I85:I86"/>
    <mergeCell ref="Q87:Q89"/>
    <mergeCell ref="R87:R89"/>
    <mergeCell ref="S87:S89"/>
    <mergeCell ref="T87:T89"/>
    <mergeCell ref="U87:U89"/>
    <mergeCell ref="V87:V89"/>
    <mergeCell ref="I87:I89"/>
    <mergeCell ref="K87:K89"/>
    <mergeCell ref="M87:M89"/>
    <mergeCell ref="N87:N89"/>
    <mergeCell ref="O87:O89"/>
    <mergeCell ref="P87:P89"/>
    <mergeCell ref="R85:R86"/>
    <mergeCell ref="S85:S86"/>
    <mergeCell ref="T85:T86"/>
    <mergeCell ref="U85:U86"/>
    <mergeCell ref="V85:V86"/>
    <mergeCell ref="R83:R84"/>
    <mergeCell ref="S83:S84"/>
    <mergeCell ref="T83:T84"/>
    <mergeCell ref="U83:U84"/>
    <mergeCell ref="V83:V84"/>
    <mergeCell ref="I83:I84"/>
    <mergeCell ref="K83:K84"/>
    <mergeCell ref="M83:M84"/>
    <mergeCell ref="N83:N84"/>
    <mergeCell ref="O83:O84"/>
    <mergeCell ref="P83:P84"/>
    <mergeCell ref="R73:R82"/>
    <mergeCell ref="S73:S82"/>
    <mergeCell ref="T73:T82"/>
    <mergeCell ref="U73:U82"/>
    <mergeCell ref="V73:V82"/>
    <mergeCell ref="A87:A89"/>
    <mergeCell ref="B87:B89"/>
    <mergeCell ref="C87:C89"/>
    <mergeCell ref="D87:D89"/>
    <mergeCell ref="E87:E89"/>
    <mergeCell ref="K85:K86"/>
    <mergeCell ref="M85:M86"/>
    <mergeCell ref="N85:N86"/>
    <mergeCell ref="O85:O86"/>
    <mergeCell ref="P85:P86"/>
    <mergeCell ref="Q85:Q86"/>
    <mergeCell ref="A85:A86"/>
    <mergeCell ref="B85:B86"/>
    <mergeCell ref="C85:C86"/>
    <mergeCell ref="D85:D86"/>
    <mergeCell ref="E85:E86"/>
    <mergeCell ref="A83:A84"/>
    <mergeCell ref="B83:B84"/>
    <mergeCell ref="C83:C84"/>
    <mergeCell ref="D83:D84"/>
    <mergeCell ref="E83:E84"/>
    <mergeCell ref="K73:K82"/>
    <mergeCell ref="M73:M82"/>
    <mergeCell ref="N73:N82"/>
    <mergeCell ref="O73:O82"/>
    <mergeCell ref="P73:P82"/>
    <mergeCell ref="Q73:Q82"/>
    <mergeCell ref="A73:A82"/>
    <mergeCell ref="B73:B82"/>
    <mergeCell ref="C73:C82"/>
    <mergeCell ref="D73:D82"/>
    <mergeCell ref="E73:E82"/>
    <mergeCell ref="I73:I82"/>
    <mergeCell ref="Q83:Q84"/>
    <mergeCell ref="I67:I68"/>
    <mergeCell ref="Q69:Q72"/>
    <mergeCell ref="R69:R72"/>
    <mergeCell ref="S69:S72"/>
    <mergeCell ref="T69:T72"/>
    <mergeCell ref="U69:U72"/>
    <mergeCell ref="V69:V72"/>
    <mergeCell ref="I69:I72"/>
    <mergeCell ref="K69:K72"/>
    <mergeCell ref="M69:M72"/>
    <mergeCell ref="N69:N72"/>
    <mergeCell ref="O69:O72"/>
    <mergeCell ref="P69:P72"/>
    <mergeCell ref="R67:R68"/>
    <mergeCell ref="S67:S68"/>
    <mergeCell ref="T67:T68"/>
    <mergeCell ref="U67:U68"/>
    <mergeCell ref="V67:V68"/>
    <mergeCell ref="R63:R66"/>
    <mergeCell ref="S63:S66"/>
    <mergeCell ref="T63:T66"/>
    <mergeCell ref="U63:U66"/>
    <mergeCell ref="V63:V66"/>
    <mergeCell ref="I63:I66"/>
    <mergeCell ref="K63:K66"/>
    <mergeCell ref="M63:M66"/>
    <mergeCell ref="N63:N66"/>
    <mergeCell ref="O63:O66"/>
    <mergeCell ref="P63:P66"/>
    <mergeCell ref="R60:R62"/>
    <mergeCell ref="S60:S62"/>
    <mergeCell ref="T60:T62"/>
    <mergeCell ref="U60:U62"/>
    <mergeCell ref="V60:V62"/>
    <mergeCell ref="A69:A72"/>
    <mergeCell ref="B69:B72"/>
    <mergeCell ref="C69:C72"/>
    <mergeCell ref="D69:D72"/>
    <mergeCell ref="E69:E72"/>
    <mergeCell ref="K67:K68"/>
    <mergeCell ref="M67:M68"/>
    <mergeCell ref="N67:N68"/>
    <mergeCell ref="O67:O68"/>
    <mergeCell ref="P67:P68"/>
    <mergeCell ref="Q67:Q68"/>
    <mergeCell ref="A67:A68"/>
    <mergeCell ref="B67:B68"/>
    <mergeCell ref="C67:C68"/>
    <mergeCell ref="D67:D68"/>
    <mergeCell ref="E67:E68"/>
    <mergeCell ref="A63:A66"/>
    <mergeCell ref="B63:B66"/>
    <mergeCell ref="C63:C66"/>
    <mergeCell ref="D63:D66"/>
    <mergeCell ref="E63:E66"/>
    <mergeCell ref="K60:K62"/>
    <mergeCell ref="M60:M62"/>
    <mergeCell ref="N60:N62"/>
    <mergeCell ref="O60:O62"/>
    <mergeCell ref="P60:P62"/>
    <mergeCell ref="Q60:Q62"/>
    <mergeCell ref="A60:A62"/>
    <mergeCell ref="B60:B62"/>
    <mergeCell ref="C60:C62"/>
    <mergeCell ref="D60:D62"/>
    <mergeCell ref="E60:E62"/>
    <mergeCell ref="I60:I62"/>
    <mergeCell ref="Q63:Q66"/>
    <mergeCell ref="I51:I53"/>
    <mergeCell ref="Q54:Q59"/>
    <mergeCell ref="R54:R59"/>
    <mergeCell ref="S54:S59"/>
    <mergeCell ref="T54:T59"/>
    <mergeCell ref="U54:U59"/>
    <mergeCell ref="V54:V59"/>
    <mergeCell ref="I54:I59"/>
    <mergeCell ref="K54:K59"/>
    <mergeCell ref="M54:M59"/>
    <mergeCell ref="N54:N59"/>
    <mergeCell ref="O54:O59"/>
    <mergeCell ref="P54:P59"/>
    <mergeCell ref="R51:R53"/>
    <mergeCell ref="S51:S53"/>
    <mergeCell ref="T51:T53"/>
    <mergeCell ref="U51:U53"/>
    <mergeCell ref="V51:V53"/>
    <mergeCell ref="R46:R50"/>
    <mergeCell ref="S46:S50"/>
    <mergeCell ref="T46:T50"/>
    <mergeCell ref="U46:U50"/>
    <mergeCell ref="V46:V50"/>
    <mergeCell ref="I46:I50"/>
    <mergeCell ref="K46:K50"/>
    <mergeCell ref="M46:M50"/>
    <mergeCell ref="N46:N50"/>
    <mergeCell ref="O46:O50"/>
    <mergeCell ref="P46:P50"/>
    <mergeCell ref="R42:R45"/>
    <mergeCell ref="S42:S45"/>
    <mergeCell ref="T42:T45"/>
    <mergeCell ref="U42:U45"/>
    <mergeCell ref="V42:V45"/>
    <mergeCell ref="A54:A59"/>
    <mergeCell ref="B54:B59"/>
    <mergeCell ref="C54:C59"/>
    <mergeCell ref="D54:D59"/>
    <mergeCell ref="E54:E59"/>
    <mergeCell ref="K51:K53"/>
    <mergeCell ref="M51:M53"/>
    <mergeCell ref="N51:N53"/>
    <mergeCell ref="O51:O53"/>
    <mergeCell ref="P51:P53"/>
    <mergeCell ref="Q51:Q53"/>
    <mergeCell ref="A51:A53"/>
    <mergeCell ref="B51:B53"/>
    <mergeCell ref="C51:C53"/>
    <mergeCell ref="D51:D53"/>
    <mergeCell ref="E51:E53"/>
    <mergeCell ref="A46:A50"/>
    <mergeCell ref="B46:B50"/>
    <mergeCell ref="C46:C50"/>
    <mergeCell ref="D46:D50"/>
    <mergeCell ref="E46:E50"/>
    <mergeCell ref="K42:K45"/>
    <mergeCell ref="M42:M45"/>
    <mergeCell ref="N42:N45"/>
    <mergeCell ref="O42:O45"/>
    <mergeCell ref="P42:P45"/>
    <mergeCell ref="Q42:Q45"/>
    <mergeCell ref="A42:A45"/>
    <mergeCell ref="B42:B45"/>
    <mergeCell ref="C42:C45"/>
    <mergeCell ref="D42:D45"/>
    <mergeCell ref="E42:E45"/>
    <mergeCell ref="I42:I45"/>
    <mergeCell ref="Q46:Q50"/>
    <mergeCell ref="Q39:Q41"/>
    <mergeCell ref="R39:R41"/>
    <mergeCell ref="S39:S41"/>
    <mergeCell ref="T39:T41"/>
    <mergeCell ref="U39:U41"/>
    <mergeCell ref="V39:V41"/>
    <mergeCell ref="I39:I41"/>
    <mergeCell ref="K39:K41"/>
    <mergeCell ref="M39:M41"/>
    <mergeCell ref="N39:N41"/>
    <mergeCell ref="O39:O41"/>
    <mergeCell ref="P39:P41"/>
    <mergeCell ref="R33:R38"/>
    <mergeCell ref="S33:S38"/>
    <mergeCell ref="T33:T38"/>
    <mergeCell ref="U33:U38"/>
    <mergeCell ref="V33:V38"/>
    <mergeCell ref="S22:S32"/>
    <mergeCell ref="T22:T32"/>
    <mergeCell ref="U22:U32"/>
    <mergeCell ref="V22:V32"/>
    <mergeCell ref="I22:I32"/>
    <mergeCell ref="K22:K32"/>
    <mergeCell ref="M22:M32"/>
    <mergeCell ref="N22:N32"/>
    <mergeCell ref="O22:O32"/>
    <mergeCell ref="P22:P32"/>
    <mergeCell ref="R20:R21"/>
    <mergeCell ref="S20:S21"/>
    <mergeCell ref="T20:T21"/>
    <mergeCell ref="U20:U21"/>
    <mergeCell ref="V20:V21"/>
    <mergeCell ref="A39:A41"/>
    <mergeCell ref="B39:B41"/>
    <mergeCell ref="C39:C41"/>
    <mergeCell ref="D39:D41"/>
    <mergeCell ref="E39:E41"/>
    <mergeCell ref="K33:K38"/>
    <mergeCell ref="M33:M38"/>
    <mergeCell ref="N33:N38"/>
    <mergeCell ref="O33:O38"/>
    <mergeCell ref="P33:P38"/>
    <mergeCell ref="Q33:Q38"/>
    <mergeCell ref="A33:A38"/>
    <mergeCell ref="B33:B38"/>
    <mergeCell ref="C33:C38"/>
    <mergeCell ref="D33:D38"/>
    <mergeCell ref="E33:E38"/>
    <mergeCell ref="I33:I38"/>
    <mergeCell ref="A22:A32"/>
    <mergeCell ref="B22:B32"/>
    <mergeCell ref="C22:C32"/>
    <mergeCell ref="D22:D32"/>
    <mergeCell ref="E22:E32"/>
    <mergeCell ref="K20:K21"/>
    <mergeCell ref="M20:M21"/>
    <mergeCell ref="N20:N21"/>
    <mergeCell ref="O20:O21"/>
    <mergeCell ref="P20:P21"/>
    <mergeCell ref="Q20:Q21"/>
    <mergeCell ref="R17:R19"/>
    <mergeCell ref="S17:S19"/>
    <mergeCell ref="T17:T19"/>
    <mergeCell ref="U17:U19"/>
    <mergeCell ref="V17:V19"/>
    <mergeCell ref="A20:A21"/>
    <mergeCell ref="B20:B21"/>
    <mergeCell ref="D20:D21"/>
    <mergeCell ref="E20:E21"/>
    <mergeCell ref="I20:I21"/>
    <mergeCell ref="K17:K19"/>
    <mergeCell ref="M17:M19"/>
    <mergeCell ref="N17:N19"/>
    <mergeCell ref="O17:O19"/>
    <mergeCell ref="P17:P19"/>
    <mergeCell ref="Q17:Q19"/>
    <mergeCell ref="A17:A19"/>
    <mergeCell ref="B17:B19"/>
    <mergeCell ref="C17:C19"/>
    <mergeCell ref="D17:D19"/>
    <mergeCell ref="E17:E19"/>
    <mergeCell ref="G2:K2"/>
    <mergeCell ref="G4:K4"/>
    <mergeCell ref="A7:A9"/>
    <mergeCell ref="B7:B9"/>
    <mergeCell ref="C7:C9"/>
    <mergeCell ref="D7:D9"/>
    <mergeCell ref="E7:E9"/>
    <mergeCell ref="I7:I9"/>
    <mergeCell ref="K7:K9"/>
    <mergeCell ref="R10:R13"/>
    <mergeCell ref="S10:S13"/>
    <mergeCell ref="T10:T13"/>
    <mergeCell ref="U10:U13"/>
    <mergeCell ref="V10:V13"/>
    <mergeCell ref="O10:O13"/>
    <mergeCell ref="P10:P13"/>
    <mergeCell ref="B14:B16"/>
    <mergeCell ref="A14:A16"/>
    <mergeCell ref="S7:S9"/>
    <mergeCell ref="T7:T9"/>
    <mergeCell ref="U7:U9"/>
    <mergeCell ref="V7:V9"/>
    <mergeCell ref="A10:A13"/>
    <mergeCell ref="B10:B13"/>
    <mergeCell ref="C10:C13"/>
    <mergeCell ref="D10:D13"/>
    <mergeCell ref="E10:E13"/>
    <mergeCell ref="I10:I13"/>
    <mergeCell ref="M7:M9"/>
    <mergeCell ref="N7:N9"/>
    <mergeCell ref="O7:O9"/>
    <mergeCell ref="P7:P9"/>
    <mergeCell ref="S326:S329"/>
    <mergeCell ref="T326:T329"/>
    <mergeCell ref="U326:U329"/>
    <mergeCell ref="V326:V329"/>
    <mergeCell ref="B330:B333"/>
    <mergeCell ref="C330:C333"/>
    <mergeCell ref="D330:D333"/>
    <mergeCell ref="E330:E333"/>
    <mergeCell ref="Q7:Q9"/>
    <mergeCell ref="R7:R9"/>
    <mergeCell ref="C14:C16"/>
    <mergeCell ref="D14:D16"/>
    <mergeCell ref="E14:E16"/>
    <mergeCell ref="K10:K13"/>
    <mergeCell ref="M10:M13"/>
    <mergeCell ref="N10:N13"/>
    <mergeCell ref="I17:I19"/>
    <mergeCell ref="Q14:Q16"/>
    <mergeCell ref="R14:R16"/>
    <mergeCell ref="S14:S16"/>
    <mergeCell ref="T14:T16"/>
    <mergeCell ref="U14:U16"/>
    <mergeCell ref="V14:V16"/>
    <mergeCell ref="I14:I16"/>
    <mergeCell ref="K14:K16"/>
    <mergeCell ref="M14:M16"/>
    <mergeCell ref="N14:N16"/>
    <mergeCell ref="O14:O16"/>
    <mergeCell ref="P14:P16"/>
    <mergeCell ref="Q10:Q13"/>
    <mergeCell ref="Q22:Q32"/>
    <mergeCell ref="R22:R32"/>
    <mergeCell ref="A330:A333"/>
    <mergeCell ref="A321:A325"/>
    <mergeCell ref="B321:B325"/>
    <mergeCell ref="C321:C325"/>
    <mergeCell ref="D321:D325"/>
    <mergeCell ref="E321:E325"/>
    <mergeCell ref="I321:I325"/>
    <mergeCell ref="K321:K325"/>
    <mergeCell ref="S321:S325"/>
    <mergeCell ref="V321:V325"/>
    <mergeCell ref="U321:U325"/>
    <mergeCell ref="T321:T325"/>
    <mergeCell ref="A317:A320"/>
    <mergeCell ref="B317:B320"/>
    <mergeCell ref="C317:C320"/>
    <mergeCell ref="D317:D320"/>
    <mergeCell ref="E317:E320"/>
    <mergeCell ref="I317:I320"/>
    <mergeCell ref="K317:K320"/>
    <mergeCell ref="S317:S320"/>
    <mergeCell ref="T317:T320"/>
    <mergeCell ref="U317:U320"/>
    <mergeCell ref="V317:V320"/>
    <mergeCell ref="I330:I333"/>
    <mergeCell ref="K330:K333"/>
    <mergeCell ref="D326:D329"/>
    <mergeCell ref="C326:C329"/>
    <mergeCell ref="E326:E329"/>
    <mergeCell ref="A326:A329"/>
    <mergeCell ref="B326:B329"/>
    <mergeCell ref="I326:I329"/>
    <mergeCell ref="K326:K329"/>
    <mergeCell ref="I339:I341"/>
    <mergeCell ref="K339:K341"/>
    <mergeCell ref="A339:A341"/>
    <mergeCell ref="B339:B341"/>
    <mergeCell ref="C339:C341"/>
    <mergeCell ref="D339:D341"/>
    <mergeCell ref="E339:E341"/>
    <mergeCell ref="W338:W341"/>
    <mergeCell ref="I336:I338"/>
    <mergeCell ref="K336:K338"/>
    <mergeCell ref="A336:A338"/>
    <mergeCell ref="B336:B338"/>
    <mergeCell ref="C336:C338"/>
    <mergeCell ref="D336:D338"/>
    <mergeCell ref="E336:E338"/>
    <mergeCell ref="A334:A335"/>
    <mergeCell ref="B334:B335"/>
    <mergeCell ref="C334:C335"/>
    <mergeCell ref="D334:D335"/>
    <mergeCell ref="E334:E335"/>
    <mergeCell ref="I334:I335"/>
    <mergeCell ref="K334:K3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76"/>
  <sheetViews>
    <sheetView topLeftCell="E1" zoomScale="85" zoomScaleNormal="85" workbookViewId="0">
      <selection activeCell="F2" sqref="F2"/>
    </sheetView>
  </sheetViews>
  <sheetFormatPr defaultColWidth="9.140625" defaultRowHeight="15" x14ac:dyDescent="0.25"/>
  <cols>
    <col min="2" max="2" width="17.140625" customWidth="1"/>
    <col min="3" max="3" width="12" bestFit="1" customWidth="1"/>
    <col min="4" max="4" width="16.140625" customWidth="1"/>
    <col min="5" max="5" width="18.140625" customWidth="1"/>
    <col min="6" max="6" width="23.140625" customWidth="1"/>
    <col min="7" max="7" width="19.140625" bestFit="1" customWidth="1"/>
    <col min="8" max="8" width="31.140625" bestFit="1" customWidth="1"/>
    <col min="9" max="9" width="18.140625" customWidth="1"/>
    <col min="10" max="13" width="14.85546875" bestFit="1" customWidth="1"/>
    <col min="14" max="14" width="11.85546875" bestFit="1" customWidth="1"/>
  </cols>
  <sheetData>
    <row r="2" spans="1:14" ht="21" x14ac:dyDescent="0.35">
      <c r="E2" s="29" t="s">
        <v>1185</v>
      </c>
    </row>
    <row r="3" spans="1:14" ht="15.75" thickBot="1" x14ac:dyDescent="0.3"/>
    <row r="4" spans="1:14" ht="83.25" thickBot="1" x14ac:dyDescent="0.3">
      <c r="A4" s="30" t="s">
        <v>488</v>
      </c>
      <c r="B4" s="31" t="s">
        <v>489</v>
      </c>
      <c r="C4" s="31" t="s">
        <v>490</v>
      </c>
      <c r="D4" s="32" t="s">
        <v>491</v>
      </c>
      <c r="E4" s="32" t="s">
        <v>492</v>
      </c>
      <c r="F4" s="32" t="s">
        <v>493</v>
      </c>
      <c r="G4" s="31" t="s">
        <v>494</v>
      </c>
      <c r="H4" s="31" t="s">
        <v>495</v>
      </c>
      <c r="I4" s="32" t="s">
        <v>496</v>
      </c>
      <c r="J4" s="33" t="s">
        <v>497</v>
      </c>
      <c r="K4" s="33" t="s">
        <v>498</v>
      </c>
      <c r="L4" s="33" t="s">
        <v>499</v>
      </c>
      <c r="M4" s="33" t="s">
        <v>500</v>
      </c>
      <c r="N4" s="34" t="s">
        <v>501</v>
      </c>
    </row>
    <row r="5" spans="1:14" ht="33" x14ac:dyDescent="0.25">
      <c r="A5" s="35">
        <v>1</v>
      </c>
      <c r="B5" s="35" t="s">
        <v>502</v>
      </c>
      <c r="C5" s="35" t="s">
        <v>503</v>
      </c>
      <c r="D5" s="35">
        <v>3</v>
      </c>
      <c r="E5" s="35">
        <v>3.1</v>
      </c>
      <c r="F5" s="35" t="s">
        <v>504</v>
      </c>
      <c r="G5" s="36" t="s">
        <v>505</v>
      </c>
      <c r="H5" s="36" t="s">
        <v>506</v>
      </c>
      <c r="I5" s="35" t="s">
        <v>507</v>
      </c>
      <c r="J5" s="37">
        <v>288084.21000000002</v>
      </c>
      <c r="K5" s="37">
        <v>244871.58</v>
      </c>
      <c r="L5" s="37">
        <v>118823.84</v>
      </c>
      <c r="M5" s="37">
        <v>126047.74</v>
      </c>
      <c r="N5" s="38" t="s">
        <v>508</v>
      </c>
    </row>
    <row r="6" spans="1:14" ht="66" x14ac:dyDescent="0.25">
      <c r="A6" s="39">
        <v>2</v>
      </c>
      <c r="B6" s="39" t="s">
        <v>509</v>
      </c>
      <c r="C6" s="39" t="s">
        <v>510</v>
      </c>
      <c r="D6" s="39">
        <v>2</v>
      </c>
      <c r="E6" s="39">
        <v>2.1</v>
      </c>
      <c r="F6" s="35" t="s">
        <v>504</v>
      </c>
      <c r="G6" s="40" t="s">
        <v>511</v>
      </c>
      <c r="H6" s="40" t="s">
        <v>512</v>
      </c>
      <c r="I6" s="35" t="s">
        <v>507</v>
      </c>
      <c r="J6" s="41">
        <v>1481057</v>
      </c>
      <c r="K6" s="41">
        <v>1258898.45</v>
      </c>
      <c r="L6" s="41">
        <v>633033.62</v>
      </c>
      <c r="M6" s="41">
        <v>625864.82999999996</v>
      </c>
      <c r="N6" s="38" t="s">
        <v>508</v>
      </c>
    </row>
    <row r="7" spans="1:14" ht="115.5" x14ac:dyDescent="0.25">
      <c r="A7" s="39">
        <v>3</v>
      </c>
      <c r="B7" s="39" t="s">
        <v>513</v>
      </c>
      <c r="C7" s="39" t="s">
        <v>514</v>
      </c>
      <c r="D7" s="39">
        <v>2</v>
      </c>
      <c r="E7" s="39">
        <v>2.1</v>
      </c>
      <c r="F7" s="35" t="s">
        <v>504</v>
      </c>
      <c r="G7" s="40" t="s">
        <v>515</v>
      </c>
      <c r="H7" s="40" t="s">
        <v>516</v>
      </c>
      <c r="I7" s="35" t="s">
        <v>507</v>
      </c>
      <c r="J7" s="41">
        <v>693880.93</v>
      </c>
      <c r="K7" s="41">
        <v>589798.79</v>
      </c>
      <c r="L7" s="41">
        <v>249980.37</v>
      </c>
      <c r="M7" s="41">
        <v>339818.42</v>
      </c>
      <c r="N7" s="38" t="s">
        <v>508</v>
      </c>
    </row>
    <row r="8" spans="1:14" ht="148.5" x14ac:dyDescent="0.25">
      <c r="A8" s="39">
        <v>4</v>
      </c>
      <c r="B8" s="39" t="s">
        <v>517</v>
      </c>
      <c r="C8" s="39" t="s">
        <v>518</v>
      </c>
      <c r="D8" s="39">
        <v>2</v>
      </c>
      <c r="E8" s="39">
        <v>2.1</v>
      </c>
      <c r="F8" s="35" t="s">
        <v>504</v>
      </c>
      <c r="G8" s="40" t="s">
        <v>519</v>
      </c>
      <c r="H8" s="40" t="s">
        <v>520</v>
      </c>
      <c r="I8" s="35" t="s">
        <v>507</v>
      </c>
      <c r="J8" s="41">
        <v>250198.8</v>
      </c>
      <c r="K8" s="41">
        <v>212668.98</v>
      </c>
      <c r="L8" s="41">
        <v>64769.18</v>
      </c>
      <c r="M8" s="41">
        <v>147899.79999999999</v>
      </c>
      <c r="N8" s="38" t="s">
        <v>508</v>
      </c>
    </row>
    <row r="9" spans="1:14" ht="33" x14ac:dyDescent="0.25">
      <c r="A9" s="39">
        <v>5</v>
      </c>
      <c r="B9" s="39" t="s">
        <v>521</v>
      </c>
      <c r="C9" s="39" t="s">
        <v>522</v>
      </c>
      <c r="D9" s="39">
        <v>2</v>
      </c>
      <c r="E9" s="39">
        <v>2.2000000000000002</v>
      </c>
      <c r="F9" s="35" t="s">
        <v>504</v>
      </c>
      <c r="G9" s="40" t="s">
        <v>523</v>
      </c>
      <c r="H9" s="40" t="s">
        <v>524</v>
      </c>
      <c r="I9" s="35" t="s">
        <v>507</v>
      </c>
      <c r="J9" s="41">
        <v>258191.52</v>
      </c>
      <c r="K9" s="41">
        <v>219462.79</v>
      </c>
      <c r="L9" s="41">
        <v>105525.94</v>
      </c>
      <c r="M9" s="41">
        <v>113936.85</v>
      </c>
      <c r="N9" s="38" t="s">
        <v>525</v>
      </c>
    </row>
    <row r="10" spans="1:14" ht="82.5" x14ac:dyDescent="0.25">
      <c r="A10" s="39">
        <v>6</v>
      </c>
      <c r="B10" s="39" t="s">
        <v>526</v>
      </c>
      <c r="C10" s="39" t="s">
        <v>527</v>
      </c>
      <c r="D10" s="39">
        <v>2</v>
      </c>
      <c r="E10" s="39">
        <v>2.1</v>
      </c>
      <c r="F10" s="35" t="s">
        <v>504</v>
      </c>
      <c r="G10" s="40" t="s">
        <v>528</v>
      </c>
      <c r="H10" s="40" t="s">
        <v>529</v>
      </c>
      <c r="I10" s="35" t="s">
        <v>507</v>
      </c>
      <c r="J10" s="42">
        <v>1387448.53</v>
      </c>
      <c r="K10" s="41">
        <v>1179331.25</v>
      </c>
      <c r="L10" s="41">
        <v>424011.13</v>
      </c>
      <c r="M10" s="41">
        <v>755320.12</v>
      </c>
      <c r="N10" s="38" t="s">
        <v>525</v>
      </c>
    </row>
    <row r="11" spans="1:14" ht="66" x14ac:dyDescent="0.25">
      <c r="A11" s="39">
        <v>7</v>
      </c>
      <c r="B11" s="39" t="s">
        <v>530</v>
      </c>
      <c r="C11" s="39" t="s">
        <v>531</v>
      </c>
      <c r="D11" s="39">
        <v>2</v>
      </c>
      <c r="E11" s="39">
        <v>2.1</v>
      </c>
      <c r="F11" s="35" t="s">
        <v>504</v>
      </c>
      <c r="G11" s="40" t="s">
        <v>532</v>
      </c>
      <c r="H11" s="40" t="s">
        <v>529</v>
      </c>
      <c r="I11" s="35" t="s">
        <v>507</v>
      </c>
      <c r="J11" s="41">
        <v>414300.35</v>
      </c>
      <c r="K11" s="41">
        <v>352155.3</v>
      </c>
      <c r="L11" s="41">
        <v>115047.07</v>
      </c>
      <c r="M11" s="41">
        <v>237108.23</v>
      </c>
      <c r="N11" s="38" t="s">
        <v>525</v>
      </c>
    </row>
    <row r="12" spans="1:14" ht="99" x14ac:dyDescent="0.25">
      <c r="A12" s="39">
        <v>8</v>
      </c>
      <c r="B12" s="39" t="s">
        <v>533</v>
      </c>
      <c r="C12" s="39" t="s">
        <v>534</v>
      </c>
      <c r="D12" s="39">
        <v>3</v>
      </c>
      <c r="E12" s="39">
        <v>3.1</v>
      </c>
      <c r="F12" s="35" t="s">
        <v>504</v>
      </c>
      <c r="G12" s="40" t="s">
        <v>535</v>
      </c>
      <c r="H12" s="40" t="s">
        <v>536</v>
      </c>
      <c r="I12" s="39" t="s">
        <v>537</v>
      </c>
      <c r="J12" s="41">
        <v>810183.41</v>
      </c>
      <c r="K12" s="41">
        <v>688655.9</v>
      </c>
      <c r="L12" s="41">
        <v>445489.09</v>
      </c>
      <c r="M12" s="41">
        <v>243166.81</v>
      </c>
      <c r="N12" s="38" t="s">
        <v>508</v>
      </c>
    </row>
    <row r="13" spans="1:14" ht="280.5" x14ac:dyDescent="0.25">
      <c r="A13" s="39">
        <v>9</v>
      </c>
      <c r="B13" s="39" t="s">
        <v>538</v>
      </c>
      <c r="C13" s="39" t="s">
        <v>539</v>
      </c>
      <c r="D13" s="39">
        <v>1</v>
      </c>
      <c r="E13" s="39">
        <v>1.1000000000000001</v>
      </c>
      <c r="F13" s="35" t="s">
        <v>504</v>
      </c>
      <c r="G13" s="43" t="s">
        <v>540</v>
      </c>
      <c r="H13" s="43" t="s">
        <v>541</v>
      </c>
      <c r="I13" s="44" t="s">
        <v>507</v>
      </c>
      <c r="J13" s="41">
        <v>1428765.73</v>
      </c>
      <c r="K13" s="41">
        <v>1214450.8700000001</v>
      </c>
      <c r="L13" s="41">
        <v>412412.32</v>
      </c>
      <c r="M13" s="41">
        <v>802038.55</v>
      </c>
      <c r="N13" s="38" t="s">
        <v>508</v>
      </c>
    </row>
    <row r="14" spans="1:14" ht="49.5" x14ac:dyDescent="0.25">
      <c r="A14" s="39">
        <v>10</v>
      </c>
      <c r="B14" s="39" t="s">
        <v>542</v>
      </c>
      <c r="C14" s="39" t="s">
        <v>543</v>
      </c>
      <c r="D14" s="39">
        <v>2</v>
      </c>
      <c r="E14" s="39">
        <v>2.1</v>
      </c>
      <c r="F14" s="35" t="s">
        <v>504</v>
      </c>
      <c r="G14" s="43" t="s">
        <v>544</v>
      </c>
      <c r="H14" s="43" t="s">
        <v>545</v>
      </c>
      <c r="I14" s="44" t="s">
        <v>537</v>
      </c>
      <c r="J14" s="41">
        <v>400468.18</v>
      </c>
      <c r="K14" s="41">
        <v>340397.95</v>
      </c>
      <c r="L14" s="41">
        <v>231666.09</v>
      </c>
      <c r="M14" s="41">
        <v>108731.86</v>
      </c>
      <c r="N14" s="38" t="s">
        <v>525</v>
      </c>
    </row>
    <row r="15" spans="1:14" ht="148.5" x14ac:dyDescent="0.25">
      <c r="A15" s="39">
        <v>11</v>
      </c>
      <c r="B15" s="39" t="s">
        <v>546</v>
      </c>
      <c r="C15" s="39" t="s">
        <v>547</v>
      </c>
      <c r="D15" s="39">
        <v>2</v>
      </c>
      <c r="E15" s="39">
        <v>2.1</v>
      </c>
      <c r="F15" s="35" t="s">
        <v>504</v>
      </c>
      <c r="G15" s="43" t="s">
        <v>548</v>
      </c>
      <c r="H15" s="43" t="s">
        <v>541</v>
      </c>
      <c r="I15" s="44" t="s">
        <v>507</v>
      </c>
      <c r="J15" s="41">
        <v>908408.15</v>
      </c>
      <c r="K15" s="41">
        <v>772146.93</v>
      </c>
      <c r="L15" s="41">
        <v>168993.63</v>
      </c>
      <c r="M15" s="41">
        <v>603153.30000000005</v>
      </c>
      <c r="N15" s="38" t="s">
        <v>508</v>
      </c>
    </row>
    <row r="16" spans="1:14" ht="231" x14ac:dyDescent="0.25">
      <c r="A16" s="39">
        <v>12</v>
      </c>
      <c r="B16" s="39" t="s">
        <v>549</v>
      </c>
      <c r="C16" s="39" t="s">
        <v>550</v>
      </c>
      <c r="D16" s="39">
        <v>3</v>
      </c>
      <c r="E16" s="39">
        <v>3.1</v>
      </c>
      <c r="F16" s="35" t="s">
        <v>504</v>
      </c>
      <c r="G16" s="43" t="s">
        <v>551</v>
      </c>
      <c r="H16" s="43" t="s">
        <v>541</v>
      </c>
      <c r="I16" s="44" t="s">
        <v>507</v>
      </c>
      <c r="J16" s="41">
        <v>1347194.38</v>
      </c>
      <c r="K16" s="41">
        <v>1145115.22</v>
      </c>
      <c r="L16" s="41">
        <v>327375.7</v>
      </c>
      <c r="M16" s="41">
        <v>817739.52</v>
      </c>
      <c r="N16" s="38" t="s">
        <v>508</v>
      </c>
    </row>
    <row r="17" spans="1:14" ht="165" x14ac:dyDescent="0.25">
      <c r="A17" s="39">
        <v>13</v>
      </c>
      <c r="B17" s="39" t="s">
        <v>552</v>
      </c>
      <c r="C17" s="39" t="s">
        <v>553</v>
      </c>
      <c r="D17" s="39">
        <v>2</v>
      </c>
      <c r="E17" s="39">
        <v>2.1</v>
      </c>
      <c r="F17" s="35" t="s">
        <v>504</v>
      </c>
      <c r="G17" s="43" t="s">
        <v>554</v>
      </c>
      <c r="H17" s="43" t="s">
        <v>541</v>
      </c>
      <c r="I17" s="44" t="s">
        <v>507</v>
      </c>
      <c r="J17" s="45">
        <v>754518.55</v>
      </c>
      <c r="K17" s="46">
        <v>641340.77</v>
      </c>
      <c r="L17" s="41">
        <v>249518.41</v>
      </c>
      <c r="M17" s="41">
        <v>391822.36</v>
      </c>
      <c r="N17" s="38" t="s">
        <v>508</v>
      </c>
    </row>
    <row r="18" spans="1:14" ht="49.5" x14ac:dyDescent="0.25">
      <c r="A18" s="39">
        <v>14</v>
      </c>
      <c r="B18" s="39" t="s">
        <v>555</v>
      </c>
      <c r="C18" s="39" t="s">
        <v>556</v>
      </c>
      <c r="D18" s="39">
        <v>2</v>
      </c>
      <c r="E18" s="39">
        <v>2.1</v>
      </c>
      <c r="F18" s="35" t="s">
        <v>504</v>
      </c>
      <c r="G18" s="43" t="s">
        <v>557</v>
      </c>
      <c r="H18" s="43" t="s">
        <v>558</v>
      </c>
      <c r="I18" s="44" t="s">
        <v>507</v>
      </c>
      <c r="J18" s="41">
        <v>485460</v>
      </c>
      <c r="K18" s="41">
        <v>412641</v>
      </c>
      <c r="L18" s="41">
        <v>169644.63</v>
      </c>
      <c r="M18" s="41">
        <v>242996.37</v>
      </c>
      <c r="N18" s="38" t="s">
        <v>525</v>
      </c>
    </row>
    <row r="19" spans="1:14" ht="82.5" x14ac:dyDescent="0.25">
      <c r="A19" s="39">
        <v>15</v>
      </c>
      <c r="B19" s="39" t="s">
        <v>559</v>
      </c>
      <c r="C19" s="39" t="s">
        <v>560</v>
      </c>
      <c r="D19" s="39">
        <v>2</v>
      </c>
      <c r="E19" s="39">
        <v>2.1</v>
      </c>
      <c r="F19" s="35" t="s">
        <v>504</v>
      </c>
      <c r="G19" s="43" t="s">
        <v>561</v>
      </c>
      <c r="H19" s="43" t="s">
        <v>562</v>
      </c>
      <c r="I19" s="44" t="s">
        <v>537</v>
      </c>
      <c r="J19" s="41">
        <v>334181</v>
      </c>
      <c r="K19" s="41">
        <v>284053.84999999998</v>
      </c>
      <c r="L19" s="41">
        <v>162847.21</v>
      </c>
      <c r="M19" s="41">
        <v>121206.64</v>
      </c>
      <c r="N19" s="38" t="s">
        <v>508</v>
      </c>
    </row>
    <row r="20" spans="1:14" ht="49.5" x14ac:dyDescent="0.25">
      <c r="A20" s="39">
        <v>16</v>
      </c>
      <c r="B20" s="39" t="s">
        <v>563</v>
      </c>
      <c r="C20" s="39" t="s">
        <v>564</v>
      </c>
      <c r="D20" s="39">
        <v>1</v>
      </c>
      <c r="E20" s="39">
        <v>1.1000000000000001</v>
      </c>
      <c r="F20" s="35" t="s">
        <v>504</v>
      </c>
      <c r="G20" s="43" t="s">
        <v>565</v>
      </c>
      <c r="H20" s="43" t="s">
        <v>558</v>
      </c>
      <c r="I20" s="44" t="s">
        <v>507</v>
      </c>
      <c r="J20" s="41">
        <v>762085.72</v>
      </c>
      <c r="K20" s="41">
        <v>647772.86</v>
      </c>
      <c r="L20" s="41">
        <v>317244.19</v>
      </c>
      <c r="M20" s="41">
        <v>330528.67</v>
      </c>
      <c r="N20" s="38" t="s">
        <v>525</v>
      </c>
    </row>
    <row r="21" spans="1:14" ht="66" x14ac:dyDescent="0.25">
      <c r="A21" s="39">
        <v>17</v>
      </c>
      <c r="B21" s="39" t="s">
        <v>566</v>
      </c>
      <c r="C21" s="39" t="s">
        <v>567</v>
      </c>
      <c r="D21" s="39">
        <v>3</v>
      </c>
      <c r="E21" s="39">
        <v>3.1</v>
      </c>
      <c r="F21" s="35" t="s">
        <v>504</v>
      </c>
      <c r="G21" s="43" t="s">
        <v>568</v>
      </c>
      <c r="H21" s="43" t="s">
        <v>569</v>
      </c>
      <c r="I21" s="44" t="s">
        <v>537</v>
      </c>
      <c r="J21" s="41">
        <v>280566.42</v>
      </c>
      <c r="K21" s="41">
        <v>238481.46</v>
      </c>
      <c r="L21" s="41">
        <v>130620.82</v>
      </c>
      <c r="M21" s="41">
        <v>107860.64</v>
      </c>
      <c r="N21" s="38" t="s">
        <v>508</v>
      </c>
    </row>
    <row r="22" spans="1:14" ht="49.5" x14ac:dyDescent="0.25">
      <c r="A22" s="39">
        <v>18</v>
      </c>
      <c r="B22" s="39" t="s">
        <v>570</v>
      </c>
      <c r="C22" s="39" t="s">
        <v>571</v>
      </c>
      <c r="D22" s="39">
        <v>2</v>
      </c>
      <c r="E22" s="39">
        <v>2.1</v>
      </c>
      <c r="F22" s="35" t="s">
        <v>504</v>
      </c>
      <c r="G22" s="40" t="s">
        <v>572</v>
      </c>
      <c r="H22" s="40" t="s">
        <v>573</v>
      </c>
      <c r="I22" s="39" t="s">
        <v>537</v>
      </c>
      <c r="J22" s="41">
        <v>689759.63</v>
      </c>
      <c r="K22" s="41">
        <v>586295.68999999994</v>
      </c>
      <c r="L22" s="41">
        <v>392858.99</v>
      </c>
      <c r="M22" s="41">
        <v>193436.7</v>
      </c>
      <c r="N22" s="47" t="s">
        <v>574</v>
      </c>
    </row>
    <row r="23" spans="1:14" ht="99" x14ac:dyDescent="0.25">
      <c r="A23" s="39">
        <v>19</v>
      </c>
      <c r="B23" s="39" t="s">
        <v>575</v>
      </c>
      <c r="C23" s="39" t="s">
        <v>576</v>
      </c>
      <c r="D23" s="39">
        <v>2</v>
      </c>
      <c r="E23" s="39">
        <v>2.2000000000000002</v>
      </c>
      <c r="F23" s="35" t="s">
        <v>504</v>
      </c>
      <c r="G23" s="40" t="s">
        <v>577</v>
      </c>
      <c r="H23" s="40" t="s">
        <v>578</v>
      </c>
      <c r="I23" s="39" t="s">
        <v>537</v>
      </c>
      <c r="J23" s="41">
        <v>1162818.31</v>
      </c>
      <c r="K23" s="41">
        <v>988395.56</v>
      </c>
      <c r="L23" s="41">
        <v>716047.9</v>
      </c>
      <c r="M23" s="41">
        <v>272347.65999999997</v>
      </c>
      <c r="N23" s="47" t="s">
        <v>579</v>
      </c>
    </row>
    <row r="24" spans="1:14" ht="115.5" x14ac:dyDescent="0.25">
      <c r="A24" s="39">
        <v>20</v>
      </c>
      <c r="B24" s="39" t="s">
        <v>580</v>
      </c>
      <c r="C24" s="39" t="s">
        <v>581</v>
      </c>
      <c r="D24" s="39">
        <v>2</v>
      </c>
      <c r="E24" s="39">
        <v>2.1</v>
      </c>
      <c r="F24" s="35" t="s">
        <v>504</v>
      </c>
      <c r="G24" s="40" t="s">
        <v>582</v>
      </c>
      <c r="H24" s="40" t="s">
        <v>583</v>
      </c>
      <c r="I24" s="39" t="s">
        <v>507</v>
      </c>
      <c r="J24" s="41">
        <v>1297423.74</v>
      </c>
      <c r="K24" s="41">
        <v>1102810.18</v>
      </c>
      <c r="L24" s="41">
        <v>361754.7</v>
      </c>
      <c r="M24" s="41">
        <v>741055.48</v>
      </c>
      <c r="N24" s="47" t="s">
        <v>584</v>
      </c>
    </row>
    <row r="25" spans="1:14" ht="33" x14ac:dyDescent="0.3">
      <c r="A25" s="39">
        <v>21</v>
      </c>
      <c r="B25" s="48" t="s">
        <v>585</v>
      </c>
      <c r="C25" s="39" t="s">
        <v>586</v>
      </c>
      <c r="D25" s="39">
        <v>2</v>
      </c>
      <c r="E25" s="39">
        <v>2.1</v>
      </c>
      <c r="F25" s="35" t="s">
        <v>504</v>
      </c>
      <c r="G25" s="49" t="s">
        <v>587</v>
      </c>
      <c r="H25" s="49" t="s">
        <v>588</v>
      </c>
      <c r="I25" s="39" t="s">
        <v>507</v>
      </c>
      <c r="J25" s="41">
        <v>1318347.68</v>
      </c>
      <c r="K25" s="41">
        <v>1120595.53</v>
      </c>
      <c r="L25" s="41">
        <v>148619.31</v>
      </c>
      <c r="M25" s="41">
        <v>971976.22</v>
      </c>
      <c r="N25" s="47" t="s">
        <v>589</v>
      </c>
    </row>
    <row r="26" spans="1:14" ht="33" x14ac:dyDescent="0.3">
      <c r="A26" s="39">
        <v>22</v>
      </c>
      <c r="B26" s="39" t="s">
        <v>590</v>
      </c>
      <c r="C26" s="39" t="s">
        <v>591</v>
      </c>
      <c r="D26" s="39">
        <v>2</v>
      </c>
      <c r="E26" s="39">
        <v>2.1</v>
      </c>
      <c r="F26" s="35" t="s">
        <v>504</v>
      </c>
      <c r="G26" s="50" t="s">
        <v>592</v>
      </c>
      <c r="H26" s="51" t="s">
        <v>593</v>
      </c>
      <c r="I26" s="39" t="s">
        <v>507</v>
      </c>
      <c r="J26" s="41">
        <v>305525.96999999997</v>
      </c>
      <c r="K26" s="41">
        <v>259697.08</v>
      </c>
      <c r="L26" s="41">
        <v>155759.92000000001</v>
      </c>
      <c r="M26" s="41">
        <v>103937.16</v>
      </c>
      <c r="N26" s="47" t="s">
        <v>594</v>
      </c>
    </row>
    <row r="27" spans="1:14" ht="165" x14ac:dyDescent="0.25">
      <c r="A27" s="39">
        <v>23</v>
      </c>
      <c r="B27" s="39" t="s">
        <v>595</v>
      </c>
      <c r="C27" s="39" t="s">
        <v>596</v>
      </c>
      <c r="D27" s="39">
        <v>2</v>
      </c>
      <c r="E27" s="39">
        <v>2.1</v>
      </c>
      <c r="F27" s="35" t="s">
        <v>504</v>
      </c>
      <c r="G27" s="43" t="s">
        <v>597</v>
      </c>
      <c r="H27" s="43" t="s">
        <v>598</v>
      </c>
      <c r="I27" s="39" t="s">
        <v>507</v>
      </c>
      <c r="J27" s="41">
        <v>494928.67</v>
      </c>
      <c r="K27" s="41">
        <v>420689.37</v>
      </c>
      <c r="L27" s="41">
        <v>84419.96</v>
      </c>
      <c r="M27" s="41">
        <v>336269.41</v>
      </c>
      <c r="N27" s="47" t="s">
        <v>599</v>
      </c>
    </row>
    <row r="28" spans="1:14" ht="198" x14ac:dyDescent="0.3">
      <c r="A28" s="52">
        <v>24</v>
      </c>
      <c r="B28" s="53" t="s">
        <v>600</v>
      </c>
      <c r="C28" s="52" t="s">
        <v>601</v>
      </c>
      <c r="D28" s="52">
        <v>3</v>
      </c>
      <c r="E28" s="52">
        <v>3.1</v>
      </c>
      <c r="F28" s="52" t="s">
        <v>602</v>
      </c>
      <c r="G28" s="54" t="s">
        <v>603</v>
      </c>
      <c r="H28" s="55" t="s">
        <v>604</v>
      </c>
      <c r="I28" s="52" t="s">
        <v>537</v>
      </c>
      <c r="J28" s="56">
        <v>5999095.9800000004</v>
      </c>
      <c r="K28" s="56">
        <v>5099231.59</v>
      </c>
      <c r="L28" s="56">
        <v>2690318.91</v>
      </c>
      <c r="M28" s="56">
        <v>2408912.6800000002</v>
      </c>
      <c r="N28" s="57" t="s">
        <v>605</v>
      </c>
    </row>
    <row r="29" spans="1:14" ht="115.5" x14ac:dyDescent="0.3">
      <c r="A29" s="52">
        <v>25</v>
      </c>
      <c r="B29" s="53" t="s">
        <v>606</v>
      </c>
      <c r="C29" s="52" t="s">
        <v>607</v>
      </c>
      <c r="D29" s="52">
        <v>3</v>
      </c>
      <c r="E29" s="52">
        <v>3.1</v>
      </c>
      <c r="F29" s="52" t="s">
        <v>602</v>
      </c>
      <c r="G29" s="54" t="s">
        <v>608</v>
      </c>
      <c r="H29" s="55" t="s">
        <v>604</v>
      </c>
      <c r="I29" s="52" t="s">
        <v>537</v>
      </c>
      <c r="J29" s="56">
        <v>5954370.3399999999</v>
      </c>
      <c r="K29" s="56">
        <v>5061214.79</v>
      </c>
      <c r="L29" s="56">
        <v>3174155.54</v>
      </c>
      <c r="M29" s="56">
        <v>1887059.25</v>
      </c>
      <c r="N29" s="57" t="s">
        <v>605</v>
      </c>
    </row>
    <row r="30" spans="1:14" ht="148.5" x14ac:dyDescent="0.25">
      <c r="A30" s="39">
        <v>26</v>
      </c>
      <c r="B30" s="44" t="s">
        <v>609</v>
      </c>
      <c r="C30" s="39" t="s">
        <v>610</v>
      </c>
      <c r="D30" s="39">
        <v>3</v>
      </c>
      <c r="E30" s="39">
        <v>3.1</v>
      </c>
      <c r="F30" s="52" t="s">
        <v>602</v>
      </c>
      <c r="G30" s="43" t="s">
        <v>611</v>
      </c>
      <c r="H30" s="43" t="s">
        <v>612</v>
      </c>
      <c r="I30" s="52" t="s">
        <v>537</v>
      </c>
      <c r="J30" s="41">
        <v>705521.22</v>
      </c>
      <c r="K30" s="41">
        <v>599693.04</v>
      </c>
      <c r="L30" s="41">
        <v>372129.87</v>
      </c>
      <c r="M30" s="41">
        <v>227563.17</v>
      </c>
      <c r="N30" s="47" t="s">
        <v>613</v>
      </c>
    </row>
    <row r="31" spans="1:14" ht="99" x14ac:dyDescent="0.25">
      <c r="A31" s="58">
        <v>27</v>
      </c>
      <c r="B31" s="58" t="s">
        <v>614</v>
      </c>
      <c r="C31" s="58" t="s">
        <v>615</v>
      </c>
      <c r="D31" s="58">
        <v>3</v>
      </c>
      <c r="E31" s="58">
        <v>3.1</v>
      </c>
      <c r="F31" s="58" t="s">
        <v>602</v>
      </c>
      <c r="G31" s="59" t="s">
        <v>616</v>
      </c>
      <c r="H31" s="59" t="s">
        <v>617</v>
      </c>
      <c r="I31" s="58" t="s">
        <v>537</v>
      </c>
      <c r="J31" s="60">
        <v>1174231.9099999999</v>
      </c>
      <c r="K31" s="60">
        <v>998097.12</v>
      </c>
      <c r="L31" s="60">
        <v>686891.77</v>
      </c>
      <c r="M31" s="60">
        <v>311205.34999999998</v>
      </c>
      <c r="N31" s="61" t="s">
        <v>618</v>
      </c>
    </row>
    <row r="32" spans="1:14" ht="165" x14ac:dyDescent="0.25">
      <c r="A32" s="44">
        <v>28</v>
      </c>
      <c r="B32" s="44" t="s">
        <v>619</v>
      </c>
      <c r="C32" s="44" t="s">
        <v>620</v>
      </c>
      <c r="D32" s="44">
        <v>1</v>
      </c>
      <c r="E32" s="44">
        <v>1.1000000000000001</v>
      </c>
      <c r="F32" s="44" t="s">
        <v>602</v>
      </c>
      <c r="G32" s="43" t="s">
        <v>621</v>
      </c>
      <c r="H32" s="44" t="s">
        <v>622</v>
      </c>
      <c r="I32" s="44" t="s">
        <v>537</v>
      </c>
      <c r="J32" s="46">
        <v>4532577.37</v>
      </c>
      <c r="K32" s="46">
        <v>3852690.77</v>
      </c>
      <c r="L32" s="46">
        <v>1645945.13</v>
      </c>
      <c r="M32" s="41">
        <v>2206745.64</v>
      </c>
      <c r="N32" s="61" t="s">
        <v>623</v>
      </c>
    </row>
    <row r="33" spans="1:14" ht="165" x14ac:dyDescent="0.25">
      <c r="A33" s="44">
        <v>29</v>
      </c>
      <c r="B33" s="39" t="s">
        <v>624</v>
      </c>
      <c r="C33" s="39" t="s">
        <v>625</v>
      </c>
      <c r="D33" s="39">
        <v>4</v>
      </c>
      <c r="E33" s="39">
        <v>4.0999999999999996</v>
      </c>
      <c r="F33" s="39" t="s">
        <v>504</v>
      </c>
      <c r="G33" s="40" t="s">
        <v>626</v>
      </c>
      <c r="H33" s="40" t="s">
        <v>627</v>
      </c>
      <c r="I33" s="39" t="s">
        <v>537</v>
      </c>
      <c r="J33" s="41">
        <v>524957.17000000004</v>
      </c>
      <c r="K33" s="41">
        <v>446213.59</v>
      </c>
      <c r="L33" s="41">
        <v>301802.28999999998</v>
      </c>
      <c r="M33" s="41">
        <v>144411.29999999999</v>
      </c>
      <c r="N33" s="47" t="s">
        <v>628</v>
      </c>
    </row>
    <row r="34" spans="1:14" ht="33" x14ac:dyDescent="0.25">
      <c r="A34" s="44">
        <v>30</v>
      </c>
      <c r="B34" s="44" t="s">
        <v>629</v>
      </c>
      <c r="C34" s="44" t="s">
        <v>630</v>
      </c>
      <c r="D34" s="44">
        <v>3</v>
      </c>
      <c r="E34" s="44">
        <v>3.1</v>
      </c>
      <c r="F34" s="44" t="s">
        <v>602</v>
      </c>
      <c r="G34" s="43" t="s">
        <v>631</v>
      </c>
      <c r="H34" s="43" t="s">
        <v>632</v>
      </c>
      <c r="I34" s="44" t="s">
        <v>537</v>
      </c>
      <c r="J34" s="46">
        <v>1040809.39</v>
      </c>
      <c r="K34" s="46">
        <v>884687.98</v>
      </c>
      <c r="L34" s="46">
        <v>505790.96</v>
      </c>
      <c r="M34" s="41">
        <v>378897.02</v>
      </c>
      <c r="N34" s="47" t="s">
        <v>633</v>
      </c>
    </row>
    <row r="35" spans="1:14" ht="115.5" x14ac:dyDescent="0.25">
      <c r="A35" s="44">
        <v>31</v>
      </c>
      <c r="B35" s="44" t="s">
        <v>634</v>
      </c>
      <c r="C35" s="44" t="s">
        <v>635</v>
      </c>
      <c r="D35" s="44">
        <v>3</v>
      </c>
      <c r="E35" s="44">
        <v>3.1</v>
      </c>
      <c r="F35" s="44" t="s">
        <v>602</v>
      </c>
      <c r="G35" s="43" t="s">
        <v>636</v>
      </c>
      <c r="H35" s="44" t="s">
        <v>637</v>
      </c>
      <c r="I35" s="44" t="s">
        <v>507</v>
      </c>
      <c r="J35" s="41">
        <v>3853515.63</v>
      </c>
      <c r="K35" s="41">
        <v>3275488.28</v>
      </c>
      <c r="L35" s="41">
        <v>2375562.71</v>
      </c>
      <c r="M35" s="41">
        <v>899925.57</v>
      </c>
      <c r="N35" s="47" t="s">
        <v>633</v>
      </c>
    </row>
    <row r="36" spans="1:14" ht="99" x14ac:dyDescent="0.25">
      <c r="A36" s="44">
        <v>32</v>
      </c>
      <c r="B36" s="44" t="s">
        <v>638</v>
      </c>
      <c r="C36" s="44" t="s">
        <v>639</v>
      </c>
      <c r="D36" s="44">
        <v>1</v>
      </c>
      <c r="E36" s="44">
        <v>1.1000000000000001</v>
      </c>
      <c r="F36" s="44" t="s">
        <v>602</v>
      </c>
      <c r="G36" s="43" t="s">
        <v>640</v>
      </c>
      <c r="H36" s="44" t="s">
        <v>641</v>
      </c>
      <c r="I36" s="44" t="s">
        <v>537</v>
      </c>
      <c r="J36" s="41">
        <v>7937427.4100000001</v>
      </c>
      <c r="K36" s="41">
        <v>6746813.2999999998</v>
      </c>
      <c r="L36" s="41">
        <v>4155879.76</v>
      </c>
      <c r="M36" s="41">
        <v>2590933.54</v>
      </c>
      <c r="N36" s="47" t="s">
        <v>642</v>
      </c>
    </row>
    <row r="37" spans="1:14" ht="165" x14ac:dyDescent="0.25">
      <c r="A37" s="44">
        <v>33</v>
      </c>
      <c r="B37" s="44" t="s">
        <v>643</v>
      </c>
      <c r="C37" s="44" t="s">
        <v>644</v>
      </c>
      <c r="D37" s="44">
        <v>2</v>
      </c>
      <c r="E37" s="44">
        <v>2.1</v>
      </c>
      <c r="F37" s="44" t="s">
        <v>602</v>
      </c>
      <c r="G37" s="43" t="s">
        <v>645</v>
      </c>
      <c r="H37" s="44" t="s">
        <v>646</v>
      </c>
      <c r="I37" s="44" t="s">
        <v>507</v>
      </c>
      <c r="J37" s="41">
        <v>5836225.8200000003</v>
      </c>
      <c r="K37" s="41">
        <v>4960791.9400000004</v>
      </c>
      <c r="L37" s="41">
        <v>2092442.59</v>
      </c>
      <c r="M37" s="41">
        <v>2868349.35</v>
      </c>
      <c r="N37" s="47" t="s">
        <v>647</v>
      </c>
    </row>
    <row r="38" spans="1:14" ht="66" x14ac:dyDescent="0.25">
      <c r="A38" s="44">
        <v>34</v>
      </c>
      <c r="B38" s="44" t="s">
        <v>648</v>
      </c>
      <c r="C38" s="44" t="s">
        <v>649</v>
      </c>
      <c r="D38" s="44">
        <v>3</v>
      </c>
      <c r="E38" s="44">
        <v>3.1</v>
      </c>
      <c r="F38" s="44" t="s">
        <v>602</v>
      </c>
      <c r="G38" s="43" t="s">
        <v>650</v>
      </c>
      <c r="H38" s="44" t="s">
        <v>651</v>
      </c>
      <c r="I38" s="44" t="s">
        <v>537</v>
      </c>
      <c r="J38" s="41">
        <v>5059800.84</v>
      </c>
      <c r="K38" s="41">
        <v>4300830.7199999997</v>
      </c>
      <c r="L38" s="41">
        <v>2491308.04</v>
      </c>
      <c r="M38" s="41">
        <v>1809522.68</v>
      </c>
      <c r="N38" s="47" t="s">
        <v>652</v>
      </c>
    </row>
    <row r="39" spans="1:14" ht="148.5" x14ac:dyDescent="0.25">
      <c r="A39" s="44">
        <v>35</v>
      </c>
      <c r="B39" s="62" t="s">
        <v>653</v>
      </c>
      <c r="C39" s="62" t="s">
        <v>654</v>
      </c>
      <c r="D39" s="62">
        <v>5</v>
      </c>
      <c r="E39" s="62">
        <v>5.0999999999999996</v>
      </c>
      <c r="F39" s="62" t="s">
        <v>602</v>
      </c>
      <c r="G39" s="50" t="s">
        <v>655</v>
      </c>
      <c r="H39" s="50" t="s">
        <v>656</v>
      </c>
      <c r="I39" s="62" t="s">
        <v>537</v>
      </c>
      <c r="J39" s="45">
        <v>1489666.82</v>
      </c>
      <c r="K39" s="45">
        <v>1266216.8</v>
      </c>
      <c r="L39" s="45">
        <v>694630.99</v>
      </c>
      <c r="M39" s="45">
        <v>571585.81000000006</v>
      </c>
      <c r="N39" s="63" t="s">
        <v>657</v>
      </c>
    </row>
    <row r="40" spans="1:14" ht="33" x14ac:dyDescent="0.25">
      <c r="A40" s="44">
        <v>36</v>
      </c>
      <c r="B40" s="62" t="s">
        <v>658</v>
      </c>
      <c r="C40" s="62" t="s">
        <v>659</v>
      </c>
      <c r="D40" s="62">
        <v>4</v>
      </c>
      <c r="E40" s="62">
        <v>4.0999999999999996</v>
      </c>
      <c r="F40" s="62" t="s">
        <v>504</v>
      </c>
      <c r="G40" s="50" t="s">
        <v>660</v>
      </c>
      <c r="H40" s="50" t="s">
        <v>661</v>
      </c>
      <c r="I40" s="62" t="s">
        <v>537</v>
      </c>
      <c r="J40" s="45">
        <v>400230.95</v>
      </c>
      <c r="K40" s="45">
        <v>340196.31</v>
      </c>
      <c r="L40" s="45">
        <v>257790.5</v>
      </c>
      <c r="M40" s="45">
        <v>82405.81</v>
      </c>
      <c r="N40" s="63" t="s">
        <v>657</v>
      </c>
    </row>
    <row r="41" spans="1:14" ht="165" x14ac:dyDescent="0.25">
      <c r="A41" s="44">
        <v>37</v>
      </c>
      <c r="B41" s="62" t="s">
        <v>662</v>
      </c>
      <c r="C41" s="62" t="s">
        <v>663</v>
      </c>
      <c r="D41" s="62">
        <v>4</v>
      </c>
      <c r="E41" s="62">
        <v>4.0999999999999996</v>
      </c>
      <c r="F41" s="62" t="s">
        <v>504</v>
      </c>
      <c r="G41" s="50" t="s">
        <v>664</v>
      </c>
      <c r="H41" s="50" t="s">
        <v>665</v>
      </c>
      <c r="I41" s="62" t="s">
        <v>507</v>
      </c>
      <c r="J41" s="45">
        <v>593492.79</v>
      </c>
      <c r="K41" s="45">
        <v>504468.87</v>
      </c>
      <c r="L41" s="45">
        <v>153479.66</v>
      </c>
      <c r="M41" s="45">
        <v>350989.21</v>
      </c>
      <c r="N41" s="63" t="s">
        <v>657</v>
      </c>
    </row>
    <row r="42" spans="1:14" ht="33" x14ac:dyDescent="0.25">
      <c r="A42" s="44">
        <v>38</v>
      </c>
      <c r="B42" s="62" t="s">
        <v>666</v>
      </c>
      <c r="C42" s="62" t="s">
        <v>667</v>
      </c>
      <c r="D42" s="62">
        <v>4</v>
      </c>
      <c r="E42" s="62">
        <v>4.0999999999999996</v>
      </c>
      <c r="F42" s="62" t="s">
        <v>504</v>
      </c>
      <c r="G42" s="50" t="s">
        <v>668</v>
      </c>
      <c r="H42" s="50" t="s">
        <v>669</v>
      </c>
      <c r="I42" s="62" t="s">
        <v>507</v>
      </c>
      <c r="J42" s="45">
        <v>354959.43</v>
      </c>
      <c r="K42" s="45">
        <v>301715.52</v>
      </c>
      <c r="L42" s="45">
        <v>97687.34</v>
      </c>
      <c r="M42" s="45">
        <v>204028.18</v>
      </c>
      <c r="N42" s="63" t="s">
        <v>657</v>
      </c>
    </row>
    <row r="43" spans="1:14" ht="82.5" x14ac:dyDescent="0.3">
      <c r="A43" s="44">
        <v>39</v>
      </c>
      <c r="B43" s="62" t="s">
        <v>670</v>
      </c>
      <c r="C43" s="62" t="s">
        <v>671</v>
      </c>
      <c r="D43" s="62">
        <v>4</v>
      </c>
      <c r="E43" s="62">
        <v>4.0999999999999996</v>
      </c>
      <c r="F43" s="62" t="s">
        <v>504</v>
      </c>
      <c r="G43" s="51" t="s">
        <v>672</v>
      </c>
      <c r="H43" s="50" t="s">
        <v>673</v>
      </c>
      <c r="I43" s="62" t="s">
        <v>537</v>
      </c>
      <c r="J43" s="45">
        <v>430114.34</v>
      </c>
      <c r="K43" s="45">
        <v>365597.19</v>
      </c>
      <c r="L43" s="45">
        <v>233428.56</v>
      </c>
      <c r="M43" s="45">
        <v>132168.63</v>
      </c>
      <c r="N43" s="63" t="s">
        <v>674</v>
      </c>
    </row>
    <row r="44" spans="1:14" ht="132" x14ac:dyDescent="0.3">
      <c r="A44" s="44">
        <v>40</v>
      </c>
      <c r="B44" s="62" t="s">
        <v>675</v>
      </c>
      <c r="C44" s="62" t="s">
        <v>676</v>
      </c>
      <c r="D44" s="62">
        <v>4</v>
      </c>
      <c r="E44" s="62">
        <v>4.0999999999999996</v>
      </c>
      <c r="F44" s="62" t="s">
        <v>504</v>
      </c>
      <c r="G44" s="64" t="s">
        <v>677</v>
      </c>
      <c r="H44" s="50" t="s">
        <v>678</v>
      </c>
      <c r="I44" s="62" t="s">
        <v>507</v>
      </c>
      <c r="J44" s="45">
        <v>312937.17</v>
      </c>
      <c r="K44" s="45">
        <v>265996.59000000003</v>
      </c>
      <c r="L44" s="45">
        <v>116468.75</v>
      </c>
      <c r="M44" s="45">
        <v>149527.84</v>
      </c>
      <c r="N44" s="63" t="s">
        <v>679</v>
      </c>
    </row>
    <row r="45" spans="1:14" ht="66" x14ac:dyDescent="0.3">
      <c r="A45" s="44">
        <v>41</v>
      </c>
      <c r="B45" s="62" t="s">
        <v>680</v>
      </c>
      <c r="C45" s="62" t="s">
        <v>681</v>
      </c>
      <c r="D45" s="62">
        <v>5</v>
      </c>
      <c r="E45" s="62">
        <v>5.0999999999999996</v>
      </c>
      <c r="F45" s="62" t="s">
        <v>504</v>
      </c>
      <c r="G45" s="64" t="s">
        <v>682</v>
      </c>
      <c r="H45" s="50" t="s">
        <v>683</v>
      </c>
      <c r="I45" s="62" t="s">
        <v>507</v>
      </c>
      <c r="J45" s="45">
        <v>193065.27</v>
      </c>
      <c r="K45" s="45">
        <v>164105.48000000001</v>
      </c>
      <c r="L45" s="45">
        <v>75680.94</v>
      </c>
      <c r="M45" s="45">
        <v>88424.54</v>
      </c>
      <c r="N45" s="63" t="s">
        <v>684</v>
      </c>
    </row>
    <row r="46" spans="1:14" ht="99" x14ac:dyDescent="0.3">
      <c r="A46" s="44">
        <v>42</v>
      </c>
      <c r="B46" s="62" t="s">
        <v>685</v>
      </c>
      <c r="C46" s="62" t="s">
        <v>686</v>
      </c>
      <c r="D46" s="62">
        <v>5</v>
      </c>
      <c r="E46" s="62">
        <v>5.0999999999999996</v>
      </c>
      <c r="F46" s="62" t="s">
        <v>602</v>
      </c>
      <c r="G46" s="64" t="s">
        <v>687</v>
      </c>
      <c r="H46" s="50" t="s">
        <v>688</v>
      </c>
      <c r="I46" s="62" t="s">
        <v>537</v>
      </c>
      <c r="J46" s="45">
        <v>1475894.96</v>
      </c>
      <c r="K46" s="45">
        <v>1254510.72</v>
      </c>
      <c r="L46" s="45">
        <v>617841.62</v>
      </c>
      <c r="M46" s="45">
        <v>636669.1</v>
      </c>
      <c r="N46" s="63" t="s">
        <v>684</v>
      </c>
    </row>
    <row r="47" spans="1:14" ht="132" x14ac:dyDescent="0.3">
      <c r="A47" s="44">
        <v>43</v>
      </c>
      <c r="B47" s="62" t="s">
        <v>689</v>
      </c>
      <c r="C47" s="62" t="s">
        <v>690</v>
      </c>
      <c r="D47" s="62">
        <v>4</v>
      </c>
      <c r="E47" s="62">
        <v>4.0999999999999996</v>
      </c>
      <c r="F47" s="62" t="s">
        <v>504</v>
      </c>
      <c r="G47" s="64" t="s">
        <v>691</v>
      </c>
      <c r="H47" s="50" t="s">
        <v>692</v>
      </c>
      <c r="I47" s="62" t="s">
        <v>537</v>
      </c>
      <c r="J47" s="45">
        <v>742866.94</v>
      </c>
      <c r="K47" s="45">
        <v>631436.9</v>
      </c>
      <c r="L47" s="45">
        <v>523932.8</v>
      </c>
      <c r="M47" s="45">
        <v>107504.1</v>
      </c>
      <c r="N47" s="63" t="s">
        <v>693</v>
      </c>
    </row>
    <row r="48" spans="1:14" ht="49.5" x14ac:dyDescent="0.3">
      <c r="A48" s="44">
        <v>44</v>
      </c>
      <c r="B48" s="62" t="s">
        <v>694</v>
      </c>
      <c r="C48" s="62" t="s">
        <v>695</v>
      </c>
      <c r="D48" s="62">
        <v>4</v>
      </c>
      <c r="E48" s="62">
        <v>4.0999999999999996</v>
      </c>
      <c r="F48" s="62" t="s">
        <v>602</v>
      </c>
      <c r="G48" s="64" t="s">
        <v>696</v>
      </c>
      <c r="H48" s="50" t="s">
        <v>697</v>
      </c>
      <c r="I48" s="62" t="s">
        <v>507</v>
      </c>
      <c r="J48" s="45">
        <v>498818.29</v>
      </c>
      <c r="K48" s="45">
        <v>423995.55</v>
      </c>
      <c r="L48" s="45">
        <v>172689.85</v>
      </c>
      <c r="M48" s="45">
        <v>251305.7</v>
      </c>
      <c r="N48" s="63" t="s">
        <v>698</v>
      </c>
    </row>
    <row r="49" spans="1:14" ht="82.5" x14ac:dyDescent="0.3">
      <c r="A49" s="44">
        <v>45</v>
      </c>
      <c r="B49" s="62" t="s">
        <v>699</v>
      </c>
      <c r="C49" s="62" t="s">
        <v>700</v>
      </c>
      <c r="D49" s="62">
        <v>4</v>
      </c>
      <c r="E49" s="62">
        <v>4.0999999999999996</v>
      </c>
      <c r="F49" s="62" t="s">
        <v>504</v>
      </c>
      <c r="G49" s="64" t="s">
        <v>701</v>
      </c>
      <c r="H49" s="50" t="s">
        <v>702</v>
      </c>
      <c r="I49" s="62" t="s">
        <v>537</v>
      </c>
      <c r="J49" s="45">
        <v>474549.1</v>
      </c>
      <c r="K49" s="45">
        <v>403366.73</v>
      </c>
      <c r="L49" s="45">
        <v>245894.56</v>
      </c>
      <c r="M49" s="45">
        <v>157472.17000000001</v>
      </c>
      <c r="N49" s="63" t="s">
        <v>698</v>
      </c>
    </row>
    <row r="50" spans="1:14" ht="181.5" x14ac:dyDescent="0.3">
      <c r="A50" s="44">
        <v>46</v>
      </c>
      <c r="B50" s="62" t="s">
        <v>703</v>
      </c>
      <c r="C50" s="62" t="s">
        <v>704</v>
      </c>
      <c r="D50" s="62">
        <v>5</v>
      </c>
      <c r="E50" s="62">
        <v>5.0999999999999996</v>
      </c>
      <c r="F50" s="62" t="s">
        <v>504</v>
      </c>
      <c r="G50" s="64" t="s">
        <v>705</v>
      </c>
      <c r="H50" s="50" t="s">
        <v>706</v>
      </c>
      <c r="I50" s="62" t="s">
        <v>507</v>
      </c>
      <c r="J50" s="45">
        <v>373179.47</v>
      </c>
      <c r="K50" s="45">
        <v>317202.55</v>
      </c>
      <c r="L50" s="45">
        <v>115385.14</v>
      </c>
      <c r="M50" s="45">
        <v>201817.41</v>
      </c>
      <c r="N50" s="63" t="s">
        <v>698</v>
      </c>
    </row>
    <row r="51" spans="1:14" ht="66" x14ac:dyDescent="0.3">
      <c r="A51" s="44">
        <v>47</v>
      </c>
      <c r="B51" s="62" t="s">
        <v>707</v>
      </c>
      <c r="C51" s="62" t="s">
        <v>708</v>
      </c>
      <c r="D51" s="62">
        <v>4</v>
      </c>
      <c r="E51" s="62">
        <v>4.0999999999999996</v>
      </c>
      <c r="F51" s="62" t="s">
        <v>504</v>
      </c>
      <c r="G51" s="64" t="s">
        <v>709</v>
      </c>
      <c r="H51" s="50" t="s">
        <v>710</v>
      </c>
      <c r="I51" s="62" t="s">
        <v>507</v>
      </c>
      <c r="J51" s="45">
        <v>129793.23</v>
      </c>
      <c r="K51" s="45">
        <v>110324.25</v>
      </c>
      <c r="L51" s="45">
        <v>45685.15</v>
      </c>
      <c r="M51" s="45">
        <v>64639.1</v>
      </c>
      <c r="N51" s="63" t="s">
        <v>698</v>
      </c>
    </row>
    <row r="52" spans="1:14" ht="99" x14ac:dyDescent="0.3">
      <c r="A52" s="44">
        <v>48</v>
      </c>
      <c r="B52" s="62" t="s">
        <v>711</v>
      </c>
      <c r="C52" s="62" t="s">
        <v>712</v>
      </c>
      <c r="D52" s="62">
        <v>5</v>
      </c>
      <c r="E52" s="62">
        <v>5.0999999999999996</v>
      </c>
      <c r="F52" s="62" t="s">
        <v>602</v>
      </c>
      <c r="G52" s="64" t="s">
        <v>713</v>
      </c>
      <c r="H52" s="50" t="s">
        <v>714</v>
      </c>
      <c r="I52" s="62" t="s">
        <v>537</v>
      </c>
      <c r="J52" s="45">
        <v>1483009.98</v>
      </c>
      <c r="K52" s="45">
        <v>1260558.48</v>
      </c>
      <c r="L52" s="45">
        <v>654035</v>
      </c>
      <c r="M52" s="45">
        <v>606523.48</v>
      </c>
      <c r="N52" s="63" t="s">
        <v>715</v>
      </c>
    </row>
    <row r="53" spans="1:14" ht="115.5" x14ac:dyDescent="0.3">
      <c r="A53" s="44">
        <v>49</v>
      </c>
      <c r="B53" s="62" t="s">
        <v>716</v>
      </c>
      <c r="C53" s="62" t="s">
        <v>717</v>
      </c>
      <c r="D53" s="62">
        <v>4</v>
      </c>
      <c r="E53" s="62">
        <v>4.0999999999999996</v>
      </c>
      <c r="F53" s="62" t="s">
        <v>504</v>
      </c>
      <c r="G53" s="64" t="s">
        <v>718</v>
      </c>
      <c r="H53" s="50" t="s">
        <v>719</v>
      </c>
      <c r="I53" s="62" t="s">
        <v>537</v>
      </c>
      <c r="J53" s="45">
        <v>634937.12</v>
      </c>
      <c r="K53" s="45">
        <v>539696.56000000006</v>
      </c>
      <c r="L53" s="45">
        <v>320262.09999999998</v>
      </c>
      <c r="M53" s="45">
        <v>219434.46</v>
      </c>
      <c r="N53" s="63" t="s">
        <v>715</v>
      </c>
    </row>
    <row r="54" spans="1:14" ht="247.5" x14ac:dyDescent="0.3">
      <c r="A54" s="44">
        <v>50</v>
      </c>
      <c r="B54" s="62" t="s">
        <v>720</v>
      </c>
      <c r="C54" s="62" t="s">
        <v>721</v>
      </c>
      <c r="D54" s="62">
        <v>4</v>
      </c>
      <c r="E54" s="62">
        <v>4.0999999999999996</v>
      </c>
      <c r="F54" s="62" t="s">
        <v>602</v>
      </c>
      <c r="G54" s="64" t="s">
        <v>722</v>
      </c>
      <c r="H54" s="50" t="s">
        <v>723</v>
      </c>
      <c r="I54" s="62" t="s">
        <v>507</v>
      </c>
      <c r="J54" s="45">
        <v>1219573.08</v>
      </c>
      <c r="K54" s="45">
        <v>1036637.12</v>
      </c>
      <c r="L54" s="45">
        <v>386868.5</v>
      </c>
      <c r="M54" s="45">
        <v>649768.62</v>
      </c>
      <c r="N54" s="63" t="s">
        <v>724</v>
      </c>
    </row>
    <row r="55" spans="1:14" ht="49.5" x14ac:dyDescent="0.25">
      <c r="A55" s="44">
        <v>51</v>
      </c>
      <c r="B55" s="39" t="s">
        <v>725</v>
      </c>
      <c r="C55" s="62" t="s">
        <v>726</v>
      </c>
      <c r="D55" s="39">
        <v>5</v>
      </c>
      <c r="E55" s="39">
        <v>5.0999999999999996</v>
      </c>
      <c r="F55" s="39" t="s">
        <v>504</v>
      </c>
      <c r="G55" s="40" t="s">
        <v>727</v>
      </c>
      <c r="H55" s="40" t="s">
        <v>728</v>
      </c>
      <c r="I55" s="39" t="s">
        <v>507</v>
      </c>
      <c r="J55" s="41">
        <v>347854.79</v>
      </c>
      <c r="K55" s="41">
        <v>295676.57</v>
      </c>
      <c r="L55" s="41">
        <v>156006.62</v>
      </c>
      <c r="M55" s="41">
        <v>139669.95000000001</v>
      </c>
      <c r="N55" s="63" t="s">
        <v>729</v>
      </c>
    </row>
    <row r="56" spans="1:14" ht="115.5" x14ac:dyDescent="0.3">
      <c r="A56" s="44">
        <v>52</v>
      </c>
      <c r="B56" s="62" t="s">
        <v>730</v>
      </c>
      <c r="C56" s="62" t="s">
        <v>731</v>
      </c>
      <c r="D56" s="62">
        <v>5</v>
      </c>
      <c r="E56" s="62">
        <v>5.0999999999999996</v>
      </c>
      <c r="F56" s="62" t="s">
        <v>602</v>
      </c>
      <c r="G56" s="64" t="s">
        <v>732</v>
      </c>
      <c r="H56" s="50" t="s">
        <v>733</v>
      </c>
      <c r="I56" s="62" t="s">
        <v>537</v>
      </c>
      <c r="J56" s="45">
        <v>994896.64</v>
      </c>
      <c r="K56" s="45">
        <v>845662.15</v>
      </c>
      <c r="L56" s="45">
        <v>541833.27</v>
      </c>
      <c r="M56" s="45">
        <v>303828.88</v>
      </c>
      <c r="N56" s="63" t="s">
        <v>734</v>
      </c>
    </row>
    <row r="57" spans="1:14" ht="148.5" x14ac:dyDescent="0.3">
      <c r="A57" s="44">
        <v>53</v>
      </c>
      <c r="B57" s="62" t="s">
        <v>735</v>
      </c>
      <c r="C57" s="62" t="s">
        <v>736</v>
      </c>
      <c r="D57" s="62">
        <v>4</v>
      </c>
      <c r="E57" s="62">
        <v>4.0999999999999996</v>
      </c>
      <c r="F57" s="62" t="s">
        <v>504</v>
      </c>
      <c r="G57" s="64" t="s">
        <v>737</v>
      </c>
      <c r="H57" s="50" t="s">
        <v>738</v>
      </c>
      <c r="I57" s="62" t="s">
        <v>507</v>
      </c>
      <c r="J57" s="45">
        <v>429383.03</v>
      </c>
      <c r="K57" s="45">
        <v>364975.58</v>
      </c>
      <c r="L57" s="45">
        <v>107094.45</v>
      </c>
      <c r="M57" s="45">
        <v>257881.13</v>
      </c>
      <c r="N57" s="63" t="s">
        <v>739</v>
      </c>
    </row>
    <row r="58" spans="1:14" ht="49.5" x14ac:dyDescent="0.3">
      <c r="A58" s="44">
        <v>54</v>
      </c>
      <c r="B58" s="62" t="s">
        <v>740</v>
      </c>
      <c r="C58" s="62" t="s">
        <v>741</v>
      </c>
      <c r="D58" s="62">
        <v>4</v>
      </c>
      <c r="E58" s="62">
        <v>4.0999999999999996</v>
      </c>
      <c r="F58" s="62" t="s">
        <v>504</v>
      </c>
      <c r="G58" s="64" t="s">
        <v>742</v>
      </c>
      <c r="H58" s="50" t="s">
        <v>743</v>
      </c>
      <c r="I58" s="62" t="s">
        <v>537</v>
      </c>
      <c r="J58" s="45">
        <v>594246.26</v>
      </c>
      <c r="K58" s="45">
        <v>505109.33</v>
      </c>
      <c r="L58" s="45">
        <v>278972.86</v>
      </c>
      <c r="M58" s="45">
        <v>226136.47</v>
      </c>
      <c r="N58" s="63" t="s">
        <v>744</v>
      </c>
    </row>
    <row r="59" spans="1:14" ht="66" x14ac:dyDescent="0.3">
      <c r="A59" s="44">
        <v>55</v>
      </c>
      <c r="B59" s="62" t="s">
        <v>745</v>
      </c>
      <c r="C59" s="62" t="s">
        <v>746</v>
      </c>
      <c r="D59" s="62">
        <v>4</v>
      </c>
      <c r="E59" s="62">
        <v>4.0999999999999996</v>
      </c>
      <c r="F59" s="62" t="s">
        <v>602</v>
      </c>
      <c r="G59" s="64" t="s">
        <v>747</v>
      </c>
      <c r="H59" s="50" t="s">
        <v>748</v>
      </c>
      <c r="I59" s="62" t="s">
        <v>507</v>
      </c>
      <c r="J59" s="45">
        <v>451798.14</v>
      </c>
      <c r="K59" s="45">
        <v>384028.42</v>
      </c>
      <c r="L59" s="45">
        <v>96348.79</v>
      </c>
      <c r="M59" s="45">
        <v>287679.63</v>
      </c>
      <c r="N59" s="63" t="s">
        <v>744</v>
      </c>
    </row>
    <row r="60" spans="1:14" ht="99" x14ac:dyDescent="0.3">
      <c r="A60" s="44">
        <v>56</v>
      </c>
      <c r="B60" s="62" t="s">
        <v>749</v>
      </c>
      <c r="C60" s="62" t="s">
        <v>750</v>
      </c>
      <c r="D60" s="62">
        <v>4</v>
      </c>
      <c r="E60" s="62">
        <v>4.0999999999999996</v>
      </c>
      <c r="F60" s="62" t="s">
        <v>504</v>
      </c>
      <c r="G60" s="64" t="s">
        <v>751</v>
      </c>
      <c r="H60" s="50" t="s">
        <v>752</v>
      </c>
      <c r="I60" s="62" t="s">
        <v>537</v>
      </c>
      <c r="J60" s="45">
        <v>663918.07999999996</v>
      </c>
      <c r="K60" s="45">
        <v>564330.37</v>
      </c>
      <c r="L60" s="45">
        <v>392240.37</v>
      </c>
      <c r="M60" s="45">
        <v>172090</v>
      </c>
      <c r="N60" s="63" t="s">
        <v>753</v>
      </c>
    </row>
    <row r="61" spans="1:14" ht="115.5" x14ac:dyDescent="0.3">
      <c r="A61" s="44">
        <v>57</v>
      </c>
      <c r="B61" s="62" t="s">
        <v>754</v>
      </c>
      <c r="C61" s="62" t="s">
        <v>755</v>
      </c>
      <c r="D61" s="62">
        <v>4</v>
      </c>
      <c r="E61" s="62">
        <v>4.0999999999999996</v>
      </c>
      <c r="F61" s="62" t="s">
        <v>504</v>
      </c>
      <c r="G61" s="64" t="s">
        <v>756</v>
      </c>
      <c r="H61" s="50" t="s">
        <v>757</v>
      </c>
      <c r="I61" s="62" t="s">
        <v>507</v>
      </c>
      <c r="J61" s="45">
        <v>165143.6</v>
      </c>
      <c r="K61" s="45">
        <v>140372.06</v>
      </c>
      <c r="L61" s="45">
        <v>55111.88</v>
      </c>
      <c r="M61" s="45">
        <v>85260.18</v>
      </c>
      <c r="N61" s="63" t="s">
        <v>753</v>
      </c>
    </row>
    <row r="62" spans="1:14" ht="132" x14ac:dyDescent="0.3">
      <c r="A62" s="44">
        <v>58</v>
      </c>
      <c r="B62" s="62" t="s">
        <v>758</v>
      </c>
      <c r="C62" s="62" t="s">
        <v>759</v>
      </c>
      <c r="D62" s="62">
        <v>4</v>
      </c>
      <c r="E62" s="62">
        <v>4.0999999999999996</v>
      </c>
      <c r="F62" s="62" t="s">
        <v>504</v>
      </c>
      <c r="G62" s="64" t="s">
        <v>760</v>
      </c>
      <c r="H62" s="50" t="s">
        <v>761</v>
      </c>
      <c r="I62" s="62" t="s">
        <v>537</v>
      </c>
      <c r="J62" s="45">
        <v>577790.85</v>
      </c>
      <c r="K62" s="45">
        <v>491122.23</v>
      </c>
      <c r="L62" s="45">
        <v>323290.28000000003</v>
      </c>
      <c r="M62" s="45">
        <v>167831.95</v>
      </c>
      <c r="N62" s="63" t="s">
        <v>753</v>
      </c>
    </row>
    <row r="63" spans="1:14" ht="231" x14ac:dyDescent="0.3">
      <c r="A63" s="44">
        <v>59</v>
      </c>
      <c r="B63" s="62" t="s">
        <v>762</v>
      </c>
      <c r="C63" s="62" t="s">
        <v>763</v>
      </c>
      <c r="D63" s="62">
        <v>5</v>
      </c>
      <c r="E63" s="62">
        <v>5.0999999999999996</v>
      </c>
      <c r="F63" s="62" t="s">
        <v>602</v>
      </c>
      <c r="G63" s="64" t="s">
        <v>764</v>
      </c>
      <c r="H63" s="50" t="s">
        <v>765</v>
      </c>
      <c r="I63" s="62" t="s">
        <v>507</v>
      </c>
      <c r="J63" s="45">
        <v>1441974.96</v>
      </c>
      <c r="K63" s="45">
        <v>1225678.72</v>
      </c>
      <c r="L63" s="45">
        <v>588331.5</v>
      </c>
      <c r="M63" s="45">
        <v>637347.22</v>
      </c>
      <c r="N63" s="63" t="s">
        <v>766</v>
      </c>
    </row>
    <row r="64" spans="1:14" ht="148.5" x14ac:dyDescent="0.3">
      <c r="A64" s="44">
        <v>60</v>
      </c>
      <c r="B64" s="62" t="s">
        <v>767</v>
      </c>
      <c r="C64" s="62" t="s">
        <v>768</v>
      </c>
      <c r="D64" s="62">
        <v>1</v>
      </c>
      <c r="E64" s="62">
        <v>1.2</v>
      </c>
      <c r="F64" s="62" t="s">
        <v>602</v>
      </c>
      <c r="G64" s="64" t="s">
        <v>769</v>
      </c>
      <c r="H64" s="50" t="s">
        <v>770</v>
      </c>
      <c r="I64" s="62" t="s">
        <v>507</v>
      </c>
      <c r="J64" s="45">
        <v>7349963.0599999996</v>
      </c>
      <c r="K64" s="45">
        <v>6247468.5999999996</v>
      </c>
      <c r="L64" s="45">
        <v>2332853.36</v>
      </c>
      <c r="M64" s="45">
        <v>3914615.24</v>
      </c>
      <c r="N64" s="63" t="s">
        <v>771</v>
      </c>
    </row>
    <row r="65" spans="1:14" ht="148.5" x14ac:dyDescent="0.3">
      <c r="A65" s="44">
        <v>61</v>
      </c>
      <c r="B65" s="62" t="s">
        <v>772</v>
      </c>
      <c r="C65" s="62" t="s">
        <v>773</v>
      </c>
      <c r="D65" s="62">
        <v>4</v>
      </c>
      <c r="E65" s="62">
        <v>4.0999999999999996</v>
      </c>
      <c r="F65" s="62" t="s">
        <v>504</v>
      </c>
      <c r="G65" s="64" t="s">
        <v>774</v>
      </c>
      <c r="H65" s="50" t="s">
        <v>775</v>
      </c>
      <c r="I65" s="62" t="s">
        <v>537</v>
      </c>
      <c r="J65" s="45">
        <v>365754.59</v>
      </c>
      <c r="K65" s="45">
        <v>310891.40999999997</v>
      </c>
      <c r="L65" s="45">
        <v>138909.24</v>
      </c>
      <c r="M65" s="45">
        <v>171982.17</v>
      </c>
      <c r="N65" s="63" t="s">
        <v>776</v>
      </c>
    </row>
    <row r="66" spans="1:14" ht="66" x14ac:dyDescent="0.3">
      <c r="A66" s="44">
        <v>62</v>
      </c>
      <c r="B66" s="62" t="s">
        <v>777</v>
      </c>
      <c r="C66" s="62" t="s">
        <v>778</v>
      </c>
      <c r="D66" s="62">
        <v>4</v>
      </c>
      <c r="E66" s="62">
        <v>4.0999999999999996</v>
      </c>
      <c r="F66" s="62" t="s">
        <v>504</v>
      </c>
      <c r="G66" s="64" t="s">
        <v>779</v>
      </c>
      <c r="H66" s="50" t="s">
        <v>780</v>
      </c>
      <c r="I66" s="62" t="s">
        <v>507</v>
      </c>
      <c r="J66" s="45">
        <v>231130.48</v>
      </c>
      <c r="K66" s="45">
        <v>196460.91</v>
      </c>
      <c r="L66" s="45">
        <v>76747.5</v>
      </c>
      <c r="M66" s="45">
        <v>119713.41</v>
      </c>
      <c r="N66" s="63" t="s">
        <v>781</v>
      </c>
    </row>
    <row r="67" spans="1:14" ht="33" x14ac:dyDescent="0.3">
      <c r="A67" s="44">
        <v>63</v>
      </c>
      <c r="B67" s="62" t="s">
        <v>782</v>
      </c>
      <c r="C67" s="62" t="s">
        <v>783</v>
      </c>
      <c r="D67" s="62">
        <v>4</v>
      </c>
      <c r="E67" s="62">
        <v>4.0999999999999996</v>
      </c>
      <c r="F67" s="62" t="s">
        <v>504</v>
      </c>
      <c r="G67" s="64" t="s">
        <v>784</v>
      </c>
      <c r="H67" s="50" t="s">
        <v>785</v>
      </c>
      <c r="I67" s="62" t="s">
        <v>537</v>
      </c>
      <c r="J67" s="45">
        <v>648094.73</v>
      </c>
      <c r="K67" s="45">
        <v>550880.52</v>
      </c>
      <c r="L67" s="45">
        <v>433160.66</v>
      </c>
      <c r="M67" s="45">
        <v>117719.86</v>
      </c>
      <c r="N67" s="63" t="s">
        <v>781</v>
      </c>
    </row>
    <row r="68" spans="1:14" ht="82.5" x14ac:dyDescent="0.3">
      <c r="A68" s="44">
        <v>64</v>
      </c>
      <c r="B68" s="62" t="s">
        <v>786</v>
      </c>
      <c r="C68" s="62" t="s">
        <v>787</v>
      </c>
      <c r="D68" s="62">
        <v>4</v>
      </c>
      <c r="E68" s="62">
        <v>4.0999999999999996</v>
      </c>
      <c r="F68" s="62" t="s">
        <v>504</v>
      </c>
      <c r="G68" s="64" t="s">
        <v>788</v>
      </c>
      <c r="H68" s="50" t="s">
        <v>789</v>
      </c>
      <c r="I68" s="62" t="s">
        <v>507</v>
      </c>
      <c r="J68" s="45">
        <v>340542.98</v>
      </c>
      <c r="K68" s="45">
        <v>289461.53000000003</v>
      </c>
      <c r="L68" s="45">
        <v>129892.09</v>
      </c>
      <c r="M68" s="45">
        <v>159569.44</v>
      </c>
      <c r="N68" s="63" t="s">
        <v>790</v>
      </c>
    </row>
    <row r="69" spans="1:14" ht="148.5" x14ac:dyDescent="0.3">
      <c r="A69" s="44">
        <v>65</v>
      </c>
      <c r="B69" s="62" t="s">
        <v>791</v>
      </c>
      <c r="C69" s="62" t="s">
        <v>792</v>
      </c>
      <c r="D69" s="62">
        <v>4</v>
      </c>
      <c r="E69" s="62">
        <v>4.0999999999999996</v>
      </c>
      <c r="F69" s="62" t="s">
        <v>504</v>
      </c>
      <c r="G69" s="64" t="s">
        <v>793</v>
      </c>
      <c r="H69" s="50" t="s">
        <v>794</v>
      </c>
      <c r="I69" s="62" t="s">
        <v>507</v>
      </c>
      <c r="J69" s="45">
        <v>711301.33</v>
      </c>
      <c r="K69" s="45">
        <v>604606.13</v>
      </c>
      <c r="L69" s="45">
        <v>283756.96000000002</v>
      </c>
      <c r="M69" s="45">
        <v>320849.17</v>
      </c>
      <c r="N69" s="63" t="s">
        <v>790</v>
      </c>
    </row>
    <row r="70" spans="1:14" ht="49.5" x14ac:dyDescent="0.3">
      <c r="A70" s="44">
        <v>66</v>
      </c>
      <c r="B70" s="62" t="s">
        <v>795</v>
      </c>
      <c r="C70" s="62" t="s">
        <v>796</v>
      </c>
      <c r="D70" s="62">
        <v>2</v>
      </c>
      <c r="E70" s="62">
        <v>2.1</v>
      </c>
      <c r="F70" s="62" t="s">
        <v>602</v>
      </c>
      <c r="G70" s="64" t="s">
        <v>797</v>
      </c>
      <c r="H70" s="50" t="s">
        <v>798</v>
      </c>
      <c r="I70" s="62" t="s">
        <v>537</v>
      </c>
      <c r="J70" s="45">
        <v>3202768.49</v>
      </c>
      <c r="K70" s="45">
        <v>2722353.22</v>
      </c>
      <c r="L70" s="45">
        <v>2487456.75</v>
      </c>
      <c r="M70" s="45">
        <v>234896.47</v>
      </c>
      <c r="N70" s="63" t="s">
        <v>799</v>
      </c>
    </row>
    <row r="71" spans="1:14" ht="99" x14ac:dyDescent="0.3">
      <c r="A71" s="44">
        <v>67</v>
      </c>
      <c r="B71" s="62" t="s">
        <v>800</v>
      </c>
      <c r="C71" s="62" t="s">
        <v>801</v>
      </c>
      <c r="D71" s="62">
        <v>5</v>
      </c>
      <c r="E71" s="62">
        <v>5.0999999999999996</v>
      </c>
      <c r="F71" s="62" t="s">
        <v>504</v>
      </c>
      <c r="G71" s="64" t="s">
        <v>802</v>
      </c>
      <c r="H71" s="50" t="s">
        <v>803</v>
      </c>
      <c r="I71" s="62" t="s">
        <v>537</v>
      </c>
      <c r="J71" s="45">
        <v>440393.19</v>
      </c>
      <c r="K71" s="45">
        <v>374334.21</v>
      </c>
      <c r="L71" s="45">
        <v>188928.96</v>
      </c>
      <c r="M71" s="45">
        <v>185405.25</v>
      </c>
      <c r="N71" s="63" t="s">
        <v>799</v>
      </c>
    </row>
    <row r="72" spans="1:14" ht="66" x14ac:dyDescent="0.3">
      <c r="A72" s="44">
        <v>68</v>
      </c>
      <c r="B72" s="62" t="s">
        <v>804</v>
      </c>
      <c r="C72" s="62" t="s">
        <v>805</v>
      </c>
      <c r="D72" s="62">
        <v>4</v>
      </c>
      <c r="E72" s="62">
        <v>4.0999999999999996</v>
      </c>
      <c r="F72" s="62" t="s">
        <v>504</v>
      </c>
      <c r="G72" s="64" t="s">
        <v>806</v>
      </c>
      <c r="H72" s="50" t="s">
        <v>807</v>
      </c>
      <c r="I72" s="62" t="s">
        <v>507</v>
      </c>
      <c r="J72" s="45">
        <v>399360.85</v>
      </c>
      <c r="K72" s="45">
        <v>339456.72</v>
      </c>
      <c r="L72" s="45">
        <v>100169.07</v>
      </c>
      <c r="M72" s="45">
        <v>239287.65</v>
      </c>
      <c r="N72" s="63" t="s">
        <v>808</v>
      </c>
    </row>
    <row r="73" spans="1:14" ht="99" x14ac:dyDescent="0.3">
      <c r="A73" s="44">
        <v>69</v>
      </c>
      <c r="B73" s="62" t="s">
        <v>809</v>
      </c>
      <c r="C73" s="62" t="s">
        <v>810</v>
      </c>
      <c r="D73" s="62">
        <v>5</v>
      </c>
      <c r="E73" s="62">
        <v>5.0999999999999996</v>
      </c>
      <c r="F73" s="62" t="s">
        <v>504</v>
      </c>
      <c r="G73" s="64" t="s">
        <v>811</v>
      </c>
      <c r="H73" s="50" t="s">
        <v>812</v>
      </c>
      <c r="I73" s="62" t="s">
        <v>507</v>
      </c>
      <c r="J73" s="45">
        <v>145020.62</v>
      </c>
      <c r="K73" s="45">
        <v>123267.52</v>
      </c>
      <c r="L73" s="45">
        <v>38426.44</v>
      </c>
      <c r="M73" s="45">
        <v>84841.08</v>
      </c>
      <c r="N73" s="63" t="s">
        <v>813</v>
      </c>
    </row>
    <row r="74" spans="1:14" ht="49.5" x14ac:dyDescent="0.3">
      <c r="A74" s="44">
        <v>70</v>
      </c>
      <c r="B74" s="62" t="s">
        <v>814</v>
      </c>
      <c r="C74" s="62" t="s">
        <v>815</v>
      </c>
      <c r="D74" s="62">
        <v>5</v>
      </c>
      <c r="E74" s="62">
        <v>5.0999999999999996</v>
      </c>
      <c r="F74" s="62" t="s">
        <v>504</v>
      </c>
      <c r="G74" s="64" t="s">
        <v>816</v>
      </c>
      <c r="H74" s="50" t="s">
        <v>817</v>
      </c>
      <c r="I74" s="62" t="s">
        <v>537</v>
      </c>
      <c r="J74" s="45">
        <v>372178.65</v>
      </c>
      <c r="K74" s="45">
        <v>316351.84000000003</v>
      </c>
      <c r="L74" s="45">
        <v>221353.2</v>
      </c>
      <c r="M74" s="45">
        <v>94998.64</v>
      </c>
      <c r="N74" s="63" t="s">
        <v>818</v>
      </c>
    </row>
    <row r="75" spans="1:14" ht="165" x14ac:dyDescent="0.3">
      <c r="A75" s="44">
        <v>71</v>
      </c>
      <c r="B75" s="62" t="s">
        <v>819</v>
      </c>
      <c r="C75" s="62" t="s">
        <v>820</v>
      </c>
      <c r="D75" s="62">
        <v>1</v>
      </c>
      <c r="E75" s="62">
        <v>1.1000000000000001</v>
      </c>
      <c r="F75" s="62" t="s">
        <v>602</v>
      </c>
      <c r="G75" s="64" t="s">
        <v>821</v>
      </c>
      <c r="H75" s="50" t="s">
        <v>822</v>
      </c>
      <c r="I75" s="62" t="s">
        <v>537</v>
      </c>
      <c r="J75" s="45">
        <v>7191797.4900000002</v>
      </c>
      <c r="K75" s="45">
        <v>6113027.8700000001</v>
      </c>
      <c r="L75" s="45">
        <v>3986887.66</v>
      </c>
      <c r="M75" s="45">
        <v>2126140.21</v>
      </c>
      <c r="N75" s="63" t="s">
        <v>823</v>
      </c>
    </row>
    <row r="76" spans="1:14" ht="82.5" x14ac:dyDescent="0.3">
      <c r="A76" s="44">
        <v>72</v>
      </c>
      <c r="B76" s="62" t="s">
        <v>824</v>
      </c>
      <c r="C76" s="62" t="s">
        <v>825</v>
      </c>
      <c r="D76" s="62">
        <v>4</v>
      </c>
      <c r="E76" s="62">
        <v>4.0999999999999996</v>
      </c>
      <c r="F76" s="62" t="s">
        <v>504</v>
      </c>
      <c r="G76" s="64" t="s">
        <v>826</v>
      </c>
      <c r="H76" s="50" t="s">
        <v>827</v>
      </c>
      <c r="I76" s="62" t="s">
        <v>507</v>
      </c>
      <c r="J76" s="45">
        <v>656426.06000000006</v>
      </c>
      <c r="K76" s="45">
        <v>557962.15</v>
      </c>
      <c r="L76" s="45">
        <v>162610.57</v>
      </c>
      <c r="M76" s="45">
        <v>395351.58</v>
      </c>
      <c r="N76" s="63" t="s">
        <v>823</v>
      </c>
    </row>
    <row r="77" spans="1:14" ht="66" x14ac:dyDescent="0.3">
      <c r="A77" s="44">
        <v>73</v>
      </c>
      <c r="B77" s="62" t="s">
        <v>828</v>
      </c>
      <c r="C77" s="62" t="s">
        <v>829</v>
      </c>
      <c r="D77" s="62">
        <v>2</v>
      </c>
      <c r="E77" s="62">
        <v>2.1</v>
      </c>
      <c r="F77" s="62" t="s">
        <v>504</v>
      </c>
      <c r="G77" s="64" t="s">
        <v>830</v>
      </c>
      <c r="H77" s="50" t="s">
        <v>831</v>
      </c>
      <c r="I77" s="62" t="s">
        <v>507</v>
      </c>
      <c r="J77" s="45">
        <v>363565.7</v>
      </c>
      <c r="K77" s="45">
        <v>309030.84999999998</v>
      </c>
      <c r="L77" s="45">
        <v>136831.17000000001</v>
      </c>
      <c r="M77" s="45">
        <v>172199.67999999999</v>
      </c>
      <c r="N77" s="63" t="s">
        <v>832</v>
      </c>
    </row>
    <row r="78" spans="1:14" ht="198" x14ac:dyDescent="0.3">
      <c r="A78" s="44">
        <v>74</v>
      </c>
      <c r="B78" s="62" t="s">
        <v>833</v>
      </c>
      <c r="C78" s="62" t="s">
        <v>834</v>
      </c>
      <c r="D78" s="62">
        <v>5</v>
      </c>
      <c r="E78" s="62">
        <v>5.0999999999999996</v>
      </c>
      <c r="F78" s="62" t="s">
        <v>504</v>
      </c>
      <c r="G78" s="64" t="s">
        <v>835</v>
      </c>
      <c r="H78" s="50" t="s">
        <v>836</v>
      </c>
      <c r="I78" s="62" t="s">
        <v>537</v>
      </c>
      <c r="J78" s="45">
        <v>299325.65999999997</v>
      </c>
      <c r="K78" s="45">
        <v>254426.81</v>
      </c>
      <c r="L78" s="45">
        <v>187697.22</v>
      </c>
      <c r="M78" s="45">
        <v>66729.59</v>
      </c>
      <c r="N78" s="63" t="s">
        <v>832</v>
      </c>
    </row>
    <row r="79" spans="1:14" ht="49.5" x14ac:dyDescent="0.25">
      <c r="A79" s="44">
        <v>75</v>
      </c>
      <c r="B79" s="62" t="s">
        <v>837</v>
      </c>
      <c r="C79" s="62" t="s">
        <v>838</v>
      </c>
      <c r="D79" s="62">
        <v>4</v>
      </c>
      <c r="E79" s="62">
        <v>4.0999999999999996</v>
      </c>
      <c r="F79" s="62" t="s">
        <v>504</v>
      </c>
      <c r="G79" s="36" t="s">
        <v>839</v>
      </c>
      <c r="H79" s="50" t="s">
        <v>840</v>
      </c>
      <c r="I79" s="62" t="s">
        <v>537</v>
      </c>
      <c r="J79" s="45">
        <v>288951.06</v>
      </c>
      <c r="K79" s="45">
        <v>245608.4</v>
      </c>
      <c r="L79" s="45">
        <v>145282.32</v>
      </c>
      <c r="M79" s="45">
        <v>100326.08</v>
      </c>
      <c r="N79" s="63" t="s">
        <v>832</v>
      </c>
    </row>
    <row r="80" spans="1:14" ht="148.5" x14ac:dyDescent="0.25">
      <c r="A80" s="44">
        <v>76</v>
      </c>
      <c r="B80" s="62" t="s">
        <v>841</v>
      </c>
      <c r="C80" s="62" t="s">
        <v>842</v>
      </c>
      <c r="D80" s="62">
        <v>2</v>
      </c>
      <c r="E80" s="62">
        <v>2.1</v>
      </c>
      <c r="F80" s="62" t="s">
        <v>504</v>
      </c>
      <c r="G80" s="36" t="s">
        <v>843</v>
      </c>
      <c r="H80" s="50" t="s">
        <v>844</v>
      </c>
      <c r="I80" s="62" t="s">
        <v>507</v>
      </c>
      <c r="J80" s="45">
        <v>927792.47</v>
      </c>
      <c r="K80" s="45">
        <v>788623.6</v>
      </c>
      <c r="L80" s="45">
        <v>136128.48000000001</v>
      </c>
      <c r="M80" s="45">
        <v>652495.12</v>
      </c>
      <c r="N80" s="63" t="s">
        <v>845</v>
      </c>
    </row>
    <row r="81" spans="1:14" ht="99" x14ac:dyDescent="0.25">
      <c r="A81" s="44">
        <v>77</v>
      </c>
      <c r="B81" s="62" t="s">
        <v>846</v>
      </c>
      <c r="C81" s="62" t="s">
        <v>847</v>
      </c>
      <c r="D81" s="62">
        <v>2</v>
      </c>
      <c r="E81" s="62">
        <v>2.1</v>
      </c>
      <c r="F81" s="62" t="s">
        <v>504</v>
      </c>
      <c r="G81" s="36" t="s">
        <v>848</v>
      </c>
      <c r="H81" s="50" t="s">
        <v>849</v>
      </c>
      <c r="I81" s="62" t="s">
        <v>507</v>
      </c>
      <c r="J81" s="45">
        <v>601996.28</v>
      </c>
      <c r="K81" s="45">
        <v>511696.84</v>
      </c>
      <c r="L81" s="45">
        <f>155551.27</f>
        <v>155551.26999999999</v>
      </c>
      <c r="M81" s="45">
        <f>253670.19+102475.38</f>
        <v>356145.57</v>
      </c>
      <c r="N81" s="63" t="s">
        <v>845</v>
      </c>
    </row>
    <row r="82" spans="1:14" ht="132" x14ac:dyDescent="0.25">
      <c r="A82" s="44">
        <v>78</v>
      </c>
      <c r="B82" s="62" t="s">
        <v>850</v>
      </c>
      <c r="C82" s="62" t="s">
        <v>851</v>
      </c>
      <c r="D82" s="62">
        <v>4</v>
      </c>
      <c r="E82" s="62">
        <v>4.0999999999999996</v>
      </c>
      <c r="F82" s="62" t="s">
        <v>504</v>
      </c>
      <c r="G82" s="36" t="s">
        <v>852</v>
      </c>
      <c r="H82" s="50" t="s">
        <v>853</v>
      </c>
      <c r="I82" s="62" t="s">
        <v>537</v>
      </c>
      <c r="J82" s="45">
        <v>477030.23</v>
      </c>
      <c r="K82" s="45">
        <v>405475.7</v>
      </c>
      <c r="L82" s="45">
        <f>129496.04+84810.71</f>
        <v>214306.75</v>
      </c>
      <c r="M82" s="45">
        <f>100066.74+91102.21</f>
        <v>191168.95</v>
      </c>
      <c r="N82" s="63" t="s">
        <v>845</v>
      </c>
    </row>
    <row r="83" spans="1:14" ht="132" x14ac:dyDescent="0.25">
      <c r="A83" s="44">
        <v>79</v>
      </c>
      <c r="B83" s="44" t="s">
        <v>854</v>
      </c>
      <c r="C83" s="62" t="s">
        <v>855</v>
      </c>
      <c r="D83" s="62">
        <v>4</v>
      </c>
      <c r="E83" s="62">
        <v>4.0999999999999996</v>
      </c>
      <c r="F83" s="62" t="s">
        <v>504</v>
      </c>
      <c r="G83" s="50" t="s">
        <v>856</v>
      </c>
      <c r="H83" s="36" t="s">
        <v>857</v>
      </c>
      <c r="I83" s="50" t="s">
        <v>537</v>
      </c>
      <c r="J83" s="45">
        <v>639225.41</v>
      </c>
      <c r="K83" s="45">
        <v>543341.6</v>
      </c>
      <c r="L83" s="45">
        <v>361379.64</v>
      </c>
      <c r="M83" s="45">
        <v>181961.96</v>
      </c>
      <c r="N83" s="45" t="s">
        <v>858</v>
      </c>
    </row>
    <row r="84" spans="1:14" ht="49.5" x14ac:dyDescent="0.25">
      <c r="A84" s="44">
        <v>80</v>
      </c>
      <c r="B84" s="44" t="s">
        <v>859</v>
      </c>
      <c r="C84" s="62" t="s">
        <v>860</v>
      </c>
      <c r="D84" s="62">
        <v>4</v>
      </c>
      <c r="E84" s="62">
        <v>4.0999999999999996</v>
      </c>
      <c r="F84" s="62" t="s">
        <v>504</v>
      </c>
      <c r="G84" s="50" t="s">
        <v>861</v>
      </c>
      <c r="H84" s="36" t="s">
        <v>862</v>
      </c>
      <c r="I84" s="65" t="s">
        <v>537</v>
      </c>
      <c r="J84" s="45">
        <v>656665.01</v>
      </c>
      <c r="K84" s="45">
        <v>558165.25</v>
      </c>
      <c r="L84" s="45">
        <v>332015.95</v>
      </c>
      <c r="M84" s="45">
        <v>226149.3</v>
      </c>
      <c r="N84" s="45" t="s">
        <v>863</v>
      </c>
    </row>
    <row r="85" spans="1:14" ht="66" x14ac:dyDescent="0.25">
      <c r="A85" s="44">
        <v>81</v>
      </c>
      <c r="B85" s="44" t="s">
        <v>864</v>
      </c>
      <c r="C85" s="62" t="s">
        <v>865</v>
      </c>
      <c r="D85" s="62">
        <v>4</v>
      </c>
      <c r="E85" s="62">
        <v>4.0999999999999996</v>
      </c>
      <c r="F85" s="62" t="s">
        <v>504</v>
      </c>
      <c r="G85" s="50" t="s">
        <v>866</v>
      </c>
      <c r="H85" s="36" t="s">
        <v>867</v>
      </c>
      <c r="I85" s="65" t="s">
        <v>537</v>
      </c>
      <c r="J85" s="45">
        <v>453967.48</v>
      </c>
      <c r="K85" s="45">
        <v>385872.35</v>
      </c>
      <c r="L85" s="45">
        <v>207225.63</v>
      </c>
      <c r="M85" s="45">
        <v>178646.72</v>
      </c>
      <c r="N85" s="45" t="s">
        <v>863</v>
      </c>
    </row>
    <row r="86" spans="1:14" ht="99" x14ac:dyDescent="0.25">
      <c r="A86" s="66">
        <v>82</v>
      </c>
      <c r="B86" s="44" t="s">
        <v>868</v>
      </c>
      <c r="C86" s="62" t="s">
        <v>869</v>
      </c>
      <c r="D86" s="62">
        <v>4</v>
      </c>
      <c r="E86" s="62">
        <v>4.0999999999999996</v>
      </c>
      <c r="F86" s="62" t="s">
        <v>504</v>
      </c>
      <c r="G86" s="50" t="s">
        <v>870</v>
      </c>
      <c r="H86" s="36" t="s">
        <v>871</v>
      </c>
      <c r="I86" s="65" t="s">
        <v>537</v>
      </c>
      <c r="J86" s="45">
        <v>446981.32</v>
      </c>
      <c r="K86" s="45">
        <v>379934.1</v>
      </c>
      <c r="L86" s="45">
        <v>264505.53999999998</v>
      </c>
      <c r="M86" s="45">
        <v>115428.56</v>
      </c>
      <c r="N86" s="45" t="s">
        <v>872</v>
      </c>
    </row>
    <row r="87" spans="1:14" ht="99" x14ac:dyDescent="0.25">
      <c r="A87" s="66">
        <v>83</v>
      </c>
      <c r="B87" s="44" t="s">
        <v>873</v>
      </c>
      <c r="C87" s="62" t="s">
        <v>874</v>
      </c>
      <c r="D87" s="62">
        <v>5</v>
      </c>
      <c r="E87" s="62">
        <v>5.0999999999999996</v>
      </c>
      <c r="F87" s="62" t="s">
        <v>504</v>
      </c>
      <c r="G87" s="50" t="s">
        <v>875</v>
      </c>
      <c r="H87" s="36" t="s">
        <v>876</v>
      </c>
      <c r="I87" s="65" t="s">
        <v>507</v>
      </c>
      <c r="J87" s="45">
        <v>427222.06</v>
      </c>
      <c r="K87" s="45">
        <v>363138.74</v>
      </c>
      <c r="L87" s="45">
        <v>131174.66</v>
      </c>
      <c r="M87" s="45">
        <v>231964.08</v>
      </c>
      <c r="N87" s="45" t="s">
        <v>877</v>
      </c>
    </row>
    <row r="88" spans="1:14" ht="33" x14ac:dyDescent="0.25">
      <c r="A88" s="66">
        <v>84</v>
      </c>
      <c r="B88" s="44" t="s">
        <v>878</v>
      </c>
      <c r="C88" s="62" t="s">
        <v>879</v>
      </c>
      <c r="D88" s="62">
        <v>4</v>
      </c>
      <c r="E88" s="62">
        <v>4.0999999999999996</v>
      </c>
      <c r="F88" s="62" t="s">
        <v>504</v>
      </c>
      <c r="G88" s="50" t="s">
        <v>880</v>
      </c>
      <c r="H88" s="36" t="s">
        <v>881</v>
      </c>
      <c r="I88" s="65" t="s">
        <v>537</v>
      </c>
      <c r="J88" s="45">
        <v>704326.47</v>
      </c>
      <c r="K88" s="45">
        <v>598677.49</v>
      </c>
      <c r="L88" s="45">
        <v>432998.15</v>
      </c>
      <c r="M88" s="45">
        <v>165679.34</v>
      </c>
      <c r="N88" s="45" t="s">
        <v>877</v>
      </c>
    </row>
    <row r="89" spans="1:14" ht="33" x14ac:dyDescent="0.25">
      <c r="A89" s="66">
        <v>85</v>
      </c>
      <c r="B89" s="44" t="s">
        <v>882</v>
      </c>
      <c r="C89" s="62" t="s">
        <v>883</v>
      </c>
      <c r="D89" s="62">
        <v>5</v>
      </c>
      <c r="E89" s="62">
        <v>5.0999999999999996</v>
      </c>
      <c r="F89" s="62" t="s">
        <v>504</v>
      </c>
      <c r="G89" s="50" t="s">
        <v>884</v>
      </c>
      <c r="H89" s="36" t="s">
        <v>885</v>
      </c>
      <c r="I89" s="65" t="s">
        <v>537</v>
      </c>
      <c r="J89" s="45">
        <v>735766.45</v>
      </c>
      <c r="K89" s="45">
        <v>625401.46</v>
      </c>
      <c r="L89" s="45">
        <v>409887.97</v>
      </c>
      <c r="M89" s="45">
        <v>215513.49</v>
      </c>
      <c r="N89" s="45" t="s">
        <v>886</v>
      </c>
    </row>
    <row r="90" spans="1:14" ht="132" x14ac:dyDescent="0.25">
      <c r="A90" s="66">
        <v>86</v>
      </c>
      <c r="B90" s="44" t="s">
        <v>887</v>
      </c>
      <c r="C90" s="62" t="s">
        <v>888</v>
      </c>
      <c r="D90" s="62">
        <v>5</v>
      </c>
      <c r="E90" s="62">
        <v>5.0999999999999996</v>
      </c>
      <c r="F90" s="62" t="s">
        <v>504</v>
      </c>
      <c r="G90" s="50" t="s">
        <v>889</v>
      </c>
      <c r="H90" s="36" t="s">
        <v>890</v>
      </c>
      <c r="I90" s="65" t="s">
        <v>537</v>
      </c>
      <c r="J90" s="45">
        <v>671561.63</v>
      </c>
      <c r="K90" s="45">
        <v>570827.37</v>
      </c>
      <c r="L90" s="45">
        <v>328854.56</v>
      </c>
      <c r="M90" s="45">
        <v>241972.81</v>
      </c>
      <c r="N90" s="45" t="s">
        <v>886</v>
      </c>
    </row>
    <row r="91" spans="1:14" ht="16.5" x14ac:dyDescent="0.25">
      <c r="A91" s="66">
        <v>87</v>
      </c>
      <c r="B91" s="44" t="s">
        <v>891</v>
      </c>
      <c r="C91" s="62" t="s">
        <v>892</v>
      </c>
      <c r="D91" s="62">
        <v>4</v>
      </c>
      <c r="E91" s="62">
        <v>4.0999999999999996</v>
      </c>
      <c r="F91" s="62" t="s">
        <v>602</v>
      </c>
      <c r="G91" s="50" t="s">
        <v>893</v>
      </c>
      <c r="H91" s="36" t="s">
        <v>894</v>
      </c>
      <c r="I91" s="65" t="s">
        <v>507</v>
      </c>
      <c r="J91" s="45">
        <v>495907.75</v>
      </c>
      <c r="K91" s="45">
        <v>421521.57</v>
      </c>
      <c r="L91" s="45">
        <v>157646.23000000001</v>
      </c>
      <c r="M91" s="45">
        <v>263875.34000000003</v>
      </c>
      <c r="N91" s="45" t="s">
        <v>895</v>
      </c>
    </row>
    <row r="92" spans="1:14" ht="33" x14ac:dyDescent="0.25">
      <c r="A92" s="66">
        <v>88</v>
      </c>
      <c r="B92" s="44" t="s">
        <v>896</v>
      </c>
      <c r="C92" s="62" t="s">
        <v>897</v>
      </c>
      <c r="D92" s="62">
        <v>5</v>
      </c>
      <c r="E92" s="62">
        <v>5.0999999999999996</v>
      </c>
      <c r="F92" s="62" t="s">
        <v>602</v>
      </c>
      <c r="G92" s="50" t="s">
        <v>898</v>
      </c>
      <c r="H92" s="36" t="s">
        <v>899</v>
      </c>
      <c r="I92" s="65" t="s">
        <v>507</v>
      </c>
      <c r="J92" s="45">
        <v>1383306.04</v>
      </c>
      <c r="K92" s="45">
        <v>1175810.1100000001</v>
      </c>
      <c r="L92" s="45">
        <f>259326.74+232311.92+229603.75</f>
        <v>721242.41</v>
      </c>
      <c r="M92" s="45">
        <f>242874.25+211693.45</f>
        <v>454567.7</v>
      </c>
      <c r="N92" s="45" t="s">
        <v>900</v>
      </c>
    </row>
    <row r="93" spans="1:14" ht="66" x14ac:dyDescent="0.25">
      <c r="A93" s="44">
        <v>89</v>
      </c>
      <c r="B93" s="44" t="s">
        <v>901</v>
      </c>
      <c r="C93" s="62" t="s">
        <v>902</v>
      </c>
      <c r="D93" s="62">
        <v>1</v>
      </c>
      <c r="E93" s="62">
        <v>1.1000000000000001</v>
      </c>
      <c r="F93" s="62" t="s">
        <v>602</v>
      </c>
      <c r="G93" s="50" t="s">
        <v>903</v>
      </c>
      <c r="H93" s="40" t="s">
        <v>904</v>
      </c>
      <c r="I93" s="65" t="s">
        <v>537</v>
      </c>
      <c r="J93" s="45">
        <v>7943701.9299999997</v>
      </c>
      <c r="K93" s="45">
        <v>6752146.6299999999</v>
      </c>
      <c r="L93" s="45">
        <v>4299343.99</v>
      </c>
      <c r="M93" s="45">
        <v>2452802.64</v>
      </c>
      <c r="N93" s="45" t="s">
        <v>905</v>
      </c>
    </row>
    <row r="94" spans="1:14" ht="132" x14ac:dyDescent="0.25">
      <c r="A94" s="44">
        <v>90</v>
      </c>
      <c r="B94" s="44" t="s">
        <v>906</v>
      </c>
      <c r="C94" s="62" t="s">
        <v>907</v>
      </c>
      <c r="D94" s="62">
        <v>3</v>
      </c>
      <c r="E94" s="62">
        <v>3.1</v>
      </c>
      <c r="F94" s="62" t="s">
        <v>602</v>
      </c>
      <c r="G94" s="50" t="s">
        <v>908</v>
      </c>
      <c r="H94" s="40" t="s">
        <v>909</v>
      </c>
      <c r="I94" s="50" t="s">
        <v>537</v>
      </c>
      <c r="J94" s="45">
        <v>5935643.4199999999</v>
      </c>
      <c r="K94" s="45">
        <v>5045296.8899999997</v>
      </c>
      <c r="L94" s="45">
        <v>2485555.44</v>
      </c>
      <c r="M94" s="45">
        <v>2559741.4500000002</v>
      </c>
      <c r="N94" s="45" t="s">
        <v>910</v>
      </c>
    </row>
    <row r="95" spans="1:14" ht="115.5" x14ac:dyDescent="0.25">
      <c r="A95" s="44">
        <v>91</v>
      </c>
      <c r="B95" s="44" t="s">
        <v>911</v>
      </c>
      <c r="C95" s="62" t="s">
        <v>912</v>
      </c>
      <c r="D95" s="62">
        <v>4</v>
      </c>
      <c r="E95" s="62">
        <v>4.2</v>
      </c>
      <c r="F95" s="62" t="s">
        <v>504</v>
      </c>
      <c r="G95" s="50" t="s">
        <v>913</v>
      </c>
      <c r="H95" s="40" t="s">
        <v>914</v>
      </c>
      <c r="I95" s="50" t="s">
        <v>507</v>
      </c>
      <c r="J95" s="45">
        <v>685490.77</v>
      </c>
      <c r="K95" s="45">
        <v>582667.14</v>
      </c>
      <c r="L95" s="45">
        <v>346821.03</v>
      </c>
      <c r="M95" s="45">
        <v>338669.74</v>
      </c>
      <c r="N95" s="45" t="s">
        <v>915</v>
      </c>
    </row>
    <row r="96" spans="1:14" ht="82.5" x14ac:dyDescent="0.25">
      <c r="A96" s="44">
        <v>92</v>
      </c>
      <c r="B96" s="44"/>
      <c r="C96" s="62" t="s">
        <v>916</v>
      </c>
      <c r="D96" s="62">
        <v>1</v>
      </c>
      <c r="E96" s="62">
        <v>1.1000000000000001</v>
      </c>
      <c r="F96" s="62" t="s">
        <v>602</v>
      </c>
      <c r="G96" s="50" t="s">
        <v>917</v>
      </c>
      <c r="H96" s="40" t="s">
        <v>918</v>
      </c>
      <c r="I96" s="50" t="s">
        <v>537</v>
      </c>
      <c r="J96" s="45">
        <v>7896727.7999999998</v>
      </c>
      <c r="K96" s="45">
        <v>6712218.6200000001</v>
      </c>
      <c r="L96" s="45">
        <v>4109402.63</v>
      </c>
      <c r="M96" s="45">
        <v>2602815.9900000002</v>
      </c>
      <c r="N96" s="45" t="s">
        <v>919</v>
      </c>
    </row>
    <row r="97" spans="1:14" ht="99" x14ac:dyDescent="0.25">
      <c r="A97" s="44">
        <v>93</v>
      </c>
      <c r="B97" s="44"/>
      <c r="C97" s="62" t="s">
        <v>920</v>
      </c>
      <c r="D97" s="62">
        <v>1</v>
      </c>
      <c r="E97" s="62">
        <v>1.1000000000000001</v>
      </c>
      <c r="F97" s="62" t="s">
        <v>602</v>
      </c>
      <c r="G97" s="50" t="s">
        <v>921</v>
      </c>
      <c r="H97" s="40" t="s">
        <v>922</v>
      </c>
      <c r="I97" s="50" t="s">
        <v>537</v>
      </c>
      <c r="J97" s="45">
        <v>7988762.9500000002</v>
      </c>
      <c r="K97" s="45">
        <v>6790448.1600000001</v>
      </c>
      <c r="L97" s="45">
        <v>3275816.38</v>
      </c>
      <c r="M97" s="45">
        <v>3514631.78</v>
      </c>
      <c r="N97" s="45" t="s">
        <v>919</v>
      </c>
    </row>
    <row r="98" spans="1:14" ht="99" x14ac:dyDescent="0.25">
      <c r="A98" s="44">
        <v>94</v>
      </c>
      <c r="B98" s="44"/>
      <c r="C98" s="62" t="s">
        <v>923</v>
      </c>
      <c r="D98" s="62">
        <v>1</v>
      </c>
      <c r="E98" s="62">
        <v>1.1000000000000001</v>
      </c>
      <c r="F98" s="62" t="s">
        <v>602</v>
      </c>
      <c r="G98" s="50" t="s">
        <v>924</v>
      </c>
      <c r="H98" s="50" t="s">
        <v>925</v>
      </c>
      <c r="I98" s="50" t="s">
        <v>537</v>
      </c>
      <c r="J98" s="45">
        <v>7997947.6100000003</v>
      </c>
      <c r="K98" s="45">
        <v>6798255.46</v>
      </c>
      <c r="L98" s="45">
        <v>3398855.5</v>
      </c>
      <c r="M98" s="45">
        <v>3399399.96</v>
      </c>
      <c r="N98" s="45" t="s">
        <v>926</v>
      </c>
    </row>
    <row r="99" spans="1:14" ht="82.5" x14ac:dyDescent="0.25">
      <c r="A99" s="44">
        <v>95</v>
      </c>
      <c r="B99" s="44"/>
      <c r="C99" s="62" t="s">
        <v>927</v>
      </c>
      <c r="D99" s="62">
        <v>3</v>
      </c>
      <c r="E99" s="62">
        <v>3.1</v>
      </c>
      <c r="F99" s="62" t="s">
        <v>602</v>
      </c>
      <c r="G99" s="50" t="s">
        <v>928</v>
      </c>
      <c r="H99" s="50" t="s">
        <v>929</v>
      </c>
      <c r="I99" s="50" t="s">
        <v>537</v>
      </c>
      <c r="J99" s="45">
        <v>1008946.32</v>
      </c>
      <c r="K99" s="45">
        <v>857604.36</v>
      </c>
      <c r="L99" s="45">
        <v>471649.85</v>
      </c>
      <c r="M99" s="45">
        <v>385954.51</v>
      </c>
      <c r="N99" s="45" t="s">
        <v>930</v>
      </c>
    </row>
    <row r="100" spans="1:14" ht="82.5" x14ac:dyDescent="0.25">
      <c r="A100" s="44">
        <v>96</v>
      </c>
      <c r="B100" s="44"/>
      <c r="C100" s="62" t="s">
        <v>931</v>
      </c>
      <c r="D100" s="62">
        <v>2</v>
      </c>
      <c r="E100" s="62">
        <v>2.1</v>
      </c>
      <c r="F100" s="62" t="s">
        <v>504</v>
      </c>
      <c r="G100" s="50" t="s">
        <v>932</v>
      </c>
      <c r="H100" s="50" t="s">
        <v>933</v>
      </c>
      <c r="I100" s="50" t="s">
        <v>537</v>
      </c>
      <c r="J100" s="45">
        <v>396912.08</v>
      </c>
      <c r="K100" s="45">
        <v>337375.25</v>
      </c>
      <c r="L100" s="45">
        <v>178280.37</v>
      </c>
      <c r="M100" s="45">
        <v>159094.88</v>
      </c>
      <c r="N100" s="45" t="s">
        <v>934</v>
      </c>
    </row>
    <row r="101" spans="1:14" ht="49.5" x14ac:dyDescent="0.25">
      <c r="A101" s="44">
        <v>97</v>
      </c>
      <c r="B101" s="44"/>
      <c r="C101" s="62" t="s">
        <v>935</v>
      </c>
      <c r="D101" s="62">
        <v>2</v>
      </c>
      <c r="E101" s="62">
        <v>2.1</v>
      </c>
      <c r="F101" s="62" t="s">
        <v>504</v>
      </c>
      <c r="G101" s="50" t="s">
        <v>936</v>
      </c>
      <c r="H101" s="50" t="s">
        <v>678</v>
      </c>
      <c r="I101" s="50" t="s">
        <v>507</v>
      </c>
      <c r="J101" s="45">
        <v>421888.15</v>
      </c>
      <c r="K101" s="45">
        <v>358604.92</v>
      </c>
      <c r="L101" s="45">
        <v>126424.2</v>
      </c>
      <c r="M101" s="45">
        <v>232180.72</v>
      </c>
      <c r="N101" s="45" t="s">
        <v>937</v>
      </c>
    </row>
    <row r="102" spans="1:14" ht="66" x14ac:dyDescent="0.25">
      <c r="A102" s="44">
        <v>98</v>
      </c>
      <c r="B102" s="44"/>
      <c r="C102" s="62" t="s">
        <v>938</v>
      </c>
      <c r="D102" s="62">
        <v>1</v>
      </c>
      <c r="E102" s="62">
        <v>1.1000000000000001</v>
      </c>
      <c r="F102" s="62" t="s">
        <v>602</v>
      </c>
      <c r="G102" s="50" t="s">
        <v>939</v>
      </c>
      <c r="H102" s="50" t="s">
        <v>940</v>
      </c>
      <c r="I102" s="50" t="s">
        <v>537</v>
      </c>
      <c r="J102" s="45">
        <v>7689268.6200000001</v>
      </c>
      <c r="K102" s="45">
        <v>6535878.3200000003</v>
      </c>
      <c r="L102" s="45">
        <v>3994999.9</v>
      </c>
      <c r="M102" s="45">
        <v>2540878.42</v>
      </c>
      <c r="N102" s="45" t="s">
        <v>941</v>
      </c>
    </row>
    <row r="103" spans="1:14" ht="66" x14ac:dyDescent="0.25">
      <c r="A103" s="44">
        <v>99</v>
      </c>
      <c r="B103" s="44"/>
      <c r="C103" s="62" t="s">
        <v>942</v>
      </c>
      <c r="D103" s="62">
        <v>2</v>
      </c>
      <c r="E103" s="62">
        <v>2.1</v>
      </c>
      <c r="F103" s="62" t="s">
        <v>504</v>
      </c>
      <c r="G103" s="50" t="s">
        <v>943</v>
      </c>
      <c r="H103" s="50" t="s">
        <v>944</v>
      </c>
      <c r="I103" s="50" t="s">
        <v>507</v>
      </c>
      <c r="J103" s="45">
        <v>173902.36</v>
      </c>
      <c r="K103" s="45">
        <v>147817</v>
      </c>
      <c r="L103" s="45">
        <v>61927.22</v>
      </c>
      <c r="M103" s="45">
        <v>85889.78</v>
      </c>
      <c r="N103" s="45" t="s">
        <v>941</v>
      </c>
    </row>
    <row r="104" spans="1:14" ht="33" x14ac:dyDescent="0.25">
      <c r="A104" s="44">
        <v>100</v>
      </c>
      <c r="B104" s="44"/>
      <c r="C104" s="62" t="s">
        <v>945</v>
      </c>
      <c r="D104" s="62">
        <v>2</v>
      </c>
      <c r="E104" s="62">
        <v>2.1</v>
      </c>
      <c r="F104" s="62" t="s">
        <v>504</v>
      </c>
      <c r="G104" s="50" t="s">
        <v>946</v>
      </c>
      <c r="H104" s="50" t="s">
        <v>947</v>
      </c>
      <c r="I104" s="50" t="s">
        <v>537</v>
      </c>
      <c r="J104" s="45">
        <v>498884.65</v>
      </c>
      <c r="K104" s="45">
        <v>424051.94</v>
      </c>
      <c r="L104" s="45">
        <v>290873.83</v>
      </c>
      <c r="M104" s="45">
        <f>K104-L104</f>
        <v>133178.10999999999</v>
      </c>
      <c r="N104" s="45" t="s">
        <v>948</v>
      </c>
    </row>
    <row r="105" spans="1:14" ht="82.5" x14ac:dyDescent="0.25">
      <c r="A105" s="44">
        <v>101</v>
      </c>
      <c r="B105" s="44"/>
      <c r="C105" s="62" t="s">
        <v>949</v>
      </c>
      <c r="D105" s="62">
        <v>3</v>
      </c>
      <c r="E105" s="62">
        <v>3.1</v>
      </c>
      <c r="F105" s="62" t="s">
        <v>602</v>
      </c>
      <c r="G105" s="50" t="s">
        <v>950</v>
      </c>
      <c r="H105" s="50" t="s">
        <v>951</v>
      </c>
      <c r="I105" s="50" t="s">
        <v>537</v>
      </c>
      <c r="J105" s="45">
        <v>988827.18</v>
      </c>
      <c r="K105" s="45">
        <v>840503.09</v>
      </c>
      <c r="L105" s="45">
        <v>357762.79</v>
      </c>
      <c r="M105" s="45">
        <f>K105-L105</f>
        <v>482740.3</v>
      </c>
      <c r="N105" s="45" t="s">
        <v>952</v>
      </c>
    </row>
    <row r="106" spans="1:14" ht="148.5" x14ac:dyDescent="0.25">
      <c r="A106" s="44">
        <v>102</v>
      </c>
      <c r="B106" s="44"/>
      <c r="C106" s="62" t="s">
        <v>953</v>
      </c>
      <c r="D106" s="62">
        <v>2</v>
      </c>
      <c r="E106" s="62">
        <v>2.1</v>
      </c>
      <c r="F106" s="62" t="s">
        <v>602</v>
      </c>
      <c r="G106" s="50" t="s">
        <v>954</v>
      </c>
      <c r="H106" s="50" t="s">
        <v>955</v>
      </c>
      <c r="I106" s="50" t="s">
        <v>507</v>
      </c>
      <c r="J106" s="45">
        <v>1494037.66</v>
      </c>
      <c r="K106" s="45">
        <v>1269932</v>
      </c>
      <c r="L106" s="45">
        <v>564070.18000000005</v>
      </c>
      <c r="M106" s="45">
        <v>705861.86</v>
      </c>
      <c r="N106" s="45" t="s">
        <v>956</v>
      </c>
    </row>
    <row r="107" spans="1:14" ht="82.5" x14ac:dyDescent="0.25">
      <c r="A107" s="44">
        <v>103</v>
      </c>
      <c r="B107" s="44"/>
      <c r="C107" s="62" t="s">
        <v>957</v>
      </c>
      <c r="D107" s="62">
        <v>3</v>
      </c>
      <c r="E107" s="62">
        <v>3.1</v>
      </c>
      <c r="F107" s="62" t="s">
        <v>602</v>
      </c>
      <c r="G107" s="50" t="s">
        <v>958</v>
      </c>
      <c r="H107" s="50" t="s">
        <v>959</v>
      </c>
      <c r="I107" s="50" t="s">
        <v>507</v>
      </c>
      <c r="J107" s="45">
        <v>989404.57</v>
      </c>
      <c r="K107" s="45">
        <v>840993.87</v>
      </c>
      <c r="L107" s="45">
        <v>420512.81</v>
      </c>
      <c r="M107" s="45">
        <v>420481.06</v>
      </c>
      <c r="N107" s="45" t="s">
        <v>960</v>
      </c>
    </row>
    <row r="108" spans="1:14" ht="66" x14ac:dyDescent="0.25">
      <c r="A108" s="44">
        <v>104</v>
      </c>
      <c r="B108" s="44"/>
      <c r="C108" s="62" t="s">
        <v>961</v>
      </c>
      <c r="D108" s="62">
        <v>2</v>
      </c>
      <c r="E108" s="62">
        <v>2.1</v>
      </c>
      <c r="F108" s="62" t="s">
        <v>504</v>
      </c>
      <c r="G108" s="50" t="s">
        <v>962</v>
      </c>
      <c r="H108" s="50" t="s">
        <v>963</v>
      </c>
      <c r="I108" s="50" t="s">
        <v>537</v>
      </c>
      <c r="J108" s="45">
        <v>465066.26</v>
      </c>
      <c r="K108" s="45">
        <v>395306.31</v>
      </c>
      <c r="L108" s="45">
        <v>283187.68</v>
      </c>
      <c r="M108" s="45">
        <v>112118.63</v>
      </c>
      <c r="N108" s="45" t="s">
        <v>964</v>
      </c>
    </row>
    <row r="109" spans="1:14" ht="66" x14ac:dyDescent="0.25">
      <c r="A109" s="44">
        <v>105</v>
      </c>
      <c r="B109" s="44"/>
      <c r="C109" s="62" t="s">
        <v>965</v>
      </c>
      <c r="D109" s="62">
        <v>2</v>
      </c>
      <c r="E109" s="62">
        <v>2.1</v>
      </c>
      <c r="F109" s="62" t="s">
        <v>504</v>
      </c>
      <c r="G109" s="50" t="s">
        <v>966</v>
      </c>
      <c r="H109" s="50" t="s">
        <v>967</v>
      </c>
      <c r="I109" s="50" t="s">
        <v>507</v>
      </c>
      <c r="J109" s="45">
        <v>499366.11</v>
      </c>
      <c r="K109" s="45">
        <v>424461.18</v>
      </c>
      <c r="L109" s="45">
        <v>123871.69</v>
      </c>
      <c r="M109" s="45">
        <f>K109-L109</f>
        <v>300589.49</v>
      </c>
      <c r="N109" s="45" t="s">
        <v>964</v>
      </c>
    </row>
    <row r="110" spans="1:14" ht="49.5" x14ac:dyDescent="0.25">
      <c r="A110" s="44">
        <v>106</v>
      </c>
      <c r="B110" s="44"/>
      <c r="C110" s="62" t="s">
        <v>968</v>
      </c>
      <c r="D110" s="62">
        <v>2</v>
      </c>
      <c r="E110" s="62">
        <v>2.1</v>
      </c>
      <c r="F110" s="62" t="s">
        <v>504</v>
      </c>
      <c r="G110" s="50" t="s">
        <v>969</v>
      </c>
      <c r="H110" s="50" t="s">
        <v>970</v>
      </c>
      <c r="I110" s="50" t="s">
        <v>507</v>
      </c>
      <c r="J110" s="45">
        <v>497763.46</v>
      </c>
      <c r="K110" s="45">
        <v>423098.93</v>
      </c>
      <c r="L110" s="45">
        <v>175939.51</v>
      </c>
      <c r="M110" s="45">
        <f>K110-L110</f>
        <v>247159.41999999998</v>
      </c>
      <c r="N110" s="45" t="s">
        <v>964</v>
      </c>
    </row>
    <row r="111" spans="1:14" ht="66" x14ac:dyDescent="0.25">
      <c r="A111" s="44">
        <v>107</v>
      </c>
      <c r="B111" s="44"/>
      <c r="C111" s="62" t="s">
        <v>971</v>
      </c>
      <c r="D111" s="62">
        <v>3</v>
      </c>
      <c r="E111" s="62">
        <v>3.1</v>
      </c>
      <c r="F111" s="62" t="s">
        <v>602</v>
      </c>
      <c r="G111" s="50" t="s">
        <v>972</v>
      </c>
      <c r="H111" s="50" t="s">
        <v>973</v>
      </c>
      <c r="I111" s="50" t="s">
        <v>507</v>
      </c>
      <c r="J111" s="45">
        <v>854258.98</v>
      </c>
      <c r="K111" s="45">
        <v>726120.12</v>
      </c>
      <c r="L111" s="45">
        <v>373838.74</v>
      </c>
      <c r="M111" s="45">
        <f>J111-L111</f>
        <v>480420.24</v>
      </c>
      <c r="N111" s="45" t="s">
        <v>964</v>
      </c>
    </row>
    <row r="112" spans="1:14" ht="66" x14ac:dyDescent="0.25">
      <c r="A112" s="44">
        <v>108</v>
      </c>
      <c r="B112" s="44"/>
      <c r="C112" s="62" t="s">
        <v>974</v>
      </c>
      <c r="D112" s="62">
        <v>2</v>
      </c>
      <c r="E112" s="62">
        <v>2.1</v>
      </c>
      <c r="F112" s="62" t="s">
        <v>504</v>
      </c>
      <c r="G112" s="50" t="s">
        <v>975</v>
      </c>
      <c r="H112" s="50" t="s">
        <v>697</v>
      </c>
      <c r="I112" s="50" t="s">
        <v>507</v>
      </c>
      <c r="J112" s="45">
        <v>498731.45</v>
      </c>
      <c r="K112" s="45">
        <v>423921.71</v>
      </c>
      <c r="L112" s="45">
        <v>137445.29</v>
      </c>
      <c r="M112" s="45">
        <f>K112-L112</f>
        <v>286476.42000000004</v>
      </c>
      <c r="N112" s="45" t="s">
        <v>964</v>
      </c>
    </row>
    <row r="113" spans="1:14" ht="115.5" x14ac:dyDescent="0.25">
      <c r="A113" s="44">
        <v>109</v>
      </c>
      <c r="B113" s="44"/>
      <c r="C113" s="62" t="s">
        <v>976</v>
      </c>
      <c r="D113" s="62">
        <v>2</v>
      </c>
      <c r="E113" s="62">
        <v>2.1</v>
      </c>
      <c r="F113" s="62" t="s">
        <v>602</v>
      </c>
      <c r="G113" s="50" t="s">
        <v>977</v>
      </c>
      <c r="H113" s="50" t="s">
        <v>770</v>
      </c>
      <c r="I113" s="50" t="s">
        <v>507</v>
      </c>
      <c r="J113" s="45">
        <v>1426760.12</v>
      </c>
      <c r="K113" s="45">
        <v>1212746.0900000001</v>
      </c>
      <c r="L113" s="45">
        <v>423791.24</v>
      </c>
      <c r="M113" s="45">
        <v>788954.85</v>
      </c>
      <c r="N113" s="45" t="s">
        <v>964</v>
      </c>
    </row>
    <row r="114" spans="1:14" ht="49.5" x14ac:dyDescent="0.25">
      <c r="A114" s="44">
        <v>110</v>
      </c>
      <c r="B114" s="44"/>
      <c r="C114" s="62" t="s">
        <v>978</v>
      </c>
      <c r="D114" s="62">
        <v>2</v>
      </c>
      <c r="E114" s="62">
        <v>2.1</v>
      </c>
      <c r="F114" s="62" t="s">
        <v>504</v>
      </c>
      <c r="G114" s="50" t="s">
        <v>979</v>
      </c>
      <c r="H114" s="50" t="s">
        <v>558</v>
      </c>
      <c r="I114" s="50" t="s">
        <v>507</v>
      </c>
      <c r="J114" s="45">
        <v>499921.16</v>
      </c>
      <c r="K114" s="45">
        <v>424932.97</v>
      </c>
      <c r="L114" s="45">
        <v>208906.77</v>
      </c>
      <c r="M114" s="45">
        <v>216026.2</v>
      </c>
      <c r="N114" s="45" t="s">
        <v>964</v>
      </c>
    </row>
    <row r="115" spans="1:14" ht="33" x14ac:dyDescent="0.25">
      <c r="A115" s="44">
        <v>111</v>
      </c>
      <c r="B115" s="44"/>
      <c r="C115" s="62" t="s">
        <v>980</v>
      </c>
      <c r="D115" s="62">
        <v>2</v>
      </c>
      <c r="E115" s="62">
        <v>2.1</v>
      </c>
      <c r="F115" s="62" t="s">
        <v>602</v>
      </c>
      <c r="G115" s="50" t="s">
        <v>981</v>
      </c>
      <c r="H115" s="50" t="s">
        <v>982</v>
      </c>
      <c r="I115" s="50" t="s">
        <v>507</v>
      </c>
      <c r="J115" s="45">
        <v>1478322.87</v>
      </c>
      <c r="K115" s="45">
        <v>1256574.43</v>
      </c>
      <c r="L115" s="45">
        <v>708342.54</v>
      </c>
      <c r="M115" s="45">
        <v>548231.89</v>
      </c>
      <c r="N115" s="45" t="s">
        <v>983</v>
      </c>
    </row>
    <row r="116" spans="1:14" ht="82.5" x14ac:dyDescent="0.25">
      <c r="A116" s="44">
        <v>112</v>
      </c>
      <c r="B116" s="44"/>
      <c r="C116" s="62" t="s">
        <v>984</v>
      </c>
      <c r="D116" s="62">
        <v>2</v>
      </c>
      <c r="E116" s="62">
        <v>2.1</v>
      </c>
      <c r="F116" s="62" t="s">
        <v>602</v>
      </c>
      <c r="G116" s="50" t="s">
        <v>985</v>
      </c>
      <c r="H116" s="50" t="s">
        <v>986</v>
      </c>
      <c r="I116" s="50" t="s">
        <v>507</v>
      </c>
      <c r="J116" s="45">
        <v>1499992.54</v>
      </c>
      <c r="K116" s="45">
        <v>1274993.6499999999</v>
      </c>
      <c r="L116" s="45">
        <v>551141.91</v>
      </c>
      <c r="M116" s="45">
        <v>723851.74</v>
      </c>
      <c r="N116" s="45" t="s">
        <v>987</v>
      </c>
    </row>
    <row r="117" spans="1:14" ht="33" x14ac:dyDescent="0.25">
      <c r="A117" s="44">
        <v>113</v>
      </c>
      <c r="B117" s="44"/>
      <c r="C117" s="62" t="s">
        <v>988</v>
      </c>
      <c r="D117" s="62">
        <v>2</v>
      </c>
      <c r="E117" s="62">
        <v>2.1</v>
      </c>
      <c r="F117" s="62" t="s">
        <v>504</v>
      </c>
      <c r="G117" s="50" t="s">
        <v>989</v>
      </c>
      <c r="H117" s="50" t="s">
        <v>990</v>
      </c>
      <c r="I117" s="50" t="s">
        <v>537</v>
      </c>
      <c r="J117" s="45">
        <v>497713.31</v>
      </c>
      <c r="K117" s="45">
        <v>423056.3</v>
      </c>
      <c r="L117" s="45">
        <v>316554.52</v>
      </c>
      <c r="M117" s="45">
        <v>106501.78</v>
      </c>
      <c r="N117" s="45" t="s">
        <v>991</v>
      </c>
    </row>
    <row r="118" spans="1:14" ht="33" x14ac:dyDescent="0.25">
      <c r="A118" s="44">
        <v>114</v>
      </c>
      <c r="B118" s="44"/>
      <c r="C118" s="62" t="s">
        <v>992</v>
      </c>
      <c r="D118" s="62">
        <v>2</v>
      </c>
      <c r="E118" s="62">
        <v>2.1</v>
      </c>
      <c r="F118" s="62" t="s">
        <v>504</v>
      </c>
      <c r="G118" s="50" t="s">
        <v>993</v>
      </c>
      <c r="H118" s="50" t="s">
        <v>994</v>
      </c>
      <c r="I118" s="50" t="s">
        <v>507</v>
      </c>
      <c r="J118" s="45">
        <v>362610.29</v>
      </c>
      <c r="K118" s="45">
        <v>308218.74</v>
      </c>
      <c r="L118" s="45">
        <v>145761.19</v>
      </c>
      <c r="M118" s="45">
        <v>162457.54999999999</v>
      </c>
      <c r="N118" s="45" t="s">
        <v>991</v>
      </c>
    </row>
    <row r="119" spans="1:14" ht="148.5" x14ac:dyDescent="0.25">
      <c r="A119" s="44">
        <v>115</v>
      </c>
      <c r="B119" s="44"/>
      <c r="C119" s="62" t="s">
        <v>995</v>
      </c>
      <c r="D119" s="62">
        <v>1</v>
      </c>
      <c r="E119" s="62">
        <v>1.1000000000000001</v>
      </c>
      <c r="F119" s="62" t="s">
        <v>602</v>
      </c>
      <c r="G119" s="50" t="s">
        <v>996</v>
      </c>
      <c r="H119" s="50" t="s">
        <v>770</v>
      </c>
      <c r="I119" s="50" t="s">
        <v>507</v>
      </c>
      <c r="J119" s="45">
        <v>6326447.21</v>
      </c>
      <c r="K119" s="45">
        <v>5377480.1200000001</v>
      </c>
      <c r="L119" s="45">
        <v>1660855.82</v>
      </c>
      <c r="M119" s="45">
        <v>3716624.3</v>
      </c>
      <c r="N119" s="45" t="s">
        <v>997</v>
      </c>
    </row>
    <row r="120" spans="1:14" ht="82.5" x14ac:dyDescent="0.25">
      <c r="A120" s="44">
        <v>116</v>
      </c>
      <c r="B120" s="44"/>
      <c r="C120" s="62" t="s">
        <v>998</v>
      </c>
      <c r="D120" s="62">
        <v>1</v>
      </c>
      <c r="E120" s="62">
        <v>1.1000000000000001</v>
      </c>
      <c r="F120" s="62" t="s">
        <v>602</v>
      </c>
      <c r="G120" s="50" t="s">
        <v>999</v>
      </c>
      <c r="H120" s="50" t="s">
        <v>1000</v>
      </c>
      <c r="I120" s="50" t="s">
        <v>537</v>
      </c>
      <c r="J120" s="45">
        <v>7974947.04</v>
      </c>
      <c r="K120" s="45">
        <v>6778704.9699999997</v>
      </c>
      <c r="L120" s="45">
        <v>4448678.62</v>
      </c>
      <c r="M120" s="45">
        <f>K120-L120</f>
        <v>2330026.3499999996</v>
      </c>
      <c r="N120" s="45" t="s">
        <v>1001</v>
      </c>
    </row>
    <row r="121" spans="1:14" ht="49.5" x14ac:dyDescent="0.25">
      <c r="A121" s="44">
        <v>117</v>
      </c>
      <c r="B121" s="44"/>
      <c r="C121" s="62" t="s">
        <v>1002</v>
      </c>
      <c r="D121" s="62">
        <v>2</v>
      </c>
      <c r="E121" s="62">
        <v>2.1</v>
      </c>
      <c r="F121" s="62" t="s">
        <v>504</v>
      </c>
      <c r="G121" s="50" t="s">
        <v>1003</v>
      </c>
      <c r="H121" s="50" t="s">
        <v>853</v>
      </c>
      <c r="I121" s="50" t="s">
        <v>537</v>
      </c>
      <c r="J121" s="45">
        <v>490320.81</v>
      </c>
      <c r="K121" s="45">
        <v>416772.68</v>
      </c>
      <c r="L121" s="45">
        <v>172325.37</v>
      </c>
      <c r="M121" s="45">
        <f>K121-L121</f>
        <v>244447.31</v>
      </c>
      <c r="N121" s="45" t="s">
        <v>1004</v>
      </c>
    </row>
    <row r="122" spans="1:14" ht="49.5" x14ac:dyDescent="0.25">
      <c r="A122" s="44">
        <v>118</v>
      </c>
      <c r="B122" s="44"/>
      <c r="C122" s="62" t="s">
        <v>1005</v>
      </c>
      <c r="D122" s="62">
        <v>2</v>
      </c>
      <c r="E122" s="62">
        <v>2.1</v>
      </c>
      <c r="F122" s="62" t="s">
        <v>602</v>
      </c>
      <c r="G122" s="50" t="s">
        <v>1006</v>
      </c>
      <c r="H122" s="50" t="s">
        <v>1007</v>
      </c>
      <c r="I122" s="50" t="s">
        <v>537</v>
      </c>
      <c r="J122" s="45">
        <v>1499556.9</v>
      </c>
      <c r="K122" s="45">
        <v>1274623.3600000001</v>
      </c>
      <c r="L122" s="45">
        <v>722280.44</v>
      </c>
      <c r="M122" s="45">
        <f>K122-L122</f>
        <v>552342.92000000016</v>
      </c>
      <c r="N122" s="45" t="s">
        <v>1008</v>
      </c>
    </row>
    <row r="123" spans="1:14" ht="132" x14ac:dyDescent="0.25">
      <c r="A123" s="44">
        <v>119</v>
      </c>
      <c r="B123" s="44"/>
      <c r="C123" s="62" t="s">
        <v>1009</v>
      </c>
      <c r="D123" s="62">
        <v>3</v>
      </c>
      <c r="E123" s="62">
        <v>3.1</v>
      </c>
      <c r="F123" s="62" t="s">
        <v>602</v>
      </c>
      <c r="G123" s="50" t="s">
        <v>1010</v>
      </c>
      <c r="H123" s="50" t="s">
        <v>1011</v>
      </c>
      <c r="I123" s="50" t="s">
        <v>537</v>
      </c>
      <c r="J123" s="45">
        <v>916047.52</v>
      </c>
      <c r="K123" s="45">
        <v>778640.38</v>
      </c>
      <c r="L123" s="45">
        <v>416211.9</v>
      </c>
      <c r="M123" s="45">
        <f>K123-L123</f>
        <v>362428.48</v>
      </c>
      <c r="N123" s="45" t="s">
        <v>1012</v>
      </c>
    </row>
    <row r="124" spans="1:14" ht="49.5" x14ac:dyDescent="0.25">
      <c r="A124" s="44">
        <v>120</v>
      </c>
      <c r="B124" s="44"/>
      <c r="C124" s="62" t="s">
        <v>1013</v>
      </c>
      <c r="D124" s="62">
        <v>2</v>
      </c>
      <c r="E124" s="62">
        <v>2.1</v>
      </c>
      <c r="F124" s="62" t="s">
        <v>602</v>
      </c>
      <c r="G124" s="50" t="s">
        <v>1014</v>
      </c>
      <c r="H124" s="50" t="s">
        <v>1015</v>
      </c>
      <c r="I124" s="50" t="s">
        <v>507</v>
      </c>
      <c r="J124" s="45">
        <v>1364438.31</v>
      </c>
      <c r="K124" s="45">
        <v>1159772.56</v>
      </c>
      <c r="L124" s="45">
        <v>390533.68</v>
      </c>
      <c r="M124" s="45">
        <f>K124-L124</f>
        <v>769238.88000000012</v>
      </c>
      <c r="N124" s="45" t="s">
        <v>1016</v>
      </c>
    </row>
    <row r="125" spans="1:14" ht="82.5" x14ac:dyDescent="0.25">
      <c r="A125" s="44">
        <v>121</v>
      </c>
      <c r="B125" s="44"/>
      <c r="C125" s="62" t="s">
        <v>1017</v>
      </c>
      <c r="D125" s="62">
        <v>2</v>
      </c>
      <c r="E125" s="62">
        <v>2.1</v>
      </c>
      <c r="F125" s="62" t="s">
        <v>504</v>
      </c>
      <c r="G125" s="50" t="s">
        <v>1018</v>
      </c>
      <c r="H125" s="50" t="s">
        <v>1019</v>
      </c>
      <c r="I125" s="50" t="s">
        <v>507</v>
      </c>
      <c r="J125" s="45">
        <v>497666.18</v>
      </c>
      <c r="K125" s="45">
        <v>423016.24</v>
      </c>
      <c r="L125" s="45">
        <v>207149.32</v>
      </c>
      <c r="M125" s="45">
        <v>215866.92</v>
      </c>
      <c r="N125" s="45" t="s">
        <v>1020</v>
      </c>
    </row>
    <row r="126" spans="1:14" ht="49.5" x14ac:dyDescent="0.25">
      <c r="A126" s="44">
        <v>122</v>
      </c>
      <c r="B126" s="44"/>
      <c r="C126" s="62" t="s">
        <v>1021</v>
      </c>
      <c r="D126" s="62">
        <v>2</v>
      </c>
      <c r="E126" s="62">
        <v>2.1</v>
      </c>
      <c r="F126" s="62" t="s">
        <v>504</v>
      </c>
      <c r="G126" s="50" t="s">
        <v>1022</v>
      </c>
      <c r="H126" s="50" t="s">
        <v>1023</v>
      </c>
      <c r="I126" s="50" t="s">
        <v>537</v>
      </c>
      <c r="J126" s="45">
        <v>421236.74</v>
      </c>
      <c r="K126" s="45">
        <v>358051.22</v>
      </c>
      <c r="L126" s="45">
        <v>180381.89</v>
      </c>
      <c r="M126" s="45">
        <f>K126-L126</f>
        <v>177669.32999999996</v>
      </c>
      <c r="N126" s="45" t="s">
        <v>1020</v>
      </c>
    </row>
    <row r="127" spans="1:14" ht="49.5" x14ac:dyDescent="0.25">
      <c r="A127" s="44">
        <v>123</v>
      </c>
      <c r="B127" s="44"/>
      <c r="C127" s="62" t="s">
        <v>1024</v>
      </c>
      <c r="D127" s="62">
        <v>2</v>
      </c>
      <c r="E127" s="62">
        <v>2.1</v>
      </c>
      <c r="F127" s="62" t="s">
        <v>504</v>
      </c>
      <c r="G127" s="50" t="s">
        <v>1025</v>
      </c>
      <c r="H127" s="50" t="s">
        <v>1026</v>
      </c>
      <c r="I127" s="50" t="s">
        <v>537</v>
      </c>
      <c r="J127" s="45">
        <v>499165.02</v>
      </c>
      <c r="K127" s="45">
        <v>424290.26</v>
      </c>
      <c r="L127" s="45">
        <v>220674.07</v>
      </c>
      <c r="M127" s="45">
        <f>K127-L127</f>
        <v>203616.19</v>
      </c>
      <c r="N127" s="45" t="s">
        <v>1020</v>
      </c>
    </row>
    <row r="128" spans="1:14" ht="181.5" x14ac:dyDescent="0.25">
      <c r="A128" s="44">
        <v>124</v>
      </c>
      <c r="B128" s="44"/>
      <c r="C128" s="62" t="s">
        <v>1027</v>
      </c>
      <c r="D128" s="62">
        <v>2</v>
      </c>
      <c r="E128" s="62">
        <v>2.1</v>
      </c>
      <c r="F128" s="62" t="s">
        <v>504</v>
      </c>
      <c r="G128" s="50" t="s">
        <v>1028</v>
      </c>
      <c r="H128" s="50" t="s">
        <v>1029</v>
      </c>
      <c r="I128" s="50" t="s">
        <v>537</v>
      </c>
      <c r="J128" s="45">
        <v>473652.91</v>
      </c>
      <c r="K128" s="45">
        <v>402604.97</v>
      </c>
      <c r="L128" s="45">
        <v>232513.57</v>
      </c>
      <c r="M128" s="45">
        <f>K128-L128</f>
        <v>170091.39999999997</v>
      </c>
      <c r="N128" s="45" t="s">
        <v>1020</v>
      </c>
    </row>
    <row r="129" spans="1:14" ht="49.5" x14ac:dyDescent="0.25">
      <c r="A129" s="44">
        <v>125</v>
      </c>
      <c r="B129" s="44"/>
      <c r="C129" s="62" t="s">
        <v>1030</v>
      </c>
      <c r="D129" s="62">
        <v>2</v>
      </c>
      <c r="E129" s="62">
        <v>2.1</v>
      </c>
      <c r="F129" s="62" t="s">
        <v>504</v>
      </c>
      <c r="G129" s="50" t="s">
        <v>1031</v>
      </c>
      <c r="H129" s="50" t="s">
        <v>1032</v>
      </c>
      <c r="I129" s="50" t="s">
        <v>507</v>
      </c>
      <c r="J129" s="45">
        <v>453259.45</v>
      </c>
      <c r="K129" s="45">
        <v>385270.52</v>
      </c>
      <c r="L129" s="45">
        <v>118977.01</v>
      </c>
      <c r="M129" s="45">
        <f>K129-L129</f>
        <v>266293.51</v>
      </c>
      <c r="N129" s="45" t="s">
        <v>1020</v>
      </c>
    </row>
    <row r="130" spans="1:14" ht="16.5" x14ac:dyDescent="0.25">
      <c r="A130" s="44">
        <v>126</v>
      </c>
      <c r="B130" s="44"/>
      <c r="C130" s="62" t="s">
        <v>1033</v>
      </c>
      <c r="D130" s="62">
        <v>2</v>
      </c>
      <c r="E130" s="62">
        <v>2.1</v>
      </c>
      <c r="F130" s="62" t="s">
        <v>504</v>
      </c>
      <c r="G130" s="50" t="s">
        <v>1034</v>
      </c>
      <c r="H130" s="50" t="s">
        <v>990</v>
      </c>
      <c r="I130" s="50" t="s">
        <v>537</v>
      </c>
      <c r="J130" s="45">
        <v>499851.65</v>
      </c>
      <c r="K130" s="45">
        <v>424873.89</v>
      </c>
      <c r="L130" s="45">
        <f>K130-M130</f>
        <v>302439.52</v>
      </c>
      <c r="M130" s="45">
        <v>122434.37</v>
      </c>
      <c r="N130" s="45" t="s">
        <v>1035</v>
      </c>
    </row>
    <row r="131" spans="1:14" ht="16.5" x14ac:dyDescent="0.25">
      <c r="A131" s="44">
        <v>127</v>
      </c>
      <c r="B131" s="44"/>
      <c r="C131" s="62" t="s">
        <v>1036</v>
      </c>
      <c r="D131" s="62">
        <v>3</v>
      </c>
      <c r="E131" s="62">
        <v>3.1</v>
      </c>
      <c r="F131" s="62" t="s">
        <v>504</v>
      </c>
      <c r="G131" s="50" t="s">
        <v>1037</v>
      </c>
      <c r="H131" s="50" t="s">
        <v>990</v>
      </c>
      <c r="I131" s="50" t="s">
        <v>537</v>
      </c>
      <c r="J131" s="45">
        <v>348921.03</v>
      </c>
      <c r="K131" s="45">
        <v>296582.84999999998</v>
      </c>
      <c r="L131" s="45">
        <v>156338.47</v>
      </c>
      <c r="M131" s="45">
        <f>K131-L131</f>
        <v>140244.37999999998</v>
      </c>
      <c r="N131" s="45" t="s">
        <v>1035</v>
      </c>
    </row>
    <row r="132" spans="1:14" ht="99" x14ac:dyDescent="0.25">
      <c r="A132" s="44">
        <v>128</v>
      </c>
      <c r="B132" s="44"/>
      <c r="C132" s="62" t="s">
        <v>1038</v>
      </c>
      <c r="D132" s="62">
        <v>2</v>
      </c>
      <c r="E132" s="62">
        <v>2.1</v>
      </c>
      <c r="F132" s="62" t="s">
        <v>602</v>
      </c>
      <c r="G132" s="50" t="s">
        <v>1039</v>
      </c>
      <c r="H132" s="50" t="s">
        <v>1040</v>
      </c>
      <c r="I132" s="50" t="s">
        <v>507</v>
      </c>
      <c r="J132" s="45">
        <v>1499799.44</v>
      </c>
      <c r="K132" s="45">
        <v>1274829.52</v>
      </c>
      <c r="L132" s="45">
        <v>425603.54</v>
      </c>
      <c r="M132" s="45">
        <f>K132-L132</f>
        <v>849225.98</v>
      </c>
      <c r="N132" s="45" t="s">
        <v>1041</v>
      </c>
    </row>
    <row r="133" spans="1:14" ht="115.5" x14ac:dyDescent="0.25">
      <c r="A133" s="44">
        <v>129</v>
      </c>
      <c r="B133" s="44"/>
      <c r="C133" s="62" t="s">
        <v>1042</v>
      </c>
      <c r="D133" s="62">
        <v>3</v>
      </c>
      <c r="E133" s="62">
        <v>3.1</v>
      </c>
      <c r="F133" s="62" t="s">
        <v>602</v>
      </c>
      <c r="G133" s="50" t="s">
        <v>1043</v>
      </c>
      <c r="H133" s="50" t="s">
        <v>1044</v>
      </c>
      <c r="I133" s="50" t="s">
        <v>537</v>
      </c>
      <c r="J133" s="45">
        <v>949799.45</v>
      </c>
      <c r="K133" s="45">
        <v>807329.52</v>
      </c>
      <c r="L133" s="45">
        <f>K133-M133</f>
        <v>405458.10000000003</v>
      </c>
      <c r="M133" s="45">
        <v>401871.42</v>
      </c>
      <c r="N133" s="45" t="s">
        <v>1041</v>
      </c>
    </row>
    <row r="134" spans="1:14" ht="49.5" x14ac:dyDescent="0.25">
      <c r="A134" s="44">
        <v>130</v>
      </c>
      <c r="B134" s="44"/>
      <c r="C134" s="62" t="s">
        <v>1045</v>
      </c>
      <c r="D134" s="62">
        <v>2</v>
      </c>
      <c r="E134" s="62">
        <v>2.1</v>
      </c>
      <c r="F134" s="62" t="s">
        <v>504</v>
      </c>
      <c r="G134" s="50" t="s">
        <v>1046</v>
      </c>
      <c r="H134" s="50" t="s">
        <v>1047</v>
      </c>
      <c r="I134" s="50" t="s">
        <v>507</v>
      </c>
      <c r="J134" s="45">
        <v>454130.1</v>
      </c>
      <c r="K134" s="45">
        <v>386010.58</v>
      </c>
      <c r="L134" s="45">
        <v>106869.81</v>
      </c>
      <c r="M134" s="45">
        <v>279140.77</v>
      </c>
      <c r="N134" s="45" t="s">
        <v>1041</v>
      </c>
    </row>
    <row r="135" spans="1:14" ht="115.5" x14ac:dyDescent="0.25">
      <c r="A135" s="44">
        <v>131</v>
      </c>
      <c r="B135" s="44"/>
      <c r="C135" s="62" t="s">
        <v>1048</v>
      </c>
      <c r="D135" s="62">
        <v>1</v>
      </c>
      <c r="E135" s="62">
        <v>1.1000000000000001</v>
      </c>
      <c r="F135" s="62" t="s">
        <v>602</v>
      </c>
      <c r="G135" s="50" t="s">
        <v>1049</v>
      </c>
      <c r="H135" s="50" t="s">
        <v>1050</v>
      </c>
      <c r="I135" s="50" t="s">
        <v>537</v>
      </c>
      <c r="J135" s="45">
        <v>7835520.2800000003</v>
      </c>
      <c r="K135" s="45">
        <v>6660192.2300000004</v>
      </c>
      <c r="L135" s="45">
        <v>3924052.1</v>
      </c>
      <c r="M135" s="45">
        <f>K135-L135</f>
        <v>2736140.1300000004</v>
      </c>
      <c r="N135" s="45" t="s">
        <v>1051</v>
      </c>
    </row>
    <row r="136" spans="1:14" ht="49.5" x14ac:dyDescent="0.25">
      <c r="A136" s="44">
        <v>132</v>
      </c>
      <c r="B136" s="44"/>
      <c r="C136" s="62" t="s">
        <v>1052</v>
      </c>
      <c r="D136" s="62">
        <v>2</v>
      </c>
      <c r="E136" s="62">
        <v>2.1</v>
      </c>
      <c r="F136" s="62" t="s">
        <v>504</v>
      </c>
      <c r="G136" s="50" t="s">
        <v>1053</v>
      </c>
      <c r="H136" s="50" t="s">
        <v>1054</v>
      </c>
      <c r="I136" s="50" t="s">
        <v>507</v>
      </c>
      <c r="J136" s="45">
        <v>499514.72</v>
      </c>
      <c r="K136" s="45">
        <v>424587.5</v>
      </c>
      <c r="L136" s="45">
        <v>88224.39</v>
      </c>
      <c r="M136" s="45">
        <v>336363.11</v>
      </c>
      <c r="N136" s="45" t="s">
        <v>1051</v>
      </c>
    </row>
    <row r="137" spans="1:14" ht="33" x14ac:dyDescent="0.25">
      <c r="A137" s="44">
        <v>133</v>
      </c>
      <c r="B137" s="44"/>
      <c r="C137" s="62" t="s">
        <v>1055</v>
      </c>
      <c r="D137" s="62">
        <v>3</v>
      </c>
      <c r="E137" s="62">
        <v>3.1</v>
      </c>
      <c r="F137" s="62" t="s">
        <v>602</v>
      </c>
      <c r="G137" s="50" t="s">
        <v>1056</v>
      </c>
      <c r="H137" s="50" t="s">
        <v>1057</v>
      </c>
      <c r="I137" s="50" t="s">
        <v>507</v>
      </c>
      <c r="J137" s="45">
        <v>910542.1</v>
      </c>
      <c r="K137" s="45">
        <v>773960.78</v>
      </c>
      <c r="L137" s="45">
        <v>352944.97</v>
      </c>
      <c r="M137" s="45">
        <f t="shared" ref="M137:M145" si="0">K137-L137</f>
        <v>421015.81000000006</v>
      </c>
      <c r="N137" s="45" t="s">
        <v>1058</v>
      </c>
    </row>
    <row r="138" spans="1:14" ht="82.5" x14ac:dyDescent="0.25">
      <c r="A138" s="44">
        <v>134</v>
      </c>
      <c r="B138" s="44"/>
      <c r="C138" s="62" t="s">
        <v>1059</v>
      </c>
      <c r="D138" s="62">
        <v>2</v>
      </c>
      <c r="E138" s="62">
        <v>2.1</v>
      </c>
      <c r="F138" s="62" t="s">
        <v>504</v>
      </c>
      <c r="G138" s="50" t="s">
        <v>1060</v>
      </c>
      <c r="H138" s="50" t="s">
        <v>1061</v>
      </c>
      <c r="I138" s="50" t="s">
        <v>537</v>
      </c>
      <c r="J138" s="45">
        <v>416588.17</v>
      </c>
      <c r="K138" s="45">
        <v>354099.94</v>
      </c>
      <c r="L138" s="45">
        <v>194436.45</v>
      </c>
      <c r="M138" s="45">
        <f t="shared" si="0"/>
        <v>159663.49</v>
      </c>
      <c r="N138" s="45" t="s">
        <v>1058</v>
      </c>
    </row>
    <row r="139" spans="1:14" ht="132" x14ac:dyDescent="0.25">
      <c r="A139" s="44">
        <v>135</v>
      </c>
      <c r="B139" s="44"/>
      <c r="C139" s="62" t="s">
        <v>1062</v>
      </c>
      <c r="D139" s="62">
        <v>2</v>
      </c>
      <c r="E139" s="62">
        <v>2.1</v>
      </c>
      <c r="F139" s="62" t="s">
        <v>602</v>
      </c>
      <c r="G139" s="50" t="s">
        <v>1063</v>
      </c>
      <c r="H139" s="50" t="s">
        <v>1064</v>
      </c>
      <c r="I139" s="50" t="s">
        <v>507</v>
      </c>
      <c r="J139" s="45">
        <v>1427918.76</v>
      </c>
      <c r="K139" s="45">
        <v>1213730.94</v>
      </c>
      <c r="L139" s="45">
        <v>389273.97</v>
      </c>
      <c r="M139" s="45">
        <f t="shared" si="0"/>
        <v>824456.97</v>
      </c>
      <c r="N139" s="45" t="s">
        <v>1065</v>
      </c>
    </row>
    <row r="140" spans="1:14" ht="82.5" x14ac:dyDescent="0.25">
      <c r="A140" s="44">
        <v>136</v>
      </c>
      <c r="B140" s="44"/>
      <c r="C140" s="62" t="s">
        <v>1066</v>
      </c>
      <c r="D140" s="62">
        <v>2</v>
      </c>
      <c r="E140" s="62">
        <v>2.1</v>
      </c>
      <c r="F140" s="62" t="s">
        <v>602</v>
      </c>
      <c r="G140" s="50" t="s">
        <v>1067</v>
      </c>
      <c r="H140" s="50" t="s">
        <v>1068</v>
      </c>
      <c r="I140" s="50" t="s">
        <v>507</v>
      </c>
      <c r="J140" s="45">
        <v>1219951.26</v>
      </c>
      <c r="K140" s="45">
        <v>1036958.56</v>
      </c>
      <c r="L140" s="45">
        <v>518452.94</v>
      </c>
      <c r="M140" s="45">
        <f t="shared" si="0"/>
        <v>518505.62000000005</v>
      </c>
      <c r="N140" s="45" t="s">
        <v>1069</v>
      </c>
    </row>
    <row r="141" spans="1:14" ht="148.5" x14ac:dyDescent="0.25">
      <c r="A141" s="44">
        <v>137</v>
      </c>
      <c r="B141" s="44"/>
      <c r="C141" s="62" t="s">
        <v>1070</v>
      </c>
      <c r="D141" s="62">
        <v>2</v>
      </c>
      <c r="E141" s="62">
        <v>2.1</v>
      </c>
      <c r="F141" s="62" t="s">
        <v>602</v>
      </c>
      <c r="G141" s="50" t="s">
        <v>1071</v>
      </c>
      <c r="H141" s="50" t="s">
        <v>1072</v>
      </c>
      <c r="I141" s="50" t="s">
        <v>537</v>
      </c>
      <c r="J141" s="45">
        <v>1410770</v>
      </c>
      <c r="K141" s="45">
        <v>1199154.49</v>
      </c>
      <c r="L141" s="45">
        <v>557598.4</v>
      </c>
      <c r="M141" s="45">
        <f t="shared" si="0"/>
        <v>641556.09</v>
      </c>
      <c r="N141" s="45" t="s">
        <v>1069</v>
      </c>
    </row>
    <row r="142" spans="1:14" ht="49.5" x14ac:dyDescent="0.25">
      <c r="A142" s="44">
        <v>138</v>
      </c>
      <c r="B142" s="44"/>
      <c r="C142" s="62" t="s">
        <v>1073</v>
      </c>
      <c r="D142" s="62">
        <v>2</v>
      </c>
      <c r="E142" s="62">
        <v>2.1</v>
      </c>
      <c r="F142" s="62" t="s">
        <v>602</v>
      </c>
      <c r="G142" s="50" t="s">
        <v>1074</v>
      </c>
      <c r="H142" s="50" t="s">
        <v>1075</v>
      </c>
      <c r="I142" s="50" t="s">
        <v>537</v>
      </c>
      <c r="J142" s="45">
        <v>1097962.1000000001</v>
      </c>
      <c r="K142" s="45">
        <v>933267.78</v>
      </c>
      <c r="L142" s="45">
        <v>422111.58</v>
      </c>
      <c r="M142" s="45">
        <f t="shared" si="0"/>
        <v>511156.2</v>
      </c>
      <c r="N142" s="45" t="s">
        <v>1069</v>
      </c>
    </row>
    <row r="143" spans="1:14" ht="49.5" x14ac:dyDescent="0.25">
      <c r="A143" s="44">
        <v>139</v>
      </c>
      <c r="B143" s="44"/>
      <c r="C143" s="62" t="s">
        <v>1076</v>
      </c>
      <c r="D143" s="62">
        <v>3</v>
      </c>
      <c r="E143" s="62">
        <v>3.1</v>
      </c>
      <c r="F143" s="62" t="s">
        <v>602</v>
      </c>
      <c r="G143" s="50" t="s">
        <v>1077</v>
      </c>
      <c r="H143" s="50" t="s">
        <v>1078</v>
      </c>
      <c r="I143" s="50" t="s">
        <v>507</v>
      </c>
      <c r="J143" s="45">
        <v>998815.75</v>
      </c>
      <c r="K143" s="45">
        <v>848993.36</v>
      </c>
      <c r="L143" s="45">
        <v>333023.33</v>
      </c>
      <c r="M143" s="45">
        <f t="shared" si="0"/>
        <v>515970.02999999997</v>
      </c>
      <c r="N143" s="45" t="s">
        <v>1069</v>
      </c>
    </row>
    <row r="144" spans="1:14" ht="16.5" x14ac:dyDescent="0.25">
      <c r="A144" s="44">
        <v>140</v>
      </c>
      <c r="B144" s="44"/>
      <c r="C144" s="62" t="s">
        <v>1079</v>
      </c>
      <c r="D144" s="62">
        <v>2</v>
      </c>
      <c r="E144" s="62">
        <v>2.1</v>
      </c>
      <c r="F144" s="62" t="s">
        <v>602</v>
      </c>
      <c r="G144" s="50" t="s">
        <v>1080</v>
      </c>
      <c r="H144" s="50" t="s">
        <v>1081</v>
      </c>
      <c r="I144" s="50" t="s">
        <v>507</v>
      </c>
      <c r="J144" s="45">
        <v>1411373.15</v>
      </c>
      <c r="K144" s="45">
        <v>1199667.1599999999</v>
      </c>
      <c r="L144" s="45">
        <v>381685.93</v>
      </c>
      <c r="M144" s="45">
        <f t="shared" si="0"/>
        <v>817981.23</v>
      </c>
      <c r="N144" s="45" t="s">
        <v>1082</v>
      </c>
    </row>
    <row r="145" spans="1:14" ht="49.5" x14ac:dyDescent="0.25">
      <c r="A145" s="44">
        <v>141</v>
      </c>
      <c r="B145" s="44"/>
      <c r="C145" s="62" t="s">
        <v>1083</v>
      </c>
      <c r="D145" s="62">
        <v>3</v>
      </c>
      <c r="E145" s="62">
        <v>3.1</v>
      </c>
      <c r="F145" s="62" t="s">
        <v>602</v>
      </c>
      <c r="G145" s="50" t="s">
        <v>1084</v>
      </c>
      <c r="H145" s="50" t="s">
        <v>1085</v>
      </c>
      <c r="I145" s="50" t="s">
        <v>507</v>
      </c>
      <c r="J145" s="45">
        <v>937151.73</v>
      </c>
      <c r="K145" s="45">
        <v>796578.96</v>
      </c>
      <c r="L145" s="45">
        <v>411379.72</v>
      </c>
      <c r="M145" s="45">
        <f t="shared" si="0"/>
        <v>385199.24</v>
      </c>
      <c r="N145" s="45" t="s">
        <v>1082</v>
      </c>
    </row>
    <row r="146" spans="1:14" ht="66" x14ac:dyDescent="0.25">
      <c r="A146" s="44">
        <v>142</v>
      </c>
      <c r="B146" s="44"/>
      <c r="C146" s="62" t="s">
        <v>1086</v>
      </c>
      <c r="D146" s="62">
        <v>2</v>
      </c>
      <c r="E146" s="62">
        <v>2.1</v>
      </c>
      <c r="F146" s="62" t="s">
        <v>602</v>
      </c>
      <c r="G146" s="50" t="s">
        <v>1087</v>
      </c>
      <c r="H146" s="50" t="s">
        <v>1088</v>
      </c>
      <c r="I146" s="50" t="s">
        <v>507</v>
      </c>
      <c r="J146" s="45">
        <v>1483998.37</v>
      </c>
      <c r="K146" s="45">
        <v>1261398.6000000001</v>
      </c>
      <c r="L146" s="45">
        <f>K146-M146</f>
        <v>629019.6100000001</v>
      </c>
      <c r="M146" s="45">
        <v>632378.99</v>
      </c>
      <c r="N146" s="45" t="s">
        <v>1082</v>
      </c>
    </row>
    <row r="147" spans="1:14" ht="66" x14ac:dyDescent="0.25">
      <c r="A147" s="44">
        <v>143</v>
      </c>
      <c r="B147" s="44"/>
      <c r="C147" s="62" t="s">
        <v>1089</v>
      </c>
      <c r="D147" s="62">
        <v>2</v>
      </c>
      <c r="E147" s="62">
        <v>2.1</v>
      </c>
      <c r="F147" s="62" t="s">
        <v>504</v>
      </c>
      <c r="G147" s="50" t="s">
        <v>1090</v>
      </c>
      <c r="H147" s="50" t="s">
        <v>1091</v>
      </c>
      <c r="I147" s="50" t="s">
        <v>537</v>
      </c>
      <c r="J147" s="45">
        <v>506313.73</v>
      </c>
      <c r="K147" s="45">
        <v>430366.65</v>
      </c>
      <c r="L147" s="45">
        <v>275149.02</v>
      </c>
      <c r="M147" s="45">
        <f t="shared" ref="M147:M158" si="1">K147-L147</f>
        <v>155217.63</v>
      </c>
      <c r="N147" s="45" t="s">
        <v>1092</v>
      </c>
    </row>
    <row r="148" spans="1:14" ht="115.5" x14ac:dyDescent="0.25">
      <c r="A148" s="44">
        <v>144</v>
      </c>
      <c r="B148" s="44"/>
      <c r="C148" s="62" t="s">
        <v>1093</v>
      </c>
      <c r="D148" s="62">
        <v>2</v>
      </c>
      <c r="E148" s="62">
        <v>2.1</v>
      </c>
      <c r="F148" s="62" t="s">
        <v>602</v>
      </c>
      <c r="G148" s="50" t="s">
        <v>1094</v>
      </c>
      <c r="H148" s="50" t="s">
        <v>1095</v>
      </c>
      <c r="I148" s="50" t="s">
        <v>507</v>
      </c>
      <c r="J148" s="45">
        <v>1487271.41</v>
      </c>
      <c r="K148" s="45">
        <v>1264180.69</v>
      </c>
      <c r="L148" s="45">
        <v>488702.95</v>
      </c>
      <c r="M148" s="45">
        <f t="shared" si="1"/>
        <v>775477.74</v>
      </c>
      <c r="N148" s="45" t="s">
        <v>1092</v>
      </c>
    </row>
    <row r="149" spans="1:14" ht="82.5" x14ac:dyDescent="0.25">
      <c r="A149" s="44">
        <v>145</v>
      </c>
      <c r="B149" s="44"/>
      <c r="C149" s="62" t="s">
        <v>1096</v>
      </c>
      <c r="D149" s="62">
        <v>2</v>
      </c>
      <c r="E149" s="62">
        <v>2.1</v>
      </c>
      <c r="F149" s="62" t="s">
        <v>504</v>
      </c>
      <c r="G149" s="50" t="s">
        <v>1097</v>
      </c>
      <c r="H149" s="50" t="s">
        <v>1098</v>
      </c>
      <c r="I149" s="50" t="s">
        <v>537</v>
      </c>
      <c r="J149" s="45">
        <v>360279.12</v>
      </c>
      <c r="K149" s="45">
        <v>306237.24</v>
      </c>
      <c r="L149" s="45">
        <v>160472.06</v>
      </c>
      <c r="M149" s="45">
        <f t="shared" si="1"/>
        <v>145765.18</v>
      </c>
      <c r="N149" s="45" t="s">
        <v>1092</v>
      </c>
    </row>
    <row r="150" spans="1:14" ht="198" x14ac:dyDescent="0.25">
      <c r="A150" s="44">
        <v>146</v>
      </c>
      <c r="B150" s="44"/>
      <c r="C150" s="62" t="s">
        <v>1099</v>
      </c>
      <c r="D150" s="62">
        <v>1</v>
      </c>
      <c r="E150" s="62">
        <v>1.2</v>
      </c>
      <c r="F150" s="62" t="s">
        <v>602</v>
      </c>
      <c r="G150" s="50" t="s">
        <v>1100</v>
      </c>
      <c r="H150" s="50" t="s">
        <v>1101</v>
      </c>
      <c r="I150" s="50" t="s">
        <v>507</v>
      </c>
      <c r="J150" s="45">
        <v>5699612.8700000001</v>
      </c>
      <c r="K150" s="45">
        <v>4844670.93</v>
      </c>
      <c r="L150" s="45">
        <v>2249003.04</v>
      </c>
      <c r="M150" s="45">
        <f t="shared" si="1"/>
        <v>2595667.8899999997</v>
      </c>
      <c r="N150" s="45" t="s">
        <v>1102</v>
      </c>
    </row>
    <row r="151" spans="1:14" ht="115.5" x14ac:dyDescent="0.25">
      <c r="A151" s="44">
        <v>147</v>
      </c>
      <c r="B151" s="44"/>
      <c r="C151" s="62" t="s">
        <v>1103</v>
      </c>
      <c r="D151" s="62">
        <v>2</v>
      </c>
      <c r="E151" s="62">
        <v>2.1</v>
      </c>
      <c r="F151" s="62" t="s">
        <v>504</v>
      </c>
      <c r="G151" s="50" t="s">
        <v>1104</v>
      </c>
      <c r="H151" s="50" t="s">
        <v>1105</v>
      </c>
      <c r="I151" s="50" t="s">
        <v>537</v>
      </c>
      <c r="J151" s="45">
        <v>498151.73</v>
      </c>
      <c r="K151" s="45">
        <v>423428.96</v>
      </c>
      <c r="L151" s="45">
        <v>294903.92</v>
      </c>
      <c r="M151" s="45">
        <f t="shared" si="1"/>
        <v>128525.04000000004</v>
      </c>
      <c r="N151" s="45" t="s">
        <v>1102</v>
      </c>
    </row>
    <row r="152" spans="1:14" ht="115.5" x14ac:dyDescent="0.25">
      <c r="A152" s="44">
        <v>148</v>
      </c>
      <c r="B152" s="44"/>
      <c r="C152" s="62" t="s">
        <v>1106</v>
      </c>
      <c r="D152" s="62">
        <v>3</v>
      </c>
      <c r="E152" s="62">
        <v>3.1</v>
      </c>
      <c r="F152" s="62" t="s">
        <v>602</v>
      </c>
      <c r="G152" s="50" t="s">
        <v>1107</v>
      </c>
      <c r="H152" s="50" t="s">
        <v>1108</v>
      </c>
      <c r="I152" s="50" t="s">
        <v>507</v>
      </c>
      <c r="J152" s="45">
        <v>987468.06</v>
      </c>
      <c r="K152" s="45">
        <v>839347.84</v>
      </c>
      <c r="L152" s="45">
        <v>414727.91</v>
      </c>
      <c r="M152" s="45">
        <f t="shared" si="1"/>
        <v>424619.93</v>
      </c>
      <c r="N152" s="45" t="s">
        <v>1102</v>
      </c>
    </row>
    <row r="153" spans="1:14" ht="33" x14ac:dyDescent="0.25">
      <c r="A153" s="44">
        <v>149</v>
      </c>
      <c r="B153" s="44"/>
      <c r="C153" s="62" t="s">
        <v>1109</v>
      </c>
      <c r="D153" s="62">
        <v>2</v>
      </c>
      <c r="E153" s="62">
        <v>2.1</v>
      </c>
      <c r="F153" s="62" t="s">
        <v>504</v>
      </c>
      <c r="G153" s="50" t="s">
        <v>1110</v>
      </c>
      <c r="H153" s="50" t="s">
        <v>1085</v>
      </c>
      <c r="I153" s="50" t="s">
        <v>507</v>
      </c>
      <c r="J153" s="45">
        <v>495103.46</v>
      </c>
      <c r="K153" s="45">
        <v>420837.93</v>
      </c>
      <c r="L153" s="45">
        <v>214055.8</v>
      </c>
      <c r="M153" s="45">
        <f t="shared" si="1"/>
        <v>206782.13</v>
      </c>
      <c r="N153" s="45" t="s">
        <v>1111</v>
      </c>
    </row>
    <row r="154" spans="1:14" ht="49.5" x14ac:dyDescent="0.25">
      <c r="A154" s="44">
        <v>150</v>
      </c>
      <c r="B154" s="44"/>
      <c r="C154" s="62" t="s">
        <v>1112</v>
      </c>
      <c r="D154" s="62">
        <v>2</v>
      </c>
      <c r="E154" s="62">
        <v>2.1</v>
      </c>
      <c r="F154" s="62" t="s">
        <v>602</v>
      </c>
      <c r="G154" s="50" t="s">
        <v>1113</v>
      </c>
      <c r="H154" s="50" t="s">
        <v>1114</v>
      </c>
      <c r="I154" s="50" t="s">
        <v>537</v>
      </c>
      <c r="J154" s="45">
        <v>1473253.99</v>
      </c>
      <c r="K154" s="45">
        <v>1252265.8700000001</v>
      </c>
      <c r="L154" s="45">
        <v>1098851.8899999999</v>
      </c>
      <c r="M154" s="45">
        <f t="shared" si="1"/>
        <v>153413.98000000021</v>
      </c>
      <c r="N154" s="45" t="s">
        <v>1115</v>
      </c>
    </row>
    <row r="155" spans="1:14" ht="49.5" x14ac:dyDescent="0.25">
      <c r="A155" s="44">
        <v>151</v>
      </c>
      <c r="B155" s="44"/>
      <c r="C155" s="62" t="s">
        <v>1116</v>
      </c>
      <c r="D155" s="62">
        <v>2</v>
      </c>
      <c r="E155" s="62">
        <v>2.1</v>
      </c>
      <c r="F155" s="62" t="s">
        <v>504</v>
      </c>
      <c r="G155" s="50" t="s">
        <v>1117</v>
      </c>
      <c r="H155" s="50" t="s">
        <v>1118</v>
      </c>
      <c r="I155" s="50" t="s">
        <v>507</v>
      </c>
      <c r="J155" s="45">
        <v>486028.75</v>
      </c>
      <c r="K155" s="45">
        <v>413124.43</v>
      </c>
      <c r="L155" s="45">
        <v>163047.82</v>
      </c>
      <c r="M155" s="45">
        <f t="shared" si="1"/>
        <v>250076.61</v>
      </c>
      <c r="N155" s="45" t="s">
        <v>1119</v>
      </c>
    </row>
    <row r="156" spans="1:14" ht="115.5" x14ac:dyDescent="0.25">
      <c r="A156" s="44">
        <v>152</v>
      </c>
      <c r="B156" s="44"/>
      <c r="C156" s="62" t="s">
        <v>1120</v>
      </c>
      <c r="D156" s="62">
        <v>2</v>
      </c>
      <c r="E156" s="62">
        <v>2.1</v>
      </c>
      <c r="F156" s="62" t="s">
        <v>504</v>
      </c>
      <c r="G156" s="50" t="s">
        <v>1121</v>
      </c>
      <c r="H156" s="50" t="s">
        <v>1122</v>
      </c>
      <c r="I156" s="50" t="s">
        <v>507</v>
      </c>
      <c r="J156" s="45">
        <v>508730.23</v>
      </c>
      <c r="K156" s="45">
        <v>432420.68</v>
      </c>
      <c r="L156" s="45">
        <v>207051.16</v>
      </c>
      <c r="M156" s="45">
        <f t="shared" si="1"/>
        <v>225369.52</v>
      </c>
      <c r="N156" s="45" t="s">
        <v>1123</v>
      </c>
    </row>
    <row r="157" spans="1:14" ht="132" x14ac:dyDescent="0.25">
      <c r="A157" s="44">
        <v>153</v>
      </c>
      <c r="B157" s="44"/>
      <c r="C157" s="62" t="s">
        <v>1124</v>
      </c>
      <c r="D157" s="62">
        <v>2</v>
      </c>
      <c r="E157" s="62">
        <v>2.1</v>
      </c>
      <c r="F157" s="62" t="s">
        <v>504</v>
      </c>
      <c r="G157" s="50" t="s">
        <v>1125</v>
      </c>
      <c r="H157" s="50" t="s">
        <v>1126</v>
      </c>
      <c r="I157" s="50" t="s">
        <v>507</v>
      </c>
      <c r="J157" s="45">
        <v>211000.5</v>
      </c>
      <c r="K157" s="45">
        <v>179350.42</v>
      </c>
      <c r="L157" s="45">
        <v>66404.649999999994</v>
      </c>
      <c r="M157" s="45">
        <f t="shared" si="1"/>
        <v>112945.77000000002</v>
      </c>
      <c r="N157" s="45" t="s">
        <v>1127</v>
      </c>
    </row>
    <row r="158" spans="1:14" ht="115.5" x14ac:dyDescent="0.25">
      <c r="A158" s="44">
        <v>154</v>
      </c>
      <c r="B158" s="44"/>
      <c r="C158" s="62" t="s">
        <v>1128</v>
      </c>
      <c r="D158" s="62">
        <v>2</v>
      </c>
      <c r="E158" s="62">
        <v>2.1</v>
      </c>
      <c r="F158" s="62" t="s">
        <v>504</v>
      </c>
      <c r="G158" s="50" t="s">
        <v>1129</v>
      </c>
      <c r="H158" s="50" t="s">
        <v>1130</v>
      </c>
      <c r="I158" s="50" t="s">
        <v>507</v>
      </c>
      <c r="J158" s="45">
        <v>475700.38</v>
      </c>
      <c r="K158" s="45">
        <v>404345.32</v>
      </c>
      <c r="L158" s="45">
        <v>150428.07</v>
      </c>
      <c r="M158" s="45">
        <f t="shared" si="1"/>
        <v>253917.25</v>
      </c>
      <c r="N158" s="45" t="s">
        <v>1131</v>
      </c>
    </row>
    <row r="159" spans="1:14" ht="132" x14ac:dyDescent="0.25">
      <c r="A159" s="44">
        <v>155</v>
      </c>
      <c r="B159" s="44"/>
      <c r="C159" s="62" t="s">
        <v>1132</v>
      </c>
      <c r="D159" s="62">
        <v>2</v>
      </c>
      <c r="E159" s="62">
        <v>2.1</v>
      </c>
      <c r="F159" s="62" t="s">
        <v>504</v>
      </c>
      <c r="G159" s="50" t="s">
        <v>1133</v>
      </c>
      <c r="H159" s="50" t="s">
        <v>1134</v>
      </c>
      <c r="I159" s="50" t="s">
        <v>507</v>
      </c>
      <c r="J159" s="45">
        <v>479655.05</v>
      </c>
      <c r="K159" s="45">
        <v>407706.78</v>
      </c>
      <c r="L159" s="45">
        <v>112439.45</v>
      </c>
      <c r="M159" s="45">
        <f>K159-L159</f>
        <v>295267.33</v>
      </c>
      <c r="N159" s="45" t="s">
        <v>1135</v>
      </c>
    </row>
    <row r="160" spans="1:14" ht="99" x14ac:dyDescent="0.25">
      <c r="A160" s="44">
        <v>156</v>
      </c>
      <c r="B160" s="44"/>
      <c r="C160" s="62" t="s">
        <v>1136</v>
      </c>
      <c r="D160" s="62">
        <v>2</v>
      </c>
      <c r="E160" s="62">
        <v>2.1</v>
      </c>
      <c r="F160" s="62" t="s">
        <v>602</v>
      </c>
      <c r="G160" s="50" t="s">
        <v>1137</v>
      </c>
      <c r="H160" s="50" t="s">
        <v>512</v>
      </c>
      <c r="I160" s="50" t="s">
        <v>507</v>
      </c>
      <c r="J160" s="45">
        <v>1499902.7</v>
      </c>
      <c r="K160" s="45">
        <v>1274917.29</v>
      </c>
      <c r="L160" s="45">
        <v>749914.06</v>
      </c>
      <c r="M160" s="45">
        <v>749988.64</v>
      </c>
      <c r="N160" s="45" t="s">
        <v>1138</v>
      </c>
    </row>
    <row r="161" spans="1:14" ht="66" x14ac:dyDescent="0.25">
      <c r="A161" s="44">
        <v>157</v>
      </c>
      <c r="B161" s="44"/>
      <c r="C161" s="62" t="s">
        <v>1139</v>
      </c>
      <c r="D161" s="62">
        <v>2</v>
      </c>
      <c r="E161" s="62">
        <v>2.1</v>
      </c>
      <c r="F161" s="62" t="s">
        <v>602</v>
      </c>
      <c r="G161" s="50" t="s">
        <v>1140</v>
      </c>
      <c r="H161" s="50" t="s">
        <v>1141</v>
      </c>
      <c r="I161" s="50" t="s">
        <v>507</v>
      </c>
      <c r="J161" s="45">
        <v>1499991.21</v>
      </c>
      <c r="K161" s="45">
        <v>1274992.51</v>
      </c>
      <c r="L161" s="45">
        <v>377582.43</v>
      </c>
      <c r="M161" s="45">
        <f>K161-L161</f>
        <v>897410.08000000007</v>
      </c>
      <c r="N161" s="45" t="s">
        <v>1142</v>
      </c>
    </row>
    <row r="162" spans="1:14" ht="165" x14ac:dyDescent="0.25">
      <c r="A162" s="44">
        <v>158</v>
      </c>
      <c r="B162" s="44"/>
      <c r="C162" s="62" t="s">
        <v>1143</v>
      </c>
      <c r="D162" s="62">
        <v>5</v>
      </c>
      <c r="E162" s="62">
        <v>5.0999999999999996</v>
      </c>
      <c r="F162" s="62" t="s">
        <v>602</v>
      </c>
      <c r="G162" s="50" t="s">
        <v>1144</v>
      </c>
      <c r="H162" s="50" t="s">
        <v>1145</v>
      </c>
      <c r="I162" s="50" t="s">
        <v>507</v>
      </c>
      <c r="J162" s="45">
        <v>1081938.54</v>
      </c>
      <c r="K162" s="45">
        <v>919647.75</v>
      </c>
      <c r="L162" s="45">
        <v>101840.82</v>
      </c>
      <c r="M162" s="45">
        <f>K162-L162</f>
        <v>817806.92999999993</v>
      </c>
      <c r="N162" s="45" t="s">
        <v>1146</v>
      </c>
    </row>
    <row r="163" spans="1:14" ht="82.5" x14ac:dyDescent="0.25">
      <c r="A163" s="44">
        <v>159</v>
      </c>
      <c r="B163" s="44"/>
      <c r="C163" s="62" t="s">
        <v>1147</v>
      </c>
      <c r="D163" s="62">
        <v>3</v>
      </c>
      <c r="E163" s="62">
        <v>3.1</v>
      </c>
      <c r="F163" s="62" t="s">
        <v>602</v>
      </c>
      <c r="G163" s="50" t="s">
        <v>1148</v>
      </c>
      <c r="H163" s="50" t="s">
        <v>1149</v>
      </c>
      <c r="I163" s="50" t="s">
        <v>507</v>
      </c>
      <c r="J163" s="45">
        <v>800216.17</v>
      </c>
      <c r="K163" s="45">
        <v>518237.11</v>
      </c>
      <c r="L163" s="45">
        <v>239682.2</v>
      </c>
      <c r="M163" s="45">
        <f>K163-L163</f>
        <v>278554.90999999997</v>
      </c>
      <c r="N163" s="45" t="s">
        <v>1150</v>
      </c>
    </row>
    <row r="164" spans="1:14" ht="66" x14ac:dyDescent="0.25">
      <c r="A164" s="44">
        <v>160</v>
      </c>
      <c r="B164" s="44"/>
      <c r="C164" s="62" t="s">
        <v>1151</v>
      </c>
      <c r="D164" s="62">
        <v>1</v>
      </c>
      <c r="E164" s="62">
        <v>1.1000000000000001</v>
      </c>
      <c r="F164" s="62" t="s">
        <v>602</v>
      </c>
      <c r="G164" s="50" t="s">
        <v>1152</v>
      </c>
      <c r="H164" s="50" t="s">
        <v>1153</v>
      </c>
      <c r="I164" s="50" t="s">
        <v>537</v>
      </c>
      <c r="J164" s="45">
        <v>7669032.9500000002</v>
      </c>
      <c r="K164" s="45">
        <v>6518678</v>
      </c>
      <c r="L164" s="45">
        <v>3645129.5</v>
      </c>
      <c r="M164" s="45">
        <f>K164-L164</f>
        <v>2873548.5</v>
      </c>
      <c r="N164" s="45" t="s">
        <v>1154</v>
      </c>
    </row>
    <row r="165" spans="1:14" ht="99" x14ac:dyDescent="0.25">
      <c r="A165" s="44">
        <v>161</v>
      </c>
      <c r="B165" s="44"/>
      <c r="C165" s="62" t="s">
        <v>1155</v>
      </c>
      <c r="D165" s="62">
        <v>1</v>
      </c>
      <c r="E165" s="62">
        <v>1.2</v>
      </c>
      <c r="F165" s="62" t="s">
        <v>602</v>
      </c>
      <c r="G165" s="50" t="s">
        <v>1156</v>
      </c>
      <c r="H165" s="50" t="s">
        <v>1157</v>
      </c>
      <c r="I165" s="50" t="s">
        <v>537</v>
      </c>
      <c r="J165" s="45">
        <v>5946041.7599999998</v>
      </c>
      <c r="K165" s="45">
        <v>5054135.4800000004</v>
      </c>
      <c r="L165" s="45">
        <f>K165-M165</f>
        <v>3054136.16</v>
      </c>
      <c r="M165" s="45">
        <v>1999999.32</v>
      </c>
      <c r="N165" s="45" t="s">
        <v>1158</v>
      </c>
    </row>
    <row r="166" spans="1:14" ht="99" x14ac:dyDescent="0.25">
      <c r="A166" s="44">
        <v>162</v>
      </c>
      <c r="B166" s="44"/>
      <c r="C166" s="62" t="s">
        <v>1159</v>
      </c>
      <c r="D166" s="62">
        <v>1</v>
      </c>
      <c r="E166" s="62">
        <v>1.1000000000000001</v>
      </c>
      <c r="F166" s="62" t="s">
        <v>602</v>
      </c>
      <c r="G166" s="50" t="s">
        <v>1160</v>
      </c>
      <c r="H166" s="50" t="s">
        <v>1161</v>
      </c>
      <c r="I166" s="50" t="s">
        <v>537</v>
      </c>
      <c r="J166" s="45">
        <v>7049095.8700000001</v>
      </c>
      <c r="K166" s="45">
        <v>5991731.4800000004</v>
      </c>
      <c r="L166" s="45">
        <v>2961909.66</v>
      </c>
      <c r="M166" s="45">
        <v>3029821.82</v>
      </c>
      <c r="N166" s="45" t="s">
        <v>1162</v>
      </c>
    </row>
    <row r="167" spans="1:14" ht="99" x14ac:dyDescent="0.25">
      <c r="A167" s="44">
        <v>163</v>
      </c>
      <c r="B167" s="44"/>
      <c r="C167" s="62" t="s">
        <v>1163</v>
      </c>
      <c r="D167" s="62">
        <v>5</v>
      </c>
      <c r="E167" s="62">
        <v>5.0999999999999996</v>
      </c>
      <c r="F167" s="62" t="s">
        <v>602</v>
      </c>
      <c r="G167" s="50" t="s">
        <v>1164</v>
      </c>
      <c r="H167" s="50" t="s">
        <v>1165</v>
      </c>
      <c r="I167" s="50" t="s">
        <v>507</v>
      </c>
      <c r="J167" s="45">
        <v>1450529.96</v>
      </c>
      <c r="K167" s="45">
        <v>1232950.46</v>
      </c>
      <c r="L167" s="45">
        <v>592837.48</v>
      </c>
      <c r="M167" s="45">
        <v>640112.98</v>
      </c>
      <c r="N167" s="45" t="s">
        <v>1166</v>
      </c>
    </row>
    <row r="168" spans="1:14" ht="148.5" x14ac:dyDescent="0.25">
      <c r="A168" s="44">
        <v>164</v>
      </c>
      <c r="B168" s="44"/>
      <c r="C168" s="62" t="s">
        <v>1167</v>
      </c>
      <c r="D168" s="62">
        <v>2</v>
      </c>
      <c r="E168" s="62">
        <v>2.1</v>
      </c>
      <c r="F168" s="62" t="s">
        <v>602</v>
      </c>
      <c r="G168" s="50" t="s">
        <v>1168</v>
      </c>
      <c r="H168" s="50" t="s">
        <v>1169</v>
      </c>
      <c r="I168" s="50" t="s">
        <v>507</v>
      </c>
      <c r="J168" s="45">
        <v>419379.44</v>
      </c>
      <c r="K168" s="45">
        <v>356472.52</v>
      </c>
      <c r="L168" s="45">
        <v>169397.91</v>
      </c>
      <c r="M168" s="45">
        <v>187074.61</v>
      </c>
      <c r="N168" s="45" t="s">
        <v>1170</v>
      </c>
    </row>
    <row r="169" spans="1:14" ht="66" x14ac:dyDescent="0.25">
      <c r="A169" s="44">
        <v>165</v>
      </c>
      <c r="B169" s="44"/>
      <c r="C169" s="62" t="s">
        <v>1171</v>
      </c>
      <c r="D169" s="62">
        <v>1</v>
      </c>
      <c r="E169" s="62">
        <v>1.1000000000000001</v>
      </c>
      <c r="F169" s="62" t="s">
        <v>602</v>
      </c>
      <c r="G169" s="50" t="s">
        <v>1172</v>
      </c>
      <c r="H169" s="50" t="s">
        <v>1000</v>
      </c>
      <c r="I169" s="50" t="s">
        <v>537</v>
      </c>
      <c r="J169" s="45">
        <v>4945538.25</v>
      </c>
      <c r="K169" s="45">
        <v>4203707.51</v>
      </c>
      <c r="L169" s="45">
        <v>2225552.1</v>
      </c>
      <c r="M169" s="45">
        <v>1978155.41</v>
      </c>
      <c r="N169" s="45" t="s">
        <v>1173</v>
      </c>
    </row>
    <row r="170" spans="1:14" ht="49.5" x14ac:dyDescent="0.25">
      <c r="A170" s="44">
        <v>166</v>
      </c>
      <c r="B170" s="44"/>
      <c r="C170" s="62" t="s">
        <v>1174</v>
      </c>
      <c r="D170" s="62">
        <v>3</v>
      </c>
      <c r="E170" s="62">
        <v>3.1</v>
      </c>
      <c r="F170" s="62" t="s">
        <v>504</v>
      </c>
      <c r="G170" s="50" t="s">
        <v>1175</v>
      </c>
      <c r="H170" s="50" t="s">
        <v>1176</v>
      </c>
      <c r="I170" s="50" t="s">
        <v>507</v>
      </c>
      <c r="J170" s="45">
        <v>348686.88</v>
      </c>
      <c r="K170" s="45">
        <v>296383.83</v>
      </c>
      <c r="L170" s="45">
        <v>95650.92</v>
      </c>
      <c r="M170" s="45">
        <f>K170-L170</f>
        <v>200732.91000000003</v>
      </c>
      <c r="N170" s="45" t="s">
        <v>1177</v>
      </c>
    </row>
    <row r="171" spans="1:14" ht="132" x14ac:dyDescent="0.25">
      <c r="A171" s="44">
        <v>167</v>
      </c>
      <c r="B171" s="44"/>
      <c r="C171" s="62" t="s">
        <v>1178</v>
      </c>
      <c r="D171" s="62">
        <v>1</v>
      </c>
      <c r="E171" s="62">
        <v>1.1000000000000001</v>
      </c>
      <c r="F171" s="62" t="s">
        <v>602</v>
      </c>
      <c r="G171" s="50" t="s">
        <v>1179</v>
      </c>
      <c r="H171" s="50" t="s">
        <v>1180</v>
      </c>
      <c r="I171" s="50" t="s">
        <v>507</v>
      </c>
      <c r="J171" s="45">
        <v>4769687.25</v>
      </c>
      <c r="K171" s="45">
        <v>4054234.14</v>
      </c>
      <c r="L171" s="45">
        <v>587839.43000000005</v>
      </c>
      <c r="M171" s="45">
        <f>K171-L171</f>
        <v>3466394.71</v>
      </c>
      <c r="N171" s="45" t="s">
        <v>222</v>
      </c>
    </row>
    <row r="172" spans="1:14" ht="82.5" x14ac:dyDescent="0.25">
      <c r="A172" s="44">
        <v>168</v>
      </c>
      <c r="B172" s="44"/>
      <c r="C172" s="62" t="s">
        <v>1181</v>
      </c>
      <c r="D172" s="62">
        <v>3</v>
      </c>
      <c r="E172" s="62">
        <v>3.1</v>
      </c>
      <c r="F172" s="62" t="s">
        <v>504</v>
      </c>
      <c r="G172" s="50" t="s">
        <v>1182</v>
      </c>
      <c r="H172" s="50" t="s">
        <v>1183</v>
      </c>
      <c r="I172" s="50" t="s">
        <v>507</v>
      </c>
      <c r="J172" s="45">
        <v>278390.69</v>
      </c>
      <c r="K172" s="45">
        <v>236632.07</v>
      </c>
      <c r="L172" s="45">
        <v>114248.05</v>
      </c>
      <c r="M172" s="45">
        <v>122384.02</v>
      </c>
      <c r="N172" s="45" t="s">
        <v>1184</v>
      </c>
    </row>
    <row r="173" spans="1:14" ht="99" x14ac:dyDescent="0.25">
      <c r="A173" s="44">
        <v>169</v>
      </c>
      <c r="B173" s="44"/>
      <c r="C173" s="62" t="s">
        <v>2249</v>
      </c>
      <c r="D173" s="62">
        <v>1</v>
      </c>
      <c r="E173" s="62">
        <v>1.1000000000000001</v>
      </c>
      <c r="F173" s="62" t="s">
        <v>602</v>
      </c>
      <c r="G173" s="50" t="s">
        <v>1187</v>
      </c>
      <c r="H173" s="50" t="s">
        <v>1186</v>
      </c>
      <c r="I173" s="50" t="s">
        <v>507</v>
      </c>
      <c r="J173" s="45">
        <v>7737783.7999999998</v>
      </c>
      <c r="K173" s="45">
        <v>6577116.2199999997</v>
      </c>
      <c r="L173" s="45">
        <v>3399999.89</v>
      </c>
      <c r="M173" s="45">
        <v>3177116.33</v>
      </c>
      <c r="N173" s="45" t="s">
        <v>2250</v>
      </c>
    </row>
    <row r="174" spans="1:14" ht="66" x14ac:dyDescent="0.25">
      <c r="A174" s="44">
        <v>170</v>
      </c>
      <c r="B174" s="44"/>
      <c r="C174" s="8" t="s">
        <v>472</v>
      </c>
      <c r="D174" s="62">
        <v>3</v>
      </c>
      <c r="E174" s="62">
        <v>3.1</v>
      </c>
      <c r="F174" s="62" t="s">
        <v>602</v>
      </c>
      <c r="G174" s="50" t="s">
        <v>473</v>
      </c>
      <c r="H174" s="50" t="s">
        <v>2369</v>
      </c>
      <c r="I174" s="50" t="s">
        <v>537</v>
      </c>
      <c r="J174" s="45">
        <v>994135.1</v>
      </c>
      <c r="K174" s="45">
        <v>845014.81</v>
      </c>
      <c r="L174" s="45">
        <v>526101.65</v>
      </c>
      <c r="M174" s="45">
        <v>318913.15999999997</v>
      </c>
      <c r="N174" s="45" t="s">
        <v>2370</v>
      </c>
    </row>
    <row r="175" spans="1:14" ht="60" x14ac:dyDescent="0.25">
      <c r="A175" s="44">
        <v>171</v>
      </c>
      <c r="B175" s="16"/>
      <c r="C175" s="62" t="s">
        <v>2631</v>
      </c>
      <c r="D175" s="62">
        <v>3</v>
      </c>
      <c r="E175" s="62">
        <v>3.1</v>
      </c>
      <c r="F175" s="62" t="s">
        <v>602</v>
      </c>
      <c r="G175" s="8" t="s">
        <v>2396</v>
      </c>
      <c r="H175" s="1" t="s">
        <v>940</v>
      </c>
      <c r="I175" s="50" t="s">
        <v>537</v>
      </c>
      <c r="J175" s="45">
        <v>941964.13</v>
      </c>
      <c r="K175" s="45">
        <v>800669.5</v>
      </c>
      <c r="L175" s="45">
        <v>396443.8</v>
      </c>
      <c r="M175" s="45">
        <v>404225.7</v>
      </c>
      <c r="N175" s="45" t="s">
        <v>2426</v>
      </c>
    </row>
    <row r="176" spans="1:14" ht="99" x14ac:dyDescent="0.25">
      <c r="A176" s="44">
        <v>172</v>
      </c>
      <c r="B176" s="16"/>
      <c r="C176" s="62" t="s">
        <v>2596</v>
      </c>
      <c r="D176" s="62">
        <v>5</v>
      </c>
      <c r="E176" s="62">
        <v>5.0999999999999996</v>
      </c>
      <c r="F176" s="62" t="s">
        <v>602</v>
      </c>
      <c r="G176" s="50" t="s">
        <v>2598</v>
      </c>
      <c r="H176" s="50" t="s">
        <v>2597</v>
      </c>
      <c r="I176" s="50" t="s">
        <v>537</v>
      </c>
      <c r="J176" s="45">
        <v>811253.08</v>
      </c>
      <c r="K176" s="45">
        <v>689565.11</v>
      </c>
      <c r="L176" s="45">
        <v>522518.88</v>
      </c>
      <c r="M176" s="45">
        <v>167046.23000000001</v>
      </c>
      <c r="N176" s="45" t="s">
        <v>2632</v>
      </c>
    </row>
  </sheetData>
  <dataValidations count="1">
    <dataValidation type="list" allowBlank="1" showInputMessage="1" showErrorMessage="1" sqref="I4" xr:uid="{00000000-0002-0000-0200-000000000000}">
      <formula1>$I$9:$I$10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topLeftCell="A8" zoomScale="86" zoomScaleNormal="86" workbookViewId="0">
      <selection activeCell="L14" sqref="L14"/>
    </sheetView>
  </sheetViews>
  <sheetFormatPr defaultRowHeight="15" x14ac:dyDescent="0.25"/>
  <cols>
    <col min="2" max="2" width="14" customWidth="1"/>
    <col min="3" max="3" width="20.140625" customWidth="1"/>
    <col min="4" max="4" width="21.5703125" customWidth="1"/>
    <col min="5" max="5" width="35.140625" customWidth="1"/>
    <col min="6" max="6" width="21.85546875" customWidth="1"/>
    <col min="7" max="7" width="23.85546875" customWidth="1"/>
    <col min="8" max="8" width="14.85546875" customWidth="1"/>
    <col min="9" max="9" width="19.140625" customWidth="1"/>
    <col min="14" max="14" width="14.28515625" bestFit="1" customWidth="1"/>
  </cols>
  <sheetData>
    <row r="1" spans="1:14" ht="15.75" thickBot="1" x14ac:dyDescent="0.3"/>
    <row r="2" spans="1:14" ht="15.75" thickBot="1" x14ac:dyDescent="0.3">
      <c r="A2" s="415" t="s">
        <v>3102</v>
      </c>
      <c r="B2" s="437"/>
      <c r="C2" s="437"/>
      <c r="D2" s="437"/>
      <c r="E2" s="438"/>
    </row>
    <row r="4" spans="1:14" ht="45" x14ac:dyDescent="0.25">
      <c r="A4" s="13" t="s">
        <v>3368</v>
      </c>
      <c r="B4" s="13" t="s">
        <v>3105</v>
      </c>
      <c r="C4" s="13" t="s">
        <v>3110</v>
      </c>
      <c r="D4" s="13" t="s">
        <v>1338</v>
      </c>
      <c r="E4" s="13" t="s">
        <v>494</v>
      </c>
      <c r="F4" s="13" t="s">
        <v>3369</v>
      </c>
      <c r="G4" s="13" t="s">
        <v>3367</v>
      </c>
      <c r="H4" s="13" t="s">
        <v>3078</v>
      </c>
      <c r="I4" s="13" t="s">
        <v>3370</v>
      </c>
    </row>
    <row r="5" spans="1:14" ht="120" customHeight="1" x14ac:dyDescent="0.25">
      <c r="A5" s="492">
        <v>1</v>
      </c>
      <c r="B5" s="492" t="s">
        <v>391</v>
      </c>
      <c r="C5" s="444" t="s">
        <v>3424</v>
      </c>
      <c r="D5" s="492"/>
      <c r="E5" s="501" t="s">
        <v>3103</v>
      </c>
      <c r="F5" s="5">
        <v>7743136</v>
      </c>
      <c r="G5" s="492"/>
      <c r="H5" s="492" t="s">
        <v>103</v>
      </c>
      <c r="I5" s="492" t="s">
        <v>3104</v>
      </c>
      <c r="N5" s="445"/>
    </row>
    <row r="6" spans="1:14" ht="75" x14ac:dyDescent="0.25">
      <c r="A6" s="493"/>
      <c r="B6" s="493"/>
      <c r="C6" s="443" t="s">
        <v>3423</v>
      </c>
      <c r="D6" s="493"/>
      <c r="E6" s="737"/>
      <c r="F6" s="5">
        <v>1980000</v>
      </c>
      <c r="G6" s="493"/>
      <c r="H6" s="493"/>
      <c r="I6" s="493"/>
    </row>
    <row r="7" spans="1:14" ht="105" x14ac:dyDescent="0.25">
      <c r="A7" s="7">
        <v>2</v>
      </c>
      <c r="B7" s="7" t="s">
        <v>391</v>
      </c>
      <c r="C7" s="8" t="s">
        <v>3406</v>
      </c>
      <c r="D7" s="7"/>
      <c r="E7" s="8" t="s">
        <v>3407</v>
      </c>
      <c r="F7" s="20">
        <v>3739713</v>
      </c>
      <c r="G7" s="7"/>
      <c r="H7" s="7" t="s">
        <v>103</v>
      </c>
      <c r="I7" s="7" t="s">
        <v>3405</v>
      </c>
    </row>
    <row r="8" spans="1:14" ht="75" x14ac:dyDescent="0.25">
      <c r="A8" s="7">
        <v>3</v>
      </c>
      <c r="B8" s="7" t="s">
        <v>391</v>
      </c>
      <c r="C8" s="8" t="s">
        <v>3420</v>
      </c>
      <c r="D8" s="7"/>
      <c r="E8" s="8" t="s">
        <v>3421</v>
      </c>
      <c r="F8" s="20">
        <v>534677</v>
      </c>
      <c r="G8" s="7"/>
      <c r="H8" s="7" t="s">
        <v>103</v>
      </c>
      <c r="I8" s="7" t="s">
        <v>3422</v>
      </c>
    </row>
    <row r="9" spans="1:14" ht="122.25" customHeight="1" x14ac:dyDescent="0.25">
      <c r="A9" s="7">
        <v>4</v>
      </c>
      <c r="B9" s="7" t="s">
        <v>391</v>
      </c>
      <c r="C9" s="8" t="s">
        <v>3443</v>
      </c>
      <c r="D9" s="7"/>
      <c r="E9" s="8" t="s">
        <v>3496</v>
      </c>
      <c r="F9" s="20">
        <v>2026000</v>
      </c>
      <c r="G9" s="7"/>
      <c r="H9" s="7" t="s">
        <v>103</v>
      </c>
      <c r="I9" s="7" t="s">
        <v>3444</v>
      </c>
    </row>
    <row r="10" spans="1:14" ht="75" x14ac:dyDescent="0.25">
      <c r="A10" s="7">
        <v>5</v>
      </c>
      <c r="B10" s="7" t="s">
        <v>3456</v>
      </c>
      <c r="C10" s="8" t="s">
        <v>3460</v>
      </c>
      <c r="D10" s="8" t="s">
        <v>3457</v>
      </c>
      <c r="E10" s="8" t="s">
        <v>3459</v>
      </c>
      <c r="F10" s="20">
        <v>9999999.1099999994</v>
      </c>
      <c r="G10" s="7" t="s">
        <v>3450</v>
      </c>
      <c r="H10" s="7" t="s">
        <v>103</v>
      </c>
      <c r="I10" s="7" t="s">
        <v>3458</v>
      </c>
    </row>
    <row r="11" spans="1:14" ht="120" x14ac:dyDescent="0.25">
      <c r="A11" s="7">
        <v>6</v>
      </c>
      <c r="B11" s="7" t="s">
        <v>391</v>
      </c>
      <c r="C11" s="8" t="s">
        <v>3494</v>
      </c>
      <c r="D11" s="16"/>
      <c r="E11" s="8" t="s">
        <v>3495</v>
      </c>
      <c r="F11" s="20">
        <v>120000</v>
      </c>
      <c r="G11" s="16"/>
      <c r="H11" s="7" t="s">
        <v>103</v>
      </c>
      <c r="I11" s="7" t="s">
        <v>3497</v>
      </c>
    </row>
  </sheetData>
  <mergeCells count="7">
    <mergeCell ref="I5:I6"/>
    <mergeCell ref="G5:G6"/>
    <mergeCell ref="A5:A6"/>
    <mergeCell ref="B5:B6"/>
    <mergeCell ref="E5:E6"/>
    <mergeCell ref="D5:D6"/>
    <mergeCell ref="H5: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7"/>
  <sheetViews>
    <sheetView topLeftCell="A17" zoomScaleNormal="100" workbookViewId="0">
      <selection activeCell="J43" sqref="J43"/>
    </sheetView>
  </sheetViews>
  <sheetFormatPr defaultColWidth="8.85546875" defaultRowHeight="16.5" x14ac:dyDescent="0.3"/>
  <cols>
    <col min="1" max="2" width="6.85546875" style="422" customWidth="1"/>
    <col min="3" max="3" width="12.42578125" style="422" customWidth="1"/>
    <col min="4" max="4" width="8" style="422" customWidth="1"/>
    <col min="5" max="5" width="9.85546875" style="422" customWidth="1"/>
    <col min="6" max="6" width="34.85546875" style="422" customWidth="1"/>
    <col min="7" max="7" width="59.5703125" style="436" customWidth="1"/>
    <col min="8" max="8" width="14" style="422" customWidth="1"/>
    <col min="9" max="9" width="17" style="422" customWidth="1"/>
    <col min="10" max="10" width="28.42578125" style="422" customWidth="1"/>
    <col min="11" max="16384" width="8.85546875" style="422"/>
  </cols>
  <sheetData>
    <row r="1" spans="1:19" x14ac:dyDescent="0.3">
      <c r="A1" s="738" t="s">
        <v>3364</v>
      </c>
      <c r="B1" s="739"/>
      <c r="C1" s="739"/>
      <c r="D1" s="739"/>
      <c r="E1" s="739"/>
      <c r="F1" s="739"/>
      <c r="G1" s="739"/>
      <c r="H1" s="739"/>
      <c r="I1" s="739"/>
      <c r="J1" s="740"/>
    </row>
    <row r="2" spans="1:19" ht="27.6" customHeight="1" x14ac:dyDescent="0.3">
      <c r="A2" s="738" t="s">
        <v>3365</v>
      </c>
      <c r="B2" s="739"/>
      <c r="C2" s="739"/>
      <c r="D2" s="739"/>
      <c r="E2" s="739"/>
      <c r="F2" s="739"/>
      <c r="G2" s="739"/>
      <c r="H2" s="739"/>
      <c r="I2" s="739"/>
      <c r="J2" s="740"/>
    </row>
    <row r="3" spans="1:19" ht="107.85" customHeight="1" x14ac:dyDescent="0.3">
      <c r="A3" s="40" t="s">
        <v>3111</v>
      </c>
      <c r="B3" s="40" t="s">
        <v>3112</v>
      </c>
      <c r="C3" s="40" t="s">
        <v>3113</v>
      </c>
      <c r="D3" s="40" t="s">
        <v>3114</v>
      </c>
      <c r="E3" s="40" t="s">
        <v>3115</v>
      </c>
      <c r="F3" s="40" t="s">
        <v>3116</v>
      </c>
      <c r="G3" s="428" t="s">
        <v>3117</v>
      </c>
      <c r="H3" s="40" t="s">
        <v>3326</v>
      </c>
      <c r="I3" s="40" t="s">
        <v>3118</v>
      </c>
      <c r="J3" s="40" t="s">
        <v>3119</v>
      </c>
      <c r="K3" s="423"/>
      <c r="L3" s="423"/>
      <c r="M3" s="423"/>
      <c r="N3" s="423"/>
      <c r="O3" s="423"/>
      <c r="P3" s="423"/>
      <c r="Q3" s="423"/>
      <c r="R3" s="423"/>
      <c r="S3" s="423"/>
    </row>
    <row r="4" spans="1:19" ht="51.6" customHeight="1" x14ac:dyDescent="0.3">
      <c r="A4" s="40">
        <v>1</v>
      </c>
      <c r="B4" s="40">
        <v>1</v>
      </c>
      <c r="C4" s="40" t="s">
        <v>3120</v>
      </c>
      <c r="D4" s="40">
        <v>1</v>
      </c>
      <c r="E4" s="40">
        <v>1.1000000000000001</v>
      </c>
      <c r="F4" s="40" t="s">
        <v>3121</v>
      </c>
      <c r="G4" s="428" t="s">
        <v>3122</v>
      </c>
      <c r="H4" s="424" t="s">
        <v>781</v>
      </c>
      <c r="I4" s="425">
        <v>210519.75</v>
      </c>
      <c r="J4" s="40" t="s">
        <v>3123</v>
      </c>
      <c r="K4" s="423"/>
      <c r="L4" s="423"/>
      <c r="M4" s="423"/>
      <c r="N4" s="423"/>
      <c r="O4" s="423"/>
      <c r="P4" s="423"/>
      <c r="Q4" s="423"/>
      <c r="R4" s="423"/>
      <c r="S4" s="423"/>
    </row>
    <row r="5" spans="1:19" ht="51.6" customHeight="1" x14ac:dyDescent="0.3">
      <c r="A5" s="40">
        <v>2</v>
      </c>
      <c r="B5" s="40">
        <v>1</v>
      </c>
      <c r="C5" s="40" t="s">
        <v>3124</v>
      </c>
      <c r="D5" s="40">
        <v>1</v>
      </c>
      <c r="E5" s="40">
        <v>1.2</v>
      </c>
      <c r="F5" s="40" t="s">
        <v>3125</v>
      </c>
      <c r="G5" s="428" t="s">
        <v>3126</v>
      </c>
      <c r="H5" s="424" t="s">
        <v>744</v>
      </c>
      <c r="I5" s="425">
        <v>1905000.47</v>
      </c>
      <c r="J5" s="40" t="s">
        <v>3123</v>
      </c>
      <c r="K5" s="423"/>
      <c r="L5" s="423"/>
      <c r="M5" s="423"/>
      <c r="N5" s="423"/>
      <c r="O5" s="423"/>
      <c r="P5" s="423"/>
      <c r="Q5" s="423"/>
      <c r="R5" s="423"/>
      <c r="S5" s="423"/>
    </row>
    <row r="6" spans="1:19" ht="51.6" customHeight="1" x14ac:dyDescent="0.3">
      <c r="A6" s="40">
        <v>3</v>
      </c>
      <c r="B6" s="40">
        <v>1</v>
      </c>
      <c r="C6" s="40" t="s">
        <v>3127</v>
      </c>
      <c r="D6" s="40">
        <v>2</v>
      </c>
      <c r="E6" s="40">
        <v>2.1</v>
      </c>
      <c r="F6" s="426" t="s">
        <v>3128</v>
      </c>
      <c r="G6" s="433" t="s">
        <v>3129</v>
      </c>
      <c r="H6" s="424" t="s">
        <v>3327</v>
      </c>
      <c r="I6" s="425">
        <v>1353167.55</v>
      </c>
      <c r="J6" s="40" t="s">
        <v>3123</v>
      </c>
      <c r="K6" s="423"/>
      <c r="L6" s="423"/>
      <c r="M6" s="423"/>
      <c r="N6" s="423"/>
      <c r="O6" s="423"/>
      <c r="P6" s="423"/>
      <c r="Q6" s="423"/>
      <c r="R6" s="423"/>
      <c r="S6" s="423"/>
    </row>
    <row r="7" spans="1:19" ht="51.6" customHeight="1" x14ac:dyDescent="0.3">
      <c r="A7" s="40">
        <v>4</v>
      </c>
      <c r="B7" s="40">
        <v>1</v>
      </c>
      <c r="C7" s="40" t="s">
        <v>3131</v>
      </c>
      <c r="D7" s="40">
        <v>1</v>
      </c>
      <c r="E7" s="40">
        <v>1.3</v>
      </c>
      <c r="F7" s="40" t="s">
        <v>3132</v>
      </c>
      <c r="G7" s="428" t="s">
        <v>3133</v>
      </c>
      <c r="H7" s="424" t="s">
        <v>3328</v>
      </c>
      <c r="I7" s="425">
        <v>234043.95</v>
      </c>
      <c r="J7" s="40" t="s">
        <v>3123</v>
      </c>
      <c r="K7" s="423"/>
      <c r="L7" s="423"/>
      <c r="M7" s="423"/>
      <c r="N7" s="423"/>
      <c r="O7" s="423"/>
      <c r="P7" s="423"/>
      <c r="Q7" s="423"/>
      <c r="R7" s="423"/>
      <c r="S7" s="423"/>
    </row>
    <row r="8" spans="1:19" ht="57" customHeight="1" x14ac:dyDescent="0.3">
      <c r="A8" s="40">
        <v>5</v>
      </c>
      <c r="B8" s="40">
        <v>1</v>
      </c>
      <c r="C8" s="40" t="s">
        <v>3134</v>
      </c>
      <c r="D8" s="40">
        <v>2</v>
      </c>
      <c r="E8" s="40">
        <v>2.1</v>
      </c>
      <c r="F8" s="40" t="s">
        <v>3135</v>
      </c>
      <c r="G8" s="428" t="s">
        <v>3136</v>
      </c>
      <c r="H8" s="424" t="s">
        <v>715</v>
      </c>
      <c r="I8" s="425">
        <v>343035</v>
      </c>
      <c r="J8" s="40" t="s">
        <v>3123</v>
      </c>
      <c r="K8" s="423"/>
      <c r="L8" s="423"/>
      <c r="M8" s="423"/>
      <c r="N8" s="423"/>
      <c r="O8" s="423"/>
      <c r="P8" s="423"/>
      <c r="Q8" s="423"/>
      <c r="R8" s="423"/>
      <c r="S8" s="423"/>
    </row>
    <row r="9" spans="1:19" ht="51.6" customHeight="1" x14ac:dyDescent="0.3">
      <c r="A9" s="40">
        <v>6</v>
      </c>
      <c r="B9" s="40">
        <v>1</v>
      </c>
      <c r="C9" s="427" t="s">
        <v>3137</v>
      </c>
      <c r="D9" s="40">
        <v>4</v>
      </c>
      <c r="E9" s="40">
        <v>4.2</v>
      </c>
      <c r="F9" s="40" t="s">
        <v>3138</v>
      </c>
      <c r="G9" s="428" t="s">
        <v>3139</v>
      </c>
      <c r="H9" s="424" t="s">
        <v>3327</v>
      </c>
      <c r="I9" s="425">
        <v>722770.75</v>
      </c>
      <c r="J9" s="40" t="s">
        <v>3123</v>
      </c>
      <c r="K9" s="423"/>
      <c r="L9" s="423"/>
      <c r="M9" s="423"/>
      <c r="N9" s="423"/>
      <c r="O9" s="423"/>
      <c r="P9" s="423"/>
      <c r="Q9" s="423"/>
      <c r="R9" s="423"/>
      <c r="S9" s="423"/>
    </row>
    <row r="10" spans="1:19" ht="51.6" customHeight="1" x14ac:dyDescent="0.3">
      <c r="A10" s="40">
        <v>7</v>
      </c>
      <c r="B10" s="40" t="s">
        <v>391</v>
      </c>
      <c r="C10" s="40" t="s">
        <v>3140</v>
      </c>
      <c r="D10" s="40">
        <v>5</v>
      </c>
      <c r="E10" s="40" t="s">
        <v>391</v>
      </c>
      <c r="F10" s="40" t="s">
        <v>3141</v>
      </c>
      <c r="G10" s="428" t="s">
        <v>3142</v>
      </c>
      <c r="H10" s="40" t="s">
        <v>3329</v>
      </c>
      <c r="I10" s="425">
        <v>734849.95</v>
      </c>
      <c r="J10" s="40" t="s">
        <v>3123</v>
      </c>
      <c r="K10" s="423"/>
      <c r="L10" s="423"/>
      <c r="M10" s="423"/>
      <c r="N10" s="423"/>
      <c r="O10" s="423"/>
      <c r="P10" s="423"/>
      <c r="Q10" s="423"/>
      <c r="R10" s="423"/>
      <c r="S10" s="423"/>
    </row>
    <row r="11" spans="1:19" ht="51.6" customHeight="1" x14ac:dyDescent="0.3">
      <c r="A11" s="40">
        <v>8</v>
      </c>
      <c r="B11" s="40">
        <v>1</v>
      </c>
      <c r="C11" s="40" t="s">
        <v>3144</v>
      </c>
      <c r="D11" s="40">
        <v>4</v>
      </c>
      <c r="E11" s="40">
        <v>4.2</v>
      </c>
      <c r="F11" s="40" t="s">
        <v>3145</v>
      </c>
      <c r="G11" s="428" t="s">
        <v>3146</v>
      </c>
      <c r="H11" s="40" t="s">
        <v>3330</v>
      </c>
      <c r="I11" s="425">
        <v>345815.4</v>
      </c>
      <c r="J11" s="40" t="s">
        <v>3123</v>
      </c>
      <c r="K11" s="423"/>
      <c r="L11" s="423"/>
      <c r="M11" s="423"/>
      <c r="N11" s="423"/>
      <c r="O11" s="423"/>
      <c r="P11" s="423"/>
      <c r="Q11" s="423"/>
      <c r="R11" s="423"/>
      <c r="S11" s="423"/>
    </row>
    <row r="12" spans="1:19" ht="51.6" customHeight="1" x14ac:dyDescent="0.3">
      <c r="A12" s="40">
        <v>9</v>
      </c>
      <c r="B12" s="40">
        <v>1</v>
      </c>
      <c r="C12" s="40" t="s">
        <v>3147</v>
      </c>
      <c r="D12" s="40">
        <v>1</v>
      </c>
      <c r="E12" s="40">
        <v>1.3</v>
      </c>
      <c r="F12" s="40" t="s">
        <v>3148</v>
      </c>
      <c r="G12" s="428" t="s">
        <v>3149</v>
      </c>
      <c r="H12" s="424" t="s">
        <v>753</v>
      </c>
      <c r="I12" s="425">
        <v>462866.25</v>
      </c>
      <c r="J12" s="40" t="s">
        <v>3123</v>
      </c>
      <c r="K12" s="423"/>
      <c r="L12" s="423"/>
      <c r="M12" s="423"/>
      <c r="N12" s="423"/>
      <c r="O12" s="423"/>
      <c r="P12" s="423"/>
      <c r="Q12" s="423"/>
      <c r="R12" s="423"/>
      <c r="S12" s="423"/>
    </row>
    <row r="13" spans="1:19" ht="51.6" customHeight="1" x14ac:dyDescent="0.3">
      <c r="A13" s="40">
        <v>10</v>
      </c>
      <c r="B13" s="40">
        <v>1</v>
      </c>
      <c r="C13" s="40" t="s">
        <v>3150</v>
      </c>
      <c r="D13" s="40">
        <v>1</v>
      </c>
      <c r="E13" s="40">
        <v>1.3</v>
      </c>
      <c r="F13" s="40" t="s">
        <v>3151</v>
      </c>
      <c r="G13" s="428" t="s">
        <v>3152</v>
      </c>
      <c r="H13" s="424" t="s">
        <v>753</v>
      </c>
      <c r="I13" s="425">
        <v>214620</v>
      </c>
      <c r="J13" s="40" t="s">
        <v>3123</v>
      </c>
      <c r="K13" s="423"/>
      <c r="L13" s="423"/>
      <c r="M13" s="423"/>
      <c r="N13" s="423"/>
      <c r="O13" s="423"/>
      <c r="P13" s="423"/>
      <c r="Q13" s="423"/>
      <c r="R13" s="423"/>
      <c r="S13" s="423"/>
    </row>
    <row r="14" spans="1:19" ht="51.6" customHeight="1" x14ac:dyDescent="0.3">
      <c r="A14" s="40">
        <v>11</v>
      </c>
      <c r="B14" s="40">
        <v>1</v>
      </c>
      <c r="C14" s="40" t="s">
        <v>3153</v>
      </c>
      <c r="D14" s="40">
        <v>4</v>
      </c>
      <c r="E14" s="40">
        <v>4.2</v>
      </c>
      <c r="F14" s="40" t="s">
        <v>3154</v>
      </c>
      <c r="G14" s="428" t="s">
        <v>3155</v>
      </c>
      <c r="H14" s="424" t="s">
        <v>753</v>
      </c>
      <c r="I14" s="425">
        <v>231640.5</v>
      </c>
      <c r="J14" s="40" t="s">
        <v>3123</v>
      </c>
      <c r="K14" s="423"/>
      <c r="L14" s="423"/>
      <c r="M14" s="423"/>
      <c r="N14" s="423"/>
      <c r="O14" s="423"/>
      <c r="P14" s="423"/>
      <c r="Q14" s="423"/>
      <c r="R14" s="423"/>
      <c r="S14" s="423"/>
    </row>
    <row r="15" spans="1:19" ht="51.6" customHeight="1" x14ac:dyDescent="0.3">
      <c r="A15" s="40">
        <v>12</v>
      </c>
      <c r="B15" s="40">
        <v>1</v>
      </c>
      <c r="C15" s="40" t="s">
        <v>3156</v>
      </c>
      <c r="D15" s="40">
        <v>2</v>
      </c>
      <c r="E15" s="40">
        <v>2.2000000000000002</v>
      </c>
      <c r="F15" s="40" t="s">
        <v>3157</v>
      </c>
      <c r="G15" s="428" t="s">
        <v>3158</v>
      </c>
      <c r="H15" s="424" t="s">
        <v>3331</v>
      </c>
      <c r="I15" s="425">
        <v>844637.86</v>
      </c>
      <c r="J15" s="40" t="s">
        <v>3123</v>
      </c>
      <c r="K15" s="423"/>
      <c r="L15" s="423"/>
      <c r="M15" s="423"/>
      <c r="N15" s="423"/>
      <c r="O15" s="423"/>
      <c r="P15" s="423"/>
      <c r="Q15" s="423"/>
      <c r="R15" s="423"/>
      <c r="S15" s="423"/>
    </row>
    <row r="16" spans="1:19" ht="51.6" customHeight="1" x14ac:dyDescent="0.3">
      <c r="A16" s="40">
        <v>13</v>
      </c>
      <c r="B16" s="40">
        <v>1</v>
      </c>
      <c r="C16" s="40" t="s">
        <v>3159</v>
      </c>
      <c r="D16" s="40">
        <v>3</v>
      </c>
      <c r="E16" s="40">
        <v>3.1</v>
      </c>
      <c r="F16" s="40" t="s">
        <v>3160</v>
      </c>
      <c r="G16" s="428" t="s">
        <v>3161</v>
      </c>
      <c r="H16" s="424" t="s">
        <v>832</v>
      </c>
      <c r="I16" s="425">
        <v>1917846.42</v>
      </c>
      <c r="J16" s="40" t="s">
        <v>3123</v>
      </c>
      <c r="K16" s="423"/>
      <c r="L16" s="423"/>
      <c r="M16" s="423"/>
      <c r="N16" s="423"/>
      <c r="O16" s="423"/>
      <c r="P16" s="423"/>
      <c r="Q16" s="423"/>
      <c r="R16" s="423"/>
      <c r="S16" s="423"/>
    </row>
    <row r="17" spans="1:19" ht="51.6" customHeight="1" x14ac:dyDescent="0.3">
      <c r="A17" s="40">
        <v>14</v>
      </c>
      <c r="B17" s="40" t="s">
        <v>391</v>
      </c>
      <c r="C17" s="40" t="s">
        <v>3162</v>
      </c>
      <c r="D17" s="40">
        <v>5</v>
      </c>
      <c r="E17" s="40" t="s">
        <v>391</v>
      </c>
      <c r="F17" s="40" t="s">
        <v>3163</v>
      </c>
      <c r="G17" s="428" t="s">
        <v>3164</v>
      </c>
      <c r="H17" s="40" t="s">
        <v>3332</v>
      </c>
      <c r="I17" s="425">
        <v>2792431.75</v>
      </c>
      <c r="J17" s="40" t="s">
        <v>3123</v>
      </c>
      <c r="K17" s="423"/>
      <c r="L17" s="423"/>
      <c r="M17" s="423"/>
      <c r="N17" s="423"/>
      <c r="O17" s="423"/>
      <c r="P17" s="423"/>
      <c r="Q17" s="423"/>
      <c r="R17" s="423"/>
      <c r="S17" s="423"/>
    </row>
    <row r="18" spans="1:19" ht="51.6" customHeight="1" x14ac:dyDescent="0.3">
      <c r="A18" s="40">
        <v>15</v>
      </c>
      <c r="B18" s="40">
        <v>1</v>
      </c>
      <c r="C18" s="40" t="s">
        <v>3165</v>
      </c>
      <c r="D18" s="40">
        <v>1</v>
      </c>
      <c r="E18" s="40">
        <v>1.3</v>
      </c>
      <c r="F18" s="40" t="s">
        <v>3166</v>
      </c>
      <c r="G18" s="428" t="s">
        <v>3167</v>
      </c>
      <c r="H18" s="424" t="s">
        <v>781</v>
      </c>
      <c r="I18" s="425">
        <v>264610.53999999998</v>
      </c>
      <c r="J18" s="40" t="s">
        <v>3123</v>
      </c>
      <c r="K18" s="423"/>
      <c r="L18" s="423"/>
      <c r="M18" s="423"/>
      <c r="N18" s="423"/>
      <c r="O18" s="423"/>
      <c r="P18" s="423"/>
      <c r="Q18" s="423"/>
      <c r="R18" s="423"/>
      <c r="S18" s="423"/>
    </row>
    <row r="19" spans="1:19" ht="51.6" customHeight="1" x14ac:dyDescent="0.3">
      <c r="A19" s="40">
        <v>16</v>
      </c>
      <c r="B19" s="40">
        <v>1</v>
      </c>
      <c r="C19" s="40" t="s">
        <v>3168</v>
      </c>
      <c r="D19" s="40">
        <v>4</v>
      </c>
      <c r="E19" s="40">
        <v>4.0999999999999996</v>
      </c>
      <c r="F19" s="40" t="s">
        <v>3169</v>
      </c>
      <c r="G19" s="428" t="s">
        <v>3170</v>
      </c>
      <c r="H19" s="424" t="s">
        <v>3333</v>
      </c>
      <c r="I19" s="425">
        <v>461614.78</v>
      </c>
      <c r="J19" s="40" t="s">
        <v>3123</v>
      </c>
      <c r="K19" s="423"/>
      <c r="L19" s="423"/>
      <c r="M19" s="423"/>
      <c r="N19" s="423"/>
      <c r="O19" s="423"/>
      <c r="P19" s="423"/>
      <c r="Q19" s="423"/>
      <c r="R19" s="423"/>
      <c r="S19" s="423"/>
    </row>
    <row r="20" spans="1:19" ht="51.6" customHeight="1" x14ac:dyDescent="0.3">
      <c r="A20" s="40">
        <v>17</v>
      </c>
      <c r="B20" s="40">
        <v>1</v>
      </c>
      <c r="C20" s="40" t="s">
        <v>3172</v>
      </c>
      <c r="D20" s="40">
        <v>1</v>
      </c>
      <c r="E20" s="40">
        <v>1.3</v>
      </c>
      <c r="F20" s="40" t="s">
        <v>3173</v>
      </c>
      <c r="G20" s="428" t="s">
        <v>3174</v>
      </c>
      <c r="H20" s="40" t="s">
        <v>823</v>
      </c>
      <c r="I20" s="425">
        <v>351718.1</v>
      </c>
      <c r="J20" s="40" t="s">
        <v>3123</v>
      </c>
      <c r="K20" s="423"/>
      <c r="L20" s="423"/>
      <c r="M20" s="423"/>
      <c r="N20" s="423"/>
      <c r="O20" s="423"/>
      <c r="P20" s="423"/>
      <c r="Q20" s="423"/>
      <c r="R20" s="423"/>
      <c r="S20" s="423"/>
    </row>
    <row r="21" spans="1:19" ht="51.6" customHeight="1" x14ac:dyDescent="0.3">
      <c r="A21" s="40">
        <v>18</v>
      </c>
      <c r="B21" s="40">
        <v>1</v>
      </c>
      <c r="C21" s="40" t="s">
        <v>3175</v>
      </c>
      <c r="D21" s="40">
        <v>3</v>
      </c>
      <c r="E21" s="40">
        <v>3.2</v>
      </c>
      <c r="F21" s="40" t="s">
        <v>3176</v>
      </c>
      <c r="G21" s="428" t="s">
        <v>3177</v>
      </c>
      <c r="H21" s="40" t="s">
        <v>3333</v>
      </c>
      <c r="I21" s="425">
        <v>2316418.65</v>
      </c>
      <c r="J21" s="40" t="s">
        <v>3123</v>
      </c>
      <c r="K21" s="423"/>
      <c r="L21" s="423"/>
      <c r="M21" s="423"/>
      <c r="N21" s="423"/>
      <c r="O21" s="423"/>
      <c r="P21" s="423"/>
      <c r="Q21" s="423"/>
      <c r="R21" s="423"/>
      <c r="S21" s="423"/>
    </row>
    <row r="22" spans="1:19" ht="51.6" customHeight="1" x14ac:dyDescent="0.3">
      <c r="A22" s="40">
        <v>19</v>
      </c>
      <c r="B22" s="40">
        <v>1</v>
      </c>
      <c r="C22" s="427" t="s">
        <v>3178</v>
      </c>
      <c r="D22" s="40">
        <v>4</v>
      </c>
      <c r="E22" s="40">
        <v>4.0999999999999996</v>
      </c>
      <c r="F22" s="40" t="s">
        <v>3179</v>
      </c>
      <c r="G22" s="428" t="s">
        <v>3180</v>
      </c>
      <c r="H22" s="40" t="s">
        <v>3327</v>
      </c>
      <c r="I22" s="425">
        <v>796408.92</v>
      </c>
      <c r="J22" s="40" t="s">
        <v>3123</v>
      </c>
      <c r="K22" s="423"/>
      <c r="L22" s="423"/>
      <c r="M22" s="423"/>
      <c r="N22" s="423"/>
      <c r="O22" s="423"/>
      <c r="P22" s="423"/>
      <c r="Q22" s="423"/>
      <c r="R22" s="423"/>
      <c r="S22" s="423"/>
    </row>
    <row r="23" spans="1:19" s="429" customFormat="1" ht="51.6" customHeight="1" x14ac:dyDescent="0.25">
      <c r="A23" s="40">
        <v>20</v>
      </c>
      <c r="B23" s="40">
        <v>1</v>
      </c>
      <c r="C23" s="40" t="s">
        <v>3181</v>
      </c>
      <c r="D23" s="40">
        <v>2</v>
      </c>
      <c r="E23" s="40">
        <v>2.2000000000000002</v>
      </c>
      <c r="F23" s="40" t="s">
        <v>3182</v>
      </c>
      <c r="G23" s="428" t="s">
        <v>3183</v>
      </c>
      <c r="H23" s="40" t="s">
        <v>3334</v>
      </c>
      <c r="I23" s="425">
        <v>941292.45</v>
      </c>
      <c r="J23" s="40" t="s">
        <v>3123</v>
      </c>
    </row>
    <row r="24" spans="1:19" s="429" customFormat="1" ht="51.6" customHeight="1" x14ac:dyDescent="0.25">
      <c r="A24" s="40">
        <v>21</v>
      </c>
      <c r="B24" s="40">
        <v>1</v>
      </c>
      <c r="C24" s="427" t="s">
        <v>3184</v>
      </c>
      <c r="D24" s="40">
        <v>4</v>
      </c>
      <c r="E24" s="40">
        <v>4.0999999999999996</v>
      </c>
      <c r="F24" s="40" t="s">
        <v>97</v>
      </c>
      <c r="G24" s="428" t="s">
        <v>3185</v>
      </c>
      <c r="H24" s="40" t="s">
        <v>3171</v>
      </c>
      <c r="I24" s="425">
        <v>901814.55</v>
      </c>
      <c r="J24" s="40" t="s">
        <v>3123</v>
      </c>
    </row>
    <row r="25" spans="1:19" s="429" customFormat="1" ht="60" customHeight="1" x14ac:dyDescent="0.25">
      <c r="A25" s="40">
        <v>22</v>
      </c>
      <c r="B25" s="40" t="s">
        <v>391</v>
      </c>
      <c r="C25" s="40" t="s">
        <v>3186</v>
      </c>
      <c r="D25" s="40">
        <v>5</v>
      </c>
      <c r="E25" s="40" t="s">
        <v>391</v>
      </c>
      <c r="F25" s="40" t="s">
        <v>3187</v>
      </c>
      <c r="G25" s="428" t="s">
        <v>3188</v>
      </c>
      <c r="H25" s="40" t="s">
        <v>3329</v>
      </c>
      <c r="I25" s="425">
        <v>772411</v>
      </c>
      <c r="J25" s="40" t="s">
        <v>3123</v>
      </c>
    </row>
    <row r="26" spans="1:19" ht="51.6" customHeight="1" x14ac:dyDescent="0.3">
      <c r="A26" s="40">
        <v>23</v>
      </c>
      <c r="B26" s="40">
        <v>1</v>
      </c>
      <c r="C26" s="427" t="s">
        <v>3189</v>
      </c>
      <c r="D26" s="40">
        <v>2</v>
      </c>
      <c r="E26" s="40">
        <v>2.2000000000000002</v>
      </c>
      <c r="F26" s="40" t="s">
        <v>3190</v>
      </c>
      <c r="G26" s="428" t="s">
        <v>3191</v>
      </c>
      <c r="H26" s="40" t="s">
        <v>3335</v>
      </c>
      <c r="I26" s="425">
        <v>1414018</v>
      </c>
      <c r="J26" s="40" t="s">
        <v>3123</v>
      </c>
    </row>
    <row r="27" spans="1:19" ht="51.6" customHeight="1" x14ac:dyDescent="0.3">
      <c r="A27" s="40">
        <v>24</v>
      </c>
      <c r="B27" s="40">
        <v>1</v>
      </c>
      <c r="C27" s="40" t="s">
        <v>3192</v>
      </c>
      <c r="D27" s="40">
        <v>1</v>
      </c>
      <c r="E27" s="40">
        <v>1.1000000000000001</v>
      </c>
      <c r="F27" s="40" t="s">
        <v>3193</v>
      </c>
      <c r="G27" s="428" t="s">
        <v>3194</v>
      </c>
      <c r="H27" s="424" t="s">
        <v>781</v>
      </c>
      <c r="I27" s="425">
        <v>171241.52</v>
      </c>
      <c r="J27" s="40" t="s">
        <v>3123</v>
      </c>
    </row>
    <row r="28" spans="1:19" ht="51.6" customHeight="1" x14ac:dyDescent="0.3">
      <c r="A28" s="40">
        <v>25</v>
      </c>
      <c r="B28" s="40">
        <v>1</v>
      </c>
      <c r="C28" s="40" t="s">
        <v>3195</v>
      </c>
      <c r="D28" s="40">
        <v>1</v>
      </c>
      <c r="E28" s="40">
        <v>1.3</v>
      </c>
      <c r="F28" s="40" t="s">
        <v>3196</v>
      </c>
      <c r="G28" s="428" t="s">
        <v>3197</v>
      </c>
      <c r="H28" s="424" t="s">
        <v>781</v>
      </c>
      <c r="I28" s="425">
        <v>829000.2</v>
      </c>
      <c r="J28" s="40" t="s">
        <v>3123</v>
      </c>
    </row>
    <row r="29" spans="1:19" ht="51.6" customHeight="1" x14ac:dyDescent="0.3">
      <c r="A29" s="40">
        <v>26</v>
      </c>
      <c r="B29" s="40">
        <v>1</v>
      </c>
      <c r="C29" s="40" t="s">
        <v>3198</v>
      </c>
      <c r="D29" s="40">
        <v>1</v>
      </c>
      <c r="E29" s="40">
        <v>1.2</v>
      </c>
      <c r="F29" s="40" t="s">
        <v>3125</v>
      </c>
      <c r="G29" s="428" t="s">
        <v>3199</v>
      </c>
      <c r="H29" s="424" t="s">
        <v>744</v>
      </c>
      <c r="I29" s="425">
        <v>1149246.17</v>
      </c>
      <c r="J29" s="40" t="s">
        <v>3123</v>
      </c>
    </row>
    <row r="30" spans="1:19" ht="51.6" customHeight="1" x14ac:dyDescent="0.3">
      <c r="A30" s="40">
        <v>27</v>
      </c>
      <c r="B30" s="40">
        <v>1</v>
      </c>
      <c r="C30" s="40" t="s">
        <v>3200</v>
      </c>
      <c r="D30" s="40">
        <v>1</v>
      </c>
      <c r="E30" s="40">
        <v>1.2</v>
      </c>
      <c r="F30" s="40" t="s">
        <v>3201</v>
      </c>
      <c r="G30" s="428" t="s">
        <v>3202</v>
      </c>
      <c r="H30" s="424" t="s">
        <v>3336</v>
      </c>
      <c r="I30" s="425">
        <v>1629075</v>
      </c>
      <c r="J30" s="40" t="s">
        <v>3123</v>
      </c>
    </row>
    <row r="31" spans="1:19" ht="51.6" customHeight="1" x14ac:dyDescent="0.3">
      <c r="A31" s="40">
        <v>28</v>
      </c>
      <c r="B31" s="40">
        <v>1</v>
      </c>
      <c r="C31" s="40" t="s">
        <v>3203</v>
      </c>
      <c r="D31" s="40">
        <v>4</v>
      </c>
      <c r="E31" s="40">
        <v>4.0999999999999996</v>
      </c>
      <c r="F31" s="426" t="s">
        <v>43</v>
      </c>
      <c r="G31" s="428" t="s">
        <v>3204</v>
      </c>
      <c r="H31" s="424" t="s">
        <v>818</v>
      </c>
      <c r="I31" s="425">
        <v>2316920.88</v>
      </c>
      <c r="J31" s="40" t="s">
        <v>3123</v>
      </c>
    </row>
    <row r="32" spans="1:19" ht="51.6" customHeight="1" x14ac:dyDescent="0.3">
      <c r="A32" s="40">
        <v>29</v>
      </c>
      <c r="B32" s="40" t="s">
        <v>3205</v>
      </c>
      <c r="C32" s="50" t="s">
        <v>3206</v>
      </c>
      <c r="D32" s="50">
        <v>3</v>
      </c>
      <c r="E32" s="50">
        <v>3.1</v>
      </c>
      <c r="F32" s="50" t="s">
        <v>3207</v>
      </c>
      <c r="G32" s="434" t="s">
        <v>3208</v>
      </c>
      <c r="H32" s="50" t="s">
        <v>3337</v>
      </c>
      <c r="I32" s="430">
        <v>13850687.41</v>
      </c>
      <c r="J32" s="40" t="s">
        <v>3123</v>
      </c>
    </row>
    <row r="33" spans="1:10" ht="51.6" customHeight="1" x14ac:dyDescent="0.3">
      <c r="A33" s="40">
        <v>30</v>
      </c>
      <c r="B33" s="40">
        <v>1</v>
      </c>
      <c r="C33" s="40" t="s">
        <v>3209</v>
      </c>
      <c r="D33" s="40">
        <v>4</v>
      </c>
      <c r="E33" s="40">
        <v>4.0999999999999996</v>
      </c>
      <c r="F33" s="40" t="s">
        <v>3210</v>
      </c>
      <c r="G33" s="428" t="s">
        <v>3211</v>
      </c>
      <c r="H33" s="40" t="s">
        <v>3219</v>
      </c>
      <c r="I33" s="425">
        <v>535933.01</v>
      </c>
      <c r="J33" s="40" t="s">
        <v>3123</v>
      </c>
    </row>
    <row r="34" spans="1:10" ht="51.6" customHeight="1" x14ac:dyDescent="0.3">
      <c r="A34" s="40">
        <v>31</v>
      </c>
      <c r="B34" s="40">
        <v>1</v>
      </c>
      <c r="C34" s="40" t="s">
        <v>3212</v>
      </c>
      <c r="D34" s="40">
        <v>2</v>
      </c>
      <c r="E34" s="40">
        <v>2.2000000000000002</v>
      </c>
      <c r="F34" s="40" t="s">
        <v>3213</v>
      </c>
      <c r="G34" s="428" t="s">
        <v>3214</v>
      </c>
      <c r="H34" s="40" t="s">
        <v>3215</v>
      </c>
      <c r="I34" s="425">
        <v>2020605.3</v>
      </c>
      <c r="J34" s="40" t="s">
        <v>3123</v>
      </c>
    </row>
    <row r="35" spans="1:10" ht="51.6" customHeight="1" x14ac:dyDescent="0.3">
      <c r="A35" s="40">
        <v>32</v>
      </c>
      <c r="B35" s="40">
        <v>1</v>
      </c>
      <c r="C35" s="40" t="s">
        <v>3216</v>
      </c>
      <c r="D35" s="40">
        <v>4</v>
      </c>
      <c r="E35" s="40">
        <v>4.2</v>
      </c>
      <c r="F35" s="40" t="s">
        <v>3217</v>
      </c>
      <c r="G35" s="428" t="s">
        <v>3218</v>
      </c>
      <c r="H35" s="40" t="s">
        <v>3219</v>
      </c>
      <c r="I35" s="425">
        <v>226747.5</v>
      </c>
      <c r="J35" s="40" t="s">
        <v>3123</v>
      </c>
    </row>
    <row r="36" spans="1:10" ht="51.6" customHeight="1" x14ac:dyDescent="0.3">
      <c r="A36" s="40">
        <v>33</v>
      </c>
      <c r="B36" s="40">
        <v>1</v>
      </c>
      <c r="C36" s="40" t="s">
        <v>3220</v>
      </c>
      <c r="D36" s="40">
        <v>3</v>
      </c>
      <c r="E36" s="40">
        <v>3.2</v>
      </c>
      <c r="F36" s="40" t="s">
        <v>3221</v>
      </c>
      <c r="G36" s="428" t="s">
        <v>3222</v>
      </c>
      <c r="H36" s="40" t="s">
        <v>3219</v>
      </c>
      <c r="I36" s="425">
        <v>1631506.8</v>
      </c>
      <c r="J36" s="40" t="s">
        <v>3123</v>
      </c>
    </row>
    <row r="37" spans="1:10" ht="51.6" customHeight="1" x14ac:dyDescent="0.3">
      <c r="A37" s="40">
        <v>34</v>
      </c>
      <c r="B37" s="40">
        <v>1</v>
      </c>
      <c r="C37" s="40" t="s">
        <v>3223</v>
      </c>
      <c r="D37" s="40">
        <v>3</v>
      </c>
      <c r="E37" s="40">
        <v>3.1</v>
      </c>
      <c r="F37" s="40" t="s">
        <v>91</v>
      </c>
      <c r="G37" s="428" t="s">
        <v>3224</v>
      </c>
      <c r="H37" s="40" t="s">
        <v>3338</v>
      </c>
      <c r="I37" s="430">
        <v>1813477.54</v>
      </c>
      <c r="J37" s="40" t="s">
        <v>3123</v>
      </c>
    </row>
    <row r="38" spans="1:10" ht="51.6" customHeight="1" x14ac:dyDescent="0.3">
      <c r="A38" s="40">
        <v>35</v>
      </c>
      <c r="B38" s="40" t="s">
        <v>3205</v>
      </c>
      <c r="C38" s="40" t="s">
        <v>3225</v>
      </c>
      <c r="D38" s="40">
        <v>1</v>
      </c>
      <c r="E38" s="40">
        <v>1.2</v>
      </c>
      <c r="F38" s="40" t="s">
        <v>3226</v>
      </c>
      <c r="G38" s="428" t="s">
        <v>3227</v>
      </c>
      <c r="H38" s="40" t="s">
        <v>3339</v>
      </c>
      <c r="I38" s="430">
        <v>11686116.02</v>
      </c>
      <c r="J38" s="40" t="s">
        <v>3123</v>
      </c>
    </row>
    <row r="39" spans="1:10" ht="51.6" customHeight="1" x14ac:dyDescent="0.3">
      <c r="A39" s="40">
        <v>36</v>
      </c>
      <c r="B39" s="40">
        <v>1</v>
      </c>
      <c r="C39" s="40" t="s">
        <v>3228</v>
      </c>
      <c r="D39" s="40">
        <v>4</v>
      </c>
      <c r="E39" s="40">
        <v>4.2</v>
      </c>
      <c r="F39" s="40" t="s">
        <v>3229</v>
      </c>
      <c r="G39" s="428" t="s">
        <v>3230</v>
      </c>
      <c r="H39" s="40" t="s">
        <v>3340</v>
      </c>
      <c r="I39" s="430">
        <v>453982.04</v>
      </c>
      <c r="J39" s="40" t="s">
        <v>3123</v>
      </c>
    </row>
    <row r="40" spans="1:10" ht="51.6" customHeight="1" x14ac:dyDescent="0.3">
      <c r="A40" s="40">
        <v>37</v>
      </c>
      <c r="B40" s="40" t="s">
        <v>391</v>
      </c>
      <c r="C40" s="40" t="s">
        <v>3231</v>
      </c>
      <c r="D40" s="40">
        <v>5</v>
      </c>
      <c r="E40" s="40" t="s">
        <v>391</v>
      </c>
      <c r="F40" s="40" t="s">
        <v>3232</v>
      </c>
      <c r="G40" s="428" t="s">
        <v>3233</v>
      </c>
      <c r="H40" s="424" t="s">
        <v>3341</v>
      </c>
      <c r="I40" s="430">
        <v>100000</v>
      </c>
      <c r="J40" s="40" t="s">
        <v>3123</v>
      </c>
    </row>
    <row r="41" spans="1:10" s="429" customFormat="1" ht="51.6" customHeight="1" x14ac:dyDescent="0.25">
      <c r="A41" s="40">
        <v>38</v>
      </c>
      <c r="B41" s="40">
        <v>1</v>
      </c>
      <c r="C41" s="40" t="s">
        <v>3234</v>
      </c>
      <c r="D41" s="40">
        <v>4</v>
      </c>
      <c r="E41" s="40">
        <v>4.2</v>
      </c>
      <c r="F41" s="40" t="s">
        <v>3235</v>
      </c>
      <c r="G41" s="428" t="s">
        <v>3236</v>
      </c>
      <c r="H41" s="424" t="s">
        <v>3342</v>
      </c>
      <c r="I41" s="425">
        <v>502063</v>
      </c>
      <c r="J41" s="40" t="s">
        <v>3123</v>
      </c>
    </row>
    <row r="42" spans="1:10" s="431" customFormat="1" ht="51.6" customHeight="1" x14ac:dyDescent="0.3">
      <c r="A42" s="50">
        <v>39</v>
      </c>
      <c r="B42" s="50" t="s">
        <v>391</v>
      </c>
      <c r="C42" s="50" t="s">
        <v>3237</v>
      </c>
      <c r="D42" s="50">
        <v>5</v>
      </c>
      <c r="E42" s="50" t="s">
        <v>391</v>
      </c>
      <c r="F42" s="50" t="s">
        <v>3163</v>
      </c>
      <c r="G42" s="434" t="s">
        <v>3238</v>
      </c>
      <c r="H42" s="50" t="s">
        <v>3143</v>
      </c>
      <c r="I42" s="430">
        <v>2245475.25</v>
      </c>
      <c r="J42" s="50" t="s">
        <v>3123</v>
      </c>
    </row>
    <row r="43" spans="1:10" s="431" customFormat="1" ht="51.6" customHeight="1" x14ac:dyDescent="0.3">
      <c r="A43" s="50">
        <v>40</v>
      </c>
      <c r="B43" s="50" t="s">
        <v>391</v>
      </c>
      <c r="C43" s="50" t="s">
        <v>3239</v>
      </c>
      <c r="D43" s="50">
        <v>5</v>
      </c>
      <c r="E43" s="50" t="s">
        <v>391</v>
      </c>
      <c r="F43" s="50" t="s">
        <v>3141</v>
      </c>
      <c r="G43" s="434" t="s">
        <v>3240</v>
      </c>
      <c r="H43" s="50" t="s">
        <v>3143</v>
      </c>
      <c r="I43" s="430">
        <v>1189138.6000000001</v>
      </c>
      <c r="J43" s="40" t="s">
        <v>3123</v>
      </c>
    </row>
    <row r="44" spans="1:10" ht="51.6" customHeight="1" x14ac:dyDescent="0.3">
      <c r="A44" s="40">
        <v>41</v>
      </c>
      <c r="B44" s="40">
        <v>2</v>
      </c>
      <c r="C44" s="40" t="s">
        <v>16</v>
      </c>
      <c r="D44" s="40">
        <v>1</v>
      </c>
      <c r="E44" s="40">
        <v>1.2</v>
      </c>
      <c r="F44" s="40" t="s">
        <v>17</v>
      </c>
      <c r="G44" s="428" t="s">
        <v>19</v>
      </c>
      <c r="H44" s="40" t="s">
        <v>2072</v>
      </c>
      <c r="I44" s="425" t="s">
        <v>3241</v>
      </c>
      <c r="J44" s="40" t="s">
        <v>3123</v>
      </c>
    </row>
    <row r="45" spans="1:10" ht="51.6" customHeight="1" x14ac:dyDescent="0.3">
      <c r="A45" s="427">
        <v>42</v>
      </c>
      <c r="B45" s="427">
        <v>2</v>
      </c>
      <c r="C45" s="427" t="s">
        <v>13</v>
      </c>
      <c r="D45" s="427">
        <v>1</v>
      </c>
      <c r="E45" s="427">
        <v>1.3</v>
      </c>
      <c r="F45" s="427" t="s">
        <v>3145</v>
      </c>
      <c r="G45" s="435" t="s">
        <v>3242</v>
      </c>
      <c r="H45" s="427" t="s">
        <v>2072</v>
      </c>
      <c r="I45" s="432">
        <v>294364.67</v>
      </c>
      <c r="J45" s="427" t="s">
        <v>3123</v>
      </c>
    </row>
    <row r="46" spans="1:10" ht="51.6" customHeight="1" x14ac:dyDescent="0.3">
      <c r="A46" s="40">
        <v>43</v>
      </c>
      <c r="B46" s="40">
        <v>2</v>
      </c>
      <c r="C46" s="40" t="s">
        <v>28</v>
      </c>
      <c r="D46" s="40">
        <v>2</v>
      </c>
      <c r="E46" s="40">
        <v>2.1</v>
      </c>
      <c r="F46" s="40" t="s">
        <v>3243</v>
      </c>
      <c r="G46" s="428" t="s">
        <v>32</v>
      </c>
      <c r="H46" s="40" t="s">
        <v>3343</v>
      </c>
      <c r="I46" s="425">
        <v>301480.2</v>
      </c>
      <c r="J46" s="40" t="s">
        <v>3123</v>
      </c>
    </row>
    <row r="47" spans="1:10" ht="51.6" customHeight="1" x14ac:dyDescent="0.3">
      <c r="A47" s="40">
        <v>44</v>
      </c>
      <c r="B47" s="40">
        <v>2</v>
      </c>
      <c r="C47" s="40" t="s">
        <v>27</v>
      </c>
      <c r="D47" s="40">
        <v>2</v>
      </c>
      <c r="E47" s="40">
        <v>2.1</v>
      </c>
      <c r="F47" s="40" t="s">
        <v>33</v>
      </c>
      <c r="G47" s="428" t="s">
        <v>3244</v>
      </c>
      <c r="H47" s="40" t="s">
        <v>2026</v>
      </c>
      <c r="I47" s="425">
        <v>852001.5</v>
      </c>
      <c r="J47" s="40" t="s">
        <v>3123</v>
      </c>
    </row>
    <row r="48" spans="1:10" ht="51.6" customHeight="1" x14ac:dyDescent="0.3">
      <c r="A48" s="40">
        <v>45</v>
      </c>
      <c r="B48" s="40">
        <v>2</v>
      </c>
      <c r="C48" s="40" t="s">
        <v>22</v>
      </c>
      <c r="D48" s="40">
        <v>1</v>
      </c>
      <c r="E48" s="40">
        <v>1.2</v>
      </c>
      <c r="F48" s="40" t="s">
        <v>3245</v>
      </c>
      <c r="G48" s="428" t="s">
        <v>26</v>
      </c>
      <c r="H48" s="40" t="s">
        <v>3344</v>
      </c>
      <c r="I48" s="425">
        <v>758992.5</v>
      </c>
      <c r="J48" s="40" t="s">
        <v>3123</v>
      </c>
    </row>
    <row r="49" spans="1:10" ht="51.6" customHeight="1" x14ac:dyDescent="0.3">
      <c r="A49" s="40">
        <v>46</v>
      </c>
      <c r="B49" s="40">
        <v>2</v>
      </c>
      <c r="C49" s="40" t="s">
        <v>59</v>
      </c>
      <c r="D49" s="40">
        <v>2</v>
      </c>
      <c r="E49" s="40">
        <v>2.1</v>
      </c>
      <c r="F49" s="40" t="s">
        <v>33</v>
      </c>
      <c r="G49" s="428" t="s">
        <v>3246</v>
      </c>
      <c r="H49" s="40" t="s">
        <v>3345</v>
      </c>
      <c r="I49" s="425">
        <v>437203.20000000001</v>
      </c>
      <c r="J49" s="40" t="s">
        <v>3123</v>
      </c>
    </row>
    <row r="50" spans="1:10" ht="51.6" customHeight="1" x14ac:dyDescent="0.3">
      <c r="A50" s="40">
        <v>47</v>
      </c>
      <c r="B50" s="40">
        <v>2</v>
      </c>
      <c r="C50" s="40" t="s">
        <v>42</v>
      </c>
      <c r="D50" s="40">
        <v>1</v>
      </c>
      <c r="E50" s="40">
        <v>1.1000000000000001</v>
      </c>
      <c r="F50" s="40" t="s">
        <v>3247</v>
      </c>
      <c r="G50" s="428" t="s">
        <v>3248</v>
      </c>
      <c r="H50" s="40" t="s">
        <v>3345</v>
      </c>
      <c r="I50" s="425">
        <v>195168.75</v>
      </c>
      <c r="J50" s="40" t="s">
        <v>3123</v>
      </c>
    </row>
    <row r="51" spans="1:10" ht="51.6" customHeight="1" x14ac:dyDescent="0.3">
      <c r="A51" s="40">
        <v>48</v>
      </c>
      <c r="B51" s="40">
        <v>2</v>
      </c>
      <c r="C51" s="40" t="s">
        <v>3249</v>
      </c>
      <c r="D51" s="40">
        <v>1</v>
      </c>
      <c r="E51" s="40">
        <v>1.3</v>
      </c>
      <c r="F51" s="40" t="s">
        <v>3250</v>
      </c>
      <c r="G51" s="428" t="s">
        <v>3251</v>
      </c>
      <c r="H51" s="40" t="s">
        <v>3346</v>
      </c>
      <c r="I51" s="425">
        <v>218608.95</v>
      </c>
      <c r="J51" s="40" t="s">
        <v>3123</v>
      </c>
    </row>
    <row r="52" spans="1:10" ht="51.6" customHeight="1" x14ac:dyDescent="0.3">
      <c r="A52" s="40">
        <v>49</v>
      </c>
      <c r="B52" s="40">
        <v>2</v>
      </c>
      <c r="C52" s="40" t="s">
        <v>47</v>
      </c>
      <c r="D52" s="40">
        <v>2</v>
      </c>
      <c r="E52" s="40">
        <v>2.1</v>
      </c>
      <c r="F52" s="40" t="s">
        <v>44</v>
      </c>
      <c r="G52" s="428" t="s">
        <v>48</v>
      </c>
      <c r="H52" s="40" t="s">
        <v>3347</v>
      </c>
      <c r="I52" s="425">
        <v>714288.96</v>
      </c>
      <c r="J52" s="40" t="s">
        <v>3254</v>
      </c>
    </row>
    <row r="53" spans="1:10" ht="51.6" customHeight="1" x14ac:dyDescent="0.3">
      <c r="A53" s="40">
        <v>50</v>
      </c>
      <c r="B53" s="40">
        <v>2</v>
      </c>
      <c r="C53" s="40" t="s">
        <v>50</v>
      </c>
      <c r="D53" s="40">
        <v>4</v>
      </c>
      <c r="E53" s="40">
        <v>4.2</v>
      </c>
      <c r="F53" s="40" t="s">
        <v>3255</v>
      </c>
      <c r="G53" s="428" t="s">
        <v>51</v>
      </c>
      <c r="H53" s="40" t="s">
        <v>1414</v>
      </c>
      <c r="I53" s="425">
        <v>407111.28</v>
      </c>
      <c r="J53" s="40" t="s">
        <v>3123</v>
      </c>
    </row>
    <row r="54" spans="1:10" ht="51.6" customHeight="1" x14ac:dyDescent="0.3">
      <c r="A54" s="40">
        <v>51</v>
      </c>
      <c r="B54" s="40">
        <v>2</v>
      </c>
      <c r="C54" s="40" t="s">
        <v>52</v>
      </c>
      <c r="D54" s="40">
        <v>1</v>
      </c>
      <c r="E54" s="40">
        <v>1.1000000000000001</v>
      </c>
      <c r="F54" s="40" t="s">
        <v>3256</v>
      </c>
      <c r="G54" s="428" t="s">
        <v>53</v>
      </c>
      <c r="H54" s="40" t="s">
        <v>3347</v>
      </c>
      <c r="I54" s="425">
        <v>365568</v>
      </c>
      <c r="J54" s="40" t="s">
        <v>3123</v>
      </c>
    </row>
    <row r="55" spans="1:10" ht="51.6" customHeight="1" x14ac:dyDescent="0.3">
      <c r="A55" s="40">
        <v>52</v>
      </c>
      <c r="B55" s="40">
        <v>2</v>
      </c>
      <c r="C55" s="40" t="s">
        <v>62</v>
      </c>
      <c r="D55" s="40">
        <v>2</v>
      </c>
      <c r="E55" s="40">
        <v>2.2000000000000002</v>
      </c>
      <c r="F55" s="40" t="s">
        <v>3257</v>
      </c>
      <c r="G55" s="428" t="s">
        <v>63</v>
      </c>
      <c r="H55" s="40" t="s">
        <v>3348</v>
      </c>
      <c r="I55" s="425">
        <v>1492546.64</v>
      </c>
      <c r="J55" s="40" t="s">
        <v>3123</v>
      </c>
    </row>
    <row r="56" spans="1:10" ht="51.6" customHeight="1" x14ac:dyDescent="0.3">
      <c r="A56" s="40">
        <v>53</v>
      </c>
      <c r="B56" s="40">
        <v>2</v>
      </c>
      <c r="C56" s="40" t="s">
        <v>45</v>
      </c>
      <c r="D56" s="40">
        <v>4</v>
      </c>
      <c r="E56" s="40">
        <v>4.0999999999999996</v>
      </c>
      <c r="F56" s="40" t="s">
        <v>43</v>
      </c>
      <c r="G56" s="428" t="s">
        <v>3258</v>
      </c>
      <c r="H56" s="40" t="s">
        <v>1364</v>
      </c>
      <c r="I56" s="425">
        <v>760482.08</v>
      </c>
      <c r="J56" s="40" t="s">
        <v>3123</v>
      </c>
    </row>
    <row r="57" spans="1:10" ht="51.6" customHeight="1" x14ac:dyDescent="0.3">
      <c r="A57" s="40">
        <v>54</v>
      </c>
      <c r="B57" s="40">
        <v>2</v>
      </c>
      <c r="C57" s="40" t="s">
        <v>3259</v>
      </c>
      <c r="D57" s="40">
        <v>2</v>
      </c>
      <c r="E57" s="40">
        <v>2.1</v>
      </c>
      <c r="F57" s="40" t="s">
        <v>3145</v>
      </c>
      <c r="G57" s="428" t="s">
        <v>3260</v>
      </c>
      <c r="H57" s="40" t="s">
        <v>3130</v>
      </c>
      <c r="I57" s="425">
        <v>999894</v>
      </c>
      <c r="J57" s="40" t="s">
        <v>3123</v>
      </c>
    </row>
    <row r="58" spans="1:10" ht="51.6" customHeight="1" x14ac:dyDescent="0.3">
      <c r="A58" s="40">
        <v>55</v>
      </c>
      <c r="B58" s="40">
        <v>2</v>
      </c>
      <c r="C58" s="40" t="s">
        <v>81</v>
      </c>
      <c r="D58" s="40">
        <v>1</v>
      </c>
      <c r="E58" s="40">
        <v>1.2</v>
      </c>
      <c r="F58" s="40" t="s">
        <v>3261</v>
      </c>
      <c r="G58" s="428" t="s">
        <v>84</v>
      </c>
      <c r="H58" s="40" t="s">
        <v>3349</v>
      </c>
      <c r="I58" s="425">
        <v>1038305.8</v>
      </c>
      <c r="J58" s="40" t="s">
        <v>3123</v>
      </c>
    </row>
    <row r="59" spans="1:10" ht="51.6" customHeight="1" x14ac:dyDescent="0.3">
      <c r="A59" s="40">
        <v>56</v>
      </c>
      <c r="B59" s="40">
        <v>2</v>
      </c>
      <c r="C59" s="40" t="s">
        <v>3262</v>
      </c>
      <c r="D59" s="40">
        <v>2</v>
      </c>
      <c r="E59" s="40">
        <v>2.1</v>
      </c>
      <c r="F59" s="40" t="s">
        <v>43</v>
      </c>
      <c r="G59" s="428" t="s">
        <v>3263</v>
      </c>
      <c r="H59" s="40" t="s">
        <v>3252</v>
      </c>
      <c r="I59" s="425">
        <v>504378</v>
      </c>
      <c r="J59" s="40" t="s">
        <v>3123</v>
      </c>
    </row>
    <row r="60" spans="1:10" ht="51.6" customHeight="1" x14ac:dyDescent="0.3">
      <c r="A60" s="40">
        <v>57</v>
      </c>
      <c r="B60" s="40">
        <v>2</v>
      </c>
      <c r="C60" s="40" t="s">
        <v>3264</v>
      </c>
      <c r="D60" s="40">
        <v>2</v>
      </c>
      <c r="E60" s="40">
        <v>2.1</v>
      </c>
      <c r="F60" s="40" t="s">
        <v>3265</v>
      </c>
      <c r="G60" s="428" t="s">
        <v>3266</v>
      </c>
      <c r="H60" s="40" t="s">
        <v>3350</v>
      </c>
      <c r="I60" s="425">
        <v>988045.8</v>
      </c>
      <c r="J60" s="40" t="s">
        <v>3123</v>
      </c>
    </row>
    <row r="61" spans="1:10" ht="51.6" customHeight="1" x14ac:dyDescent="0.3">
      <c r="A61" s="40">
        <v>58</v>
      </c>
      <c r="B61" s="40">
        <v>2</v>
      </c>
      <c r="C61" s="40" t="s">
        <v>3267</v>
      </c>
      <c r="D61" s="40">
        <v>2</v>
      </c>
      <c r="E61" s="40">
        <v>2.2000000000000002</v>
      </c>
      <c r="F61" s="40" t="s">
        <v>3268</v>
      </c>
      <c r="G61" s="428" t="s">
        <v>3269</v>
      </c>
      <c r="H61" s="40" t="s">
        <v>3351</v>
      </c>
      <c r="I61" s="425">
        <v>1725386.6</v>
      </c>
      <c r="J61" s="40" t="s">
        <v>3123</v>
      </c>
    </row>
    <row r="62" spans="1:10" ht="51.6" customHeight="1" x14ac:dyDescent="0.3">
      <c r="A62" s="40">
        <v>59</v>
      </c>
      <c r="B62" s="40">
        <v>2</v>
      </c>
      <c r="C62" s="40" t="s">
        <v>76</v>
      </c>
      <c r="D62" s="40">
        <v>1</v>
      </c>
      <c r="E62" s="40">
        <v>1.1000000000000001</v>
      </c>
      <c r="F62" s="40" t="s">
        <v>77</v>
      </c>
      <c r="G62" s="428" t="s">
        <v>80</v>
      </c>
      <c r="H62" s="40" t="s">
        <v>1391</v>
      </c>
      <c r="I62" s="425">
        <v>233975.07</v>
      </c>
      <c r="J62" s="40" t="s">
        <v>3123</v>
      </c>
    </row>
    <row r="63" spans="1:10" ht="51.6" customHeight="1" x14ac:dyDescent="0.3">
      <c r="A63" s="40">
        <v>60</v>
      </c>
      <c r="B63" s="40">
        <v>2</v>
      </c>
      <c r="C63" s="40" t="s">
        <v>94</v>
      </c>
      <c r="D63" s="40">
        <v>2</v>
      </c>
      <c r="E63" s="40">
        <v>2.1</v>
      </c>
      <c r="F63" s="40" t="s">
        <v>3270</v>
      </c>
      <c r="G63" s="428" t="s">
        <v>95</v>
      </c>
      <c r="H63" s="40" t="s">
        <v>3275</v>
      </c>
      <c r="I63" s="425">
        <v>319987.5</v>
      </c>
      <c r="J63" s="40" t="s">
        <v>3123</v>
      </c>
    </row>
    <row r="64" spans="1:10" ht="63.6" customHeight="1" x14ac:dyDescent="0.3">
      <c r="A64" s="40">
        <v>61</v>
      </c>
      <c r="B64" s="40">
        <v>2</v>
      </c>
      <c r="C64" s="40" t="s">
        <v>98</v>
      </c>
      <c r="D64" s="40">
        <v>2</v>
      </c>
      <c r="E64" s="40">
        <v>2.1</v>
      </c>
      <c r="F64" s="40" t="s">
        <v>3247</v>
      </c>
      <c r="G64" s="428" t="s">
        <v>3271</v>
      </c>
      <c r="H64" s="40" t="s">
        <v>3352</v>
      </c>
      <c r="I64" s="425">
        <v>626979.15</v>
      </c>
      <c r="J64" s="40" t="s">
        <v>3123</v>
      </c>
    </row>
    <row r="65" spans="1:10" ht="51.6" customHeight="1" x14ac:dyDescent="0.3">
      <c r="A65" s="40">
        <v>62</v>
      </c>
      <c r="B65" s="40">
        <v>2</v>
      </c>
      <c r="C65" s="40" t="s">
        <v>89</v>
      </c>
      <c r="D65" s="40">
        <v>4</v>
      </c>
      <c r="E65" s="40">
        <v>4.0999999999999996</v>
      </c>
      <c r="F65" s="40" t="s">
        <v>3272</v>
      </c>
      <c r="G65" s="428" t="s">
        <v>3273</v>
      </c>
      <c r="H65" s="40" t="s">
        <v>3253</v>
      </c>
      <c r="I65" s="425">
        <v>665303.61</v>
      </c>
      <c r="J65" s="40" t="s">
        <v>3123</v>
      </c>
    </row>
    <row r="66" spans="1:10" ht="51.6" customHeight="1" x14ac:dyDescent="0.3">
      <c r="A66" s="40">
        <v>63</v>
      </c>
      <c r="B66" s="40">
        <v>2</v>
      </c>
      <c r="C66" s="40" t="s">
        <v>68</v>
      </c>
      <c r="D66" s="40">
        <v>1</v>
      </c>
      <c r="E66" s="40">
        <v>1.2</v>
      </c>
      <c r="F66" s="40" t="s">
        <v>3274</v>
      </c>
      <c r="G66" s="428" t="s">
        <v>71</v>
      </c>
      <c r="H66" s="40" t="s">
        <v>2031</v>
      </c>
      <c r="I66" s="425">
        <v>1173194.6200000001</v>
      </c>
      <c r="J66" s="40" t="s">
        <v>3123</v>
      </c>
    </row>
    <row r="67" spans="1:10" ht="51.6" customHeight="1" x14ac:dyDescent="0.3">
      <c r="A67" s="40">
        <v>64</v>
      </c>
      <c r="B67" s="40">
        <v>2</v>
      </c>
      <c r="C67" s="40" t="s">
        <v>90</v>
      </c>
      <c r="D67" s="40">
        <v>3</v>
      </c>
      <c r="E67" s="40">
        <v>3.1</v>
      </c>
      <c r="F67" s="40" t="s">
        <v>91</v>
      </c>
      <c r="G67" s="428" t="s">
        <v>93</v>
      </c>
      <c r="H67" s="40" t="s">
        <v>1173</v>
      </c>
      <c r="I67" s="425">
        <v>1144022.1200000001</v>
      </c>
      <c r="J67" s="40" t="s">
        <v>3123</v>
      </c>
    </row>
    <row r="68" spans="1:10" ht="51.6" customHeight="1" x14ac:dyDescent="0.3">
      <c r="A68" s="40">
        <v>65</v>
      </c>
      <c r="B68" s="40">
        <v>2</v>
      </c>
      <c r="C68" s="40" t="s">
        <v>72</v>
      </c>
      <c r="D68" s="40">
        <v>1</v>
      </c>
      <c r="E68" s="40">
        <v>1.2</v>
      </c>
      <c r="F68" s="40" t="s">
        <v>3276</v>
      </c>
      <c r="G68" s="428" t="s">
        <v>75</v>
      </c>
      <c r="H68" s="40" t="s">
        <v>1364</v>
      </c>
      <c r="I68" s="425">
        <v>896331.45</v>
      </c>
      <c r="J68" s="40" t="s">
        <v>3123</v>
      </c>
    </row>
    <row r="69" spans="1:10" ht="60.6" customHeight="1" x14ac:dyDescent="0.3">
      <c r="A69" s="40">
        <v>66</v>
      </c>
      <c r="B69" s="40" t="s">
        <v>391</v>
      </c>
      <c r="C69" s="40" t="s">
        <v>3277</v>
      </c>
      <c r="D69" s="40">
        <v>5</v>
      </c>
      <c r="E69" s="40" t="s">
        <v>391</v>
      </c>
      <c r="F69" s="40" t="s">
        <v>3187</v>
      </c>
      <c r="G69" s="428" t="s">
        <v>3278</v>
      </c>
      <c r="H69" s="40" t="s">
        <v>3353</v>
      </c>
      <c r="I69" s="425">
        <v>1406105</v>
      </c>
      <c r="J69" s="50" t="s">
        <v>3123</v>
      </c>
    </row>
    <row r="70" spans="1:10" ht="51.6" customHeight="1" x14ac:dyDescent="0.3">
      <c r="A70" s="40">
        <v>67</v>
      </c>
      <c r="B70" s="40">
        <v>2</v>
      </c>
      <c r="C70" s="40" t="s">
        <v>3279</v>
      </c>
      <c r="D70" s="40">
        <v>1</v>
      </c>
      <c r="E70" s="40">
        <v>1.3</v>
      </c>
      <c r="F70" s="40" t="s">
        <v>3280</v>
      </c>
      <c r="G70" s="428" t="s">
        <v>3281</v>
      </c>
      <c r="H70" s="40" t="s">
        <v>3354</v>
      </c>
      <c r="I70" s="425">
        <v>174082.8</v>
      </c>
      <c r="J70" s="40" t="s">
        <v>3123</v>
      </c>
    </row>
    <row r="71" spans="1:10" ht="51.6" customHeight="1" x14ac:dyDescent="0.3">
      <c r="A71" s="40">
        <v>68</v>
      </c>
      <c r="B71" s="40">
        <v>2</v>
      </c>
      <c r="C71" s="40" t="s">
        <v>3282</v>
      </c>
      <c r="D71" s="40">
        <v>3</v>
      </c>
      <c r="E71" s="40">
        <v>3.2</v>
      </c>
      <c r="F71" s="40" t="s">
        <v>3166</v>
      </c>
      <c r="G71" s="428" t="s">
        <v>3283</v>
      </c>
      <c r="H71" s="40" t="s">
        <v>1405</v>
      </c>
      <c r="I71" s="40" t="s">
        <v>3284</v>
      </c>
      <c r="J71" s="40" t="s">
        <v>3123</v>
      </c>
    </row>
    <row r="72" spans="1:10" ht="51.6" customHeight="1" x14ac:dyDescent="0.3">
      <c r="A72" s="40">
        <v>69</v>
      </c>
      <c r="B72" s="40">
        <v>2</v>
      </c>
      <c r="C72" s="40" t="s">
        <v>3285</v>
      </c>
      <c r="D72" s="40">
        <v>1</v>
      </c>
      <c r="E72" s="40">
        <v>1.2</v>
      </c>
      <c r="F72" s="40" t="s">
        <v>3286</v>
      </c>
      <c r="G72" s="428" t="s">
        <v>3287</v>
      </c>
      <c r="H72" s="40" t="s">
        <v>211</v>
      </c>
      <c r="I72" s="425">
        <v>418639.28</v>
      </c>
      <c r="J72" s="40" t="s">
        <v>3123</v>
      </c>
    </row>
    <row r="73" spans="1:10" ht="51.6" customHeight="1" x14ac:dyDescent="0.3">
      <c r="A73" s="40">
        <v>70</v>
      </c>
      <c r="B73" s="40">
        <v>2</v>
      </c>
      <c r="C73" s="40" t="s">
        <v>3288</v>
      </c>
      <c r="D73" s="40">
        <v>2</v>
      </c>
      <c r="E73" s="40">
        <v>2.1</v>
      </c>
      <c r="F73" s="40" t="s">
        <v>3289</v>
      </c>
      <c r="G73" s="428" t="s">
        <v>3290</v>
      </c>
      <c r="H73" s="40" t="s">
        <v>337</v>
      </c>
      <c r="I73" s="425">
        <v>1124337.8999999999</v>
      </c>
      <c r="J73" s="40" t="s">
        <v>3123</v>
      </c>
    </row>
    <row r="74" spans="1:10" ht="51.6" customHeight="1" x14ac:dyDescent="0.3">
      <c r="A74" s="40">
        <v>71</v>
      </c>
      <c r="B74" s="40">
        <v>2</v>
      </c>
      <c r="C74" s="40" t="s">
        <v>3291</v>
      </c>
      <c r="D74" s="40">
        <v>4</v>
      </c>
      <c r="E74" s="40">
        <v>4.0999999999999996</v>
      </c>
      <c r="F74" s="40" t="s">
        <v>3292</v>
      </c>
      <c r="G74" s="428" t="s">
        <v>3293</v>
      </c>
      <c r="H74" s="40" t="s">
        <v>3355</v>
      </c>
      <c r="I74" s="425">
        <v>528952.19999999995</v>
      </c>
      <c r="J74" s="40" t="s">
        <v>3123</v>
      </c>
    </row>
    <row r="75" spans="1:10" ht="51.6" customHeight="1" x14ac:dyDescent="0.3">
      <c r="A75" s="40">
        <v>72</v>
      </c>
      <c r="B75" s="40">
        <v>2</v>
      </c>
      <c r="C75" s="40" t="s">
        <v>3294</v>
      </c>
      <c r="D75" s="40">
        <v>4</v>
      </c>
      <c r="E75" s="40">
        <v>4.0999999999999996</v>
      </c>
      <c r="F75" s="40" t="s">
        <v>3295</v>
      </c>
      <c r="G75" s="428" t="s">
        <v>3296</v>
      </c>
      <c r="H75" s="40" t="s">
        <v>3356</v>
      </c>
      <c r="I75" s="425">
        <v>297990</v>
      </c>
      <c r="J75" s="40" t="s">
        <v>3123</v>
      </c>
    </row>
    <row r="76" spans="1:10" ht="51.6" customHeight="1" x14ac:dyDescent="0.3">
      <c r="A76" s="40">
        <v>73</v>
      </c>
      <c r="B76" s="40">
        <v>2</v>
      </c>
      <c r="C76" s="40" t="s">
        <v>3297</v>
      </c>
      <c r="D76" s="40">
        <v>2</v>
      </c>
      <c r="E76" s="40">
        <v>2.2000000000000002</v>
      </c>
      <c r="F76" s="40" t="s">
        <v>3298</v>
      </c>
      <c r="G76" s="428" t="s">
        <v>3299</v>
      </c>
      <c r="H76" s="50" t="s">
        <v>3357</v>
      </c>
      <c r="I76" s="425">
        <v>431547.48</v>
      </c>
      <c r="J76" s="40" t="s">
        <v>3123</v>
      </c>
    </row>
    <row r="77" spans="1:10" ht="51.6" customHeight="1" x14ac:dyDescent="0.3">
      <c r="A77" s="40">
        <v>74</v>
      </c>
      <c r="B77" s="40">
        <v>2</v>
      </c>
      <c r="C77" s="40" t="s">
        <v>3300</v>
      </c>
      <c r="D77" s="40">
        <v>2</v>
      </c>
      <c r="E77" s="40">
        <v>2.2000000000000002</v>
      </c>
      <c r="F77" s="40" t="s">
        <v>3151</v>
      </c>
      <c r="G77" s="428" t="s">
        <v>3301</v>
      </c>
      <c r="H77" s="40" t="s">
        <v>2790</v>
      </c>
      <c r="I77" s="425">
        <v>511911.71</v>
      </c>
      <c r="J77" s="40" t="s">
        <v>3123</v>
      </c>
    </row>
    <row r="78" spans="1:10" ht="51.6" customHeight="1" x14ac:dyDescent="0.3">
      <c r="A78" s="40">
        <v>75</v>
      </c>
      <c r="B78" s="40">
        <v>2</v>
      </c>
      <c r="C78" s="40" t="s">
        <v>3302</v>
      </c>
      <c r="D78" s="40">
        <v>2</v>
      </c>
      <c r="E78" s="40">
        <v>2.1</v>
      </c>
      <c r="F78" s="40" t="s">
        <v>1864</v>
      </c>
      <c r="G78" s="428" t="s">
        <v>3303</v>
      </c>
      <c r="H78" s="40" t="s">
        <v>2790</v>
      </c>
      <c r="I78" s="425">
        <v>787736.97</v>
      </c>
      <c r="J78" s="40" t="s">
        <v>3123</v>
      </c>
    </row>
    <row r="79" spans="1:10" ht="51.6" customHeight="1" x14ac:dyDescent="0.3">
      <c r="A79" s="40">
        <v>76</v>
      </c>
      <c r="B79" s="40">
        <v>2</v>
      </c>
      <c r="C79" s="40" t="s">
        <v>3304</v>
      </c>
      <c r="D79" s="40">
        <v>1</v>
      </c>
      <c r="E79" s="40">
        <v>1.1000000000000001</v>
      </c>
      <c r="F79" s="40" t="s">
        <v>3305</v>
      </c>
      <c r="G79" s="428" t="s">
        <v>3306</v>
      </c>
      <c r="H79" s="40" t="s">
        <v>2790</v>
      </c>
      <c r="I79" s="425">
        <v>391739.25</v>
      </c>
      <c r="J79" s="40" t="s">
        <v>3123</v>
      </c>
    </row>
    <row r="80" spans="1:10" ht="51.6" customHeight="1" x14ac:dyDescent="0.3">
      <c r="A80" s="40">
        <v>77</v>
      </c>
      <c r="B80" s="40">
        <v>2</v>
      </c>
      <c r="C80" s="40" t="s">
        <v>3307</v>
      </c>
      <c r="D80" s="40">
        <v>1</v>
      </c>
      <c r="E80" s="40">
        <v>1.2</v>
      </c>
      <c r="F80" s="40" t="s">
        <v>3308</v>
      </c>
      <c r="G80" s="428" t="s">
        <v>3309</v>
      </c>
      <c r="H80" s="40" t="s">
        <v>2794</v>
      </c>
      <c r="I80" s="425">
        <v>338426.34</v>
      </c>
      <c r="J80" s="40" t="s">
        <v>3123</v>
      </c>
    </row>
    <row r="81" spans="1:10" ht="51.6" customHeight="1" x14ac:dyDescent="0.3">
      <c r="A81" s="40">
        <v>78</v>
      </c>
      <c r="B81" s="40">
        <v>2</v>
      </c>
      <c r="C81" s="40" t="s">
        <v>3310</v>
      </c>
      <c r="D81" s="40">
        <v>1</v>
      </c>
      <c r="E81" s="40">
        <v>1.2</v>
      </c>
      <c r="F81" s="40" t="s">
        <v>3311</v>
      </c>
      <c r="G81" s="428" t="s">
        <v>3312</v>
      </c>
      <c r="H81" s="40" t="s">
        <v>3358</v>
      </c>
      <c r="I81" s="425">
        <v>623028.31000000006</v>
      </c>
      <c r="J81" s="40" t="s">
        <v>3123</v>
      </c>
    </row>
    <row r="82" spans="1:10" ht="51.6" customHeight="1" x14ac:dyDescent="0.3">
      <c r="A82" s="40">
        <v>79</v>
      </c>
      <c r="B82" s="40">
        <v>2</v>
      </c>
      <c r="C82" s="40" t="s">
        <v>3313</v>
      </c>
      <c r="D82" s="40">
        <v>4</v>
      </c>
      <c r="E82" s="40">
        <v>4.2</v>
      </c>
      <c r="F82" s="40" t="s">
        <v>3314</v>
      </c>
      <c r="G82" s="428" t="s">
        <v>3315</v>
      </c>
      <c r="H82" s="40" t="s">
        <v>2915</v>
      </c>
      <c r="I82" s="425">
        <v>474911.85</v>
      </c>
      <c r="J82" s="40" t="s">
        <v>3123</v>
      </c>
    </row>
    <row r="83" spans="1:10" ht="51.6" customHeight="1" x14ac:dyDescent="0.3">
      <c r="A83" s="40">
        <v>80</v>
      </c>
      <c r="B83" s="40">
        <v>2</v>
      </c>
      <c r="C83" s="40" t="s">
        <v>3316</v>
      </c>
      <c r="D83" s="40">
        <v>3</v>
      </c>
      <c r="E83" s="40">
        <v>3.2</v>
      </c>
      <c r="F83" s="40" t="s">
        <v>3317</v>
      </c>
      <c r="G83" s="428" t="s">
        <v>3318</v>
      </c>
      <c r="H83" s="40" t="s">
        <v>3359</v>
      </c>
      <c r="I83" s="425">
        <v>989578</v>
      </c>
      <c r="J83" s="40" t="s">
        <v>3123</v>
      </c>
    </row>
    <row r="84" spans="1:10" ht="51.6" customHeight="1" x14ac:dyDescent="0.3">
      <c r="A84" s="40">
        <v>81</v>
      </c>
      <c r="B84" s="40">
        <v>2</v>
      </c>
      <c r="C84" s="40" t="s">
        <v>3319</v>
      </c>
      <c r="D84" s="40">
        <v>2</v>
      </c>
      <c r="E84" s="40">
        <v>2.2000000000000002</v>
      </c>
      <c r="F84" s="40" t="s">
        <v>3320</v>
      </c>
      <c r="G84" s="428" t="s">
        <v>3321</v>
      </c>
      <c r="H84" s="40" t="s">
        <v>3359</v>
      </c>
      <c r="I84" s="425">
        <v>1238903.82</v>
      </c>
      <c r="J84" s="50" t="s">
        <v>3123</v>
      </c>
    </row>
    <row r="85" spans="1:10" ht="57.95" customHeight="1" x14ac:dyDescent="0.3">
      <c r="A85" s="40">
        <v>82</v>
      </c>
      <c r="B85" s="40" t="s">
        <v>391</v>
      </c>
      <c r="C85" s="40" t="s">
        <v>3322</v>
      </c>
      <c r="D85" s="40">
        <v>5</v>
      </c>
      <c r="E85" s="40" t="s">
        <v>391</v>
      </c>
      <c r="F85" s="40" t="s">
        <v>3232</v>
      </c>
      <c r="G85" s="428" t="s">
        <v>3323</v>
      </c>
      <c r="H85" s="40" t="s">
        <v>2870</v>
      </c>
      <c r="I85" s="425">
        <v>42944.07</v>
      </c>
      <c r="J85" s="50" t="s">
        <v>3123</v>
      </c>
    </row>
    <row r="86" spans="1:10" ht="51.6" customHeight="1" x14ac:dyDescent="0.3">
      <c r="A86" s="40">
        <v>83</v>
      </c>
      <c r="B86" s="40">
        <v>2</v>
      </c>
      <c r="C86" s="40" t="s">
        <v>3324</v>
      </c>
      <c r="D86" s="40">
        <v>1</v>
      </c>
      <c r="E86" s="40">
        <v>1.2</v>
      </c>
      <c r="F86" s="40" t="s">
        <v>11</v>
      </c>
      <c r="G86" s="428" t="s">
        <v>3325</v>
      </c>
      <c r="H86" s="40" t="s">
        <v>3360</v>
      </c>
      <c r="I86" s="425">
        <v>768023.85</v>
      </c>
      <c r="J86" s="50" t="s">
        <v>3123</v>
      </c>
    </row>
    <row r="87" spans="1:10" ht="51.6" customHeight="1" x14ac:dyDescent="0.3">
      <c r="A87" s="40">
        <v>84</v>
      </c>
      <c r="B87" s="40">
        <v>2</v>
      </c>
      <c r="C87" s="40" t="s">
        <v>3361</v>
      </c>
      <c r="D87" s="40">
        <v>1</v>
      </c>
      <c r="E87" s="40">
        <v>1.3</v>
      </c>
      <c r="F87" s="40" t="s">
        <v>3371</v>
      </c>
      <c r="G87" s="428" t="s">
        <v>3362</v>
      </c>
      <c r="H87" s="40" t="s">
        <v>3363</v>
      </c>
      <c r="I87" s="425">
        <v>431750.37</v>
      </c>
      <c r="J87" s="50" t="s">
        <v>3123</v>
      </c>
    </row>
  </sheetData>
  <autoFilter ref="A3:S87" xr:uid="{00000000-0009-0000-0000-000004000000}"/>
  <mergeCells count="2">
    <mergeCell ref="A2:J2"/>
    <mergeCell ref="A1:J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6"/>
  <sheetViews>
    <sheetView tabSelected="1" topLeftCell="C10" zoomScaleNormal="100" workbookViewId="0">
      <selection activeCell="K15" sqref="K15"/>
    </sheetView>
  </sheetViews>
  <sheetFormatPr defaultRowHeight="15" x14ac:dyDescent="0.25"/>
  <cols>
    <col min="1" max="1" width="7.140625" style="15" customWidth="1"/>
    <col min="2" max="2" width="13.140625" style="15" customWidth="1"/>
    <col min="3" max="6" width="17.140625" style="15" customWidth="1"/>
    <col min="7" max="7" width="16.140625" style="15" customWidth="1"/>
    <col min="8" max="8" width="31.140625" style="15" customWidth="1"/>
    <col min="9" max="9" width="15.140625" style="15" customWidth="1"/>
    <col min="10" max="10" width="25" style="15" customWidth="1"/>
    <col min="11" max="11" width="23.5703125" style="15" customWidth="1"/>
    <col min="12" max="12" width="19" style="15" customWidth="1"/>
  </cols>
  <sheetData>
    <row r="1" spans="1:15" ht="15.75" thickBot="1" x14ac:dyDescent="0.3"/>
    <row r="2" spans="1:15" ht="15.75" thickBot="1" x14ac:dyDescent="0.3">
      <c r="A2" s="415" t="s">
        <v>3366</v>
      </c>
      <c r="B2" s="416"/>
      <c r="C2" s="416"/>
      <c r="D2" s="416"/>
      <c r="E2" s="416"/>
      <c r="F2" s="416"/>
      <c r="G2" s="416"/>
      <c r="H2" s="416"/>
      <c r="I2" s="416"/>
      <c r="J2" s="417"/>
      <c r="K2"/>
    </row>
    <row r="3" spans="1:15" x14ac:dyDescent="0.25">
      <c r="A3" s="741"/>
      <c r="B3" s="741"/>
      <c r="C3" s="741"/>
      <c r="D3" s="741"/>
      <c r="E3" s="741"/>
      <c r="F3" s="741"/>
      <c r="G3" s="741"/>
      <c r="H3" s="741"/>
      <c r="I3" s="741"/>
      <c r="J3" s="741"/>
      <c r="K3" s="741"/>
    </row>
    <row r="4" spans="1:15" ht="15.75" thickBot="1" x14ac:dyDescent="0.3"/>
    <row r="5" spans="1:15" ht="49.5" x14ac:dyDescent="0.25">
      <c r="A5" s="418" t="s">
        <v>1332</v>
      </c>
      <c r="B5" s="419" t="s">
        <v>3105</v>
      </c>
      <c r="C5" s="419" t="s">
        <v>3110</v>
      </c>
      <c r="D5" s="419" t="s">
        <v>3379</v>
      </c>
      <c r="E5" s="419" t="s">
        <v>3380</v>
      </c>
      <c r="F5" s="419" t="s">
        <v>3381</v>
      </c>
      <c r="G5" s="419" t="s">
        <v>3382</v>
      </c>
      <c r="H5" s="419" t="s">
        <v>494</v>
      </c>
      <c r="I5" s="419" t="s">
        <v>3109</v>
      </c>
      <c r="J5" s="419" t="s">
        <v>3079</v>
      </c>
      <c r="K5" s="419" t="s">
        <v>3078</v>
      </c>
      <c r="L5" s="420" t="s">
        <v>3108</v>
      </c>
    </row>
    <row r="6" spans="1:15" ht="90" x14ac:dyDescent="0.25">
      <c r="A6" s="8">
        <v>1</v>
      </c>
      <c r="B6" s="8" t="s">
        <v>120</v>
      </c>
      <c r="C6" s="1" t="s">
        <v>3094</v>
      </c>
      <c r="D6" s="1"/>
      <c r="E6" s="1"/>
      <c r="F6" s="1"/>
      <c r="G6" s="8"/>
      <c r="H6" s="8" t="s">
        <v>3095</v>
      </c>
      <c r="I6" s="5">
        <v>1274780</v>
      </c>
      <c r="J6" s="3"/>
      <c r="K6" s="8" t="s">
        <v>103</v>
      </c>
      <c r="L6" s="3">
        <v>45036</v>
      </c>
      <c r="M6" s="2"/>
      <c r="N6" s="2"/>
      <c r="O6" s="2"/>
    </row>
    <row r="7" spans="1:15" ht="60" x14ac:dyDescent="0.25">
      <c r="A7" s="8">
        <v>2</v>
      </c>
      <c r="B7" s="8" t="s">
        <v>120</v>
      </c>
      <c r="C7" s="1" t="s">
        <v>3097</v>
      </c>
      <c r="D7" s="1"/>
      <c r="E7" s="1"/>
      <c r="F7" s="1"/>
      <c r="G7" s="8"/>
      <c r="H7" s="8" t="s">
        <v>3096</v>
      </c>
      <c r="I7" s="5">
        <v>2647855</v>
      </c>
      <c r="J7" s="3"/>
      <c r="K7" s="8" t="s">
        <v>103</v>
      </c>
      <c r="L7" s="3">
        <v>45035</v>
      </c>
      <c r="M7" s="2"/>
      <c r="N7" s="2"/>
      <c r="O7" s="2"/>
    </row>
    <row r="8" spans="1:15" ht="105" x14ac:dyDescent="0.25">
      <c r="A8" s="8">
        <v>3</v>
      </c>
      <c r="B8" s="8" t="s">
        <v>120</v>
      </c>
      <c r="C8" s="1" t="s">
        <v>3099</v>
      </c>
      <c r="D8" s="1"/>
      <c r="E8" s="1"/>
      <c r="F8" s="1"/>
      <c r="G8" s="1"/>
      <c r="H8" s="8" t="s">
        <v>3098</v>
      </c>
      <c r="I8" s="5">
        <v>50250</v>
      </c>
      <c r="J8" s="3"/>
      <c r="K8" s="8" t="s">
        <v>103</v>
      </c>
      <c r="L8" s="3">
        <v>45121</v>
      </c>
      <c r="M8" s="2"/>
      <c r="N8" s="2"/>
      <c r="O8" s="2"/>
    </row>
    <row r="9" spans="1:15" ht="150" x14ac:dyDescent="0.25">
      <c r="A9" s="8">
        <v>4</v>
      </c>
      <c r="B9" s="8" t="s">
        <v>120</v>
      </c>
      <c r="C9" s="1" t="s">
        <v>3101</v>
      </c>
      <c r="D9" s="1"/>
      <c r="E9" s="1"/>
      <c r="F9" s="1"/>
      <c r="G9" s="1"/>
      <c r="H9" s="8" t="s">
        <v>3100</v>
      </c>
      <c r="I9" s="5">
        <v>4002176</v>
      </c>
      <c r="J9" s="3"/>
      <c r="K9" s="8" t="s">
        <v>103</v>
      </c>
      <c r="L9" s="3">
        <v>45121</v>
      </c>
      <c r="M9" s="2"/>
      <c r="N9" s="2"/>
      <c r="O9" s="2"/>
    </row>
    <row r="10" spans="1:15" ht="105" x14ac:dyDescent="0.25">
      <c r="A10" s="8">
        <v>5</v>
      </c>
      <c r="B10" s="8" t="s">
        <v>3377</v>
      </c>
      <c r="C10" s="1" t="s">
        <v>3378</v>
      </c>
      <c r="D10" s="1" t="s">
        <v>3383</v>
      </c>
      <c r="E10" s="1" t="s">
        <v>3384</v>
      </c>
      <c r="F10" s="1" t="s">
        <v>3385</v>
      </c>
      <c r="G10" s="1" t="s">
        <v>3386</v>
      </c>
      <c r="H10" s="8" t="s">
        <v>3387</v>
      </c>
      <c r="I10" s="5">
        <v>13799413.650000002</v>
      </c>
      <c r="J10" s="3" t="s">
        <v>3104</v>
      </c>
      <c r="K10" s="8" t="s">
        <v>103</v>
      </c>
      <c r="L10" s="3">
        <v>45202</v>
      </c>
      <c r="M10" s="2"/>
      <c r="N10" s="2"/>
      <c r="O10" s="2"/>
    </row>
    <row r="11" spans="1:15" ht="60" x14ac:dyDescent="0.25">
      <c r="A11" s="8">
        <v>6</v>
      </c>
      <c r="B11" s="8" t="s">
        <v>3388</v>
      </c>
      <c r="C11" s="1" t="s">
        <v>3389</v>
      </c>
      <c r="D11" s="1" t="s">
        <v>3390</v>
      </c>
      <c r="E11" s="1" t="s">
        <v>3391</v>
      </c>
      <c r="F11" s="1" t="s">
        <v>3392</v>
      </c>
      <c r="G11" s="1"/>
      <c r="H11" s="8" t="s">
        <v>3393</v>
      </c>
      <c r="I11" s="5">
        <v>4999311.4399999995</v>
      </c>
      <c r="J11" s="3" t="s">
        <v>3394</v>
      </c>
      <c r="K11" s="8" t="s">
        <v>103</v>
      </c>
      <c r="L11" s="3">
        <v>45222</v>
      </c>
      <c r="M11" s="2"/>
      <c r="N11" s="2"/>
      <c r="O11" s="2"/>
    </row>
    <row r="12" spans="1:15" ht="75" x14ac:dyDescent="0.25">
      <c r="A12" s="8">
        <v>7</v>
      </c>
      <c r="B12" s="8" t="s">
        <v>3397</v>
      </c>
      <c r="C12" s="1" t="s">
        <v>17</v>
      </c>
      <c r="D12" s="1" t="s">
        <v>18</v>
      </c>
      <c r="E12" s="1"/>
      <c r="F12" s="1"/>
      <c r="G12" s="1"/>
      <c r="H12" s="8" t="s">
        <v>3398</v>
      </c>
      <c r="I12" s="5">
        <v>4498830.96</v>
      </c>
      <c r="J12" s="3" t="s">
        <v>3404</v>
      </c>
      <c r="K12" s="8" t="s">
        <v>103</v>
      </c>
      <c r="L12" s="3">
        <v>45281</v>
      </c>
      <c r="M12" s="2"/>
      <c r="N12" s="2"/>
      <c r="O12" s="2"/>
    </row>
    <row r="13" spans="1:15" ht="60" x14ac:dyDescent="0.25">
      <c r="A13" s="8">
        <v>8</v>
      </c>
      <c r="B13" s="8" t="s">
        <v>3399</v>
      </c>
      <c r="C13" s="1" t="s">
        <v>3400</v>
      </c>
      <c r="D13" s="1" t="s">
        <v>3401</v>
      </c>
      <c r="E13" s="1" t="s">
        <v>3402</v>
      </c>
      <c r="F13" s="1"/>
      <c r="G13" s="1"/>
      <c r="H13" s="8" t="s">
        <v>3403</v>
      </c>
      <c r="I13" s="5">
        <v>9500000.0099999998</v>
      </c>
      <c r="J13" s="3" t="s">
        <v>3404</v>
      </c>
      <c r="K13" s="8" t="s">
        <v>103</v>
      </c>
      <c r="L13" s="3">
        <v>45259</v>
      </c>
      <c r="M13" s="2"/>
      <c r="N13" s="2"/>
      <c r="O13" s="2"/>
    </row>
    <row r="14" spans="1:15" ht="75" x14ac:dyDescent="0.25">
      <c r="A14" s="8">
        <v>9</v>
      </c>
      <c r="B14" s="8" t="s">
        <v>3414</v>
      </c>
      <c r="C14" s="1" t="s">
        <v>3415</v>
      </c>
      <c r="D14" s="1" t="s">
        <v>3419</v>
      </c>
      <c r="E14" s="1" t="s">
        <v>3416</v>
      </c>
      <c r="F14" s="1"/>
      <c r="G14" s="1"/>
      <c r="H14" s="8" t="s">
        <v>3418</v>
      </c>
      <c r="I14" s="5">
        <v>5000000.0000000009</v>
      </c>
      <c r="J14" s="3" t="s">
        <v>3417</v>
      </c>
      <c r="K14" s="8" t="s">
        <v>3512</v>
      </c>
      <c r="L14" s="3"/>
      <c r="M14" s="2"/>
      <c r="N14" s="2"/>
      <c r="O14" s="2"/>
    </row>
    <row r="15" spans="1:15" x14ac:dyDescent="0.25">
      <c r="A15" s="22"/>
      <c r="B15" s="22"/>
      <c r="C15" s="412"/>
      <c r="D15" s="412"/>
      <c r="E15" s="412"/>
      <c r="F15" s="412"/>
      <c r="G15" s="412"/>
      <c r="H15" s="22"/>
      <c r="I15" s="413"/>
      <c r="J15" s="414"/>
      <c r="K15" s="22"/>
      <c r="L15" s="414"/>
      <c r="M15" s="2"/>
      <c r="N15" s="2"/>
      <c r="O15" s="2"/>
    </row>
    <row r="16" spans="1:15" x14ac:dyDescent="0.25">
      <c r="A16" s="22"/>
      <c r="B16" s="22"/>
      <c r="C16" s="412"/>
      <c r="D16" s="412"/>
      <c r="E16" s="412"/>
      <c r="F16" s="412"/>
      <c r="G16" s="412"/>
      <c r="H16" s="22"/>
      <c r="I16" s="413"/>
      <c r="J16" s="414"/>
      <c r="K16" s="22"/>
      <c r="L16" s="414"/>
      <c r="M16" s="2"/>
      <c r="N16" s="2"/>
      <c r="O16" s="2"/>
    </row>
    <row r="17" spans="1:11" x14ac:dyDescent="0.25">
      <c r="A17" s="742" t="s">
        <v>3428</v>
      </c>
      <c r="B17" s="742"/>
      <c r="C17" s="742"/>
      <c r="D17" s="742"/>
      <c r="E17" s="742"/>
      <c r="F17" s="742"/>
      <c r="G17" s="742"/>
      <c r="H17" s="742"/>
      <c r="I17" s="742"/>
      <c r="J17" s="742"/>
      <c r="K17" s="742"/>
    </row>
    <row r="18" spans="1:11" ht="35.1" customHeight="1" x14ac:dyDescent="0.25">
      <c r="A18" s="742"/>
      <c r="B18" s="742"/>
      <c r="C18" s="742"/>
      <c r="D18" s="742"/>
      <c r="E18" s="742"/>
      <c r="F18" s="742"/>
      <c r="G18" s="742"/>
      <c r="H18" s="742"/>
      <c r="I18" s="742"/>
      <c r="J18" s="742"/>
      <c r="K18" s="742"/>
    </row>
    <row r="21" spans="1:11" x14ac:dyDescent="0.25">
      <c r="I21" s="19"/>
    </row>
    <row r="22" spans="1:11" x14ac:dyDescent="0.25">
      <c r="F22" s="15" t="s">
        <v>3462</v>
      </c>
    </row>
    <row r="26" spans="1:11" x14ac:dyDescent="0.25">
      <c r="F26" s="15" t="s">
        <v>3461</v>
      </c>
    </row>
  </sheetData>
  <mergeCells count="2">
    <mergeCell ref="A3:K3"/>
    <mergeCell ref="A17:K18"/>
  </mergeCells>
  <phoneticPr fontId="2" type="noConversion"/>
  <pageMargins left="0.7" right="0.7" top="0.75" bottom="0.75" header="0.3" footer="0.3"/>
  <pageSetup paperSize="8" scale="8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EX116"/>
  <sheetViews>
    <sheetView zoomScale="70" zoomScaleNormal="70" workbookViewId="0">
      <pane ySplit="25" topLeftCell="A105" activePane="bottomLeft" state="frozen"/>
      <selection pane="bottomLeft" activeCell="I116" sqref="I116"/>
    </sheetView>
  </sheetViews>
  <sheetFormatPr defaultRowHeight="15" x14ac:dyDescent="0.25"/>
  <cols>
    <col min="1" max="1" width="12.140625" style="15" customWidth="1"/>
    <col min="2" max="2" width="19.140625" style="15" customWidth="1"/>
    <col min="3" max="3" width="17.140625" style="15" customWidth="1"/>
    <col min="4" max="4" width="21.140625" style="15" customWidth="1"/>
    <col min="5" max="5" width="19.140625" style="15" customWidth="1"/>
    <col min="6" max="6" width="14.140625" style="15" customWidth="1"/>
    <col min="7" max="7" width="31.140625" style="15" customWidth="1"/>
    <col min="8" max="8" width="15.140625" style="19" customWidth="1"/>
    <col min="9" max="9" width="34.140625" style="15" customWidth="1"/>
    <col min="10" max="10" width="36.85546875" style="22" customWidth="1"/>
    <col min="11" max="11" width="28.140625" style="15" customWidth="1"/>
    <col min="12" max="12" width="19" style="22" customWidth="1"/>
  </cols>
  <sheetData>
    <row r="3" spans="1:15" ht="30" x14ac:dyDescent="0.25">
      <c r="A3" s="13" t="s">
        <v>0</v>
      </c>
      <c r="B3" s="13" t="s">
        <v>9</v>
      </c>
      <c r="C3" s="13" t="s">
        <v>1</v>
      </c>
      <c r="D3" s="13" t="s">
        <v>2</v>
      </c>
      <c r="E3" s="13" t="s">
        <v>14</v>
      </c>
      <c r="F3" s="13" t="s">
        <v>15</v>
      </c>
      <c r="G3" s="13" t="s">
        <v>3</v>
      </c>
      <c r="H3" s="18" t="s">
        <v>4</v>
      </c>
      <c r="I3" s="13" t="s">
        <v>5</v>
      </c>
      <c r="J3" s="13" t="s">
        <v>6</v>
      </c>
      <c r="K3" s="13" t="s">
        <v>7</v>
      </c>
      <c r="L3" s="13" t="s">
        <v>8</v>
      </c>
    </row>
    <row r="4" spans="1:15" ht="60" hidden="1" x14ac:dyDescent="0.25">
      <c r="A4" s="8">
        <v>1</v>
      </c>
      <c r="B4" s="8" t="s">
        <v>13</v>
      </c>
      <c r="C4" s="1" t="s">
        <v>10</v>
      </c>
      <c r="D4" s="8" t="s">
        <v>11</v>
      </c>
      <c r="E4" s="8"/>
      <c r="F4" s="8"/>
      <c r="G4" s="8" t="s">
        <v>12</v>
      </c>
      <c r="H4" s="5">
        <v>327071.96000000002</v>
      </c>
      <c r="I4" s="3">
        <v>43556</v>
      </c>
      <c r="J4" s="8" t="s">
        <v>103</v>
      </c>
      <c r="K4" s="3">
        <v>43613</v>
      </c>
      <c r="L4" s="3">
        <v>43613</v>
      </c>
      <c r="M4" s="2"/>
      <c r="N4" s="2"/>
      <c r="O4" s="2"/>
    </row>
    <row r="5" spans="1:15" ht="75" hidden="1" x14ac:dyDescent="0.25">
      <c r="A5" s="8">
        <v>2</v>
      </c>
      <c r="B5" s="8" t="s">
        <v>16</v>
      </c>
      <c r="C5" s="1" t="s">
        <v>17</v>
      </c>
      <c r="D5" s="8" t="s">
        <v>18</v>
      </c>
      <c r="E5" s="8"/>
      <c r="F5" s="8"/>
      <c r="G5" s="8" t="s">
        <v>19</v>
      </c>
      <c r="H5" s="5">
        <v>1175580</v>
      </c>
      <c r="I5" s="3">
        <v>43558</v>
      </c>
      <c r="J5" s="8" t="s">
        <v>103</v>
      </c>
      <c r="K5" s="3">
        <v>43613</v>
      </c>
      <c r="L5" s="3">
        <v>43613</v>
      </c>
      <c r="M5" s="2"/>
      <c r="N5" s="2"/>
      <c r="O5" s="2"/>
    </row>
    <row r="6" spans="1:15" ht="60" hidden="1" x14ac:dyDescent="0.25">
      <c r="A6" s="8">
        <v>3</v>
      </c>
      <c r="B6" s="8" t="s">
        <v>22</v>
      </c>
      <c r="C6" s="1" t="s">
        <v>25</v>
      </c>
      <c r="D6" s="1" t="s">
        <v>23</v>
      </c>
      <c r="E6" s="1" t="s">
        <v>24</v>
      </c>
      <c r="F6" s="1"/>
      <c r="G6" s="8" t="s">
        <v>26</v>
      </c>
      <c r="H6" s="5">
        <v>758992.5</v>
      </c>
      <c r="I6" s="3">
        <v>43578</v>
      </c>
      <c r="J6" s="8" t="s">
        <v>103</v>
      </c>
      <c r="K6" s="3">
        <v>43636</v>
      </c>
      <c r="L6" s="3">
        <v>43634</v>
      </c>
      <c r="M6" s="2"/>
      <c r="N6" s="2"/>
      <c r="O6" s="2"/>
    </row>
    <row r="7" spans="1:15" ht="60" hidden="1" x14ac:dyDescent="0.25">
      <c r="A7" s="8">
        <v>4</v>
      </c>
      <c r="B7" s="8" t="s">
        <v>28</v>
      </c>
      <c r="C7" s="1" t="s">
        <v>30</v>
      </c>
      <c r="D7" s="1" t="s">
        <v>31</v>
      </c>
      <c r="E7" s="1" t="s">
        <v>24</v>
      </c>
      <c r="F7" s="1"/>
      <c r="G7" s="8" t="s">
        <v>32</v>
      </c>
      <c r="H7" s="5">
        <v>301480.2</v>
      </c>
      <c r="I7" s="3">
        <v>43598</v>
      </c>
      <c r="J7" s="8" t="s">
        <v>103</v>
      </c>
      <c r="K7" s="3">
        <v>43630</v>
      </c>
      <c r="L7" s="3">
        <v>43628</v>
      </c>
      <c r="M7" s="2"/>
      <c r="N7" s="2"/>
      <c r="O7" s="2"/>
    </row>
    <row r="8" spans="1:15" ht="75" hidden="1" x14ac:dyDescent="0.25">
      <c r="A8" s="8">
        <v>5</v>
      </c>
      <c r="B8" s="8" t="s">
        <v>27</v>
      </c>
      <c r="C8" s="1" t="s">
        <v>33</v>
      </c>
      <c r="D8" s="1" t="s">
        <v>34</v>
      </c>
      <c r="E8" s="1" t="s">
        <v>35</v>
      </c>
      <c r="F8" s="1" t="s">
        <v>36</v>
      </c>
      <c r="G8" s="8" t="s">
        <v>37</v>
      </c>
      <c r="H8" s="5">
        <v>852001.5</v>
      </c>
      <c r="I8" s="3">
        <v>43592</v>
      </c>
      <c r="J8" s="8" t="s">
        <v>103</v>
      </c>
      <c r="K8" s="3">
        <v>43630</v>
      </c>
      <c r="L8" s="3">
        <v>43629</v>
      </c>
    </row>
    <row r="9" spans="1:15" ht="108.75" hidden="1" customHeight="1" x14ac:dyDescent="0.25">
      <c r="A9" s="8">
        <v>6</v>
      </c>
      <c r="B9" s="8" t="s">
        <v>29</v>
      </c>
      <c r="C9" s="1" t="s">
        <v>39</v>
      </c>
      <c r="D9" s="1" t="s">
        <v>40</v>
      </c>
      <c r="E9" s="1"/>
      <c r="F9" s="1"/>
      <c r="G9" s="8" t="s">
        <v>38</v>
      </c>
      <c r="H9" s="5">
        <v>1093495.8400000001</v>
      </c>
      <c r="I9" s="3">
        <v>43602</v>
      </c>
      <c r="J9" s="8" t="s">
        <v>103</v>
      </c>
      <c r="K9" s="3">
        <v>43658</v>
      </c>
      <c r="L9" s="3">
        <v>43654</v>
      </c>
    </row>
    <row r="10" spans="1:15" ht="108" hidden="1" customHeight="1" x14ac:dyDescent="0.25">
      <c r="A10" s="8">
        <v>7</v>
      </c>
      <c r="B10" s="8" t="s">
        <v>42</v>
      </c>
      <c r="C10" s="1" t="s">
        <v>30</v>
      </c>
      <c r="D10" s="1" t="s">
        <v>41</v>
      </c>
      <c r="E10" s="1"/>
      <c r="F10" s="1"/>
      <c r="G10" s="8" t="s">
        <v>38</v>
      </c>
      <c r="H10" s="5">
        <v>195168.75</v>
      </c>
      <c r="I10" s="3">
        <v>43605</v>
      </c>
      <c r="J10" s="8" t="s">
        <v>103</v>
      </c>
      <c r="K10" s="3">
        <v>43643</v>
      </c>
      <c r="L10" s="3">
        <v>43643</v>
      </c>
    </row>
    <row r="11" spans="1:15" ht="30" hidden="1" x14ac:dyDescent="0.25">
      <c r="A11" s="8">
        <v>8</v>
      </c>
      <c r="B11" s="8" t="s">
        <v>45</v>
      </c>
      <c r="C11" s="8" t="s">
        <v>43</v>
      </c>
      <c r="D11" s="8" t="s">
        <v>44</v>
      </c>
      <c r="E11" s="8"/>
      <c r="F11" s="8"/>
      <c r="G11" s="8" t="s">
        <v>46</v>
      </c>
      <c r="H11" s="5">
        <v>760482.08</v>
      </c>
      <c r="I11" s="3">
        <v>43615</v>
      </c>
      <c r="J11" s="8" t="s">
        <v>103</v>
      </c>
      <c r="K11" s="3">
        <v>43658</v>
      </c>
      <c r="L11" s="3">
        <v>43654</v>
      </c>
    </row>
    <row r="12" spans="1:15" ht="90" hidden="1" x14ac:dyDescent="0.25">
      <c r="A12" s="8">
        <v>9</v>
      </c>
      <c r="B12" s="1" t="s">
        <v>47</v>
      </c>
      <c r="C12" s="8" t="s">
        <v>49</v>
      </c>
      <c r="D12" s="8" t="s">
        <v>43</v>
      </c>
      <c r="E12" s="8"/>
      <c r="F12" s="8"/>
      <c r="G12" s="1" t="s">
        <v>48</v>
      </c>
      <c r="H12" s="5">
        <v>714288.96</v>
      </c>
      <c r="I12" s="3">
        <v>43615</v>
      </c>
      <c r="J12" s="8" t="s">
        <v>103</v>
      </c>
      <c r="K12" s="3">
        <v>43675</v>
      </c>
      <c r="L12" s="3">
        <v>43675</v>
      </c>
    </row>
    <row r="13" spans="1:15" ht="45" hidden="1" x14ac:dyDescent="0.25">
      <c r="A13" s="8">
        <v>10</v>
      </c>
      <c r="B13" s="1" t="s">
        <v>50</v>
      </c>
      <c r="C13" s="8" t="s">
        <v>54</v>
      </c>
      <c r="D13" s="8" t="s">
        <v>55</v>
      </c>
      <c r="E13" s="8" t="s">
        <v>56</v>
      </c>
      <c r="F13" s="8"/>
      <c r="G13" s="1" t="s">
        <v>51</v>
      </c>
      <c r="H13" s="5">
        <v>424903.22000000003</v>
      </c>
      <c r="I13" s="3">
        <v>43615</v>
      </c>
      <c r="J13" s="8" t="s">
        <v>103</v>
      </c>
      <c r="K13" s="3">
        <v>43649</v>
      </c>
      <c r="L13" s="3">
        <v>43661</v>
      </c>
    </row>
    <row r="14" spans="1:15" ht="36" hidden="1" customHeight="1" x14ac:dyDescent="0.25">
      <c r="A14" s="8">
        <v>11</v>
      </c>
      <c r="B14" s="1" t="s">
        <v>52</v>
      </c>
      <c r="C14" s="8" t="s">
        <v>57</v>
      </c>
      <c r="D14" s="8" t="s">
        <v>58</v>
      </c>
      <c r="E14" s="8"/>
      <c r="F14" s="8"/>
      <c r="G14" s="1" t="s">
        <v>53</v>
      </c>
      <c r="H14" s="5">
        <v>365568</v>
      </c>
      <c r="I14" s="3">
        <v>43615</v>
      </c>
      <c r="J14" s="8" t="s">
        <v>103</v>
      </c>
      <c r="K14" s="3">
        <v>43675</v>
      </c>
      <c r="L14" s="3">
        <v>43675</v>
      </c>
    </row>
    <row r="15" spans="1:15" ht="60" hidden="1" x14ac:dyDescent="0.25">
      <c r="A15" s="8">
        <v>12</v>
      </c>
      <c r="B15" s="1" t="s">
        <v>59</v>
      </c>
      <c r="C15" s="1" t="s">
        <v>33</v>
      </c>
      <c r="D15" s="1" t="s">
        <v>60</v>
      </c>
      <c r="E15" s="1"/>
      <c r="F15" s="1"/>
      <c r="G15" s="1" t="s">
        <v>61</v>
      </c>
      <c r="H15" s="5">
        <v>437203.19999999995</v>
      </c>
      <c r="I15" s="3">
        <v>43614</v>
      </c>
      <c r="J15" s="8" t="s">
        <v>103</v>
      </c>
      <c r="K15" s="3">
        <v>43643</v>
      </c>
      <c r="L15" s="3">
        <v>43643</v>
      </c>
    </row>
    <row r="16" spans="1:15" ht="120" hidden="1" x14ac:dyDescent="0.25">
      <c r="A16" s="8">
        <v>13</v>
      </c>
      <c r="B16" s="1" t="s">
        <v>62</v>
      </c>
      <c r="C16" s="9" t="s">
        <v>66</v>
      </c>
      <c r="D16" s="8" t="s">
        <v>65</v>
      </c>
      <c r="E16" s="8" t="s">
        <v>67</v>
      </c>
      <c r="F16" s="8" t="s">
        <v>64</v>
      </c>
      <c r="G16" s="1" t="s">
        <v>63</v>
      </c>
      <c r="H16" s="5">
        <v>1492546.64</v>
      </c>
      <c r="I16" s="3">
        <v>43615</v>
      </c>
      <c r="J16" s="8" t="s">
        <v>103</v>
      </c>
      <c r="K16" s="3">
        <v>43682</v>
      </c>
      <c r="L16" s="3">
        <v>43682</v>
      </c>
    </row>
    <row r="17" spans="1:12" ht="75" hidden="1" x14ac:dyDescent="0.25">
      <c r="A17" s="8">
        <v>14</v>
      </c>
      <c r="B17" s="10" t="s">
        <v>68</v>
      </c>
      <c r="C17" s="10" t="s">
        <v>69</v>
      </c>
      <c r="D17" s="10" t="s">
        <v>70</v>
      </c>
      <c r="E17" s="14"/>
      <c r="F17" s="14"/>
      <c r="G17" s="11" t="s">
        <v>71</v>
      </c>
      <c r="H17" s="5">
        <v>1173194.6199999999</v>
      </c>
      <c r="I17" s="3">
        <v>43619</v>
      </c>
      <c r="J17" s="8" t="s">
        <v>103</v>
      </c>
      <c r="K17" s="3">
        <v>43671</v>
      </c>
      <c r="L17" s="3">
        <v>43671</v>
      </c>
    </row>
    <row r="18" spans="1:12" ht="75" hidden="1" x14ac:dyDescent="0.25">
      <c r="A18" s="8">
        <v>15</v>
      </c>
      <c r="B18" s="10" t="s">
        <v>72</v>
      </c>
      <c r="C18" s="10" t="s">
        <v>73</v>
      </c>
      <c r="D18" s="10" t="s">
        <v>74</v>
      </c>
      <c r="E18" s="14"/>
      <c r="F18" s="14"/>
      <c r="G18" s="11" t="s">
        <v>75</v>
      </c>
      <c r="H18" s="5">
        <v>896331.45</v>
      </c>
      <c r="I18" s="3">
        <v>43626</v>
      </c>
      <c r="J18" s="8" t="s">
        <v>103</v>
      </c>
      <c r="K18" s="3">
        <v>43654</v>
      </c>
      <c r="L18" s="3">
        <v>43654</v>
      </c>
    </row>
    <row r="19" spans="1:12" ht="75" hidden="1" x14ac:dyDescent="0.25">
      <c r="A19" s="8">
        <v>16</v>
      </c>
      <c r="B19" s="10" t="s">
        <v>76</v>
      </c>
      <c r="C19" s="10" t="s">
        <v>77</v>
      </c>
      <c r="D19" s="10" t="s">
        <v>78</v>
      </c>
      <c r="E19" s="10" t="s">
        <v>79</v>
      </c>
      <c r="F19" s="14"/>
      <c r="G19" s="11" t="s">
        <v>80</v>
      </c>
      <c r="H19" s="5">
        <v>233975.06999999998</v>
      </c>
      <c r="I19" s="3">
        <v>43626</v>
      </c>
      <c r="J19" s="8" t="s">
        <v>103</v>
      </c>
      <c r="K19" s="3">
        <v>43657</v>
      </c>
      <c r="L19" s="3">
        <v>43657</v>
      </c>
    </row>
    <row r="20" spans="1:12" ht="60" hidden="1" x14ac:dyDescent="0.25">
      <c r="A20" s="8">
        <v>17</v>
      </c>
      <c r="B20" s="10" t="s">
        <v>81</v>
      </c>
      <c r="C20" s="10" t="s">
        <v>82</v>
      </c>
      <c r="D20" s="10" t="s">
        <v>83</v>
      </c>
      <c r="E20" s="14"/>
      <c r="F20" s="14"/>
      <c r="G20" s="11" t="s">
        <v>84</v>
      </c>
      <c r="H20" s="11">
        <v>1038305.7999999999</v>
      </c>
      <c r="I20" s="3">
        <v>43628</v>
      </c>
      <c r="J20" s="8" t="s">
        <v>103</v>
      </c>
      <c r="K20" s="3">
        <v>43689</v>
      </c>
      <c r="L20" s="3">
        <v>43689</v>
      </c>
    </row>
    <row r="21" spans="1:12" ht="30" hidden="1" x14ac:dyDescent="0.25">
      <c r="A21" s="10">
        <v>18</v>
      </c>
      <c r="B21" s="10" t="s">
        <v>89</v>
      </c>
      <c r="C21" s="10" t="s">
        <v>86</v>
      </c>
      <c r="D21" s="10" t="s">
        <v>87</v>
      </c>
      <c r="E21" s="10" t="s">
        <v>88</v>
      </c>
      <c r="F21" s="10"/>
      <c r="G21" s="10" t="s">
        <v>80</v>
      </c>
      <c r="H21" s="5">
        <v>665303.61</v>
      </c>
      <c r="I21" s="3">
        <v>43634</v>
      </c>
      <c r="J21" s="8" t="s">
        <v>103</v>
      </c>
      <c r="K21" s="3">
        <v>43675</v>
      </c>
      <c r="L21" s="10" t="s">
        <v>108</v>
      </c>
    </row>
    <row r="22" spans="1:12" ht="90" hidden="1" x14ac:dyDescent="0.25">
      <c r="A22" s="10">
        <v>19</v>
      </c>
      <c r="B22" s="10" t="s">
        <v>90</v>
      </c>
      <c r="C22" s="10" t="s">
        <v>91</v>
      </c>
      <c r="D22" s="10" t="s">
        <v>92</v>
      </c>
      <c r="E22" s="10" t="s">
        <v>11</v>
      </c>
      <c r="F22" s="10" t="s">
        <v>35</v>
      </c>
      <c r="G22" s="10" t="s">
        <v>93</v>
      </c>
      <c r="H22" s="5">
        <v>1144022.1200000001</v>
      </c>
      <c r="I22" s="3">
        <v>43637</v>
      </c>
      <c r="J22" s="8" t="s">
        <v>103</v>
      </c>
      <c r="K22" s="3">
        <v>43677</v>
      </c>
      <c r="L22" s="10" t="s">
        <v>109</v>
      </c>
    </row>
    <row r="23" spans="1:12" ht="75" hidden="1" x14ac:dyDescent="0.25">
      <c r="A23" s="10">
        <v>20</v>
      </c>
      <c r="B23" s="10" t="s">
        <v>94</v>
      </c>
      <c r="C23" s="10" t="s">
        <v>95</v>
      </c>
      <c r="D23" s="10" t="s">
        <v>96</v>
      </c>
      <c r="E23" s="10" t="s">
        <v>97</v>
      </c>
      <c r="F23" s="10"/>
      <c r="G23" s="10" t="s">
        <v>95</v>
      </c>
      <c r="H23" s="5">
        <v>319987.5</v>
      </c>
      <c r="I23" s="3">
        <v>43643</v>
      </c>
      <c r="J23" s="8" t="s">
        <v>103</v>
      </c>
      <c r="K23" s="3">
        <v>43678</v>
      </c>
      <c r="L23" s="10" t="s">
        <v>111</v>
      </c>
    </row>
    <row r="24" spans="1:12" ht="120" hidden="1" x14ac:dyDescent="0.25">
      <c r="A24" s="10">
        <v>21</v>
      </c>
      <c r="B24" s="10" t="s">
        <v>98</v>
      </c>
      <c r="C24" s="10" t="s">
        <v>30</v>
      </c>
      <c r="D24" s="10" t="s">
        <v>99</v>
      </c>
      <c r="E24" s="10" t="s">
        <v>100</v>
      </c>
      <c r="F24" s="10" t="s">
        <v>101</v>
      </c>
      <c r="G24" s="10" t="s">
        <v>102</v>
      </c>
      <c r="H24" s="5">
        <v>896331.45000000007</v>
      </c>
      <c r="I24" s="3">
        <v>43647</v>
      </c>
      <c r="J24" s="8" t="s">
        <v>103</v>
      </c>
      <c r="K24" s="3">
        <v>43697</v>
      </c>
      <c r="L24" s="10" t="s">
        <v>112</v>
      </c>
    </row>
    <row r="25" spans="1:12" ht="120" hidden="1" x14ac:dyDescent="0.25">
      <c r="A25" s="10" t="s">
        <v>114</v>
      </c>
      <c r="B25" s="10" t="s">
        <v>104</v>
      </c>
      <c r="C25" s="10" t="s">
        <v>105</v>
      </c>
      <c r="D25" s="10" t="s">
        <v>106</v>
      </c>
      <c r="E25" s="10"/>
      <c r="F25" s="10"/>
      <c r="G25" s="10" t="s">
        <v>107</v>
      </c>
      <c r="H25" s="5">
        <v>534342.74</v>
      </c>
      <c r="I25" s="3">
        <v>43663</v>
      </c>
      <c r="J25" s="8" t="s">
        <v>113</v>
      </c>
      <c r="K25" s="3" t="s">
        <v>110</v>
      </c>
      <c r="L25" s="8"/>
    </row>
    <row r="26" spans="1:12" ht="118.5" customHeight="1" x14ac:dyDescent="0.25">
      <c r="A26" s="10" t="s">
        <v>114</v>
      </c>
      <c r="B26" s="10" t="s">
        <v>117</v>
      </c>
      <c r="C26" s="10" t="s">
        <v>118</v>
      </c>
      <c r="D26" s="10" t="s">
        <v>119</v>
      </c>
      <c r="E26" s="10" t="s">
        <v>120</v>
      </c>
      <c r="F26" s="10" t="s">
        <v>120</v>
      </c>
      <c r="G26" s="10" t="s">
        <v>121</v>
      </c>
      <c r="H26" s="5">
        <v>111111.11</v>
      </c>
      <c r="I26" s="3" t="s">
        <v>122</v>
      </c>
      <c r="J26" s="8" t="s">
        <v>162</v>
      </c>
      <c r="K26" s="3" t="s">
        <v>149</v>
      </c>
      <c r="L26" s="8" t="s">
        <v>149</v>
      </c>
    </row>
    <row r="27" spans="1:12" ht="30" hidden="1" x14ac:dyDescent="0.25">
      <c r="A27" s="10" t="s">
        <v>115</v>
      </c>
      <c r="B27" s="10"/>
      <c r="C27" s="10"/>
      <c r="D27" s="10"/>
      <c r="E27" s="10"/>
      <c r="F27" s="10"/>
      <c r="G27" s="10"/>
      <c r="H27" s="5"/>
      <c r="I27" s="3"/>
      <c r="J27" s="8" t="s">
        <v>142</v>
      </c>
      <c r="K27" s="3"/>
      <c r="L27" s="3"/>
    </row>
    <row r="28" spans="1:12" ht="30" hidden="1" x14ac:dyDescent="0.25">
      <c r="A28" s="10">
        <v>25</v>
      </c>
      <c r="B28" s="10"/>
      <c r="C28" s="10"/>
      <c r="D28" s="10"/>
      <c r="E28" s="10"/>
      <c r="F28" s="10"/>
      <c r="G28" s="10"/>
      <c r="H28" s="5"/>
      <c r="I28" s="3"/>
      <c r="J28" s="8" t="s">
        <v>142</v>
      </c>
      <c r="K28" s="3"/>
      <c r="L28" s="3"/>
    </row>
    <row r="29" spans="1:12" ht="30" hidden="1" x14ac:dyDescent="0.25">
      <c r="A29" s="10">
        <v>26</v>
      </c>
      <c r="B29" s="10"/>
      <c r="C29" s="10"/>
      <c r="D29" s="10"/>
      <c r="E29" s="12"/>
      <c r="F29" s="12"/>
      <c r="G29" s="11"/>
      <c r="H29" s="5"/>
      <c r="I29" s="3"/>
      <c r="J29" s="8" t="s">
        <v>142</v>
      </c>
      <c r="K29" s="3"/>
      <c r="L29" s="3"/>
    </row>
    <row r="30" spans="1:12" ht="30" hidden="1" x14ac:dyDescent="0.25">
      <c r="A30" s="10">
        <v>27</v>
      </c>
      <c r="B30" s="10"/>
      <c r="C30" s="10"/>
      <c r="D30" s="10"/>
      <c r="E30" s="10"/>
      <c r="F30" s="10"/>
      <c r="G30" s="11"/>
      <c r="H30" s="5"/>
      <c r="I30" s="3"/>
      <c r="J30" s="8" t="s">
        <v>142</v>
      </c>
      <c r="K30" s="3"/>
      <c r="L30" s="3"/>
    </row>
    <row r="31" spans="1:12" ht="30" hidden="1" x14ac:dyDescent="0.25">
      <c r="A31" s="10">
        <v>28</v>
      </c>
      <c r="B31" s="10"/>
      <c r="C31" s="10"/>
      <c r="D31" s="10"/>
      <c r="E31" s="10"/>
      <c r="F31" s="10"/>
      <c r="G31" s="11"/>
      <c r="H31" s="5"/>
      <c r="I31" s="3"/>
      <c r="J31" s="8" t="s">
        <v>142</v>
      </c>
      <c r="K31" s="3"/>
      <c r="L31" s="3"/>
    </row>
    <row r="32" spans="1:12" ht="75" x14ac:dyDescent="0.25">
      <c r="A32" s="10" t="s">
        <v>115</v>
      </c>
      <c r="B32" s="10" t="s">
        <v>123</v>
      </c>
      <c r="C32" s="10" t="s">
        <v>124</v>
      </c>
      <c r="D32" s="10" t="s">
        <v>125</v>
      </c>
      <c r="E32" s="10" t="s">
        <v>120</v>
      </c>
      <c r="F32" s="10" t="s">
        <v>120</v>
      </c>
      <c r="G32" s="11" t="s">
        <v>126</v>
      </c>
      <c r="H32" s="5">
        <v>111112</v>
      </c>
      <c r="I32" s="3" t="s">
        <v>122</v>
      </c>
      <c r="J32" s="8" t="s">
        <v>162</v>
      </c>
      <c r="K32" s="3" t="s">
        <v>156</v>
      </c>
      <c r="L32" s="3" t="s">
        <v>174</v>
      </c>
    </row>
    <row r="33" spans="1:12" ht="120" x14ac:dyDescent="0.25">
      <c r="A33" s="10" t="s">
        <v>116</v>
      </c>
      <c r="B33" s="10" t="s">
        <v>127</v>
      </c>
      <c r="C33" s="10" t="s">
        <v>128</v>
      </c>
      <c r="D33" s="10" t="s">
        <v>129</v>
      </c>
      <c r="E33" s="10" t="s">
        <v>120</v>
      </c>
      <c r="F33" s="10" t="s">
        <v>120</v>
      </c>
      <c r="G33" s="11" t="s">
        <v>130</v>
      </c>
      <c r="H33" s="5">
        <v>111144</v>
      </c>
      <c r="I33" s="3" t="s">
        <v>122</v>
      </c>
      <c r="J33" s="8" t="s">
        <v>162</v>
      </c>
      <c r="K33" s="3" t="s">
        <v>156</v>
      </c>
      <c r="L33" s="8" t="s">
        <v>214</v>
      </c>
    </row>
    <row r="34" spans="1:12" ht="53.85" customHeight="1" x14ac:dyDescent="0.25">
      <c r="A34" s="10" t="s">
        <v>131</v>
      </c>
      <c r="B34" s="10" t="s">
        <v>132</v>
      </c>
      <c r="C34" s="10" t="s">
        <v>133</v>
      </c>
      <c r="D34" s="10" t="s">
        <v>119</v>
      </c>
      <c r="E34" s="10" t="s">
        <v>120</v>
      </c>
      <c r="F34" s="10" t="s">
        <v>120</v>
      </c>
      <c r="G34" s="11" t="s">
        <v>134</v>
      </c>
      <c r="H34" s="5">
        <v>111111.1</v>
      </c>
      <c r="I34" s="3" t="s">
        <v>135</v>
      </c>
      <c r="J34" s="8" t="s">
        <v>166</v>
      </c>
      <c r="K34" s="3" t="s">
        <v>149</v>
      </c>
      <c r="L34" s="8" t="s">
        <v>149</v>
      </c>
    </row>
    <row r="35" spans="1:12" ht="64.5" customHeight="1" x14ac:dyDescent="0.25">
      <c r="A35" s="10" t="s">
        <v>136</v>
      </c>
      <c r="B35" s="10" t="s">
        <v>139</v>
      </c>
      <c r="C35" s="10" t="s">
        <v>138</v>
      </c>
      <c r="D35" s="10" t="s">
        <v>140</v>
      </c>
      <c r="E35" s="10" t="s">
        <v>120</v>
      </c>
      <c r="F35" s="10" t="s">
        <v>120</v>
      </c>
      <c r="G35" s="11" t="s">
        <v>141</v>
      </c>
      <c r="H35" s="5">
        <v>108914</v>
      </c>
      <c r="I35" s="3" t="s">
        <v>137</v>
      </c>
      <c r="J35" s="8" t="s">
        <v>162</v>
      </c>
      <c r="K35" s="3" t="s">
        <v>2652</v>
      </c>
      <c r="L35" s="8" t="s">
        <v>161</v>
      </c>
    </row>
    <row r="36" spans="1:12" ht="90" x14ac:dyDescent="0.25">
      <c r="A36" s="8">
        <v>6</v>
      </c>
      <c r="B36" s="8" t="s">
        <v>143</v>
      </c>
      <c r="C36" s="8" t="s">
        <v>144</v>
      </c>
      <c r="D36" s="8" t="s">
        <v>119</v>
      </c>
      <c r="E36" s="8" t="s">
        <v>120</v>
      </c>
      <c r="F36" s="8" t="s">
        <v>120</v>
      </c>
      <c r="G36" s="8" t="s">
        <v>145</v>
      </c>
      <c r="H36" s="5">
        <v>111112</v>
      </c>
      <c r="I36" s="8" t="s">
        <v>146</v>
      </c>
      <c r="J36" s="8" t="s">
        <v>162</v>
      </c>
      <c r="K36" s="8" t="s">
        <v>156</v>
      </c>
      <c r="L36" s="8" t="s">
        <v>174</v>
      </c>
    </row>
    <row r="37" spans="1:12" s="2" customFormat="1" ht="90" x14ac:dyDescent="0.25">
      <c r="A37" s="8">
        <v>7</v>
      </c>
      <c r="B37" s="8" t="s">
        <v>147</v>
      </c>
      <c r="C37" s="8" t="s">
        <v>151</v>
      </c>
      <c r="D37" s="8" t="s">
        <v>152</v>
      </c>
      <c r="E37" s="8" t="s">
        <v>120</v>
      </c>
      <c r="F37" s="8" t="s">
        <v>120</v>
      </c>
      <c r="G37" s="8" t="s">
        <v>150</v>
      </c>
      <c r="H37" s="5">
        <v>98886</v>
      </c>
      <c r="I37" s="8" t="s">
        <v>148</v>
      </c>
      <c r="J37" s="8" t="s">
        <v>162</v>
      </c>
      <c r="K37" s="8" t="s">
        <v>192</v>
      </c>
      <c r="L37" s="8" t="s">
        <v>254</v>
      </c>
    </row>
    <row r="38" spans="1:12" s="17" customFormat="1" ht="75" x14ac:dyDescent="0.25">
      <c r="A38" s="8">
        <v>8</v>
      </c>
      <c r="B38" s="8" t="s">
        <v>153</v>
      </c>
      <c r="C38" s="8" t="s">
        <v>154</v>
      </c>
      <c r="D38" s="8" t="s">
        <v>157</v>
      </c>
      <c r="E38" s="8" t="s">
        <v>158</v>
      </c>
      <c r="F38" s="8" t="s">
        <v>159</v>
      </c>
      <c r="G38" s="8" t="s">
        <v>160</v>
      </c>
      <c r="H38" s="5">
        <v>330000</v>
      </c>
      <c r="I38" s="8" t="s">
        <v>155</v>
      </c>
      <c r="J38" s="8" t="s">
        <v>162</v>
      </c>
      <c r="K38" s="8" t="s">
        <v>175</v>
      </c>
      <c r="L38" s="8" t="s">
        <v>213</v>
      </c>
    </row>
    <row r="39" spans="1:12" s="2" customFormat="1" ht="75" x14ac:dyDescent="0.25">
      <c r="A39" s="8">
        <v>9</v>
      </c>
      <c r="B39" s="8" t="s">
        <v>164</v>
      </c>
      <c r="C39" s="8" t="s">
        <v>165</v>
      </c>
      <c r="D39" s="8" t="s">
        <v>168</v>
      </c>
      <c r="E39" s="8" t="s">
        <v>169</v>
      </c>
      <c r="F39" s="8" t="s">
        <v>170</v>
      </c>
      <c r="G39" s="8" t="s">
        <v>171</v>
      </c>
      <c r="H39" s="5">
        <v>244737</v>
      </c>
      <c r="I39" s="8" t="s">
        <v>167</v>
      </c>
      <c r="J39" s="8" t="s">
        <v>162</v>
      </c>
      <c r="K39" s="8" t="s">
        <v>212</v>
      </c>
      <c r="L39" s="8" t="s">
        <v>215</v>
      </c>
    </row>
    <row r="40" spans="1:12" ht="60" x14ac:dyDescent="0.25">
      <c r="A40" s="8">
        <v>10</v>
      </c>
      <c r="B40" s="8" t="s">
        <v>172</v>
      </c>
      <c r="C40" s="8" t="s">
        <v>176</v>
      </c>
      <c r="D40" s="8" t="s">
        <v>177</v>
      </c>
      <c r="E40" s="8" t="s">
        <v>120</v>
      </c>
      <c r="F40" s="8" t="s">
        <v>120</v>
      </c>
      <c r="G40" s="8" t="s">
        <v>178</v>
      </c>
      <c r="H40" s="5">
        <v>332791.96999999997</v>
      </c>
      <c r="I40" s="8" t="s">
        <v>174</v>
      </c>
      <c r="J40" s="8" t="s">
        <v>162</v>
      </c>
      <c r="K40" s="8" t="s">
        <v>192</v>
      </c>
      <c r="L40" s="8" t="s">
        <v>223</v>
      </c>
    </row>
    <row r="41" spans="1:12" ht="90" x14ac:dyDescent="0.25">
      <c r="A41" s="8">
        <v>11</v>
      </c>
      <c r="B41" s="8" t="s">
        <v>173</v>
      </c>
      <c r="C41" s="8" t="s">
        <v>179</v>
      </c>
      <c r="D41" s="8" t="s">
        <v>180</v>
      </c>
      <c r="E41" s="8" t="s">
        <v>181</v>
      </c>
      <c r="F41" s="8" t="s">
        <v>182</v>
      </c>
      <c r="G41" s="8" t="s">
        <v>183</v>
      </c>
      <c r="H41" s="5">
        <v>333280</v>
      </c>
      <c r="I41" s="8" t="s">
        <v>174</v>
      </c>
      <c r="J41" s="8" t="s">
        <v>162</v>
      </c>
      <c r="K41" s="8" t="s">
        <v>211</v>
      </c>
      <c r="L41" s="8" t="s">
        <v>211</v>
      </c>
    </row>
    <row r="42" spans="1:12" ht="45" x14ac:dyDescent="0.25">
      <c r="A42" s="8">
        <v>12</v>
      </c>
      <c r="B42" s="14" t="s">
        <v>184</v>
      </c>
      <c r="C42" s="14" t="s">
        <v>185</v>
      </c>
      <c r="D42" s="14" t="s">
        <v>187</v>
      </c>
      <c r="E42" s="14" t="s">
        <v>120</v>
      </c>
      <c r="F42" s="14" t="s">
        <v>120</v>
      </c>
      <c r="G42" s="14" t="s">
        <v>186</v>
      </c>
      <c r="H42" s="5">
        <v>328743</v>
      </c>
      <c r="I42" s="8" t="s">
        <v>163</v>
      </c>
      <c r="J42" s="8" t="s">
        <v>162</v>
      </c>
      <c r="K42" s="8" t="s">
        <v>215</v>
      </c>
      <c r="L42" s="8" t="s">
        <v>306</v>
      </c>
    </row>
    <row r="43" spans="1:12" ht="60" x14ac:dyDescent="0.25">
      <c r="A43" s="8">
        <v>13</v>
      </c>
      <c r="B43" s="14" t="s">
        <v>188</v>
      </c>
      <c r="C43" s="14" t="s">
        <v>189</v>
      </c>
      <c r="D43" s="14" t="s">
        <v>190</v>
      </c>
      <c r="E43" s="14" t="s">
        <v>120</v>
      </c>
      <c r="F43" s="14" t="s">
        <v>120</v>
      </c>
      <c r="G43" s="14" t="s">
        <v>191</v>
      </c>
      <c r="H43" s="5">
        <v>254767</v>
      </c>
      <c r="I43" s="8" t="s">
        <v>163</v>
      </c>
      <c r="J43" s="8" t="s">
        <v>162</v>
      </c>
      <c r="K43" s="8" t="s">
        <v>215</v>
      </c>
      <c r="L43" s="8" t="s">
        <v>481</v>
      </c>
    </row>
    <row r="44" spans="1:12" ht="90" x14ac:dyDescent="0.25">
      <c r="A44" s="8">
        <v>14</v>
      </c>
      <c r="B44" s="8" t="s">
        <v>193</v>
      </c>
      <c r="C44" s="8" t="s">
        <v>194</v>
      </c>
      <c r="D44" s="8" t="s">
        <v>195</v>
      </c>
      <c r="E44" s="8" t="s">
        <v>196</v>
      </c>
      <c r="F44" s="8" t="s">
        <v>197</v>
      </c>
      <c r="G44" s="9" t="s">
        <v>198</v>
      </c>
      <c r="H44" s="5">
        <v>332979.8</v>
      </c>
      <c r="I44" s="8" t="s">
        <v>199</v>
      </c>
      <c r="J44" s="8" t="s">
        <v>162</v>
      </c>
      <c r="K44" s="8" t="s">
        <v>211</v>
      </c>
      <c r="L44" s="8" t="s">
        <v>211</v>
      </c>
    </row>
    <row r="45" spans="1:12" ht="45" x14ac:dyDescent="0.25">
      <c r="A45" s="8">
        <v>15</v>
      </c>
      <c r="B45" s="8" t="s">
        <v>443</v>
      </c>
      <c r="C45" s="8" t="s">
        <v>444</v>
      </c>
      <c r="D45" s="8" t="s">
        <v>445</v>
      </c>
      <c r="E45" s="8" t="s">
        <v>120</v>
      </c>
      <c r="F45" s="8" t="s">
        <v>120</v>
      </c>
      <c r="G45" s="9" t="s">
        <v>446</v>
      </c>
      <c r="H45" s="5">
        <v>323325.5</v>
      </c>
      <c r="I45" s="8" t="s">
        <v>340</v>
      </c>
      <c r="J45" s="8" t="s">
        <v>2267</v>
      </c>
      <c r="K45" s="8" t="s">
        <v>470</v>
      </c>
      <c r="L45" s="8" t="s">
        <v>2268</v>
      </c>
    </row>
    <row r="46" spans="1:12" ht="75" x14ac:dyDescent="0.25">
      <c r="A46" s="8">
        <v>16</v>
      </c>
      <c r="B46" s="8" t="s">
        <v>200</v>
      </c>
      <c r="C46" s="8" t="s">
        <v>201</v>
      </c>
      <c r="D46" s="8" t="s">
        <v>202</v>
      </c>
      <c r="E46" s="8" t="s">
        <v>203</v>
      </c>
      <c r="F46" s="8" t="s">
        <v>204</v>
      </c>
      <c r="G46" s="8" t="s">
        <v>205</v>
      </c>
      <c r="H46" s="5">
        <v>369934.62</v>
      </c>
      <c r="I46" s="8" t="s">
        <v>175</v>
      </c>
      <c r="J46" s="8" t="s">
        <v>162</v>
      </c>
      <c r="K46" s="8" t="s">
        <v>268</v>
      </c>
      <c r="L46" s="8" t="s">
        <v>211</v>
      </c>
    </row>
    <row r="47" spans="1:12" s="2" customFormat="1" ht="105" x14ac:dyDescent="0.25">
      <c r="A47" s="8">
        <v>17</v>
      </c>
      <c r="B47" s="8" t="s">
        <v>206</v>
      </c>
      <c r="C47" s="8" t="s">
        <v>207</v>
      </c>
      <c r="D47" s="8" t="s">
        <v>208</v>
      </c>
      <c r="E47" s="8" t="s">
        <v>120</v>
      </c>
      <c r="F47" s="8" t="s">
        <v>120</v>
      </c>
      <c r="G47" s="8" t="s">
        <v>209</v>
      </c>
      <c r="H47" s="5" t="s">
        <v>210</v>
      </c>
      <c r="I47" s="8" t="s">
        <v>175</v>
      </c>
      <c r="J47" s="8" t="s">
        <v>162</v>
      </c>
      <c r="K47" s="8" t="s">
        <v>211</v>
      </c>
      <c r="L47" s="8" t="s">
        <v>211</v>
      </c>
    </row>
    <row r="48" spans="1:12" ht="75" x14ac:dyDescent="0.25">
      <c r="A48" s="8">
        <v>18</v>
      </c>
      <c r="B48" s="8" t="s">
        <v>216</v>
      </c>
      <c r="C48" s="8" t="s">
        <v>217</v>
      </c>
      <c r="D48" s="8" t="s">
        <v>218</v>
      </c>
      <c r="E48" s="8" t="s">
        <v>219</v>
      </c>
      <c r="F48" s="8" t="s">
        <v>220</v>
      </c>
      <c r="G48" s="8" t="s">
        <v>221</v>
      </c>
      <c r="H48" s="5">
        <v>324942.5</v>
      </c>
      <c r="I48" s="8" t="s">
        <v>222</v>
      </c>
      <c r="J48" s="8" t="s">
        <v>162</v>
      </c>
      <c r="K48" s="8" t="s">
        <v>211</v>
      </c>
      <c r="L48" s="8" t="s">
        <v>211</v>
      </c>
    </row>
    <row r="49" spans="1:12" s="2" customFormat="1" ht="90" x14ac:dyDescent="0.25">
      <c r="A49" s="8">
        <v>19</v>
      </c>
      <c r="B49" s="8" t="s">
        <v>224</v>
      </c>
      <c r="C49" s="8" t="s">
        <v>225</v>
      </c>
      <c r="D49" s="8" t="s">
        <v>226</v>
      </c>
      <c r="E49" s="8" t="s">
        <v>227</v>
      </c>
      <c r="F49" s="8" t="s">
        <v>228</v>
      </c>
      <c r="G49" s="8" t="s">
        <v>229</v>
      </c>
      <c r="H49" s="5">
        <v>494829.4</v>
      </c>
      <c r="I49" s="8" t="s">
        <v>230</v>
      </c>
      <c r="J49" s="8" t="s">
        <v>162</v>
      </c>
      <c r="K49" s="8" t="s">
        <v>211</v>
      </c>
      <c r="L49" s="8" t="s">
        <v>306</v>
      </c>
    </row>
    <row r="50" spans="1:12" ht="45" customHeight="1" x14ac:dyDescent="0.25">
      <c r="A50" s="8">
        <v>20</v>
      </c>
      <c r="B50" s="14" t="s">
        <v>240</v>
      </c>
      <c r="C50" s="8" t="s">
        <v>241</v>
      </c>
      <c r="D50" s="8" t="s">
        <v>242</v>
      </c>
      <c r="E50" s="8" t="s">
        <v>120</v>
      </c>
      <c r="F50" s="8" t="s">
        <v>120</v>
      </c>
      <c r="G50" s="8" t="s">
        <v>243</v>
      </c>
      <c r="H50" s="5">
        <v>331100</v>
      </c>
      <c r="I50" s="8" t="s">
        <v>230</v>
      </c>
      <c r="J50" s="8" t="s">
        <v>162</v>
      </c>
      <c r="K50" s="8" t="s">
        <v>211</v>
      </c>
      <c r="L50" s="8" t="s">
        <v>211</v>
      </c>
    </row>
    <row r="51" spans="1:12" ht="75" x14ac:dyDescent="0.25">
      <c r="A51" s="8">
        <v>21</v>
      </c>
      <c r="B51" s="8" t="s">
        <v>231</v>
      </c>
      <c r="C51" s="8" t="s">
        <v>185</v>
      </c>
      <c r="D51" s="8" t="s">
        <v>232</v>
      </c>
      <c r="E51" s="8" t="s">
        <v>120</v>
      </c>
      <c r="F51" s="8" t="s">
        <v>120</v>
      </c>
      <c r="G51" s="8" t="s">
        <v>233</v>
      </c>
      <c r="H51" s="5">
        <v>454640.5</v>
      </c>
      <c r="I51" s="8" t="s">
        <v>215</v>
      </c>
      <c r="J51" s="8" t="s">
        <v>162</v>
      </c>
      <c r="K51" s="8" t="s">
        <v>313</v>
      </c>
      <c r="L51" s="8" t="s">
        <v>337</v>
      </c>
    </row>
    <row r="52" spans="1:12" ht="60" x14ac:dyDescent="0.25">
      <c r="A52" s="8">
        <v>22</v>
      </c>
      <c r="B52" s="8" t="s">
        <v>236</v>
      </c>
      <c r="C52" s="8" t="s">
        <v>237</v>
      </c>
      <c r="D52" s="8" t="s">
        <v>238</v>
      </c>
      <c r="E52" s="8" t="s">
        <v>120</v>
      </c>
      <c r="F52" s="8" t="s">
        <v>120</v>
      </c>
      <c r="G52" s="8" t="s">
        <v>239</v>
      </c>
      <c r="H52" s="5">
        <v>299960</v>
      </c>
      <c r="I52" s="8" t="s">
        <v>234</v>
      </c>
      <c r="J52" s="8" t="s">
        <v>103</v>
      </c>
      <c r="K52" s="8" t="s">
        <v>235</v>
      </c>
      <c r="L52" s="8" t="s">
        <v>375</v>
      </c>
    </row>
    <row r="53" spans="1:12" ht="48" customHeight="1" x14ac:dyDescent="0.25">
      <c r="A53" s="8">
        <v>23</v>
      </c>
      <c r="B53" s="8" t="s">
        <v>244</v>
      </c>
      <c r="C53" s="8" t="s">
        <v>245</v>
      </c>
      <c r="D53" s="8" t="s">
        <v>246</v>
      </c>
      <c r="E53" s="8" t="s">
        <v>120</v>
      </c>
      <c r="F53" s="8" t="s">
        <v>120</v>
      </c>
      <c r="G53" s="8" t="s">
        <v>247</v>
      </c>
      <c r="H53" s="5">
        <v>288812.08</v>
      </c>
      <c r="I53" s="8" t="s">
        <v>215</v>
      </c>
      <c r="J53" s="8" t="s">
        <v>482</v>
      </c>
      <c r="K53" s="8" t="s">
        <v>269</v>
      </c>
      <c r="L53" s="8" t="s">
        <v>480</v>
      </c>
    </row>
    <row r="54" spans="1:12" ht="61.5" customHeight="1" x14ac:dyDescent="0.25">
      <c r="A54" s="8">
        <v>24</v>
      </c>
      <c r="B54" s="8" t="s">
        <v>248</v>
      </c>
      <c r="C54" s="8" t="s">
        <v>185</v>
      </c>
      <c r="D54" s="8" t="s">
        <v>237</v>
      </c>
      <c r="E54" s="14" t="s">
        <v>249</v>
      </c>
      <c r="F54" s="8" t="s">
        <v>120</v>
      </c>
      <c r="G54" s="8" t="s">
        <v>250</v>
      </c>
      <c r="H54" s="5">
        <v>298000</v>
      </c>
      <c r="I54" s="8" t="s">
        <v>192</v>
      </c>
      <c r="J54" s="8" t="s">
        <v>162</v>
      </c>
      <c r="K54" s="8" t="s">
        <v>344</v>
      </c>
      <c r="L54" s="8" t="s">
        <v>465</v>
      </c>
    </row>
    <row r="55" spans="1:12" ht="30" x14ac:dyDescent="0.25">
      <c r="A55" s="8">
        <v>25</v>
      </c>
      <c r="B55" s="8" t="s">
        <v>256</v>
      </c>
      <c r="C55" s="8" t="s">
        <v>251</v>
      </c>
      <c r="D55" s="8" t="s">
        <v>252</v>
      </c>
      <c r="E55" s="8" t="s">
        <v>120</v>
      </c>
      <c r="F55" s="8" t="s">
        <v>120</v>
      </c>
      <c r="G55" s="8" t="s">
        <v>253</v>
      </c>
      <c r="H55" s="5">
        <v>488541.99</v>
      </c>
      <c r="I55" s="8" t="s">
        <v>192</v>
      </c>
      <c r="J55" s="8" t="s">
        <v>162</v>
      </c>
      <c r="K55" s="8" t="s">
        <v>340</v>
      </c>
      <c r="L55" s="8" t="s">
        <v>2252</v>
      </c>
    </row>
    <row r="56" spans="1:12" ht="90" x14ac:dyDescent="0.25">
      <c r="A56" s="8">
        <v>26</v>
      </c>
      <c r="B56" s="8" t="s">
        <v>255</v>
      </c>
      <c r="C56" s="8" t="s">
        <v>257</v>
      </c>
      <c r="D56" s="8" t="s">
        <v>258</v>
      </c>
      <c r="E56" s="8" t="s">
        <v>259</v>
      </c>
      <c r="F56" s="8" t="s">
        <v>260</v>
      </c>
      <c r="G56" s="8" t="s">
        <v>261</v>
      </c>
      <c r="H56" s="5">
        <v>1052018</v>
      </c>
      <c r="I56" s="8" t="s">
        <v>254</v>
      </c>
      <c r="J56" s="8" t="s">
        <v>162</v>
      </c>
      <c r="K56" s="8" t="s">
        <v>262</v>
      </c>
      <c r="L56" s="8" t="s">
        <v>353</v>
      </c>
    </row>
    <row r="57" spans="1:12" ht="105" x14ac:dyDescent="0.25">
      <c r="A57" s="8">
        <v>27</v>
      </c>
      <c r="B57" s="8" t="s">
        <v>274</v>
      </c>
      <c r="C57" s="8" t="s">
        <v>275</v>
      </c>
      <c r="D57" s="9" t="s">
        <v>276</v>
      </c>
      <c r="E57" s="9" t="s">
        <v>277</v>
      </c>
      <c r="F57" s="9" t="s">
        <v>278</v>
      </c>
      <c r="G57" s="9" t="s">
        <v>279</v>
      </c>
      <c r="H57" s="5">
        <v>545357</v>
      </c>
      <c r="I57" s="8" t="s">
        <v>254</v>
      </c>
      <c r="J57" s="8" t="s">
        <v>162</v>
      </c>
      <c r="K57" s="8" t="s">
        <v>312</v>
      </c>
      <c r="L57" s="8" t="s">
        <v>306</v>
      </c>
    </row>
    <row r="58" spans="1:12" ht="90" x14ac:dyDescent="0.25">
      <c r="A58" s="8">
        <v>28</v>
      </c>
      <c r="B58" s="8" t="s">
        <v>295</v>
      </c>
      <c r="C58" s="8" t="s">
        <v>296</v>
      </c>
      <c r="D58" s="21" t="s">
        <v>297</v>
      </c>
      <c r="E58" s="21" t="s">
        <v>298</v>
      </c>
      <c r="F58" s="21" t="s">
        <v>299</v>
      </c>
      <c r="G58" s="8" t="s">
        <v>300</v>
      </c>
      <c r="H58" s="5" t="s">
        <v>301</v>
      </c>
      <c r="I58" s="8" t="s">
        <v>302</v>
      </c>
      <c r="J58" s="8" t="s">
        <v>162</v>
      </c>
      <c r="K58" s="8" t="s">
        <v>338</v>
      </c>
      <c r="L58" s="8" t="s">
        <v>337</v>
      </c>
    </row>
    <row r="59" spans="1:12" ht="105" x14ac:dyDescent="0.25">
      <c r="A59" s="8">
        <v>29</v>
      </c>
      <c r="B59" s="9" t="s">
        <v>303</v>
      </c>
      <c r="C59" s="9" t="s">
        <v>232</v>
      </c>
      <c r="D59" s="9" t="s">
        <v>304</v>
      </c>
      <c r="E59" s="9" t="s">
        <v>305</v>
      </c>
      <c r="F59" s="9"/>
      <c r="G59" s="9" t="s">
        <v>2340</v>
      </c>
      <c r="H59" s="5">
        <v>293640</v>
      </c>
      <c r="I59" s="8" t="s">
        <v>302</v>
      </c>
      <c r="J59" s="8" t="s">
        <v>405</v>
      </c>
      <c r="K59" s="8" t="s">
        <v>262</v>
      </c>
      <c r="L59" s="8" t="s">
        <v>348</v>
      </c>
    </row>
    <row r="60" spans="1:12" ht="45" x14ac:dyDescent="0.25">
      <c r="A60" s="8">
        <v>30</v>
      </c>
      <c r="B60" s="7" t="s">
        <v>307</v>
      </c>
      <c r="C60" s="1" t="s">
        <v>308</v>
      </c>
      <c r="D60" s="8" t="s">
        <v>309</v>
      </c>
      <c r="E60" s="14" t="s">
        <v>310</v>
      </c>
      <c r="F60" s="14" t="s">
        <v>120</v>
      </c>
      <c r="G60" s="14" t="s">
        <v>311</v>
      </c>
      <c r="H60" s="5">
        <v>497399.05</v>
      </c>
      <c r="I60" s="8" t="s">
        <v>306</v>
      </c>
      <c r="J60" s="8" t="s">
        <v>162</v>
      </c>
      <c r="K60" s="8" t="s">
        <v>470</v>
      </c>
      <c r="L60" s="8" t="s">
        <v>470</v>
      </c>
    </row>
    <row r="61" spans="1:12" ht="90" x14ac:dyDescent="0.25">
      <c r="A61" s="8">
        <v>31</v>
      </c>
      <c r="B61" s="9" t="s">
        <v>320</v>
      </c>
      <c r="C61" s="9" t="s">
        <v>319</v>
      </c>
      <c r="D61" s="9" t="s">
        <v>318</v>
      </c>
      <c r="E61" s="9" t="s">
        <v>227</v>
      </c>
      <c r="F61" s="9" t="s">
        <v>317</v>
      </c>
      <c r="G61" s="9" t="s">
        <v>316</v>
      </c>
      <c r="H61" s="5" t="s">
        <v>315</v>
      </c>
      <c r="I61" s="8" t="s">
        <v>287</v>
      </c>
      <c r="J61" s="8" t="s">
        <v>162</v>
      </c>
      <c r="K61" s="8" t="s">
        <v>314</v>
      </c>
      <c r="L61" s="8" t="s">
        <v>450</v>
      </c>
    </row>
    <row r="62" spans="1:12" ht="60" x14ac:dyDescent="0.25">
      <c r="A62" s="8">
        <v>32</v>
      </c>
      <c r="B62" s="8" t="s">
        <v>345</v>
      </c>
      <c r="C62" s="8" t="s">
        <v>185</v>
      </c>
      <c r="D62" s="8" t="s">
        <v>346</v>
      </c>
      <c r="E62" s="8" t="s">
        <v>120</v>
      </c>
      <c r="F62" s="8" t="s">
        <v>120</v>
      </c>
      <c r="G62" s="8" t="s">
        <v>347</v>
      </c>
      <c r="H62" s="5">
        <v>329200</v>
      </c>
      <c r="I62" s="8" t="s">
        <v>348</v>
      </c>
      <c r="J62" s="8" t="s">
        <v>162</v>
      </c>
      <c r="K62" s="8" t="s">
        <v>471</v>
      </c>
      <c r="L62" s="8" t="s">
        <v>471</v>
      </c>
    </row>
    <row r="63" spans="1:12" s="2" customFormat="1" ht="90" x14ac:dyDescent="0.25">
      <c r="A63" s="8">
        <v>33</v>
      </c>
      <c r="B63" s="8" t="s">
        <v>349</v>
      </c>
      <c r="C63" s="8" t="s">
        <v>350</v>
      </c>
      <c r="D63" s="8" t="s">
        <v>351</v>
      </c>
      <c r="E63" s="8" t="s">
        <v>120</v>
      </c>
      <c r="F63" s="8" t="s">
        <v>120</v>
      </c>
      <c r="G63" s="8" t="s">
        <v>352</v>
      </c>
      <c r="H63" s="5">
        <v>348712.37</v>
      </c>
      <c r="I63" s="8" t="s">
        <v>353</v>
      </c>
      <c r="J63" s="8" t="s">
        <v>162</v>
      </c>
      <c r="K63" s="8" t="s">
        <v>411</v>
      </c>
      <c r="L63" s="8" t="s">
        <v>454</v>
      </c>
    </row>
    <row r="64" spans="1:12" s="2" customFormat="1" ht="68.25" customHeight="1" x14ac:dyDescent="0.25">
      <c r="A64" s="8">
        <v>34</v>
      </c>
      <c r="B64" s="8" t="s">
        <v>280</v>
      </c>
      <c r="C64" s="8" t="s">
        <v>358</v>
      </c>
      <c r="D64" s="8" t="s">
        <v>359</v>
      </c>
      <c r="E64" s="8" t="s">
        <v>360</v>
      </c>
      <c r="F64" s="8" t="s">
        <v>120</v>
      </c>
      <c r="G64" s="8" t="s">
        <v>361</v>
      </c>
      <c r="H64" s="5">
        <v>300000</v>
      </c>
      <c r="I64" s="8" t="s">
        <v>362</v>
      </c>
      <c r="J64" s="8" t="s">
        <v>2439</v>
      </c>
      <c r="K64" s="8" t="s">
        <v>2432</v>
      </c>
      <c r="L64" s="8"/>
    </row>
    <row r="65" spans="1:154" ht="72.75" customHeight="1" x14ac:dyDescent="0.25">
      <c r="A65" s="8">
        <v>35</v>
      </c>
      <c r="B65" s="8" t="s">
        <v>363</v>
      </c>
      <c r="C65" s="8" t="s">
        <v>364</v>
      </c>
      <c r="D65" s="8" t="s">
        <v>365</v>
      </c>
      <c r="E65" s="8" t="s">
        <v>366</v>
      </c>
      <c r="F65" s="8" t="s">
        <v>120</v>
      </c>
      <c r="G65" s="8" t="s">
        <v>367</v>
      </c>
      <c r="H65" s="5">
        <v>539258</v>
      </c>
      <c r="I65" s="8" t="s">
        <v>368</v>
      </c>
      <c r="J65" s="8" t="s">
        <v>162</v>
      </c>
      <c r="K65" s="8" t="s">
        <v>314</v>
      </c>
      <c r="L65" s="8" t="s">
        <v>438</v>
      </c>
    </row>
    <row r="66" spans="1:154" ht="77.25" customHeight="1" x14ac:dyDescent="0.25">
      <c r="A66" s="8">
        <v>36</v>
      </c>
      <c r="B66" s="8" t="s">
        <v>369</v>
      </c>
      <c r="C66" s="8" t="s">
        <v>371</v>
      </c>
      <c r="D66" s="8" t="s">
        <v>372</v>
      </c>
      <c r="E66" s="8" t="s">
        <v>120</v>
      </c>
      <c r="F66" s="8" t="s">
        <v>120</v>
      </c>
      <c r="G66" s="8" t="s">
        <v>370</v>
      </c>
      <c r="H66" s="5">
        <v>555555.55000000005</v>
      </c>
      <c r="I66" s="8" t="s">
        <v>373</v>
      </c>
      <c r="J66" s="8" t="s">
        <v>162</v>
      </c>
      <c r="K66" s="8" t="s">
        <v>314</v>
      </c>
      <c r="L66" s="8" t="s">
        <v>340</v>
      </c>
    </row>
    <row r="67" spans="1:154" ht="150" x14ac:dyDescent="0.25">
      <c r="A67" s="8">
        <v>37</v>
      </c>
      <c r="B67" s="8" t="s">
        <v>376</v>
      </c>
      <c r="C67" s="8" t="s">
        <v>377</v>
      </c>
      <c r="D67" s="8" t="s">
        <v>378</v>
      </c>
      <c r="E67" s="8" t="s">
        <v>379</v>
      </c>
      <c r="F67" s="8" t="s">
        <v>380</v>
      </c>
      <c r="G67" s="8" t="s">
        <v>381</v>
      </c>
      <c r="H67" s="5">
        <v>332580.5</v>
      </c>
      <c r="I67" s="8" t="s">
        <v>348</v>
      </c>
      <c r="J67" s="8" t="s">
        <v>2251</v>
      </c>
      <c r="K67" s="8" t="s">
        <v>404</v>
      </c>
      <c r="L67" s="8" t="s">
        <v>483</v>
      </c>
    </row>
    <row r="68" spans="1:154" ht="75" x14ac:dyDescent="0.25">
      <c r="A68" s="8">
        <v>38</v>
      </c>
      <c r="B68" s="8" t="s">
        <v>386</v>
      </c>
      <c r="C68" s="8" t="s">
        <v>159</v>
      </c>
      <c r="D68" s="8" t="s">
        <v>383</v>
      </c>
      <c r="E68" s="8" t="s">
        <v>384</v>
      </c>
      <c r="F68" s="15" t="s">
        <v>385</v>
      </c>
      <c r="G68" s="8" t="s">
        <v>382</v>
      </c>
      <c r="H68" s="5">
        <v>331137.8</v>
      </c>
      <c r="I68" s="8" t="s">
        <v>348</v>
      </c>
      <c r="J68" s="8" t="s">
        <v>162</v>
      </c>
      <c r="K68" s="8" t="s">
        <v>340</v>
      </c>
      <c r="L68" s="8" t="s">
        <v>447</v>
      </c>
    </row>
    <row r="69" spans="1:154" ht="75" x14ac:dyDescent="0.25">
      <c r="A69" s="8">
        <v>39</v>
      </c>
      <c r="B69" s="26" t="s">
        <v>387</v>
      </c>
      <c r="C69" s="26" t="s">
        <v>388</v>
      </c>
      <c r="D69" s="26" t="s">
        <v>389</v>
      </c>
      <c r="E69" s="26" t="s">
        <v>390</v>
      </c>
      <c r="F69" s="26" t="s">
        <v>391</v>
      </c>
      <c r="G69" s="26" t="s">
        <v>392</v>
      </c>
      <c r="H69" s="27">
        <v>365103.62</v>
      </c>
      <c r="I69" s="26" t="s">
        <v>375</v>
      </c>
      <c r="J69" s="26" t="s">
        <v>162</v>
      </c>
      <c r="K69" s="26" t="s">
        <v>398</v>
      </c>
      <c r="L69" s="26" t="s">
        <v>398</v>
      </c>
    </row>
    <row r="70" spans="1:154" s="7" customFormat="1" ht="60" x14ac:dyDescent="0.25">
      <c r="A70" s="8">
        <v>40</v>
      </c>
      <c r="B70" s="8" t="s">
        <v>428</v>
      </c>
      <c r="C70" s="8" t="s">
        <v>430</v>
      </c>
      <c r="D70" s="8" t="s">
        <v>431</v>
      </c>
      <c r="E70" s="8" t="s">
        <v>120</v>
      </c>
      <c r="F70" s="8" t="s">
        <v>120</v>
      </c>
      <c r="G70" s="8" t="s">
        <v>432</v>
      </c>
      <c r="H70" s="5">
        <v>285978.5</v>
      </c>
      <c r="I70" s="8" t="s">
        <v>433</v>
      </c>
      <c r="J70" s="8" t="s">
        <v>162</v>
      </c>
      <c r="K70" s="8" t="s">
        <v>474</v>
      </c>
      <c r="L70" s="8" t="s">
        <v>476</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row>
    <row r="71" spans="1:154" s="7" customFormat="1" ht="92.85" customHeight="1" x14ac:dyDescent="0.25">
      <c r="A71" s="8">
        <v>41</v>
      </c>
      <c r="B71" s="8" t="s">
        <v>429</v>
      </c>
      <c r="C71" s="8" t="s">
        <v>434</v>
      </c>
      <c r="D71" s="8" t="s">
        <v>436</v>
      </c>
      <c r="E71" s="8" t="s">
        <v>120</v>
      </c>
      <c r="F71" s="8" t="s">
        <v>120</v>
      </c>
      <c r="G71" s="8" t="s">
        <v>435</v>
      </c>
      <c r="H71" s="5">
        <v>346813.13</v>
      </c>
      <c r="I71" s="8" t="s">
        <v>340</v>
      </c>
      <c r="J71" s="8" t="s">
        <v>162</v>
      </c>
      <c r="K71" s="8" t="s">
        <v>2317</v>
      </c>
      <c r="L71" s="8" t="s">
        <v>2268</v>
      </c>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row>
    <row r="72" spans="1:154" s="2" customFormat="1" ht="60" x14ac:dyDescent="0.25">
      <c r="A72" s="8">
        <v>42</v>
      </c>
      <c r="B72" s="8" t="s">
        <v>2367</v>
      </c>
      <c r="C72" s="8" t="s">
        <v>2352</v>
      </c>
      <c r="D72" s="8" t="s">
        <v>2353</v>
      </c>
      <c r="E72" s="8" t="s">
        <v>120</v>
      </c>
      <c r="F72" s="8" t="s">
        <v>120</v>
      </c>
      <c r="G72" s="8" t="s">
        <v>2354</v>
      </c>
      <c r="H72" s="5">
        <v>337617.68</v>
      </c>
      <c r="I72" s="8" t="s">
        <v>2339</v>
      </c>
      <c r="J72" s="8" t="s">
        <v>162</v>
      </c>
      <c r="K72" s="8" t="s">
        <v>2426</v>
      </c>
      <c r="L72" s="8" t="s">
        <v>2457</v>
      </c>
    </row>
    <row r="73" spans="1:154" ht="60" x14ac:dyDescent="0.25">
      <c r="A73" s="8">
        <v>43</v>
      </c>
      <c r="B73" s="8" t="s">
        <v>2356</v>
      </c>
      <c r="C73" s="8" t="s">
        <v>208</v>
      </c>
      <c r="D73" s="8" t="s">
        <v>2357</v>
      </c>
      <c r="E73" s="8" t="s">
        <v>120</v>
      </c>
      <c r="F73" s="8" t="s">
        <v>120</v>
      </c>
      <c r="G73" s="8" t="s">
        <v>2358</v>
      </c>
      <c r="H73" s="5" t="s">
        <v>2359</v>
      </c>
      <c r="I73" s="8" t="s">
        <v>2360</v>
      </c>
      <c r="J73" s="8" t="s">
        <v>162</v>
      </c>
      <c r="K73" s="8" t="s">
        <v>2413</v>
      </c>
      <c r="L73" s="8" t="s">
        <v>2454</v>
      </c>
    </row>
    <row r="74" spans="1:154" s="2" customFormat="1" ht="150" x14ac:dyDescent="0.25">
      <c r="A74" s="294">
        <v>44</v>
      </c>
      <c r="B74" s="8" t="s">
        <v>2421</v>
      </c>
      <c r="C74" s="8" t="s">
        <v>2422</v>
      </c>
      <c r="D74" s="8" t="s">
        <v>2423</v>
      </c>
      <c r="E74" s="8" t="s">
        <v>151</v>
      </c>
      <c r="F74" s="8" t="s">
        <v>120</v>
      </c>
      <c r="G74" s="8" t="s">
        <v>2424</v>
      </c>
      <c r="H74" s="5">
        <v>1002980</v>
      </c>
      <c r="I74" s="8" t="s">
        <v>2425</v>
      </c>
      <c r="J74" s="8" t="s">
        <v>162</v>
      </c>
      <c r="K74" s="8" t="s">
        <v>2459</v>
      </c>
      <c r="L74" s="8" t="s">
        <v>2458</v>
      </c>
    </row>
    <row r="75" spans="1:154" s="2" customFormat="1" ht="45" x14ac:dyDescent="0.25">
      <c r="A75" s="294">
        <v>45</v>
      </c>
      <c r="B75" s="8" t="s">
        <v>2427</v>
      </c>
      <c r="C75" s="8" t="s">
        <v>2428</v>
      </c>
      <c r="D75" s="8" t="s">
        <v>2429</v>
      </c>
      <c r="E75" s="8" t="s">
        <v>120</v>
      </c>
      <c r="F75" s="8" t="s">
        <v>120</v>
      </c>
      <c r="G75" s="8" t="s">
        <v>2430</v>
      </c>
      <c r="H75" s="5">
        <v>329202</v>
      </c>
      <c r="I75" s="8" t="s">
        <v>2431</v>
      </c>
      <c r="J75" s="8" t="s">
        <v>162</v>
      </c>
      <c r="K75" s="8" t="s">
        <v>2460</v>
      </c>
      <c r="L75" s="8" t="s">
        <v>2501</v>
      </c>
    </row>
    <row r="76" spans="1:154" ht="75" x14ac:dyDescent="0.25">
      <c r="A76" s="8">
        <v>46</v>
      </c>
      <c r="B76" s="8" t="s">
        <v>2462</v>
      </c>
      <c r="C76" s="8" t="s">
        <v>2463</v>
      </c>
      <c r="D76" s="8" t="s">
        <v>2464</v>
      </c>
      <c r="E76" s="8" t="s">
        <v>120</v>
      </c>
      <c r="F76" s="8" t="s">
        <v>120</v>
      </c>
      <c r="G76" s="8" t="s">
        <v>2465</v>
      </c>
      <c r="H76" s="5">
        <v>188639.6</v>
      </c>
      <c r="I76" s="8" t="s">
        <v>2459</v>
      </c>
      <c r="J76" s="8" t="s">
        <v>162</v>
      </c>
      <c r="K76" s="8" t="s">
        <v>2460</v>
      </c>
      <c r="L76" s="8" t="s">
        <v>2552</v>
      </c>
    </row>
    <row r="77" spans="1:154" ht="74.849999999999994" customHeight="1" x14ac:dyDescent="0.25">
      <c r="A77" s="8">
        <v>47</v>
      </c>
      <c r="B77" s="8" t="s">
        <v>2535</v>
      </c>
      <c r="C77" s="8" t="s">
        <v>2536</v>
      </c>
      <c r="D77" s="8" t="s">
        <v>2539</v>
      </c>
      <c r="E77" s="8" t="s">
        <v>2537</v>
      </c>
      <c r="F77" s="8" t="s">
        <v>2538</v>
      </c>
      <c r="G77" s="8" t="s">
        <v>2534</v>
      </c>
      <c r="H77" s="5" t="s">
        <v>2533</v>
      </c>
      <c r="I77" s="8" t="s">
        <v>2517</v>
      </c>
      <c r="J77" s="8" t="s">
        <v>482</v>
      </c>
      <c r="K77" s="8" t="s">
        <v>2651</v>
      </c>
      <c r="L77" s="8" t="s">
        <v>2654</v>
      </c>
    </row>
    <row r="78" spans="1:154" s="2" customFormat="1" ht="105" x14ac:dyDescent="0.25">
      <c r="A78" s="8">
        <v>48</v>
      </c>
      <c r="B78" s="8" t="s">
        <v>2589</v>
      </c>
      <c r="C78" s="8" t="s">
        <v>2590</v>
      </c>
      <c r="D78" s="8" t="s">
        <v>296</v>
      </c>
      <c r="E78" s="8" t="s">
        <v>2591</v>
      </c>
      <c r="F78" s="8" t="s">
        <v>232</v>
      </c>
      <c r="G78" s="8" t="s">
        <v>2592</v>
      </c>
      <c r="H78" s="5">
        <v>276092</v>
      </c>
      <c r="I78" s="8" t="s">
        <v>2593</v>
      </c>
      <c r="J78" s="8" t="s">
        <v>162</v>
      </c>
      <c r="K78" s="8" t="s">
        <v>2603</v>
      </c>
      <c r="L78" s="8" t="s">
        <v>2616</v>
      </c>
    </row>
    <row r="79" spans="1:154" s="22" customFormat="1" ht="90" x14ac:dyDescent="0.25">
      <c r="A79" s="8">
        <v>49</v>
      </c>
      <c r="B79" s="8" t="s">
        <v>2660</v>
      </c>
      <c r="C79" s="8" t="s">
        <v>2661</v>
      </c>
      <c r="D79" s="8" t="s">
        <v>2662</v>
      </c>
      <c r="E79" s="8" t="s">
        <v>264</v>
      </c>
      <c r="F79" s="8" t="s">
        <v>264</v>
      </c>
      <c r="G79" s="8" t="s">
        <v>2663</v>
      </c>
      <c r="H79" s="8" t="s">
        <v>2700</v>
      </c>
      <c r="I79" s="8" t="s">
        <v>2659</v>
      </c>
      <c r="J79" s="8" t="s">
        <v>162</v>
      </c>
      <c r="K79" s="8" t="s">
        <v>2709</v>
      </c>
      <c r="L79" s="8" t="s">
        <v>2691</v>
      </c>
    </row>
    <row r="80" spans="1:154" s="2" customFormat="1" ht="60" x14ac:dyDescent="0.25">
      <c r="A80" s="8">
        <v>50</v>
      </c>
      <c r="B80" s="8" t="s">
        <v>2665</v>
      </c>
      <c r="C80" s="8" t="s">
        <v>176</v>
      </c>
      <c r="D80" s="8" t="s">
        <v>2666</v>
      </c>
      <c r="E80" s="8" t="s">
        <v>264</v>
      </c>
      <c r="F80" s="8" t="s">
        <v>264</v>
      </c>
      <c r="G80" s="8" t="s">
        <v>2667</v>
      </c>
      <c r="H80" s="5" t="s">
        <v>2698</v>
      </c>
      <c r="I80" s="8" t="s">
        <v>2648</v>
      </c>
      <c r="J80" s="8" t="s">
        <v>162</v>
      </c>
      <c r="K80" s="8" t="s">
        <v>2911</v>
      </c>
      <c r="L80" s="8" t="s">
        <v>2919</v>
      </c>
    </row>
    <row r="81" spans="1:12" ht="90" x14ac:dyDescent="0.25">
      <c r="A81" s="8">
        <v>51</v>
      </c>
      <c r="B81" s="8" t="s">
        <v>2668</v>
      </c>
      <c r="C81" s="8" t="s">
        <v>2669</v>
      </c>
      <c r="D81" s="7" t="s">
        <v>351</v>
      </c>
      <c r="E81" s="8" t="s">
        <v>2666</v>
      </c>
      <c r="F81" s="8" t="s">
        <v>2670</v>
      </c>
      <c r="G81" s="8" t="s">
        <v>2671</v>
      </c>
      <c r="H81" s="5" t="s">
        <v>2672</v>
      </c>
      <c r="I81" s="8" t="s">
        <v>2673</v>
      </c>
      <c r="J81" s="8" t="s">
        <v>2752</v>
      </c>
      <c r="K81" s="8" t="s">
        <v>2911</v>
      </c>
      <c r="L81" s="8" t="s">
        <v>2915</v>
      </c>
    </row>
    <row r="82" spans="1:12" s="2" customFormat="1" ht="75" x14ac:dyDescent="0.25">
      <c r="A82" s="8">
        <v>52</v>
      </c>
      <c r="B82" s="8" t="s">
        <v>2687</v>
      </c>
      <c r="C82" s="8" t="s">
        <v>2686</v>
      </c>
      <c r="D82" s="8" t="s">
        <v>2688</v>
      </c>
      <c r="E82" s="8" t="s">
        <v>264</v>
      </c>
      <c r="F82" s="8" t="s">
        <v>264</v>
      </c>
      <c r="G82" s="8" t="s">
        <v>2689</v>
      </c>
      <c r="H82" s="5" t="s">
        <v>2699</v>
      </c>
      <c r="I82" s="8" t="s">
        <v>2673</v>
      </c>
      <c r="J82" s="8" t="s">
        <v>162</v>
      </c>
      <c r="K82" s="8" t="s">
        <v>2764</v>
      </c>
      <c r="L82" s="8" t="s">
        <v>2784</v>
      </c>
    </row>
    <row r="83" spans="1:12" ht="60" x14ac:dyDescent="0.25">
      <c r="A83" s="8">
        <v>53</v>
      </c>
      <c r="B83" s="8" t="s">
        <v>2701</v>
      </c>
      <c r="C83" s="8" t="s">
        <v>2702</v>
      </c>
      <c r="D83" s="8" t="s">
        <v>2703</v>
      </c>
      <c r="E83" s="24" t="s">
        <v>2704</v>
      </c>
      <c r="F83" s="24" t="s">
        <v>2705</v>
      </c>
      <c r="G83" s="8" t="s">
        <v>2706</v>
      </c>
      <c r="H83" s="5" t="s">
        <v>2707</v>
      </c>
      <c r="I83" s="8" t="s">
        <v>2708</v>
      </c>
      <c r="J83" s="8" t="s">
        <v>162</v>
      </c>
      <c r="K83" s="8" t="s">
        <v>2751</v>
      </c>
      <c r="L83" s="8" t="s">
        <v>2780</v>
      </c>
    </row>
    <row r="84" spans="1:12" s="2" customFormat="1" ht="60" x14ac:dyDescent="0.25">
      <c r="A84" s="8">
        <v>54</v>
      </c>
      <c r="B84" s="8" t="s">
        <v>2710</v>
      </c>
      <c r="C84" s="8" t="s">
        <v>2712</v>
      </c>
      <c r="D84" s="8" t="s">
        <v>2713</v>
      </c>
      <c r="E84" s="8" t="s">
        <v>264</v>
      </c>
      <c r="F84" s="8" t="s">
        <v>264</v>
      </c>
      <c r="G84" s="8" t="s">
        <v>2711</v>
      </c>
      <c r="H84" s="5" t="s">
        <v>2714</v>
      </c>
      <c r="I84" s="8" t="s">
        <v>2708</v>
      </c>
      <c r="J84" s="8" t="s">
        <v>162</v>
      </c>
      <c r="K84" s="8" t="s">
        <v>2763</v>
      </c>
      <c r="L84" s="8" t="s">
        <v>2784</v>
      </c>
    </row>
    <row r="85" spans="1:12" s="2" customFormat="1" ht="60" x14ac:dyDescent="0.25">
      <c r="A85" s="8">
        <v>55</v>
      </c>
      <c r="B85" s="8" t="s">
        <v>2715</v>
      </c>
      <c r="C85" s="8" t="s">
        <v>2716</v>
      </c>
      <c r="D85" s="8" t="s">
        <v>2717</v>
      </c>
      <c r="E85" s="8" t="s">
        <v>2718</v>
      </c>
      <c r="F85" s="8" t="s">
        <v>2719</v>
      </c>
      <c r="G85" s="8" t="s">
        <v>2720</v>
      </c>
      <c r="H85" s="5" t="s">
        <v>2721</v>
      </c>
      <c r="I85" s="8" t="s">
        <v>2722</v>
      </c>
      <c r="J85" s="8" t="s">
        <v>162</v>
      </c>
      <c r="K85" s="8" t="s">
        <v>2782</v>
      </c>
      <c r="L85" s="8" t="s">
        <v>2790</v>
      </c>
    </row>
    <row r="86" spans="1:12" s="2" customFormat="1" ht="75" x14ac:dyDescent="0.25">
      <c r="A86" s="8">
        <v>56</v>
      </c>
      <c r="B86" s="8" t="s">
        <v>2725</v>
      </c>
      <c r="C86" s="8" t="s">
        <v>2726</v>
      </c>
      <c r="D86" s="8" t="s">
        <v>2727</v>
      </c>
      <c r="E86" s="8" t="s">
        <v>2728</v>
      </c>
      <c r="F86" s="8" t="s">
        <v>2729</v>
      </c>
      <c r="G86" s="8" t="s">
        <v>2730</v>
      </c>
      <c r="H86" s="5" t="s">
        <v>2731</v>
      </c>
      <c r="I86" s="8" t="s">
        <v>2724</v>
      </c>
      <c r="J86" s="8" t="s">
        <v>162</v>
      </c>
      <c r="K86" s="8" t="s">
        <v>2790</v>
      </c>
      <c r="L86" s="8" t="s">
        <v>2773</v>
      </c>
    </row>
    <row r="87" spans="1:12" ht="60" x14ac:dyDescent="0.25">
      <c r="A87" s="8">
        <v>57</v>
      </c>
      <c r="B87" s="8" t="s">
        <v>2732</v>
      </c>
      <c r="C87" s="8" t="s">
        <v>2733</v>
      </c>
      <c r="D87" s="8" t="s">
        <v>2734</v>
      </c>
      <c r="E87" s="8" t="s">
        <v>2735</v>
      </c>
      <c r="F87" s="8" t="s">
        <v>264</v>
      </c>
      <c r="G87" s="8" t="s">
        <v>2736</v>
      </c>
      <c r="H87" s="5" t="s">
        <v>2737</v>
      </c>
      <c r="I87" s="8" t="s">
        <v>2708</v>
      </c>
      <c r="J87" s="8" t="s">
        <v>2267</v>
      </c>
      <c r="K87" s="8" t="s">
        <v>2765</v>
      </c>
      <c r="L87" s="8" t="s">
        <v>2751</v>
      </c>
    </row>
    <row r="88" spans="1:12" ht="105" x14ac:dyDescent="0.25">
      <c r="A88" s="8">
        <v>58</v>
      </c>
      <c r="B88" s="8" t="s">
        <v>2738</v>
      </c>
      <c r="C88" s="8" t="s">
        <v>246</v>
      </c>
      <c r="D88" s="8" t="s">
        <v>2353</v>
      </c>
      <c r="E88" s="8" t="s">
        <v>2742</v>
      </c>
      <c r="F88" s="8" t="s">
        <v>264</v>
      </c>
      <c r="G88" s="8" t="s">
        <v>2741</v>
      </c>
      <c r="H88" s="5" t="s">
        <v>2739</v>
      </c>
      <c r="I88" s="8" t="s">
        <v>2740</v>
      </c>
      <c r="J88" s="8" t="s">
        <v>162</v>
      </c>
      <c r="K88" s="8" t="s">
        <v>2764</v>
      </c>
      <c r="L88" s="8" t="s">
        <v>2784</v>
      </c>
    </row>
    <row r="89" spans="1:12" ht="60" x14ac:dyDescent="0.25">
      <c r="A89" s="8">
        <v>59</v>
      </c>
      <c r="B89" s="8" t="s">
        <v>2766</v>
      </c>
      <c r="C89" s="8" t="s">
        <v>2767</v>
      </c>
      <c r="D89" s="8" t="s">
        <v>2768</v>
      </c>
      <c r="E89" s="8" t="s">
        <v>2769</v>
      </c>
      <c r="F89" s="8" t="s">
        <v>264</v>
      </c>
      <c r="G89" s="8" t="s">
        <v>2770</v>
      </c>
      <c r="H89" s="5" t="s">
        <v>2771</v>
      </c>
      <c r="I89" s="8" t="s">
        <v>2772</v>
      </c>
      <c r="J89" s="8" t="s">
        <v>2802</v>
      </c>
      <c r="K89" s="8" t="s">
        <v>2793</v>
      </c>
      <c r="L89" s="8" t="s">
        <v>2794</v>
      </c>
    </row>
    <row r="90" spans="1:12" ht="75" x14ac:dyDescent="0.25">
      <c r="A90" s="8">
        <v>60</v>
      </c>
      <c r="B90" s="8" t="s">
        <v>2928</v>
      </c>
      <c r="C90" s="8" t="s">
        <v>2922</v>
      </c>
      <c r="D90" s="8" t="s">
        <v>2923</v>
      </c>
      <c r="E90" s="8" t="s">
        <v>2924</v>
      </c>
      <c r="F90" s="8" t="s">
        <v>264</v>
      </c>
      <c r="G90" s="8" t="s">
        <v>2926</v>
      </c>
      <c r="H90" s="5" t="s">
        <v>2925</v>
      </c>
      <c r="I90" s="8" t="s">
        <v>2927</v>
      </c>
      <c r="J90" s="8" t="s">
        <v>162</v>
      </c>
      <c r="K90" s="8" t="s">
        <v>2934</v>
      </c>
      <c r="L90" s="8" t="s">
        <v>2934</v>
      </c>
    </row>
    <row r="91" spans="1:12" ht="60" x14ac:dyDescent="0.25">
      <c r="A91" s="8">
        <v>61</v>
      </c>
      <c r="B91" s="8" t="s">
        <v>2929</v>
      </c>
      <c r="C91" s="8" t="s">
        <v>2930</v>
      </c>
      <c r="D91" s="8" t="s">
        <v>2931</v>
      </c>
      <c r="E91" s="8" t="s">
        <v>264</v>
      </c>
      <c r="F91" s="8" t="s">
        <v>264</v>
      </c>
      <c r="G91" s="8" t="s">
        <v>2932</v>
      </c>
      <c r="H91" s="5" t="s">
        <v>2933</v>
      </c>
      <c r="I91" s="8" t="s">
        <v>2921</v>
      </c>
      <c r="J91" s="8" t="s">
        <v>162</v>
      </c>
      <c r="K91" s="8" t="s">
        <v>2935</v>
      </c>
      <c r="L91" s="8" t="s">
        <v>2940</v>
      </c>
    </row>
    <row r="92" spans="1:12" ht="60" x14ac:dyDescent="0.25">
      <c r="A92" s="8">
        <v>62</v>
      </c>
      <c r="B92" s="8" t="s">
        <v>2957</v>
      </c>
      <c r="C92" s="8" t="s">
        <v>2958</v>
      </c>
      <c r="D92" s="8" t="s">
        <v>351</v>
      </c>
      <c r="E92" s="8" t="s">
        <v>264</v>
      </c>
      <c r="F92" s="8" t="s">
        <v>264</v>
      </c>
      <c r="G92" s="8" t="s">
        <v>2959</v>
      </c>
      <c r="H92" s="5">
        <v>1282380.3700000001</v>
      </c>
      <c r="I92" s="8" t="s">
        <v>2960</v>
      </c>
      <c r="J92" s="8" t="s">
        <v>162</v>
      </c>
      <c r="K92" s="8" t="s">
        <v>2967</v>
      </c>
      <c r="L92" s="8" t="s">
        <v>2969</v>
      </c>
    </row>
    <row r="93" spans="1:12" ht="75" x14ac:dyDescent="0.25">
      <c r="A93" s="8">
        <v>63</v>
      </c>
      <c r="B93" s="8" t="s">
        <v>2962</v>
      </c>
      <c r="C93" s="8" t="s">
        <v>2963</v>
      </c>
      <c r="D93" s="8" t="s">
        <v>2964</v>
      </c>
      <c r="E93" s="8" t="s">
        <v>264</v>
      </c>
      <c r="F93" s="8" t="s">
        <v>264</v>
      </c>
      <c r="G93" s="8" t="s">
        <v>2965</v>
      </c>
      <c r="H93" s="5">
        <v>300000</v>
      </c>
      <c r="I93" s="8" t="s">
        <v>2966</v>
      </c>
      <c r="J93" s="8" t="s">
        <v>162</v>
      </c>
      <c r="K93" s="8" t="s">
        <v>2968</v>
      </c>
      <c r="L93" s="8" t="s">
        <v>2970</v>
      </c>
    </row>
    <row r="100" spans="1:8" x14ac:dyDescent="0.25">
      <c r="A100" s="743" t="s">
        <v>3026</v>
      </c>
      <c r="B100" s="744"/>
      <c r="C100" s="744"/>
      <c r="D100" s="744"/>
      <c r="E100" s="744"/>
      <c r="F100" s="744"/>
      <c r="G100" s="744"/>
      <c r="H100" s="744"/>
    </row>
    <row r="101" spans="1:8" x14ac:dyDescent="0.25">
      <c r="A101"/>
      <c r="B101"/>
      <c r="C101"/>
      <c r="D101"/>
      <c r="E101"/>
      <c r="F101"/>
      <c r="G101"/>
      <c r="H101"/>
    </row>
    <row r="102" spans="1:8" ht="80.25" customHeight="1" x14ac:dyDescent="0.25">
      <c r="A102" s="13" t="s">
        <v>1332</v>
      </c>
      <c r="B102" s="13" t="s">
        <v>3005</v>
      </c>
      <c r="C102" s="13" t="s">
        <v>1309</v>
      </c>
      <c r="D102" s="13" t="s">
        <v>494</v>
      </c>
      <c r="E102" s="13" t="s">
        <v>3004</v>
      </c>
      <c r="F102" s="13" t="s">
        <v>3003</v>
      </c>
      <c r="G102" s="13" t="s">
        <v>3006</v>
      </c>
      <c r="H102" s="13" t="s">
        <v>3007</v>
      </c>
    </row>
    <row r="103" spans="1:8" ht="91.5" customHeight="1" x14ac:dyDescent="0.25">
      <c r="A103" s="397">
        <v>1</v>
      </c>
      <c r="B103" s="398" t="s">
        <v>3027</v>
      </c>
      <c r="C103" s="399" t="s">
        <v>3029</v>
      </c>
      <c r="D103" s="399" t="s">
        <v>3028</v>
      </c>
      <c r="E103" s="398" t="s">
        <v>3029</v>
      </c>
      <c r="F103" s="401" t="s">
        <v>3030</v>
      </c>
      <c r="G103" s="402" t="s">
        <v>3031</v>
      </c>
      <c r="H103" s="403">
        <v>47063.76</v>
      </c>
    </row>
    <row r="104" spans="1:8" ht="102.75" customHeight="1" x14ac:dyDescent="0.25">
      <c r="A104" s="397">
        <v>2</v>
      </c>
      <c r="B104" s="398" t="s">
        <v>206</v>
      </c>
      <c r="C104" s="398" t="s">
        <v>3036</v>
      </c>
      <c r="D104" s="399" t="s">
        <v>3033</v>
      </c>
      <c r="E104" s="398" t="s">
        <v>3032</v>
      </c>
      <c r="F104" s="401" t="s">
        <v>3034</v>
      </c>
      <c r="G104" s="402" t="s">
        <v>3035</v>
      </c>
      <c r="H104" s="403">
        <v>49313.45</v>
      </c>
    </row>
    <row r="105" spans="1:8" ht="84" customHeight="1" x14ac:dyDescent="0.25">
      <c r="A105" s="397">
        <v>3</v>
      </c>
      <c r="B105" s="398" t="s">
        <v>248</v>
      </c>
      <c r="C105" s="399" t="s">
        <v>3065</v>
      </c>
      <c r="D105" s="399" t="s">
        <v>3066</v>
      </c>
      <c r="E105" s="399" t="s">
        <v>3065</v>
      </c>
      <c r="F105" s="401" t="s">
        <v>3067</v>
      </c>
      <c r="G105" s="402" t="s">
        <v>3068</v>
      </c>
      <c r="H105" s="403">
        <v>55411.62</v>
      </c>
    </row>
    <row r="106" spans="1:8" ht="90" x14ac:dyDescent="0.25">
      <c r="A106" s="397">
        <v>4</v>
      </c>
      <c r="B106" s="398" t="s">
        <v>193</v>
      </c>
      <c r="C106" s="399" t="s">
        <v>3084</v>
      </c>
      <c r="D106" s="399" t="s">
        <v>198</v>
      </c>
      <c r="E106" s="399" t="s">
        <v>3083</v>
      </c>
      <c r="F106" s="401" t="s">
        <v>3034</v>
      </c>
      <c r="G106" s="402" t="s">
        <v>3085</v>
      </c>
      <c r="H106" s="403" t="s">
        <v>3086</v>
      </c>
    </row>
    <row r="107" spans="1:8" ht="90" x14ac:dyDescent="0.25">
      <c r="A107" s="397">
        <v>5</v>
      </c>
      <c r="B107" s="398" t="s">
        <v>3087</v>
      </c>
      <c r="C107" s="399" t="s">
        <v>3084</v>
      </c>
      <c r="D107" s="399" t="s">
        <v>198</v>
      </c>
      <c r="E107" s="399" t="s">
        <v>3088</v>
      </c>
      <c r="F107" s="401" t="s">
        <v>3034</v>
      </c>
      <c r="G107" s="402" t="s">
        <v>3089</v>
      </c>
      <c r="H107" s="403" t="s">
        <v>3090</v>
      </c>
    </row>
    <row r="108" spans="1:8" ht="99.75" customHeight="1" x14ac:dyDescent="0.25">
      <c r="A108" s="397">
        <v>6</v>
      </c>
      <c r="B108" s="398" t="s">
        <v>216</v>
      </c>
      <c r="C108" s="399" t="s">
        <v>3065</v>
      </c>
      <c r="D108" s="399" t="s">
        <v>3395</v>
      </c>
      <c r="E108" s="399" t="s">
        <v>3065</v>
      </c>
      <c r="F108" s="401" t="s">
        <v>3067</v>
      </c>
      <c r="G108" s="441" t="s">
        <v>3396</v>
      </c>
      <c r="H108" s="442">
        <v>32675</v>
      </c>
    </row>
    <row r="109" spans="1:8" ht="60" x14ac:dyDescent="0.25">
      <c r="A109" s="397">
        <v>7</v>
      </c>
      <c r="B109" s="398" t="s">
        <v>164</v>
      </c>
      <c r="C109" s="399" t="s">
        <v>3411</v>
      </c>
      <c r="D109" s="399" t="s">
        <v>3412</v>
      </c>
      <c r="E109" s="399" t="s">
        <v>3411</v>
      </c>
      <c r="F109" s="401" t="s">
        <v>3030</v>
      </c>
      <c r="G109" s="441" t="s">
        <v>3413</v>
      </c>
      <c r="H109" s="442">
        <v>34905.61</v>
      </c>
    </row>
    <row r="110" spans="1:8" ht="90" x14ac:dyDescent="0.25">
      <c r="A110" s="397">
        <v>8</v>
      </c>
      <c r="B110" s="398" t="s">
        <v>216</v>
      </c>
      <c r="C110" s="399" t="s">
        <v>3429</v>
      </c>
      <c r="D110" s="399" t="s">
        <v>3395</v>
      </c>
      <c r="E110" s="399" t="s">
        <v>3429</v>
      </c>
      <c r="F110" s="401" t="s">
        <v>3034</v>
      </c>
      <c r="G110" s="441" t="s">
        <v>3422</v>
      </c>
      <c r="H110" s="442">
        <v>47406.06</v>
      </c>
    </row>
    <row r="111" spans="1:8" ht="90" x14ac:dyDescent="0.25">
      <c r="A111" s="397">
        <v>9</v>
      </c>
      <c r="B111" s="398" t="s">
        <v>345</v>
      </c>
      <c r="C111" s="399" t="s">
        <v>3065</v>
      </c>
      <c r="D111" s="399" t="s">
        <v>3441</v>
      </c>
      <c r="E111" s="399" t="s">
        <v>3065</v>
      </c>
      <c r="F111" s="401" t="s">
        <v>3067</v>
      </c>
      <c r="G111" s="441" t="s">
        <v>3442</v>
      </c>
      <c r="H111" s="442">
        <v>62669.57</v>
      </c>
    </row>
    <row r="112" spans="1:8" ht="107.25" customHeight="1" x14ac:dyDescent="0.25">
      <c r="A112" s="397">
        <v>10</v>
      </c>
      <c r="B112" s="398" t="s">
        <v>224</v>
      </c>
      <c r="C112" s="289" t="s">
        <v>3451</v>
      </c>
      <c r="D112" s="399" t="s">
        <v>3452</v>
      </c>
      <c r="E112" s="399" t="s">
        <v>3451</v>
      </c>
      <c r="F112" s="401" t="s">
        <v>3030</v>
      </c>
      <c r="G112" s="441" t="s">
        <v>3453</v>
      </c>
      <c r="H112" s="442">
        <v>49062.23</v>
      </c>
    </row>
    <row r="113" spans="1:8" ht="105" x14ac:dyDescent="0.25">
      <c r="A113" s="397">
        <v>11</v>
      </c>
      <c r="B113" s="398" t="s">
        <v>153</v>
      </c>
      <c r="C113" s="289" t="s">
        <v>3454</v>
      </c>
      <c r="D113" s="399" t="s">
        <v>3455</v>
      </c>
      <c r="E113" s="399" t="s">
        <v>3454</v>
      </c>
      <c r="F113" s="401" t="s">
        <v>3044</v>
      </c>
      <c r="G113" s="441" t="s">
        <v>3453</v>
      </c>
      <c r="H113" s="442">
        <v>36242.01</v>
      </c>
    </row>
    <row r="114" spans="1:8" ht="75" x14ac:dyDescent="0.25">
      <c r="A114" s="397">
        <v>12</v>
      </c>
      <c r="B114" s="398" t="s">
        <v>363</v>
      </c>
      <c r="C114" s="289" t="s">
        <v>3466</v>
      </c>
      <c r="D114" s="399" t="s">
        <v>3467</v>
      </c>
      <c r="E114" s="399" t="s">
        <v>3466</v>
      </c>
      <c r="F114" s="401" t="s">
        <v>3044</v>
      </c>
      <c r="G114" s="441" t="s">
        <v>3481</v>
      </c>
      <c r="H114" s="442">
        <v>85511.48</v>
      </c>
    </row>
    <row r="115" spans="1:8" ht="75" x14ac:dyDescent="0.25">
      <c r="A115" s="397">
        <v>13</v>
      </c>
      <c r="B115" s="398" t="s">
        <v>363</v>
      </c>
      <c r="C115" s="289" t="s">
        <v>3466</v>
      </c>
      <c r="D115" s="399" t="s">
        <v>3467</v>
      </c>
      <c r="E115" s="399" t="s">
        <v>3480</v>
      </c>
      <c r="F115" s="401" t="s">
        <v>3044</v>
      </c>
      <c r="G115" s="441" t="s">
        <v>3476</v>
      </c>
      <c r="H115" s="442">
        <v>30398.5</v>
      </c>
    </row>
    <row r="116" spans="1:8" ht="75" x14ac:dyDescent="0.25">
      <c r="A116" s="397">
        <v>14</v>
      </c>
      <c r="B116" s="398" t="s">
        <v>184</v>
      </c>
      <c r="C116" s="289" t="s">
        <v>3065</v>
      </c>
      <c r="D116" s="399" t="s">
        <v>186</v>
      </c>
      <c r="E116" s="399" t="s">
        <v>3065</v>
      </c>
      <c r="F116" s="401" t="s">
        <v>3067</v>
      </c>
      <c r="G116" s="441" t="s">
        <v>3502</v>
      </c>
      <c r="H116" s="442">
        <v>46963.677880000003</v>
      </c>
    </row>
  </sheetData>
  <mergeCells count="1">
    <mergeCell ref="A100:H100"/>
  </mergeCells>
  <phoneticPr fontId="2" type="noConversion"/>
  <pageMargins left="0.7" right="0.7" top="0.75" bottom="0.75" header="0.3" footer="0.3"/>
  <pageSetup paperSize="8" scale="1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
  <sheetViews>
    <sheetView workbookViewId="0">
      <selection activeCell="E6" sqref="E6"/>
    </sheetView>
  </sheetViews>
  <sheetFormatPr defaultRowHeight="15" x14ac:dyDescent="0.25"/>
  <cols>
    <col min="3" max="3" width="23.28515625" customWidth="1"/>
    <col min="4" max="4" width="11.5703125" customWidth="1"/>
    <col min="5" max="5" width="19.7109375" customWidth="1"/>
    <col min="6" max="6" width="12.28515625" customWidth="1"/>
    <col min="9" max="9" width="15.28515625" customWidth="1"/>
  </cols>
  <sheetData>
    <row r="1" spans="1:9" ht="15.75" thickBot="1" x14ac:dyDescent="0.3"/>
    <row r="2" spans="1:9" ht="15.75" thickBot="1" x14ac:dyDescent="0.3">
      <c r="A2" s="415" t="s">
        <v>3438</v>
      </c>
      <c r="B2" s="416"/>
      <c r="C2" s="416"/>
      <c r="D2" s="416"/>
      <c r="E2" s="416"/>
      <c r="F2" s="416"/>
      <c r="G2" s="417"/>
    </row>
    <row r="4" spans="1:9" ht="15.75" thickBot="1" x14ac:dyDescent="0.3"/>
    <row r="5" spans="1:9" ht="82.5" x14ac:dyDescent="0.25">
      <c r="A5" s="418" t="s">
        <v>1332</v>
      </c>
      <c r="B5" s="419" t="s">
        <v>3105</v>
      </c>
      <c r="C5" s="419" t="s">
        <v>3110</v>
      </c>
      <c r="D5" s="419" t="s">
        <v>1338</v>
      </c>
      <c r="E5" s="419" t="s">
        <v>494</v>
      </c>
      <c r="F5" s="419" t="s">
        <v>3075</v>
      </c>
      <c r="G5" s="419" t="s">
        <v>3079</v>
      </c>
      <c r="H5" s="419" t="s">
        <v>3078</v>
      </c>
      <c r="I5" s="420" t="s">
        <v>3108</v>
      </c>
    </row>
    <row r="6" spans="1:9" ht="101.45" customHeight="1" x14ac:dyDescent="0.25">
      <c r="A6" s="421">
        <v>1</v>
      </c>
      <c r="B6" s="7" t="s">
        <v>391</v>
      </c>
      <c r="C6" s="1" t="s">
        <v>3097</v>
      </c>
      <c r="D6" s="8"/>
      <c r="E6" s="8" t="s">
        <v>3439</v>
      </c>
      <c r="F6" s="28">
        <v>1361592</v>
      </c>
      <c r="G6" s="7"/>
      <c r="H6" s="7" t="s">
        <v>103</v>
      </c>
      <c r="I6" s="440" t="s">
        <v>3440</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8"/>
  <sheetViews>
    <sheetView zoomScale="70" zoomScaleNormal="70" workbookViewId="0">
      <pane ySplit="1" topLeftCell="A86" activePane="bottomLeft" state="frozen"/>
      <selection pane="bottomLeft" activeCell="M98" sqref="M98"/>
    </sheetView>
  </sheetViews>
  <sheetFormatPr defaultRowHeight="15" x14ac:dyDescent="0.25"/>
  <cols>
    <col min="1" max="1" width="8.85546875" customWidth="1"/>
    <col min="2" max="2" width="17.140625" customWidth="1"/>
    <col min="3" max="3" width="19.140625" customWidth="1"/>
    <col min="4" max="4" width="22.140625" customWidth="1"/>
    <col min="5" max="5" width="20.42578125" customWidth="1"/>
    <col min="6" max="6" width="15.140625" customWidth="1"/>
    <col min="7" max="7" width="22.140625" customWidth="1"/>
    <col min="8" max="8" width="24" customWidth="1"/>
    <col min="9" max="9" width="18.140625" customWidth="1"/>
    <col min="10" max="10" width="23.140625" customWidth="1"/>
    <col min="11" max="11" width="18.140625" customWidth="1"/>
    <col min="12" max="12" width="18.140625" style="2" customWidth="1"/>
  </cols>
  <sheetData>
    <row r="1" spans="1:12" ht="45" x14ac:dyDescent="0.25">
      <c r="A1" s="13" t="s">
        <v>0</v>
      </c>
      <c r="B1" s="13" t="s">
        <v>9</v>
      </c>
      <c r="C1" s="13" t="s">
        <v>1</v>
      </c>
      <c r="D1" s="13" t="s">
        <v>2</v>
      </c>
      <c r="E1" s="13" t="s">
        <v>14</v>
      </c>
      <c r="F1" s="13" t="s">
        <v>15</v>
      </c>
      <c r="G1" s="13" t="s">
        <v>3</v>
      </c>
      <c r="H1" s="18" t="s">
        <v>4</v>
      </c>
      <c r="I1" s="13" t="s">
        <v>5</v>
      </c>
      <c r="J1" s="13" t="s">
        <v>6</v>
      </c>
      <c r="K1" s="13" t="s">
        <v>7</v>
      </c>
      <c r="L1" s="13" t="s">
        <v>8</v>
      </c>
    </row>
    <row r="2" spans="1:12" ht="75" x14ac:dyDescent="0.25">
      <c r="A2" s="8">
        <v>1</v>
      </c>
      <c r="B2" s="8" t="s">
        <v>263</v>
      </c>
      <c r="C2" s="1" t="s">
        <v>266</v>
      </c>
      <c r="D2" s="8" t="s">
        <v>267</v>
      </c>
      <c r="E2" s="8" t="s">
        <v>264</v>
      </c>
      <c r="F2" s="8" t="s">
        <v>264</v>
      </c>
      <c r="G2" s="8" t="s">
        <v>265</v>
      </c>
      <c r="H2" s="5">
        <v>221862</v>
      </c>
      <c r="I2" s="3" t="s">
        <v>211</v>
      </c>
      <c r="J2" s="8" t="s">
        <v>162</v>
      </c>
      <c r="K2" s="3" t="s">
        <v>339</v>
      </c>
      <c r="L2" s="3" t="s">
        <v>417</v>
      </c>
    </row>
    <row r="3" spans="1:12" ht="105" x14ac:dyDescent="0.25">
      <c r="A3" s="8">
        <v>2</v>
      </c>
      <c r="B3" s="8" t="s">
        <v>270</v>
      </c>
      <c r="C3" s="1" t="s">
        <v>271</v>
      </c>
      <c r="D3" s="8" t="s">
        <v>272</v>
      </c>
      <c r="E3" s="8" t="s">
        <v>264</v>
      </c>
      <c r="F3" s="8" t="s">
        <v>264</v>
      </c>
      <c r="G3" s="8" t="s">
        <v>273</v>
      </c>
      <c r="H3" s="5">
        <v>216929.75</v>
      </c>
      <c r="I3" s="3" t="s">
        <v>211</v>
      </c>
      <c r="J3" s="8" t="s">
        <v>162</v>
      </c>
      <c r="K3" s="3" t="s">
        <v>344</v>
      </c>
      <c r="L3" s="3" t="s">
        <v>447</v>
      </c>
    </row>
    <row r="4" spans="1:12" ht="75" x14ac:dyDescent="0.25">
      <c r="A4" s="7">
        <v>3</v>
      </c>
      <c r="B4" s="7" t="s">
        <v>280</v>
      </c>
      <c r="C4" s="1" t="s">
        <v>281</v>
      </c>
      <c r="D4" s="8" t="s">
        <v>282</v>
      </c>
      <c r="E4" s="8" t="s">
        <v>165</v>
      </c>
      <c r="F4" s="14" t="s">
        <v>283</v>
      </c>
      <c r="G4" s="8" t="s">
        <v>284</v>
      </c>
      <c r="H4" s="5">
        <v>99720</v>
      </c>
      <c r="I4" s="8" t="s">
        <v>211</v>
      </c>
      <c r="J4" s="8" t="s">
        <v>162</v>
      </c>
      <c r="K4" s="8" t="s">
        <v>374</v>
      </c>
      <c r="L4" s="8" t="s">
        <v>433</v>
      </c>
    </row>
    <row r="5" spans="1:12" ht="45" x14ac:dyDescent="0.25">
      <c r="A5" s="7">
        <v>4</v>
      </c>
      <c r="B5" s="7" t="s">
        <v>285</v>
      </c>
      <c r="C5" s="8" t="s">
        <v>289</v>
      </c>
      <c r="D5" s="8" t="s">
        <v>293</v>
      </c>
      <c r="E5" s="7" t="s">
        <v>264</v>
      </c>
      <c r="F5" s="7" t="s">
        <v>264</v>
      </c>
      <c r="G5" s="8" t="s">
        <v>290</v>
      </c>
      <c r="H5" s="20">
        <v>110552</v>
      </c>
      <c r="I5" s="7" t="s">
        <v>287</v>
      </c>
      <c r="J5" s="8" t="s">
        <v>162</v>
      </c>
      <c r="K5" s="7" t="s">
        <v>340</v>
      </c>
      <c r="L5" s="7" t="s">
        <v>485</v>
      </c>
    </row>
    <row r="6" spans="1:12" ht="30" x14ac:dyDescent="0.25">
      <c r="A6" s="7">
        <v>5</v>
      </c>
      <c r="B6" s="7" t="s">
        <v>286</v>
      </c>
      <c r="C6" s="7" t="s">
        <v>291</v>
      </c>
      <c r="D6" s="7" t="s">
        <v>294</v>
      </c>
      <c r="E6" s="7" t="s">
        <v>264</v>
      </c>
      <c r="F6" s="7" t="s">
        <v>264</v>
      </c>
      <c r="G6" s="8" t="s">
        <v>292</v>
      </c>
      <c r="H6" s="20">
        <v>110113</v>
      </c>
      <c r="I6" s="7" t="s">
        <v>288</v>
      </c>
      <c r="J6" s="8" t="s">
        <v>162</v>
      </c>
      <c r="K6" s="7" t="s">
        <v>340</v>
      </c>
      <c r="L6" s="7" t="s">
        <v>417</v>
      </c>
    </row>
    <row r="7" spans="1:12" ht="45" x14ac:dyDescent="0.25">
      <c r="A7" s="7">
        <v>6</v>
      </c>
      <c r="B7" s="7" t="s">
        <v>326</v>
      </c>
      <c r="C7" s="8" t="s">
        <v>322</v>
      </c>
      <c r="D7" s="8" t="s">
        <v>323</v>
      </c>
      <c r="E7" s="7" t="s">
        <v>264</v>
      </c>
      <c r="F7" s="7" t="s">
        <v>264</v>
      </c>
      <c r="G7" s="8" t="s">
        <v>321</v>
      </c>
      <c r="H7" s="20" t="s">
        <v>324</v>
      </c>
      <c r="I7" s="7" t="s">
        <v>325</v>
      </c>
      <c r="J7" s="8" t="s">
        <v>162</v>
      </c>
      <c r="K7" s="7" t="s">
        <v>475</v>
      </c>
      <c r="L7" s="7" t="s">
        <v>2250</v>
      </c>
    </row>
    <row r="8" spans="1:12" ht="60" x14ac:dyDescent="0.25">
      <c r="A8" s="7">
        <v>7</v>
      </c>
      <c r="B8" s="7" t="s">
        <v>327</v>
      </c>
      <c r="C8" s="8" t="s">
        <v>328</v>
      </c>
      <c r="D8" s="8" t="s">
        <v>330</v>
      </c>
      <c r="E8" s="7" t="s">
        <v>264</v>
      </c>
      <c r="F8" s="7" t="s">
        <v>264</v>
      </c>
      <c r="G8" s="8" t="s">
        <v>329</v>
      </c>
      <c r="H8" s="20" t="s">
        <v>331</v>
      </c>
      <c r="I8" s="7" t="s">
        <v>412</v>
      </c>
      <c r="J8" s="8" t="s">
        <v>162</v>
      </c>
      <c r="K8" s="7" t="s">
        <v>427</v>
      </c>
      <c r="L8" s="7" t="s">
        <v>314</v>
      </c>
    </row>
    <row r="9" spans="1:12" ht="60" x14ac:dyDescent="0.25">
      <c r="A9" s="7">
        <v>8</v>
      </c>
      <c r="B9" s="8" t="s">
        <v>332</v>
      </c>
      <c r="C9" s="8" t="s">
        <v>333</v>
      </c>
      <c r="D9" s="8" t="s">
        <v>334</v>
      </c>
      <c r="E9" s="7" t="s">
        <v>264</v>
      </c>
      <c r="F9" s="8" t="s">
        <v>264</v>
      </c>
      <c r="G9" s="5" t="s">
        <v>335</v>
      </c>
      <c r="H9" s="7">
        <v>220000</v>
      </c>
      <c r="I9" s="8" t="s">
        <v>325</v>
      </c>
      <c r="J9" s="8" t="s">
        <v>162</v>
      </c>
      <c r="K9" s="7" t="s">
        <v>344</v>
      </c>
      <c r="L9" s="7" t="s">
        <v>450</v>
      </c>
    </row>
    <row r="10" spans="1:12" ht="105" x14ac:dyDescent="0.25">
      <c r="A10" s="7">
        <v>9</v>
      </c>
      <c r="B10" s="8" t="s">
        <v>437</v>
      </c>
      <c r="C10" s="8" t="s">
        <v>342</v>
      </c>
      <c r="D10" s="23" t="s">
        <v>343</v>
      </c>
      <c r="E10" s="7" t="s">
        <v>264</v>
      </c>
      <c r="F10" s="8" t="s">
        <v>264</v>
      </c>
      <c r="G10" s="5" t="s">
        <v>341</v>
      </c>
      <c r="H10" s="28">
        <v>109760</v>
      </c>
      <c r="I10" s="8" t="s">
        <v>412</v>
      </c>
      <c r="J10" s="8" t="s">
        <v>162</v>
      </c>
      <c r="K10" s="7" t="s">
        <v>344</v>
      </c>
      <c r="L10" s="7" t="s">
        <v>433</v>
      </c>
    </row>
    <row r="11" spans="1:12" ht="45" x14ac:dyDescent="0.25">
      <c r="A11" s="7">
        <v>10</v>
      </c>
      <c r="B11" s="7" t="s">
        <v>354</v>
      </c>
      <c r="C11" s="7" t="s">
        <v>355</v>
      </c>
      <c r="D11" s="7" t="s">
        <v>356</v>
      </c>
      <c r="E11" s="7" t="s">
        <v>264</v>
      </c>
      <c r="F11" s="7" t="s">
        <v>264</v>
      </c>
      <c r="G11" s="8" t="s">
        <v>357</v>
      </c>
      <c r="H11" s="20">
        <v>110695.52</v>
      </c>
      <c r="I11" s="7" t="s">
        <v>336</v>
      </c>
      <c r="J11" s="8" t="s">
        <v>162</v>
      </c>
      <c r="K11" s="7" t="s">
        <v>475</v>
      </c>
      <c r="L11" s="7" t="s">
        <v>487</v>
      </c>
    </row>
    <row r="12" spans="1:12" ht="45" x14ac:dyDescent="0.25">
      <c r="A12" s="7">
        <v>11</v>
      </c>
      <c r="B12" s="8" t="s">
        <v>393</v>
      </c>
      <c r="C12" s="8" t="s">
        <v>394</v>
      </c>
      <c r="D12" s="24" t="s">
        <v>395</v>
      </c>
      <c r="E12" s="7" t="s">
        <v>264</v>
      </c>
      <c r="F12" s="8" t="s">
        <v>264</v>
      </c>
      <c r="G12" s="5" t="s">
        <v>396</v>
      </c>
      <c r="H12" s="7" t="s">
        <v>397</v>
      </c>
      <c r="I12" s="8" t="s">
        <v>336</v>
      </c>
      <c r="J12" s="8" t="s">
        <v>162</v>
      </c>
      <c r="K12" s="7" t="s">
        <v>398</v>
      </c>
      <c r="L12" s="7" t="s">
        <v>450</v>
      </c>
    </row>
    <row r="13" spans="1:12" ht="120" x14ac:dyDescent="0.25">
      <c r="A13" s="7">
        <v>12</v>
      </c>
      <c r="B13" s="8" t="s">
        <v>399</v>
      </c>
      <c r="C13" s="8" t="s">
        <v>400</v>
      </c>
      <c r="D13" s="24" t="s">
        <v>401</v>
      </c>
      <c r="E13" s="7" t="s">
        <v>264</v>
      </c>
      <c r="F13" s="8" t="s">
        <v>264</v>
      </c>
      <c r="G13" s="5" t="s">
        <v>402</v>
      </c>
      <c r="H13" s="20">
        <v>109900</v>
      </c>
      <c r="I13" s="8" t="s">
        <v>403</v>
      </c>
      <c r="J13" s="8" t="s">
        <v>162</v>
      </c>
      <c r="K13" s="7" t="s">
        <v>475</v>
      </c>
      <c r="L13" s="7" t="s">
        <v>2335</v>
      </c>
    </row>
    <row r="14" spans="1:12" ht="105" x14ac:dyDescent="0.25">
      <c r="A14" s="7">
        <v>13</v>
      </c>
      <c r="B14" s="8" t="s">
        <v>406</v>
      </c>
      <c r="C14" s="23" t="s">
        <v>407</v>
      </c>
      <c r="D14" s="25" t="s">
        <v>408</v>
      </c>
      <c r="E14" s="7" t="s">
        <v>264</v>
      </c>
      <c r="F14" s="8" t="s">
        <v>264</v>
      </c>
      <c r="G14" s="14" t="s">
        <v>409</v>
      </c>
      <c r="H14" s="7">
        <v>110430</v>
      </c>
      <c r="I14" s="8" t="s">
        <v>410</v>
      </c>
      <c r="J14" s="8" t="s">
        <v>2267</v>
      </c>
      <c r="K14" s="7" t="s">
        <v>474</v>
      </c>
      <c r="L14" s="7" t="s">
        <v>484</v>
      </c>
    </row>
    <row r="15" spans="1:12" ht="75" x14ac:dyDescent="0.25">
      <c r="A15" s="7">
        <v>14</v>
      </c>
      <c r="B15" s="8" t="s">
        <v>413</v>
      </c>
      <c r="C15" s="23" t="s">
        <v>414</v>
      </c>
      <c r="D15" s="23" t="s">
        <v>415</v>
      </c>
      <c r="E15" s="7" t="s">
        <v>264</v>
      </c>
      <c r="F15" s="8" t="s">
        <v>264</v>
      </c>
      <c r="G15" s="5" t="s">
        <v>416</v>
      </c>
      <c r="H15" s="20">
        <v>94120</v>
      </c>
      <c r="I15" s="8" t="s">
        <v>410</v>
      </c>
      <c r="J15" s="8" t="s">
        <v>2391</v>
      </c>
      <c r="K15" s="290">
        <v>43987</v>
      </c>
      <c r="L15" s="7" t="s">
        <v>2373</v>
      </c>
    </row>
    <row r="16" spans="1:12" s="22" customFormat="1" ht="60" x14ac:dyDescent="0.25">
      <c r="A16" s="8">
        <v>15</v>
      </c>
      <c r="B16" s="8" t="s">
        <v>418</v>
      </c>
      <c r="C16" s="8" t="s">
        <v>420</v>
      </c>
      <c r="D16" s="8" t="s">
        <v>422</v>
      </c>
      <c r="E16" s="8" t="s">
        <v>264</v>
      </c>
      <c r="F16" s="8" t="s">
        <v>264</v>
      </c>
      <c r="G16" s="8" t="s">
        <v>423</v>
      </c>
      <c r="H16" s="5">
        <v>218540</v>
      </c>
      <c r="I16" s="8" t="s">
        <v>403</v>
      </c>
      <c r="J16" s="8" t="s">
        <v>162</v>
      </c>
      <c r="K16" s="8" t="s">
        <v>487</v>
      </c>
      <c r="L16" s="8" t="s">
        <v>487</v>
      </c>
    </row>
    <row r="17" spans="1:12" s="22" customFormat="1" ht="45" x14ac:dyDescent="0.25">
      <c r="A17" s="8">
        <v>16</v>
      </c>
      <c r="B17" s="8" t="s">
        <v>419</v>
      </c>
      <c r="C17" s="8" t="s">
        <v>421</v>
      </c>
      <c r="D17" s="8" t="s">
        <v>424</v>
      </c>
      <c r="E17" s="8" t="s">
        <v>264</v>
      </c>
      <c r="F17" s="8" t="s">
        <v>264</v>
      </c>
      <c r="G17" s="8" t="s">
        <v>425</v>
      </c>
      <c r="H17" s="5">
        <v>90739</v>
      </c>
      <c r="I17" s="8" t="s">
        <v>417</v>
      </c>
      <c r="J17" s="8" t="s">
        <v>162</v>
      </c>
      <c r="K17" s="8" t="s">
        <v>474</v>
      </c>
      <c r="L17" s="8" t="s">
        <v>2246</v>
      </c>
    </row>
    <row r="18" spans="1:12" ht="75" x14ac:dyDescent="0.25">
      <c r="A18" s="7">
        <v>17</v>
      </c>
      <c r="B18" s="8" t="s">
        <v>439</v>
      </c>
      <c r="C18" s="8" t="s">
        <v>440</v>
      </c>
      <c r="D18" s="8" t="s">
        <v>441</v>
      </c>
      <c r="E18" s="7" t="s">
        <v>264</v>
      </c>
      <c r="F18" s="8" t="s">
        <v>264</v>
      </c>
      <c r="G18" s="8" t="s">
        <v>442</v>
      </c>
      <c r="H18" s="5">
        <v>97880</v>
      </c>
      <c r="I18" s="8" t="s">
        <v>314</v>
      </c>
      <c r="J18" s="8" t="s">
        <v>162</v>
      </c>
      <c r="K18" s="7" t="s">
        <v>476</v>
      </c>
      <c r="L18" s="7" t="s">
        <v>487</v>
      </c>
    </row>
    <row r="19" spans="1:12" ht="105" x14ac:dyDescent="0.25">
      <c r="A19" s="7">
        <v>18</v>
      </c>
      <c r="B19" s="8" t="s">
        <v>466</v>
      </c>
      <c r="C19" s="8" t="s">
        <v>467</v>
      </c>
      <c r="D19" s="8" t="s">
        <v>468</v>
      </c>
      <c r="E19" s="7" t="s">
        <v>264</v>
      </c>
      <c r="F19" s="8" t="s">
        <v>264</v>
      </c>
      <c r="G19" s="8" t="s">
        <v>469</v>
      </c>
      <c r="H19" s="5">
        <v>111012</v>
      </c>
      <c r="I19" s="8" t="s">
        <v>465</v>
      </c>
      <c r="J19" s="8" t="s">
        <v>162</v>
      </c>
      <c r="K19" s="7" t="s">
        <v>2328</v>
      </c>
      <c r="L19" s="7" t="s">
        <v>2328</v>
      </c>
    </row>
    <row r="20" spans="1:12" ht="158.1" customHeight="1" x14ac:dyDescent="0.25">
      <c r="A20" s="7">
        <v>19</v>
      </c>
      <c r="B20" s="8" t="s">
        <v>2269</v>
      </c>
      <c r="C20" s="8" t="s">
        <v>2270</v>
      </c>
      <c r="D20" s="8" t="s">
        <v>2271</v>
      </c>
      <c r="E20" s="7" t="s">
        <v>264</v>
      </c>
      <c r="F20" s="8" t="s">
        <v>264</v>
      </c>
      <c r="G20" s="8" t="s">
        <v>2272</v>
      </c>
      <c r="H20" s="5">
        <v>294515.49</v>
      </c>
      <c r="I20" s="8" t="s">
        <v>2273</v>
      </c>
      <c r="J20" s="8" t="s">
        <v>2594</v>
      </c>
      <c r="K20" s="290">
        <v>44068</v>
      </c>
      <c r="L20" s="7" t="s">
        <v>2553</v>
      </c>
    </row>
    <row r="21" spans="1:12" ht="90" x14ac:dyDescent="0.25">
      <c r="A21" s="7">
        <v>20</v>
      </c>
      <c r="B21" s="8" t="s">
        <v>2274</v>
      </c>
      <c r="C21" s="8" t="s">
        <v>2275</v>
      </c>
      <c r="D21" s="8" t="s">
        <v>2277</v>
      </c>
      <c r="E21" s="7" t="s">
        <v>2276</v>
      </c>
      <c r="F21" s="16"/>
      <c r="G21" s="14" t="s">
        <v>2278</v>
      </c>
      <c r="H21" s="5">
        <v>241116</v>
      </c>
      <c r="I21" s="8" t="s">
        <v>476</v>
      </c>
      <c r="J21" s="8" t="s">
        <v>162</v>
      </c>
      <c r="K21" s="290">
        <v>43966</v>
      </c>
      <c r="L21" s="7" t="s">
        <v>2348</v>
      </c>
    </row>
    <row r="22" spans="1:12" ht="165" x14ac:dyDescent="0.25">
      <c r="A22" s="7">
        <v>21</v>
      </c>
      <c r="B22" s="8" t="s">
        <v>2280</v>
      </c>
      <c r="C22" s="8" t="s">
        <v>2281</v>
      </c>
      <c r="D22" s="25" t="s">
        <v>2282</v>
      </c>
      <c r="E22" s="8" t="s">
        <v>264</v>
      </c>
      <c r="F22" s="8" t="s">
        <v>264</v>
      </c>
      <c r="G22" s="8" t="s">
        <v>2279</v>
      </c>
      <c r="H22" s="8">
        <v>330000</v>
      </c>
      <c r="I22" s="8" t="s">
        <v>2283</v>
      </c>
      <c r="J22" s="8" t="s">
        <v>162</v>
      </c>
      <c r="K22" s="8" t="s">
        <v>2366</v>
      </c>
      <c r="L22" s="8" t="s">
        <v>2370</v>
      </c>
    </row>
    <row r="23" spans="1:12" s="22" customFormat="1" ht="105" x14ac:dyDescent="0.25">
      <c r="A23" s="8">
        <v>22</v>
      </c>
      <c r="B23" s="8" t="s">
        <v>2285</v>
      </c>
      <c r="C23" s="8" t="s">
        <v>2284</v>
      </c>
      <c r="D23" s="8" t="s">
        <v>2286</v>
      </c>
      <c r="E23" s="8" t="s">
        <v>264</v>
      </c>
      <c r="F23" s="8" t="s">
        <v>264</v>
      </c>
      <c r="G23" s="8" t="s">
        <v>2287</v>
      </c>
      <c r="H23" s="5">
        <v>330000</v>
      </c>
      <c r="I23" s="8" t="s">
        <v>2268</v>
      </c>
      <c r="J23" s="8" t="s">
        <v>162</v>
      </c>
      <c r="K23" s="8" t="s">
        <v>2368</v>
      </c>
      <c r="L23" s="8" t="s">
        <v>2366</v>
      </c>
    </row>
    <row r="24" spans="1:12" s="22" customFormat="1" ht="30" x14ac:dyDescent="0.25">
      <c r="A24" s="8">
        <v>23</v>
      </c>
      <c r="B24" s="8" t="s">
        <v>2291</v>
      </c>
      <c r="C24" s="8" t="s">
        <v>2288</v>
      </c>
      <c r="D24" s="8" t="s">
        <v>2289</v>
      </c>
      <c r="E24" s="8" t="s">
        <v>264</v>
      </c>
      <c r="F24" s="8" t="s">
        <v>264</v>
      </c>
      <c r="G24" s="8" t="s">
        <v>2290</v>
      </c>
      <c r="H24" s="5">
        <v>211150</v>
      </c>
      <c r="I24" s="8" t="s">
        <v>2283</v>
      </c>
      <c r="J24" s="8" t="s">
        <v>162</v>
      </c>
      <c r="K24" s="8" t="s">
        <v>2368</v>
      </c>
      <c r="L24" s="8" t="s">
        <v>2366</v>
      </c>
    </row>
    <row r="25" spans="1:12" ht="135" x14ac:dyDescent="0.25">
      <c r="A25" s="8">
        <v>24</v>
      </c>
      <c r="B25" s="8" t="s">
        <v>2313</v>
      </c>
      <c r="C25" s="8" t="s">
        <v>2314</v>
      </c>
      <c r="D25" s="8" t="s">
        <v>2315</v>
      </c>
      <c r="E25" s="8" t="s">
        <v>264</v>
      </c>
      <c r="F25" s="8" t="s">
        <v>264</v>
      </c>
      <c r="G25" s="8" t="s">
        <v>2316</v>
      </c>
      <c r="H25" s="5">
        <v>252833.47</v>
      </c>
      <c r="I25" s="8" t="s">
        <v>2283</v>
      </c>
      <c r="J25" s="8" t="s">
        <v>2395</v>
      </c>
      <c r="K25" s="3">
        <v>43963</v>
      </c>
      <c r="L25" s="8" t="s">
        <v>2348</v>
      </c>
    </row>
    <row r="26" spans="1:12" ht="45" x14ac:dyDescent="0.25">
      <c r="A26" s="8">
        <v>25</v>
      </c>
      <c r="B26" s="8" t="s">
        <v>2329</v>
      </c>
      <c r="C26" s="8" t="s">
        <v>440</v>
      </c>
      <c r="D26" s="8" t="s">
        <v>2330</v>
      </c>
      <c r="E26" s="8" t="s">
        <v>2331</v>
      </c>
      <c r="F26" s="8" t="s">
        <v>264</v>
      </c>
      <c r="G26" s="8" t="s">
        <v>2332</v>
      </c>
      <c r="H26" s="5" t="s">
        <v>2333</v>
      </c>
      <c r="I26" s="8" t="s">
        <v>2334</v>
      </c>
      <c r="J26" s="8" t="s">
        <v>162</v>
      </c>
      <c r="K26" s="7" t="s">
        <v>2368</v>
      </c>
      <c r="L26" s="8" t="s">
        <v>2368</v>
      </c>
    </row>
    <row r="27" spans="1:12" s="22" customFormat="1" ht="75" x14ac:dyDescent="0.25">
      <c r="A27" s="8">
        <v>26</v>
      </c>
      <c r="B27" s="8" t="s">
        <v>2361</v>
      </c>
      <c r="C27" s="8" t="s">
        <v>2362</v>
      </c>
      <c r="D27" s="8" t="s">
        <v>2363</v>
      </c>
      <c r="E27" s="8" t="s">
        <v>264</v>
      </c>
      <c r="F27" s="8" t="s">
        <v>264</v>
      </c>
      <c r="G27" s="8" t="s">
        <v>2364</v>
      </c>
      <c r="H27" s="5">
        <v>209570</v>
      </c>
      <c r="I27" s="8" t="s">
        <v>2346</v>
      </c>
      <c r="J27" s="8" t="s">
        <v>162</v>
      </c>
      <c r="K27" s="8" t="s">
        <v>2444</v>
      </c>
      <c r="L27" s="8" t="s">
        <v>2453</v>
      </c>
    </row>
    <row r="28" spans="1:12" ht="105" x14ac:dyDescent="0.25">
      <c r="A28" s="8">
        <v>27</v>
      </c>
      <c r="B28" s="8" t="s">
        <v>2397</v>
      </c>
      <c r="C28" s="8" t="s">
        <v>2398</v>
      </c>
      <c r="D28" s="8" t="s">
        <v>2399</v>
      </c>
      <c r="E28" s="8" t="s">
        <v>264</v>
      </c>
      <c r="F28" s="8" t="s">
        <v>264</v>
      </c>
      <c r="G28" s="8" t="s">
        <v>2400</v>
      </c>
      <c r="H28" s="5">
        <v>333000</v>
      </c>
      <c r="I28" s="8" t="s">
        <v>2401</v>
      </c>
      <c r="J28" s="8" t="s">
        <v>162</v>
      </c>
      <c r="K28" s="8" t="s">
        <v>2413</v>
      </c>
      <c r="L28" s="7" t="s">
        <v>2455</v>
      </c>
    </row>
    <row r="29" spans="1:12" s="22" customFormat="1" ht="150" x14ac:dyDescent="0.25">
      <c r="A29" s="8">
        <v>28</v>
      </c>
      <c r="B29" s="8" t="s">
        <v>2445</v>
      </c>
      <c r="C29" s="8" t="s">
        <v>2442</v>
      </c>
      <c r="D29" s="8" t="s">
        <v>2443</v>
      </c>
      <c r="E29" s="8" t="s">
        <v>264</v>
      </c>
      <c r="F29" s="8" t="s">
        <v>264</v>
      </c>
      <c r="G29" s="8" t="s">
        <v>2441</v>
      </c>
      <c r="H29" s="5">
        <v>333333.3</v>
      </c>
      <c r="I29" s="8" t="s">
        <v>2440</v>
      </c>
      <c r="J29" s="8" t="s">
        <v>162</v>
      </c>
      <c r="K29" s="8" t="s">
        <v>2456</v>
      </c>
      <c r="L29" s="8" t="s">
        <v>2458</v>
      </c>
    </row>
    <row r="30" spans="1:12" s="2" customFormat="1" ht="180" x14ac:dyDescent="0.25">
      <c r="A30" s="8">
        <v>29</v>
      </c>
      <c r="B30" s="8" t="s">
        <v>2449</v>
      </c>
      <c r="C30" s="8" t="s">
        <v>2448</v>
      </c>
      <c r="D30" s="8" t="s">
        <v>2447</v>
      </c>
      <c r="E30" s="8" t="s">
        <v>264</v>
      </c>
      <c r="F30" s="8" t="s">
        <v>264</v>
      </c>
      <c r="G30" s="8" t="s">
        <v>2446</v>
      </c>
      <c r="H30" s="5">
        <v>326525</v>
      </c>
      <c r="I30" s="8" t="s">
        <v>2420</v>
      </c>
      <c r="J30" s="8" t="s">
        <v>162</v>
      </c>
      <c r="K30" s="8" t="s">
        <v>2466</v>
      </c>
      <c r="L30" s="8" t="s">
        <v>2480</v>
      </c>
    </row>
    <row r="31" spans="1:12" s="22" customFormat="1" ht="90" x14ac:dyDescent="0.25">
      <c r="A31" s="300">
        <v>30</v>
      </c>
      <c r="B31" s="8" t="s">
        <v>2462</v>
      </c>
      <c r="C31" s="24" t="s">
        <v>2467</v>
      </c>
      <c r="D31" s="24" t="s">
        <v>2468</v>
      </c>
      <c r="E31" s="8" t="s">
        <v>264</v>
      </c>
      <c r="F31" s="8" t="s">
        <v>264</v>
      </c>
      <c r="G31" s="8" t="s">
        <v>2469</v>
      </c>
      <c r="H31" s="301">
        <v>108459</v>
      </c>
      <c r="I31" s="8" t="s">
        <v>2470</v>
      </c>
      <c r="J31" s="8" t="s">
        <v>2644</v>
      </c>
      <c r="K31" s="8" t="s">
        <v>2584</v>
      </c>
      <c r="L31" s="8" t="s">
        <v>2643</v>
      </c>
    </row>
    <row r="32" spans="1:12" ht="165" x14ac:dyDescent="0.25">
      <c r="A32" s="299">
        <v>31</v>
      </c>
      <c r="B32" s="299" t="s">
        <v>2471</v>
      </c>
      <c r="C32" s="299" t="s">
        <v>2473</v>
      </c>
      <c r="D32" s="299" t="s">
        <v>2474</v>
      </c>
      <c r="E32" s="299" t="s">
        <v>264</v>
      </c>
      <c r="F32" s="299" t="s">
        <v>264</v>
      </c>
      <c r="G32" s="299" t="s">
        <v>2475</v>
      </c>
      <c r="H32" s="302">
        <v>330000</v>
      </c>
      <c r="I32" s="299" t="s">
        <v>2476</v>
      </c>
      <c r="J32" s="299" t="s">
        <v>2267</v>
      </c>
      <c r="K32" s="299" t="s">
        <v>2507</v>
      </c>
      <c r="L32" s="299" t="s">
        <v>2460</v>
      </c>
    </row>
    <row r="33" spans="1:12" ht="75" x14ac:dyDescent="0.25">
      <c r="A33" s="8">
        <v>32</v>
      </c>
      <c r="B33" s="8" t="s">
        <v>2472</v>
      </c>
      <c r="C33" s="8" t="s">
        <v>2330</v>
      </c>
      <c r="D33" s="8" t="s">
        <v>2478</v>
      </c>
      <c r="E33" s="8" t="s">
        <v>264</v>
      </c>
      <c r="F33" s="8" t="s">
        <v>264</v>
      </c>
      <c r="G33" s="8" t="s">
        <v>2479</v>
      </c>
      <c r="H33" s="5">
        <v>200000</v>
      </c>
      <c r="I33" s="8" t="s">
        <v>2477</v>
      </c>
      <c r="J33" s="8" t="s">
        <v>162</v>
      </c>
      <c r="K33" s="8" t="s">
        <v>2518</v>
      </c>
      <c r="L33" s="8" t="s">
        <v>2554</v>
      </c>
    </row>
    <row r="34" spans="1:12" ht="75" x14ac:dyDescent="0.25">
      <c r="A34" s="300">
        <v>33</v>
      </c>
      <c r="B34" s="300" t="s">
        <v>2481</v>
      </c>
      <c r="C34" s="23" t="s">
        <v>2482</v>
      </c>
      <c r="D34" s="14" t="s">
        <v>2483</v>
      </c>
      <c r="E34" s="303" t="s">
        <v>2484</v>
      </c>
      <c r="F34" s="300" t="s">
        <v>264</v>
      </c>
      <c r="G34" s="26" t="s">
        <v>2485</v>
      </c>
      <c r="H34" s="27" t="s">
        <v>2486</v>
      </c>
      <c r="I34" s="300" t="s">
        <v>2470</v>
      </c>
      <c r="J34" s="300" t="s">
        <v>162</v>
      </c>
      <c r="K34" s="300" t="s">
        <v>2487</v>
      </c>
      <c r="L34" s="7" t="s">
        <v>2554</v>
      </c>
    </row>
    <row r="35" spans="1:12" s="2" customFormat="1" ht="90" x14ac:dyDescent="0.25">
      <c r="A35" s="8">
        <v>34</v>
      </c>
      <c r="B35" s="8" t="s">
        <v>2488</v>
      </c>
      <c r="C35" s="8" t="s">
        <v>2489</v>
      </c>
      <c r="D35" s="8" t="s">
        <v>2490</v>
      </c>
      <c r="E35" s="8" t="s">
        <v>264</v>
      </c>
      <c r="F35" s="8" t="s">
        <v>264</v>
      </c>
      <c r="G35" s="8" t="s">
        <v>2491</v>
      </c>
      <c r="H35" s="5">
        <v>330000</v>
      </c>
      <c r="I35" s="8" t="s">
        <v>2492</v>
      </c>
      <c r="J35" s="8" t="s">
        <v>162</v>
      </c>
      <c r="K35" s="8" t="s">
        <v>2518</v>
      </c>
      <c r="L35" s="8" t="s">
        <v>2559</v>
      </c>
    </row>
    <row r="36" spans="1:12" s="2" customFormat="1" ht="45" x14ac:dyDescent="0.25">
      <c r="A36" s="8">
        <v>35</v>
      </c>
      <c r="B36" s="8" t="s">
        <v>2493</v>
      </c>
      <c r="C36" s="304" t="s">
        <v>2362</v>
      </c>
      <c r="D36" s="24" t="s">
        <v>2495</v>
      </c>
      <c r="E36" s="7" t="s">
        <v>2690</v>
      </c>
      <c r="F36" s="7" t="s">
        <v>264</v>
      </c>
      <c r="G36" s="8" t="s">
        <v>2494</v>
      </c>
      <c r="H36" s="20">
        <v>355470</v>
      </c>
      <c r="I36" s="7" t="s">
        <v>2492</v>
      </c>
      <c r="J36" s="8" t="s">
        <v>162</v>
      </c>
      <c r="K36" s="7" t="s">
        <v>403</v>
      </c>
      <c r="L36" s="7" t="s">
        <v>2745</v>
      </c>
    </row>
    <row r="37" spans="1:12" s="22" customFormat="1" ht="75" x14ac:dyDescent="0.25">
      <c r="A37" s="8">
        <v>36</v>
      </c>
      <c r="B37" s="8" t="s">
        <v>2497</v>
      </c>
      <c r="C37" s="8" t="s">
        <v>2498</v>
      </c>
      <c r="D37" s="8" t="s">
        <v>2499</v>
      </c>
      <c r="E37" s="8" t="s">
        <v>264</v>
      </c>
      <c r="F37" s="8" t="s">
        <v>264</v>
      </c>
      <c r="G37" s="8" t="s">
        <v>2500</v>
      </c>
      <c r="H37" s="5">
        <v>179266.5</v>
      </c>
      <c r="I37" s="8" t="s">
        <v>2501</v>
      </c>
      <c r="J37" s="8" t="s">
        <v>162</v>
      </c>
      <c r="K37" s="8" t="s">
        <v>2577</v>
      </c>
      <c r="L37" s="8" t="s">
        <v>2532</v>
      </c>
    </row>
    <row r="38" spans="1:12" ht="60" x14ac:dyDescent="0.25">
      <c r="A38" s="8">
        <v>37</v>
      </c>
      <c r="B38" s="8" t="s">
        <v>2502</v>
      </c>
      <c r="C38" s="23" t="s">
        <v>2503</v>
      </c>
      <c r="D38" s="8" t="s">
        <v>2504</v>
      </c>
      <c r="E38" s="25" t="s">
        <v>2505</v>
      </c>
      <c r="F38" s="8" t="s">
        <v>264</v>
      </c>
      <c r="G38" s="14" t="s">
        <v>2506</v>
      </c>
      <c r="H38" s="5">
        <v>444000</v>
      </c>
      <c r="I38" s="8" t="s">
        <v>2501</v>
      </c>
      <c r="J38" s="8" t="s">
        <v>162</v>
      </c>
      <c r="K38" s="8" t="s">
        <v>2532</v>
      </c>
      <c r="L38" s="7" t="s">
        <v>2532</v>
      </c>
    </row>
    <row r="39" spans="1:12" s="2" customFormat="1" ht="60" x14ac:dyDescent="0.25">
      <c r="A39" s="8">
        <v>38</v>
      </c>
      <c r="B39" s="8" t="s">
        <v>2508</v>
      </c>
      <c r="C39" s="8" t="s">
        <v>2330</v>
      </c>
      <c r="D39" s="8" t="s">
        <v>2509</v>
      </c>
      <c r="E39" s="8" t="s">
        <v>264</v>
      </c>
      <c r="F39" s="8" t="s">
        <v>264</v>
      </c>
      <c r="G39" s="8" t="s">
        <v>2510</v>
      </c>
      <c r="H39" s="5">
        <v>390000</v>
      </c>
      <c r="I39" s="8" t="s">
        <v>2511</v>
      </c>
      <c r="J39" s="8" t="s">
        <v>162</v>
      </c>
      <c r="K39" s="8" t="s">
        <v>2586</v>
      </c>
      <c r="L39" s="8" t="s">
        <v>2496</v>
      </c>
    </row>
    <row r="40" spans="1:12" s="2" customFormat="1" ht="45" x14ac:dyDescent="0.25">
      <c r="A40" s="8">
        <v>39</v>
      </c>
      <c r="B40" s="8" t="s">
        <v>188</v>
      </c>
      <c r="C40" s="8" t="s">
        <v>2513</v>
      </c>
      <c r="D40" s="8" t="s">
        <v>2514</v>
      </c>
      <c r="E40" s="8" t="s">
        <v>2515</v>
      </c>
      <c r="F40" s="8" t="s">
        <v>264</v>
      </c>
      <c r="G40" s="8" t="s">
        <v>2516</v>
      </c>
      <c r="H40" s="5">
        <v>442530</v>
      </c>
      <c r="I40" s="8" t="s">
        <v>2517</v>
      </c>
      <c r="J40" s="8" t="s">
        <v>162</v>
      </c>
      <c r="K40" s="8" t="s">
        <v>2586</v>
      </c>
      <c r="L40" s="8" t="s">
        <v>2496</v>
      </c>
    </row>
    <row r="41" spans="1:12" s="2" customFormat="1" ht="60" x14ac:dyDescent="0.25">
      <c r="A41" s="8">
        <v>40</v>
      </c>
      <c r="B41" s="8" t="s">
        <v>2512</v>
      </c>
      <c r="C41" s="8" t="s">
        <v>2519</v>
      </c>
      <c r="D41" s="8" t="s">
        <v>2520</v>
      </c>
      <c r="E41" s="8" t="s">
        <v>264</v>
      </c>
      <c r="F41" s="8" t="s">
        <v>264</v>
      </c>
      <c r="G41" s="8" t="s">
        <v>2521</v>
      </c>
      <c r="H41" s="5">
        <v>220673.94</v>
      </c>
      <c r="I41" s="8" t="s">
        <v>2517</v>
      </c>
      <c r="J41" s="8" t="s">
        <v>162</v>
      </c>
      <c r="K41" s="8" t="s">
        <v>2577</v>
      </c>
      <c r="L41" s="8" t="s">
        <v>2496</v>
      </c>
    </row>
    <row r="42" spans="1:12" ht="105" x14ac:dyDescent="0.25">
      <c r="A42" s="8">
        <v>41</v>
      </c>
      <c r="B42" s="8" t="s">
        <v>2522</v>
      </c>
      <c r="C42" s="8" t="s">
        <v>2523</v>
      </c>
      <c r="D42" s="8" t="s">
        <v>2524</v>
      </c>
      <c r="E42" s="8" t="s">
        <v>2525</v>
      </c>
      <c r="F42" s="8" t="s">
        <v>264</v>
      </c>
      <c r="G42" s="8" t="s">
        <v>2526</v>
      </c>
      <c r="H42" s="5">
        <v>443880</v>
      </c>
      <c r="I42" s="8" t="s">
        <v>2517</v>
      </c>
      <c r="J42" s="8" t="s">
        <v>162</v>
      </c>
      <c r="K42" s="8" t="s">
        <v>2743</v>
      </c>
      <c r="L42" s="7" t="s">
        <v>2762</v>
      </c>
    </row>
    <row r="43" spans="1:12" ht="105" x14ac:dyDescent="0.25">
      <c r="A43" s="8">
        <v>42</v>
      </c>
      <c r="B43" s="8" t="s">
        <v>2527</v>
      </c>
      <c r="C43" s="23" t="s">
        <v>2528</v>
      </c>
      <c r="D43" s="25" t="s">
        <v>2529</v>
      </c>
      <c r="E43" s="25" t="s">
        <v>2530</v>
      </c>
      <c r="F43" s="8" t="s">
        <v>264</v>
      </c>
      <c r="G43" s="14" t="s">
        <v>2531</v>
      </c>
      <c r="H43" s="5">
        <v>205555</v>
      </c>
      <c r="I43" s="8" t="s">
        <v>2487</v>
      </c>
      <c r="J43" s="8" t="s">
        <v>162</v>
      </c>
      <c r="K43" s="8" t="s">
        <v>2584</v>
      </c>
      <c r="L43" s="7" t="s">
        <v>2496</v>
      </c>
    </row>
    <row r="44" spans="1:12" ht="61.35" customHeight="1" x14ac:dyDescent="0.25">
      <c r="A44" s="8">
        <v>43</v>
      </c>
      <c r="B44" s="8" t="s">
        <v>2540</v>
      </c>
      <c r="C44" s="23" t="s">
        <v>2377</v>
      </c>
      <c r="D44" s="25" t="s">
        <v>2541</v>
      </c>
      <c r="E44" s="8" t="s">
        <v>2542</v>
      </c>
      <c r="F44" s="8" t="s">
        <v>2504</v>
      </c>
      <c r="G44" s="8" t="s">
        <v>2543</v>
      </c>
      <c r="H44" s="8" t="s">
        <v>2544</v>
      </c>
      <c r="I44" s="8" t="s">
        <v>2545</v>
      </c>
      <c r="J44" s="8" t="s">
        <v>162</v>
      </c>
      <c r="K44" s="8" t="s">
        <v>2496</v>
      </c>
      <c r="L44" s="7" t="s">
        <v>2496</v>
      </c>
    </row>
    <row r="45" spans="1:12" s="22" customFormat="1" ht="60" x14ac:dyDescent="0.25">
      <c r="A45" s="8">
        <v>44</v>
      </c>
      <c r="B45" s="8" t="s">
        <v>2546</v>
      </c>
      <c r="C45" s="8" t="s">
        <v>2547</v>
      </c>
      <c r="D45" s="8" t="s">
        <v>2548</v>
      </c>
      <c r="E45" s="8" t="s">
        <v>2549</v>
      </c>
      <c r="F45" s="8" t="s">
        <v>264</v>
      </c>
      <c r="G45" s="8" t="s">
        <v>2550</v>
      </c>
      <c r="H45" s="301">
        <v>439922</v>
      </c>
      <c r="I45" s="8" t="s">
        <v>2551</v>
      </c>
      <c r="J45" s="8" t="s">
        <v>162</v>
      </c>
      <c r="K45" s="8" t="s">
        <v>2560</v>
      </c>
      <c r="L45" s="8" t="s">
        <v>2595</v>
      </c>
    </row>
    <row r="46" spans="1:12" ht="90" x14ac:dyDescent="0.25">
      <c r="A46" s="8">
        <v>45</v>
      </c>
      <c r="B46" s="8" t="s">
        <v>2555</v>
      </c>
      <c r="C46" s="8" t="s">
        <v>2556</v>
      </c>
      <c r="D46" s="8" t="s">
        <v>2557</v>
      </c>
      <c r="E46" s="8" t="s">
        <v>264</v>
      </c>
      <c r="F46" s="8" t="s">
        <v>264</v>
      </c>
      <c r="G46" s="8" t="s">
        <v>2558</v>
      </c>
      <c r="H46" s="301">
        <v>330000</v>
      </c>
      <c r="I46" s="8" t="s">
        <v>2559</v>
      </c>
      <c r="J46" s="8" t="s">
        <v>162</v>
      </c>
      <c r="K46" s="8" t="s">
        <v>2622</v>
      </c>
      <c r="L46" s="8" t="s">
        <v>2630</v>
      </c>
    </row>
    <row r="47" spans="1:12" s="22" customFormat="1" ht="90" x14ac:dyDescent="0.25">
      <c r="A47" s="8">
        <v>46</v>
      </c>
      <c r="B47" s="8" t="s">
        <v>2561</v>
      </c>
      <c r="C47" s="8" t="s">
        <v>2562</v>
      </c>
      <c r="D47" s="8" t="s">
        <v>2563</v>
      </c>
      <c r="E47" s="8" t="s">
        <v>2564</v>
      </c>
      <c r="F47" s="8" t="s">
        <v>2565</v>
      </c>
      <c r="G47" s="8" t="s">
        <v>2566</v>
      </c>
      <c r="H47" s="5">
        <v>439522.6</v>
      </c>
      <c r="I47" s="8" t="s">
        <v>2559</v>
      </c>
      <c r="J47" s="8" t="s">
        <v>162</v>
      </c>
      <c r="K47" s="8" t="s">
        <v>2560</v>
      </c>
      <c r="L47" s="8" t="s">
        <v>2595</v>
      </c>
    </row>
    <row r="48" spans="1:12" ht="60" x14ac:dyDescent="0.25">
      <c r="A48" s="8">
        <v>47</v>
      </c>
      <c r="B48" s="8" t="s">
        <v>2567</v>
      </c>
      <c r="C48" s="8" t="s">
        <v>2568</v>
      </c>
      <c r="D48" s="305" t="s">
        <v>2569</v>
      </c>
      <c r="E48" s="8" t="s">
        <v>264</v>
      </c>
      <c r="F48" s="8" t="s">
        <v>264</v>
      </c>
      <c r="G48" s="8" t="s">
        <v>2570</v>
      </c>
      <c r="H48" s="5">
        <v>325000</v>
      </c>
      <c r="I48" s="8" t="s">
        <v>2571</v>
      </c>
      <c r="J48" s="8" t="s">
        <v>162</v>
      </c>
      <c r="K48" s="8" t="s">
        <v>2723</v>
      </c>
      <c r="L48" s="8" t="s">
        <v>2691</v>
      </c>
    </row>
    <row r="49" spans="1:12" ht="60" x14ac:dyDescent="0.25">
      <c r="A49" s="8">
        <v>48</v>
      </c>
      <c r="B49" s="8" t="s">
        <v>2578</v>
      </c>
      <c r="C49" s="8" t="s">
        <v>2580</v>
      </c>
      <c r="D49" s="8" t="s">
        <v>2581</v>
      </c>
      <c r="E49" s="8" t="s">
        <v>264</v>
      </c>
      <c r="F49" s="8" t="s">
        <v>264</v>
      </c>
      <c r="G49" s="8" t="s">
        <v>2579</v>
      </c>
      <c r="H49" s="5">
        <v>219836.47</v>
      </c>
      <c r="I49" s="8" t="s">
        <v>2582</v>
      </c>
      <c r="J49" s="8" t="s">
        <v>162</v>
      </c>
      <c r="K49" s="8" t="s">
        <v>2583</v>
      </c>
      <c r="L49" s="8" t="s">
        <v>2602</v>
      </c>
    </row>
    <row r="50" spans="1:12" ht="75" x14ac:dyDescent="0.25">
      <c r="A50" s="7">
        <v>49</v>
      </c>
      <c r="B50" s="7" t="s">
        <v>2585</v>
      </c>
      <c r="C50" s="8" t="s">
        <v>2588</v>
      </c>
      <c r="D50" s="8" t="s">
        <v>2547</v>
      </c>
      <c r="E50" s="7" t="s">
        <v>264</v>
      </c>
      <c r="F50" s="7" t="s">
        <v>264</v>
      </c>
      <c r="G50" s="8" t="s">
        <v>2587</v>
      </c>
      <c r="H50" s="20">
        <v>370326</v>
      </c>
      <c r="I50" s="7" t="s">
        <v>2532</v>
      </c>
      <c r="J50" s="8" t="s">
        <v>2617</v>
      </c>
      <c r="K50" s="7" t="s">
        <v>2583</v>
      </c>
      <c r="L50" s="7" t="s">
        <v>2602</v>
      </c>
    </row>
    <row r="51" spans="1:12" ht="90" x14ac:dyDescent="0.25">
      <c r="A51" s="8">
        <v>50</v>
      </c>
      <c r="B51" s="8" t="s">
        <v>2599</v>
      </c>
      <c r="C51" s="8" t="s">
        <v>2505</v>
      </c>
      <c r="D51" s="8" t="s">
        <v>2600</v>
      </c>
      <c r="E51" s="8" t="s">
        <v>264</v>
      </c>
      <c r="F51" s="8" t="s">
        <v>264</v>
      </c>
      <c r="G51" s="8" t="s">
        <v>2601</v>
      </c>
      <c r="H51" s="5">
        <v>200000</v>
      </c>
      <c r="I51" s="8" t="s">
        <v>2602</v>
      </c>
      <c r="J51" s="8" t="s">
        <v>162</v>
      </c>
      <c r="K51" s="8" t="s">
        <v>2633</v>
      </c>
      <c r="L51" s="7" t="s">
        <v>2637</v>
      </c>
    </row>
    <row r="52" spans="1:12" ht="75" x14ac:dyDescent="0.25">
      <c r="A52" s="8">
        <v>51</v>
      </c>
      <c r="B52" s="8" t="s">
        <v>2604</v>
      </c>
      <c r="C52" s="8" t="s">
        <v>1259</v>
      </c>
      <c r="D52" s="8" t="s">
        <v>2608</v>
      </c>
      <c r="E52" s="8" t="s">
        <v>264</v>
      </c>
      <c r="F52" s="8" t="s">
        <v>264</v>
      </c>
      <c r="G52" s="8" t="s">
        <v>2609</v>
      </c>
      <c r="H52" s="5">
        <v>198074.5</v>
      </c>
      <c r="I52" s="8" t="s">
        <v>2607</v>
      </c>
      <c r="J52" s="8" t="s">
        <v>162</v>
      </c>
      <c r="K52" s="8" t="s">
        <v>2622</v>
      </c>
      <c r="L52" s="8" t="s">
        <v>2645</v>
      </c>
    </row>
    <row r="53" spans="1:12" ht="60" x14ac:dyDescent="0.25">
      <c r="A53" s="8">
        <v>52</v>
      </c>
      <c r="B53" s="8" t="s">
        <v>2605</v>
      </c>
      <c r="C53" s="8" t="s">
        <v>2610</v>
      </c>
      <c r="D53" s="8" t="s">
        <v>2611</v>
      </c>
      <c r="E53" s="8" t="s">
        <v>264</v>
      </c>
      <c r="F53" s="8" t="s">
        <v>264</v>
      </c>
      <c r="G53" s="8" t="s">
        <v>2612</v>
      </c>
      <c r="H53" s="5">
        <v>380665</v>
      </c>
      <c r="I53" s="8" t="s">
        <v>2602</v>
      </c>
      <c r="J53" s="8" t="s">
        <v>162</v>
      </c>
      <c r="K53" s="8" t="s">
        <v>2622</v>
      </c>
      <c r="L53" s="8" t="s">
        <v>2630</v>
      </c>
    </row>
    <row r="54" spans="1:12" ht="120" x14ac:dyDescent="0.25">
      <c r="A54" s="8">
        <v>53</v>
      </c>
      <c r="B54" s="8" t="s">
        <v>2606</v>
      </c>
      <c r="C54" s="8" t="s">
        <v>2613</v>
      </c>
      <c r="D54" s="8" t="s">
        <v>2614</v>
      </c>
      <c r="E54" s="8" t="s">
        <v>264</v>
      </c>
      <c r="F54" s="8" t="s">
        <v>264</v>
      </c>
      <c r="G54" s="8" t="s">
        <v>2615</v>
      </c>
      <c r="H54" s="5">
        <v>423382</v>
      </c>
      <c r="I54" s="8" t="s">
        <v>2560</v>
      </c>
      <c r="J54" s="8" t="s">
        <v>162</v>
      </c>
      <c r="K54" s="8" t="s">
        <v>2630</v>
      </c>
      <c r="L54" s="8" t="s">
        <v>2632</v>
      </c>
    </row>
    <row r="55" spans="1:12" ht="150" x14ac:dyDescent="0.25">
      <c r="A55" s="7">
        <v>54</v>
      </c>
      <c r="B55" s="8" t="s">
        <v>2618</v>
      </c>
      <c r="C55" s="8" t="s">
        <v>2624</v>
      </c>
      <c r="D55" s="8" t="s">
        <v>2625</v>
      </c>
      <c r="E55" s="8" t="s">
        <v>264</v>
      </c>
      <c r="F55" s="8" t="s">
        <v>264</v>
      </c>
      <c r="G55" s="8" t="s">
        <v>2623</v>
      </c>
      <c r="H55" s="5">
        <v>173698</v>
      </c>
      <c r="I55" s="8" t="s">
        <v>2620</v>
      </c>
      <c r="J55" s="8" t="s">
        <v>162</v>
      </c>
      <c r="K55" s="8" t="s">
        <v>2646</v>
      </c>
      <c r="L55" s="8" t="s">
        <v>2653</v>
      </c>
    </row>
    <row r="56" spans="1:12" ht="225" x14ac:dyDescent="0.25">
      <c r="A56" s="7">
        <v>55</v>
      </c>
      <c r="B56" s="8" t="s">
        <v>2619</v>
      </c>
      <c r="C56" s="8" t="s">
        <v>2626</v>
      </c>
      <c r="D56" s="8" t="s">
        <v>2627</v>
      </c>
      <c r="E56" s="8" t="s">
        <v>2628</v>
      </c>
      <c r="F56" s="8" t="s">
        <v>264</v>
      </c>
      <c r="G56" s="8" t="s">
        <v>2629</v>
      </c>
      <c r="H56" s="5">
        <v>219100</v>
      </c>
      <c r="I56" s="8" t="s">
        <v>2621</v>
      </c>
      <c r="J56" s="8" t="s">
        <v>162</v>
      </c>
      <c r="K56" s="8" t="s">
        <v>2646</v>
      </c>
      <c r="L56" s="8" t="s">
        <v>2653</v>
      </c>
    </row>
    <row r="57" spans="1:12" s="22" customFormat="1" ht="105" x14ac:dyDescent="0.25">
      <c r="A57" s="8">
        <v>56</v>
      </c>
      <c r="B57" s="8" t="s">
        <v>2638</v>
      </c>
      <c r="C57" s="8" t="s">
        <v>2639</v>
      </c>
      <c r="D57" s="8" t="s">
        <v>2640</v>
      </c>
      <c r="E57" s="8" t="s">
        <v>2641</v>
      </c>
      <c r="F57" s="8" t="s">
        <v>264</v>
      </c>
      <c r="G57" s="8" t="s">
        <v>2642</v>
      </c>
      <c r="H57" s="5">
        <v>417821.7</v>
      </c>
      <c r="I57" s="8" t="s">
        <v>2633</v>
      </c>
      <c r="J57" s="8" t="s">
        <v>162</v>
      </c>
      <c r="K57" s="8" t="s">
        <v>2648</v>
      </c>
      <c r="L57" s="8" t="s">
        <v>2659</v>
      </c>
    </row>
    <row r="58" spans="1:12" s="15" customFormat="1" ht="120" x14ac:dyDescent="0.25">
      <c r="A58" s="8">
        <v>57</v>
      </c>
      <c r="B58" s="8" t="s">
        <v>2692</v>
      </c>
      <c r="C58" s="8" t="s">
        <v>2693</v>
      </c>
      <c r="D58" s="8" t="s">
        <v>2694</v>
      </c>
      <c r="E58" s="8" t="s">
        <v>2505</v>
      </c>
      <c r="F58" s="8" t="s">
        <v>2695</v>
      </c>
      <c r="G58" s="8" t="s">
        <v>2696</v>
      </c>
      <c r="H58" s="5">
        <v>180000</v>
      </c>
      <c r="I58" s="8" t="s">
        <v>2697</v>
      </c>
      <c r="J58" s="8" t="s">
        <v>162</v>
      </c>
      <c r="K58" s="8" t="s">
        <v>2744</v>
      </c>
      <c r="L58" s="8" t="s">
        <v>2762</v>
      </c>
    </row>
    <row r="59" spans="1:12" ht="75" x14ac:dyDescent="0.25">
      <c r="A59" s="8">
        <v>58</v>
      </c>
      <c r="B59" s="8" t="s">
        <v>2746</v>
      </c>
      <c r="C59" s="23" t="s">
        <v>2747</v>
      </c>
      <c r="D59" s="25" t="s">
        <v>2748</v>
      </c>
      <c r="E59" s="16"/>
      <c r="F59" s="16"/>
      <c r="G59" s="14" t="s">
        <v>2749</v>
      </c>
      <c r="H59" s="5">
        <v>330000</v>
      </c>
      <c r="I59" s="8" t="s">
        <v>2750</v>
      </c>
      <c r="J59" s="7" t="s">
        <v>162</v>
      </c>
      <c r="K59" s="7" t="s">
        <v>2751</v>
      </c>
      <c r="L59" s="7" t="s">
        <v>2783</v>
      </c>
    </row>
    <row r="60" spans="1:12" ht="60" x14ac:dyDescent="0.25">
      <c r="A60" s="7">
        <v>59</v>
      </c>
      <c r="B60" s="7" t="s">
        <v>2756</v>
      </c>
      <c r="C60" s="7" t="s">
        <v>2757</v>
      </c>
      <c r="D60" s="7" t="s">
        <v>2758</v>
      </c>
      <c r="E60" s="8" t="s">
        <v>2759</v>
      </c>
      <c r="F60" s="7" t="s">
        <v>264</v>
      </c>
      <c r="G60" s="8" t="s">
        <v>2760</v>
      </c>
      <c r="H60" s="20">
        <v>1497706.56</v>
      </c>
      <c r="I60" s="7" t="s">
        <v>2761</v>
      </c>
      <c r="J60" s="8" t="s">
        <v>162</v>
      </c>
      <c r="K60" s="7" t="s">
        <v>2764</v>
      </c>
      <c r="L60" s="7" t="s">
        <v>2784</v>
      </c>
    </row>
    <row r="61" spans="1:12" ht="60" x14ac:dyDescent="0.25">
      <c r="A61" s="7">
        <v>60</v>
      </c>
      <c r="B61" s="7" t="s">
        <v>2774</v>
      </c>
      <c r="C61" s="7" t="s">
        <v>2775</v>
      </c>
      <c r="D61" s="8" t="s">
        <v>2776</v>
      </c>
      <c r="E61" s="8" t="s">
        <v>2777</v>
      </c>
      <c r="F61" s="8" t="s">
        <v>2778</v>
      </c>
      <c r="G61" s="8" t="s">
        <v>2779</v>
      </c>
      <c r="H61" s="20">
        <v>293562.84999999998</v>
      </c>
      <c r="I61" s="7" t="s">
        <v>2780</v>
      </c>
      <c r="J61" s="8" t="s">
        <v>162</v>
      </c>
      <c r="K61" s="7" t="s">
        <v>2781</v>
      </c>
      <c r="L61" s="7" t="s">
        <v>2791</v>
      </c>
    </row>
    <row r="62" spans="1:12" ht="105" x14ac:dyDescent="0.25">
      <c r="A62" s="8">
        <v>61</v>
      </c>
      <c r="B62" s="8" t="s">
        <v>2786</v>
      </c>
      <c r="C62" s="8" t="s">
        <v>2787</v>
      </c>
      <c r="D62" s="8" t="s">
        <v>2788</v>
      </c>
      <c r="E62" s="8" t="s">
        <v>264</v>
      </c>
      <c r="F62" s="8" t="s">
        <v>264</v>
      </c>
      <c r="G62" s="8" t="s">
        <v>2789</v>
      </c>
      <c r="H62" s="5">
        <v>1291911</v>
      </c>
      <c r="I62" s="8" t="s">
        <v>2784</v>
      </c>
      <c r="J62" s="8" t="s">
        <v>2795</v>
      </c>
      <c r="K62" s="8" t="s">
        <v>2793</v>
      </c>
      <c r="L62" s="8" t="s">
        <v>2785</v>
      </c>
    </row>
    <row r="63" spans="1:12" s="2" customFormat="1" ht="60" x14ac:dyDescent="0.25">
      <c r="A63" s="7">
        <v>62</v>
      </c>
      <c r="B63" s="7" t="s">
        <v>2796</v>
      </c>
      <c r="C63" s="8" t="s">
        <v>2797</v>
      </c>
      <c r="D63" s="8" t="s">
        <v>2798</v>
      </c>
      <c r="E63" s="7" t="s">
        <v>264</v>
      </c>
      <c r="F63" s="7" t="s">
        <v>264</v>
      </c>
      <c r="G63" s="8" t="s">
        <v>2799</v>
      </c>
      <c r="H63" s="20">
        <v>1948303.58</v>
      </c>
      <c r="I63" s="7" t="s">
        <v>2800</v>
      </c>
      <c r="J63" s="8" t="s">
        <v>162</v>
      </c>
      <c r="K63" s="7" t="s">
        <v>2801</v>
      </c>
      <c r="L63" s="7" t="s">
        <v>2827</v>
      </c>
    </row>
    <row r="64" spans="1:12" s="15" customFormat="1" ht="135" x14ac:dyDescent="0.25">
      <c r="A64" s="8">
        <v>63</v>
      </c>
      <c r="B64" s="8" t="s">
        <v>2803</v>
      </c>
      <c r="C64" s="8" t="s">
        <v>2805</v>
      </c>
      <c r="D64" s="8" t="s">
        <v>2804</v>
      </c>
      <c r="E64" s="8" t="s">
        <v>2806</v>
      </c>
      <c r="F64" s="8" t="s">
        <v>2807</v>
      </c>
      <c r="G64" s="8" t="s">
        <v>2808</v>
      </c>
      <c r="H64" s="5">
        <v>1495386.19</v>
      </c>
      <c r="I64" s="8" t="s">
        <v>2809</v>
      </c>
      <c r="J64" s="8" t="s">
        <v>162</v>
      </c>
      <c r="K64" s="8" t="s">
        <v>2833</v>
      </c>
      <c r="L64" s="8" t="s">
        <v>2834</v>
      </c>
    </row>
    <row r="65" spans="1:12" ht="45" x14ac:dyDescent="0.25">
      <c r="A65" s="8">
        <v>64</v>
      </c>
      <c r="B65" s="8" t="s">
        <v>2822</v>
      </c>
      <c r="C65" s="8" t="s">
        <v>2823</v>
      </c>
      <c r="D65" s="8" t="s">
        <v>2824</v>
      </c>
      <c r="E65" s="8" t="s">
        <v>2825</v>
      </c>
      <c r="F65" s="8" t="s">
        <v>264</v>
      </c>
      <c r="G65" s="8" t="s">
        <v>2826</v>
      </c>
      <c r="H65" s="5">
        <v>1280770.75</v>
      </c>
      <c r="I65" s="8" t="s">
        <v>2360</v>
      </c>
      <c r="J65" s="8" t="s">
        <v>162</v>
      </c>
      <c r="K65" s="8" t="s">
        <v>2835</v>
      </c>
      <c r="L65" s="8" t="s">
        <v>2864</v>
      </c>
    </row>
    <row r="66" spans="1:12" s="2" customFormat="1" ht="30" x14ac:dyDescent="0.25">
      <c r="A66" s="7">
        <v>65</v>
      </c>
      <c r="B66" s="7" t="s">
        <v>2836</v>
      </c>
      <c r="C66" s="7" t="s">
        <v>2758</v>
      </c>
      <c r="D66" s="7" t="s">
        <v>2838</v>
      </c>
      <c r="E66" s="8" t="s">
        <v>2839</v>
      </c>
      <c r="F66" s="8" t="s">
        <v>2840</v>
      </c>
      <c r="G66" s="8" t="s">
        <v>2841</v>
      </c>
      <c r="H66" s="5">
        <v>1476597.33</v>
      </c>
      <c r="I66" s="8" t="s">
        <v>2842</v>
      </c>
      <c r="J66" s="8" t="s">
        <v>162</v>
      </c>
      <c r="K66" s="8" t="s">
        <v>2869</v>
      </c>
      <c r="L66" s="8" t="s">
        <v>2869</v>
      </c>
    </row>
    <row r="67" spans="1:12" s="22" customFormat="1" ht="105" x14ac:dyDescent="0.25">
      <c r="A67" s="8">
        <v>66</v>
      </c>
      <c r="B67" s="8" t="s">
        <v>2837</v>
      </c>
      <c r="C67" s="8" t="s">
        <v>2843</v>
      </c>
      <c r="D67" s="8" t="s">
        <v>2838</v>
      </c>
      <c r="E67" s="8" t="s">
        <v>264</v>
      </c>
      <c r="F67" s="8" t="s">
        <v>264</v>
      </c>
      <c r="G67" s="8" t="s">
        <v>2844</v>
      </c>
      <c r="H67" s="5">
        <v>1278834.74</v>
      </c>
      <c r="I67" s="8" t="s">
        <v>2845</v>
      </c>
      <c r="J67" s="8" t="s">
        <v>162</v>
      </c>
      <c r="K67" s="8" t="s">
        <v>2870</v>
      </c>
      <c r="L67" s="8" t="s">
        <v>2869</v>
      </c>
    </row>
    <row r="68" spans="1:12" ht="120" x14ac:dyDescent="0.25">
      <c r="A68" s="7">
        <v>67</v>
      </c>
      <c r="B68" s="7" t="s">
        <v>2859</v>
      </c>
      <c r="C68" s="7" t="s">
        <v>2861</v>
      </c>
      <c r="D68" s="7" t="s">
        <v>2862</v>
      </c>
      <c r="E68" s="7" t="s">
        <v>264</v>
      </c>
      <c r="F68" s="7" t="s">
        <v>264</v>
      </c>
      <c r="G68" s="8" t="s">
        <v>2863</v>
      </c>
      <c r="H68" s="20">
        <v>1980000</v>
      </c>
      <c r="I68" s="7" t="s">
        <v>2864</v>
      </c>
      <c r="J68" s="8" t="s">
        <v>162</v>
      </c>
      <c r="K68" s="7" t="s">
        <v>2882</v>
      </c>
      <c r="L68" s="7" t="s">
        <v>2907</v>
      </c>
    </row>
    <row r="69" spans="1:12" ht="90" x14ac:dyDescent="0.25">
      <c r="A69" s="7">
        <v>68</v>
      </c>
      <c r="B69" s="7" t="s">
        <v>2860</v>
      </c>
      <c r="C69" s="7" t="s">
        <v>2867</v>
      </c>
      <c r="D69" s="7" t="s">
        <v>2868</v>
      </c>
      <c r="E69" s="7" t="s">
        <v>264</v>
      </c>
      <c r="F69" s="7" t="s">
        <v>264</v>
      </c>
      <c r="G69" s="8" t="s">
        <v>2866</v>
      </c>
      <c r="H69" s="20">
        <v>2000000</v>
      </c>
      <c r="I69" s="7" t="s">
        <v>2865</v>
      </c>
      <c r="J69" s="8" t="s">
        <v>162</v>
      </c>
      <c r="K69" s="7" t="s">
        <v>2882</v>
      </c>
      <c r="L69" s="7" t="s">
        <v>2908</v>
      </c>
    </row>
    <row r="70" spans="1:12" ht="30" x14ac:dyDescent="0.25">
      <c r="A70" s="8">
        <v>69</v>
      </c>
      <c r="B70" s="8" t="s">
        <v>2877</v>
      </c>
      <c r="C70" s="8" t="s">
        <v>2883</v>
      </c>
      <c r="D70" s="8" t="s">
        <v>2884</v>
      </c>
      <c r="E70" s="8" t="s">
        <v>2885</v>
      </c>
      <c r="F70" s="8" t="s">
        <v>264</v>
      </c>
      <c r="G70" s="8" t="s">
        <v>2886</v>
      </c>
      <c r="H70" s="367">
        <v>1500000</v>
      </c>
      <c r="I70" s="8" t="s">
        <v>2869</v>
      </c>
      <c r="J70" s="8" t="s">
        <v>162</v>
      </c>
      <c r="K70" s="8" t="s">
        <v>2881</v>
      </c>
      <c r="L70" s="8" t="s">
        <v>2908</v>
      </c>
    </row>
    <row r="71" spans="1:12" ht="75" x14ac:dyDescent="0.25">
      <c r="A71" s="8">
        <v>70</v>
      </c>
      <c r="B71" s="8" t="s">
        <v>2878</v>
      </c>
      <c r="C71" s="8" t="s">
        <v>2887</v>
      </c>
      <c r="D71" s="8" t="s">
        <v>2888</v>
      </c>
      <c r="E71" s="8" t="s">
        <v>2889</v>
      </c>
      <c r="F71" s="8" t="s">
        <v>2890</v>
      </c>
      <c r="G71" s="8" t="s">
        <v>2891</v>
      </c>
      <c r="H71" s="20">
        <v>1298999.1000000001</v>
      </c>
      <c r="I71" s="8" t="s">
        <v>2869</v>
      </c>
      <c r="J71" s="8" t="s">
        <v>162</v>
      </c>
      <c r="K71" s="8" t="s">
        <v>2911</v>
      </c>
      <c r="L71" s="8" t="s">
        <v>2919</v>
      </c>
    </row>
    <row r="72" spans="1:12" ht="90" x14ac:dyDescent="0.25">
      <c r="A72" s="8">
        <v>71</v>
      </c>
      <c r="B72" s="8" t="s">
        <v>2879</v>
      </c>
      <c r="C72" s="8" t="s">
        <v>296</v>
      </c>
      <c r="D72" s="8" t="s">
        <v>298</v>
      </c>
      <c r="E72" s="8" t="s">
        <v>2892</v>
      </c>
      <c r="F72" s="8" t="s">
        <v>2893</v>
      </c>
      <c r="G72" s="8" t="s">
        <v>2894</v>
      </c>
      <c r="H72" s="20">
        <v>1458562.73</v>
      </c>
      <c r="I72" s="8" t="s">
        <v>2869</v>
      </c>
      <c r="J72" s="8" t="s">
        <v>162</v>
      </c>
      <c r="K72" s="8" t="s">
        <v>2911</v>
      </c>
      <c r="L72" s="8" t="s">
        <v>2914</v>
      </c>
    </row>
    <row r="73" spans="1:12" ht="120" x14ac:dyDescent="0.25">
      <c r="A73" s="8">
        <v>72</v>
      </c>
      <c r="B73" s="8" t="s">
        <v>2880</v>
      </c>
      <c r="C73" s="8" t="s">
        <v>2569</v>
      </c>
      <c r="D73" s="8" t="s">
        <v>2895</v>
      </c>
      <c r="E73" s="8" t="s">
        <v>264</v>
      </c>
      <c r="F73" s="8" t="s">
        <v>264</v>
      </c>
      <c r="G73" s="8" t="s">
        <v>2896</v>
      </c>
      <c r="H73" s="20">
        <v>1477294.71</v>
      </c>
      <c r="I73" s="8" t="s">
        <v>2870</v>
      </c>
      <c r="J73" s="8" t="s">
        <v>162</v>
      </c>
      <c r="K73" s="8" t="s">
        <v>2911</v>
      </c>
      <c r="L73" s="8" t="s">
        <v>2920</v>
      </c>
    </row>
    <row r="74" spans="1:12" ht="75" x14ac:dyDescent="0.25">
      <c r="A74" s="8">
        <v>72</v>
      </c>
      <c r="B74" s="8" t="s">
        <v>2904</v>
      </c>
      <c r="C74" s="8" t="s">
        <v>440</v>
      </c>
      <c r="D74" s="8" t="s">
        <v>2504</v>
      </c>
      <c r="E74" s="8" t="s">
        <v>264</v>
      </c>
      <c r="F74" s="8" t="s">
        <v>264</v>
      </c>
      <c r="G74" s="8" t="s">
        <v>2905</v>
      </c>
      <c r="H74" s="5">
        <v>1794973</v>
      </c>
      <c r="I74" s="8" t="s">
        <v>2906</v>
      </c>
      <c r="J74" s="8" t="s">
        <v>162</v>
      </c>
      <c r="K74" s="8" t="s">
        <v>2943</v>
      </c>
      <c r="L74" s="8" t="s">
        <v>2947</v>
      </c>
    </row>
    <row r="75" spans="1:12" s="15" customFormat="1" ht="90" x14ac:dyDescent="0.25">
      <c r="A75" s="8">
        <v>73</v>
      </c>
      <c r="B75" s="8" t="s">
        <v>2936</v>
      </c>
      <c r="C75" s="8" t="s">
        <v>2568</v>
      </c>
      <c r="D75" s="8" t="s">
        <v>2939</v>
      </c>
      <c r="E75" s="8" t="s">
        <v>264</v>
      </c>
      <c r="F75" s="8" t="s">
        <v>264</v>
      </c>
      <c r="G75" s="8" t="s">
        <v>2938</v>
      </c>
      <c r="H75" s="5">
        <v>2600626.27</v>
      </c>
      <c r="I75" s="8" t="s">
        <v>2937</v>
      </c>
      <c r="J75" s="8" t="s">
        <v>2617</v>
      </c>
      <c r="K75" s="8" t="s">
        <v>2941</v>
      </c>
      <c r="L75" s="8" t="s">
        <v>2942</v>
      </c>
    </row>
    <row r="76" spans="1:12" s="2" customFormat="1" ht="65.849999999999994" customHeight="1" x14ac:dyDescent="0.25">
      <c r="A76" s="7">
        <v>74</v>
      </c>
      <c r="B76" s="7" t="s">
        <v>2948</v>
      </c>
      <c r="C76" s="7" t="s">
        <v>2949</v>
      </c>
      <c r="D76" s="7" t="s">
        <v>2950</v>
      </c>
      <c r="E76" s="7" t="s">
        <v>264</v>
      </c>
      <c r="F76" s="7" t="s">
        <v>264</v>
      </c>
      <c r="G76" s="8" t="s">
        <v>2951</v>
      </c>
      <c r="H76" s="20">
        <v>1433256.65</v>
      </c>
      <c r="I76" s="7" t="s">
        <v>2935</v>
      </c>
      <c r="J76" s="8" t="s">
        <v>162</v>
      </c>
      <c r="K76" s="7" t="s">
        <v>3001</v>
      </c>
      <c r="L76" s="7" t="s">
        <v>3002</v>
      </c>
    </row>
    <row r="77" spans="1:12" s="22" customFormat="1" ht="90" x14ac:dyDescent="0.25">
      <c r="A77" s="8">
        <v>75</v>
      </c>
      <c r="B77" s="8" t="s">
        <v>2952</v>
      </c>
      <c r="C77" s="8" t="s">
        <v>2955</v>
      </c>
      <c r="D77" s="8" t="s">
        <v>2956</v>
      </c>
      <c r="E77" s="8" t="s">
        <v>264</v>
      </c>
      <c r="F77" s="8" t="s">
        <v>264</v>
      </c>
      <c r="G77" s="8" t="s">
        <v>2953</v>
      </c>
      <c r="H77" s="5">
        <v>2619405.29</v>
      </c>
      <c r="I77" s="8" t="s">
        <v>2954</v>
      </c>
      <c r="J77" s="8" t="s">
        <v>162</v>
      </c>
      <c r="K77" s="8" t="s">
        <v>2971</v>
      </c>
      <c r="L77" s="8" t="s">
        <v>2972</v>
      </c>
    </row>
    <row r="78" spans="1:12" s="22" customFormat="1" ht="45" x14ac:dyDescent="0.25">
      <c r="A78" s="8">
        <v>76</v>
      </c>
      <c r="B78" s="8" t="s">
        <v>2979</v>
      </c>
      <c r="C78" s="8" t="s">
        <v>2981</v>
      </c>
      <c r="D78" s="8" t="s">
        <v>2982</v>
      </c>
      <c r="E78" s="8" t="s">
        <v>264</v>
      </c>
      <c r="F78" s="8" t="s">
        <v>264</v>
      </c>
      <c r="G78" s="8" t="s">
        <v>2980</v>
      </c>
      <c r="H78" s="5">
        <v>2000000</v>
      </c>
      <c r="I78" s="8" t="s">
        <v>2983</v>
      </c>
      <c r="J78" s="8" t="s">
        <v>162</v>
      </c>
      <c r="K78" s="8" t="s">
        <v>2974</v>
      </c>
      <c r="L78" s="8" t="s">
        <v>2984</v>
      </c>
    </row>
    <row r="79" spans="1:12" ht="60" x14ac:dyDescent="0.25">
      <c r="A79" s="8">
        <v>77</v>
      </c>
      <c r="B79" s="8" t="s">
        <v>2973</v>
      </c>
      <c r="C79" s="8" t="s">
        <v>2976</v>
      </c>
      <c r="D79" s="8" t="s">
        <v>2977</v>
      </c>
      <c r="E79" s="8" t="s">
        <v>2978</v>
      </c>
      <c r="F79" s="8" t="s">
        <v>264</v>
      </c>
      <c r="G79" s="8" t="s">
        <v>2975</v>
      </c>
      <c r="H79" s="5">
        <v>1441379.17</v>
      </c>
      <c r="I79" s="8" t="s">
        <v>2972</v>
      </c>
      <c r="J79" s="8" t="s">
        <v>162</v>
      </c>
      <c r="K79" s="8" t="s">
        <v>2985</v>
      </c>
      <c r="L79" s="8" t="s">
        <v>2986</v>
      </c>
    </row>
    <row r="80" spans="1:12" ht="120" x14ac:dyDescent="0.25">
      <c r="A80" s="8">
        <v>78</v>
      </c>
      <c r="B80" s="8" t="s">
        <v>2987</v>
      </c>
      <c r="C80" s="8" t="s">
        <v>2343</v>
      </c>
      <c r="D80" s="8" t="s">
        <v>2838</v>
      </c>
      <c r="E80" s="8" t="s">
        <v>2988</v>
      </c>
      <c r="F80" s="8" t="s">
        <v>2989</v>
      </c>
      <c r="G80" s="8" t="s">
        <v>2990</v>
      </c>
      <c r="H80" s="5">
        <v>1499869.86</v>
      </c>
      <c r="I80" s="8" t="s">
        <v>2991</v>
      </c>
      <c r="J80" s="8" t="s">
        <v>162</v>
      </c>
      <c r="K80" s="8" t="s">
        <v>2992</v>
      </c>
      <c r="L80" s="8" t="s">
        <v>2993</v>
      </c>
    </row>
    <row r="81" spans="1:12" ht="90" x14ac:dyDescent="0.25">
      <c r="A81" s="8">
        <v>79</v>
      </c>
      <c r="B81" s="8" t="s">
        <v>2994</v>
      </c>
      <c r="C81" s="8" t="s">
        <v>2995</v>
      </c>
      <c r="D81" s="8" t="s">
        <v>2996</v>
      </c>
      <c r="E81" s="8" t="s">
        <v>264</v>
      </c>
      <c r="F81" s="8" t="s">
        <v>264</v>
      </c>
      <c r="G81" s="8" t="s">
        <v>2997</v>
      </c>
      <c r="H81" s="301">
        <v>1278873</v>
      </c>
      <c r="I81" s="8" t="s">
        <v>2998</v>
      </c>
      <c r="J81" s="8" t="s">
        <v>162</v>
      </c>
      <c r="K81" s="8" t="s">
        <v>2999</v>
      </c>
      <c r="L81" s="8" t="s">
        <v>3000</v>
      </c>
    </row>
    <row r="88" spans="1:12" x14ac:dyDescent="0.25">
      <c r="A88" s="743" t="s">
        <v>3018</v>
      </c>
      <c r="B88" s="744"/>
      <c r="C88" s="744"/>
      <c r="D88" s="744"/>
      <c r="E88" s="744"/>
      <c r="F88" s="744"/>
      <c r="G88" s="744"/>
      <c r="H88" s="744"/>
    </row>
    <row r="90" spans="1:12" ht="45" x14ac:dyDescent="0.25">
      <c r="A90" s="13" t="s">
        <v>1332</v>
      </c>
      <c r="B90" s="13" t="s">
        <v>3005</v>
      </c>
      <c r="C90" s="13" t="s">
        <v>1309</v>
      </c>
      <c r="D90" s="13" t="s">
        <v>494</v>
      </c>
      <c r="E90" s="13" t="s">
        <v>3004</v>
      </c>
      <c r="F90" s="13" t="s">
        <v>3003</v>
      </c>
      <c r="G90" s="13" t="s">
        <v>3006</v>
      </c>
      <c r="H90" s="13" t="s">
        <v>3007</v>
      </c>
    </row>
    <row r="91" spans="1:12" ht="45" x14ac:dyDescent="0.25">
      <c r="A91" s="397">
        <v>1</v>
      </c>
      <c r="B91" s="398" t="s">
        <v>326</v>
      </c>
      <c r="C91" s="399" t="s">
        <v>3019</v>
      </c>
      <c r="D91" s="399" t="s">
        <v>321</v>
      </c>
      <c r="E91" s="398" t="s">
        <v>3019</v>
      </c>
      <c r="F91" s="401" t="s">
        <v>3011</v>
      </c>
      <c r="G91" s="402" t="s">
        <v>3020</v>
      </c>
      <c r="H91" s="403">
        <v>59600.38</v>
      </c>
    </row>
    <row r="92" spans="1:12" ht="62.25" customHeight="1" x14ac:dyDescent="0.25">
      <c r="A92" s="397">
        <v>2</v>
      </c>
      <c r="B92" s="398" t="s">
        <v>2472</v>
      </c>
      <c r="C92" s="398" t="s">
        <v>3061</v>
      </c>
      <c r="D92" s="399" t="s">
        <v>3062</v>
      </c>
      <c r="E92" s="398" t="s">
        <v>3061</v>
      </c>
      <c r="F92" s="401" t="s">
        <v>3063</v>
      </c>
      <c r="G92" s="402" t="s">
        <v>3064</v>
      </c>
      <c r="H92" s="402">
        <v>27696.83</v>
      </c>
    </row>
    <row r="93" spans="1:12" ht="62.25" customHeight="1" x14ac:dyDescent="0.25">
      <c r="A93" s="397">
        <v>3</v>
      </c>
      <c r="B93" s="398" t="s">
        <v>327</v>
      </c>
      <c r="C93" s="398" t="s">
        <v>3430</v>
      </c>
      <c r="D93" s="399" t="s">
        <v>329</v>
      </c>
      <c r="E93" s="398" t="s">
        <v>3430</v>
      </c>
      <c r="F93" s="401" t="s">
        <v>3030</v>
      </c>
      <c r="G93" s="402" t="s">
        <v>3431</v>
      </c>
      <c r="H93" s="402">
        <v>24240.05</v>
      </c>
    </row>
    <row r="94" spans="1:12" ht="75" x14ac:dyDescent="0.25">
      <c r="A94" s="397">
        <v>4</v>
      </c>
      <c r="B94" s="398" t="s">
        <v>2604</v>
      </c>
      <c r="C94" s="9" t="s">
        <v>3091</v>
      </c>
      <c r="D94" s="399" t="s">
        <v>3092</v>
      </c>
      <c r="E94" s="398" t="s">
        <v>3061</v>
      </c>
      <c r="F94" s="401" t="s">
        <v>3063</v>
      </c>
      <c r="G94" s="402" t="s">
        <v>3093</v>
      </c>
      <c r="H94" s="402">
        <v>8527.7199999999993</v>
      </c>
    </row>
    <row r="95" spans="1:12" ht="90" x14ac:dyDescent="0.25">
      <c r="A95" s="397">
        <v>5</v>
      </c>
      <c r="B95" s="398" t="s">
        <v>2274</v>
      </c>
      <c r="C95" s="9" t="s">
        <v>3408</v>
      </c>
      <c r="D95" s="399" t="s">
        <v>3409</v>
      </c>
      <c r="E95" s="398" t="str">
        <f>$C$95</f>
        <v>Societatea Națională de Crucea Roșie – Filiala Galați</v>
      </c>
      <c r="F95" s="401" t="s">
        <v>3011</v>
      </c>
      <c r="G95" s="402" t="s">
        <v>3410</v>
      </c>
      <c r="H95" s="403">
        <v>29535</v>
      </c>
    </row>
    <row r="96" spans="1:12" ht="60" x14ac:dyDescent="0.25">
      <c r="A96" s="397">
        <v>6</v>
      </c>
      <c r="B96" s="398" t="s">
        <v>188</v>
      </c>
      <c r="C96" s="9" t="s">
        <v>3445</v>
      </c>
      <c r="D96" s="9" t="s">
        <v>3446</v>
      </c>
      <c r="E96" s="9" t="s">
        <v>3447</v>
      </c>
      <c r="F96" s="8" t="s">
        <v>3063</v>
      </c>
      <c r="G96" s="8" t="s">
        <v>3448</v>
      </c>
      <c r="H96" s="8">
        <v>18057.13</v>
      </c>
    </row>
    <row r="97" spans="1:8" ht="90" x14ac:dyDescent="0.25">
      <c r="A97" s="397">
        <v>7</v>
      </c>
      <c r="B97" s="398" t="s">
        <v>2796</v>
      </c>
      <c r="C97" s="9" t="s">
        <v>3449</v>
      </c>
      <c r="D97" s="9" t="s">
        <v>2469</v>
      </c>
      <c r="E97" s="9" t="s">
        <v>3449</v>
      </c>
      <c r="F97" s="8" t="s">
        <v>3030</v>
      </c>
      <c r="G97" s="8" t="s">
        <v>3450</v>
      </c>
      <c r="H97" s="8">
        <v>24542.67</v>
      </c>
    </row>
    <row r="98" spans="1:8" ht="60" x14ac:dyDescent="0.25">
      <c r="A98" s="397">
        <v>8</v>
      </c>
      <c r="B98" s="398" t="s">
        <v>3463</v>
      </c>
      <c r="C98" s="9" t="s">
        <v>3464</v>
      </c>
      <c r="D98" s="399" t="s">
        <v>2799</v>
      </c>
      <c r="E98" s="398" t="s">
        <v>3464</v>
      </c>
      <c r="F98" s="401" t="s">
        <v>3063</v>
      </c>
      <c r="G98" s="8" t="s">
        <v>3465</v>
      </c>
      <c r="H98" s="20">
        <v>588158.32999999996</v>
      </c>
    </row>
  </sheetData>
  <mergeCells count="1">
    <mergeCell ref="A88:H88"/>
  </mergeCells>
  <phoneticPr fontId="2" type="noConversion"/>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Interreg V-A Romania-Ungaria</vt:lpstr>
      <vt:lpstr> Interreg V-A Romania-Ungaria</vt:lpstr>
      <vt:lpstr>Interreg V-A Romania-Bulgaria</vt:lpstr>
      <vt:lpstr>Interreg VI-A Romania-Bulgaria</vt:lpstr>
      <vt:lpstr>INTERREG IPA CBC RO-RS 14-20</vt:lpstr>
      <vt:lpstr>INTERREG IPA ROMANIA-SERBIA(21-</vt:lpstr>
      <vt:lpstr>RO-UA</vt:lpstr>
      <vt:lpstr>RO-UA 21-27</vt:lpstr>
      <vt:lpstr>RO-MD</vt:lpstr>
      <vt:lpstr>RO-MD 21-27</vt:lpstr>
      <vt:lpstr> BMN 14-20</vt:lpstr>
      <vt:lpstr>BMN 21-27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2024-05-27T07:26:04Z</dcterms:modified>
</cp:coreProperties>
</file>