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BE1626DE-D6BB-43AC-AD40-F150291BB8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" sheetId="2" r:id="rId1"/>
  </sheets>
  <definedNames>
    <definedName name="_xlnm._FilterDatabase" localSheetId="0" hidden="1">'2024'!$A$4:$Y$48</definedName>
    <definedName name="_Hlk160790072" localSheetId="0">'2024'!$C$28</definedName>
    <definedName name="_Hlk30080468" localSheetId="0">'2024'!#REF!</definedName>
    <definedName name="_xlnm.Print_Area" localSheetId="0">'2024'!$A$1:$Q$55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9" i="2" l="1"/>
  <c r="P39" i="2" s="1"/>
  <c r="M43" i="2"/>
  <c r="P43" i="2" s="1"/>
  <c r="O38" i="2"/>
  <c r="P38" i="2"/>
  <c r="O37" i="2"/>
  <c r="O41" i="2"/>
  <c r="O36" i="2"/>
  <c r="O35" i="2"/>
  <c r="O34" i="2"/>
  <c r="O33" i="2"/>
  <c r="O32" i="2"/>
  <c r="O31" i="2"/>
  <c r="O30" i="2"/>
  <c r="O29" i="2"/>
  <c r="P24" i="2"/>
  <c r="P15" i="2"/>
  <c r="P5" i="2"/>
  <c r="P6" i="2"/>
  <c r="P7" i="2"/>
  <c r="P9" i="2"/>
  <c r="P8" i="2"/>
  <c r="P11" i="2"/>
  <c r="P10" i="2"/>
  <c r="P12" i="2"/>
  <c r="P13" i="2"/>
  <c r="P14" i="2"/>
  <c r="P16" i="2"/>
  <c r="P17" i="2"/>
  <c r="P18" i="2"/>
  <c r="P19" i="2"/>
  <c r="P20" i="2"/>
  <c r="P21" i="2"/>
  <c r="P22" i="2"/>
  <c r="P23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41" i="2"/>
  <c r="P48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5" i="2"/>
  <c r="O43" i="2" l="1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30" i="2" s="1"/>
  <c r="A31" i="2" s="1"/>
  <c r="A32" i="2" s="1"/>
</calcChain>
</file>

<file path=xl/sharedStrings.xml><?xml version="1.0" encoding="utf-8"?>
<sst xmlns="http://schemas.openxmlformats.org/spreadsheetml/2006/main" count="440" uniqueCount="232">
  <si>
    <t>Titlu contract</t>
  </si>
  <si>
    <t>Nr. contract și data atribuirii</t>
  </si>
  <si>
    <t>Obiect contract</t>
  </si>
  <si>
    <t>Procedura aplicată</t>
  </si>
  <si>
    <t>Număr ofertanți</t>
  </si>
  <si>
    <t>Furnizor / Prestator / Executant</t>
  </si>
  <si>
    <t>Sursa finanțării</t>
  </si>
  <si>
    <t>Data de început</t>
  </si>
  <si>
    <t>Data de finalizare prevăzută în contract</t>
  </si>
  <si>
    <t>Executarea contractului</t>
  </si>
  <si>
    <t>Preț final</t>
  </si>
  <si>
    <t>Status</t>
  </si>
  <si>
    <t>(finalizat / în execuție)</t>
  </si>
  <si>
    <t>Valoare plătită (cu TVA)</t>
  </si>
  <si>
    <t>Data efectuării ultimei plăți</t>
  </si>
  <si>
    <t>Parteneri , asociați/sucontractanți/terți susținători</t>
  </si>
  <si>
    <t>Valoarea prevăzută în contract (lei cu TVA)</t>
  </si>
  <si>
    <t>Modificarea cuantumului prețului prin act adițional /  și data acestuia</t>
  </si>
  <si>
    <t>PROCES VERBAL DE RECEPȚIE</t>
  </si>
  <si>
    <t>Întocmit:</t>
  </si>
  <si>
    <t>Avizat:</t>
  </si>
  <si>
    <t>Laurențiu Mălureanu</t>
  </si>
  <si>
    <t>Nume/Prenume</t>
  </si>
  <si>
    <t>Funcția</t>
  </si>
  <si>
    <t>Direcția</t>
  </si>
  <si>
    <t>Data</t>
  </si>
  <si>
    <t>Semnătură</t>
  </si>
  <si>
    <t>Director</t>
  </si>
  <si>
    <t>Direcția Economică</t>
  </si>
  <si>
    <t>Director adj.</t>
  </si>
  <si>
    <t>Șef Serviciu</t>
  </si>
  <si>
    <t>Serviciul Logistic</t>
  </si>
  <si>
    <t>Silvia Chiticaru</t>
  </si>
  <si>
    <t>Radu Genes</t>
  </si>
  <si>
    <t>Ofițer pr. I</t>
  </si>
  <si>
    <t>Simona Mariana Bâță</t>
  </si>
  <si>
    <t>Compartimentul Achiziții Publice</t>
  </si>
  <si>
    <t>7/77055/12.01.2024</t>
  </si>
  <si>
    <t>Achiziție directă</t>
  </si>
  <si>
    <t>SC Expert IT SRL</t>
  </si>
  <si>
    <t>Nu este cazul</t>
  </si>
  <si>
    <t>Buget de stat</t>
  </si>
  <si>
    <t>31/12/2024</t>
  </si>
  <si>
    <t>29/75087/16.02.2024</t>
  </si>
  <si>
    <t>Norme proprii(Anexa 2 la Legea 98/2016)</t>
  </si>
  <si>
    <t>Compania Națională Poșta Română SA</t>
  </si>
  <si>
    <t>53/80631/08.03.2024</t>
  </si>
  <si>
    <t>Servicii expediere corespondență internă și externă pentru Ministerul Justiției</t>
  </si>
  <si>
    <t>Curierat rapid internațional</t>
  </si>
  <si>
    <t xml:space="preserve">DHL International Romania SRL  </t>
  </si>
  <si>
    <t>8/2657/27.02.2024</t>
  </si>
  <si>
    <t>Servicii de mentenanță legislativă și asistență tehnică pentru aplicația informatică de salarizare Atlas</t>
  </si>
  <si>
    <t>Achizitie directă</t>
  </si>
  <si>
    <t xml:space="preserve">SC Advanced Technology Systems SRL </t>
  </si>
  <si>
    <t>6/78615/30.01.2024</t>
  </si>
  <si>
    <t xml:space="preserve">Servicii curatenie </t>
  </si>
  <si>
    <t>procedura simplificata</t>
  </si>
  <si>
    <t>CENTRO INVEST CONSULT SRL</t>
  </si>
  <si>
    <t>29/02/2024</t>
  </si>
  <si>
    <t>5/78615/12.02.2024</t>
  </si>
  <si>
    <t>30/04/2024</t>
  </si>
  <si>
    <t>7/79482/13.02.2024</t>
  </si>
  <si>
    <t>Servicii flux informativ de stiri online - abonament</t>
  </si>
  <si>
    <t>N.RO AGENTIA DE STIRI SRL</t>
  </si>
  <si>
    <t>29.750 lei</t>
  </si>
  <si>
    <t>34/79480/12.02.2024</t>
  </si>
  <si>
    <t>Servicii monitorizare presa scrisa, audio-video, online, site-uri de specialitate, flux documentar</t>
  </si>
  <si>
    <t xml:space="preserve">Agentia Nationala de Presa AGERPRES </t>
  </si>
  <si>
    <t>22.610 lei</t>
  </si>
  <si>
    <t>10/76624/13.02.2024</t>
  </si>
  <si>
    <t xml:space="preserve">SC CENTRUL TERITORIAL DE CALCUL ELECTRONIC SA </t>
  </si>
  <si>
    <t>205.275 LEI</t>
  </si>
  <si>
    <t>Servicii de actualizare baza de date portal legislativ legislatie.just.ro</t>
  </si>
  <si>
    <t>10/77514/30.01.2024</t>
  </si>
  <si>
    <t>Servicii de întreținere și reparații aplicație de management a dosarelor - aplicație ECRIS ( module pentru instanțele de judecată și portalul instanțelor)</t>
  </si>
  <si>
    <t>S.C IMPLEMENT 24SOFTWARE S.R.L</t>
  </si>
  <si>
    <t>11/77514/13.02.2025</t>
  </si>
  <si>
    <t>9/784701/13.02.2024</t>
  </si>
  <si>
    <t>Servicii de reparare, verificare, întreţinere şi supraveghere pentru următoarele tipuri de ascensoare existente în sediul Ministerului Justiţiei</t>
  </si>
  <si>
    <t>S.C. ASCENSORUL S.A</t>
  </si>
  <si>
    <t>9/78577/13.02.2024</t>
  </si>
  <si>
    <t>Servicii de întreținere și reparare (mentenanță) rețea telefonică de interior, aparate telefonice şi faxuri din cadrul Ministerului Justiției</t>
  </si>
  <si>
    <t>S.C. DM SISTEM TELECOM S.R.L.</t>
  </si>
  <si>
    <t>8/8918/22.03.2024</t>
  </si>
  <si>
    <t>Furnizare și montare folie antiefracție</t>
  </si>
  <si>
    <t>S.C. WALDECK TRADING IMPEX S.R.L.</t>
  </si>
  <si>
    <t>11/76630/13.02.2024</t>
  </si>
  <si>
    <t>Servicii de întreţinere şi reparație a echipamentelor de climatizare (LIEBERT-HIROSS SOA13 – 3 buc; LIEBERT-HIROSS HPSC14 – 3 buc; LIEBERT-HIROSS HPSE10 – 1 buc; DAIKIN FBA140A2VEB – 1 buc)</t>
  </si>
  <si>
    <t>SC GILMAR SRL</t>
  </si>
  <si>
    <t>6/79070/14.02.2024</t>
  </si>
  <si>
    <t>Servicii de tip abonament lunar fără rezervare în Municipiul București pentru 16 autoturismedin dotarea Ministerului Justiției</t>
  </si>
  <si>
    <t>S.C. COMPANIA MUNICIPALA PARKING BUCURESTI S.A.</t>
  </si>
  <si>
    <t>9/14651/29.03.2024</t>
  </si>
  <si>
    <t>Furnizare energie electrică la punctul de consum situat în Calea Floreasca nr.39, Sector 1, București</t>
  </si>
  <si>
    <t>SC HERMES ENERGY INTERNATIONAL S.R.L.</t>
  </si>
  <si>
    <t>10/78582/20.02.2024</t>
  </si>
  <si>
    <t>COMPANIA ROMPREST SERVICE S.A</t>
  </si>
  <si>
    <t>Servicii salubrizare Calea Floreasca nr.39, Sector 1, București</t>
  </si>
  <si>
    <t>10/78584/14.02.2024</t>
  </si>
  <si>
    <t>Servicii salubrizare Ministerul Justiției, Strada Apolodor nr.17, Sector 5, București</t>
  </si>
  <si>
    <t>SC SALUBRISARE SECTOR 5 SA</t>
  </si>
  <si>
    <t>20/78478/22.03.2024</t>
  </si>
  <si>
    <t>Servicii integrate în domeniul securității și sănătății în muncă, situațiilor de urgență, apărării împotriva incendiilor si protecție civile</t>
  </si>
  <si>
    <t>SC SPEED FIRE PROTECTION SRL</t>
  </si>
  <si>
    <t>Servicii protectie de tip antivirus</t>
  </si>
  <si>
    <t xml:space="preserve">Servicii suport pentru gestionarea programului „Justiție”, finanțat prin Mecanismul Financiar Norvegian 2014-2021, constând în verificarea conformității procedurilor de atribuire a contractelor de achiziție/acordurilor cadru, precum şi în monitorizarea la fața locului a proiectelor derulate în cadrul programului         </t>
  </si>
  <si>
    <t>SC TEAMPRO STRATEGY CONSULTING SRL</t>
  </si>
  <si>
    <t>fonduri externe nerambursabile (Mecanismul Financiar Norvegian 2014-2021)</t>
  </si>
  <si>
    <t>2/7908/13.02.2024</t>
  </si>
  <si>
    <t>Procedura simplificată derulată prin mijloace electronice                         Contract subsecvent 4 nr.2/7908/13.02.2024
încheiat in baza Acordului Cadru nr. 189/47148/31.01.2022</t>
  </si>
  <si>
    <t>27/02/2024</t>
  </si>
  <si>
    <t>3/11889/29.02.2024</t>
  </si>
  <si>
    <t>Furnizare combustibil auto</t>
  </si>
  <si>
    <t>Contract subsecvent incheiat in baza acordului cadru incheiat de ONAC</t>
  </si>
  <si>
    <t>OMV PETROM MARKETING</t>
  </si>
  <si>
    <t>21.02.2024</t>
  </si>
  <si>
    <t>05.03.2024</t>
  </si>
  <si>
    <t>07.03.2024</t>
  </si>
  <si>
    <t>10/9471/24.04.2024</t>
  </si>
  <si>
    <t>Servicii de realizare plan de monitorizare, măsurare a concentrației de activitate de radon în aerul interior și întocmire raport cu rezultate potrivit buletinului oficial</t>
  </si>
  <si>
    <t>Universitatea Babes-Bolyai - Laboratorul de încercări Radon Constantin Cosma (LiRaCC)</t>
  </si>
  <si>
    <t>22/27549/12.06.2024</t>
  </si>
  <si>
    <t>Furnizare tonere</t>
  </si>
  <si>
    <t>SC VIC INSERO SRL</t>
  </si>
  <si>
    <t>64/79990/05.04.2024</t>
  </si>
  <si>
    <t>01.05.2024</t>
  </si>
  <si>
    <t>SC EUROTOTAL COMP SRL</t>
  </si>
  <si>
    <t>procedură simplificată</t>
  </si>
  <si>
    <t>Servicii curățenie și întreținere</t>
  </si>
  <si>
    <t>56/7319/27.05.2024</t>
  </si>
  <si>
    <t>SC COMPLEX 93 SRL</t>
  </si>
  <si>
    <t>Servicii de proiectare si lucrari de executie reparatii  terasa imobil situat pe Calea Floreasca nr.39, București</t>
  </si>
  <si>
    <t>446.065,55 lei</t>
  </si>
  <si>
    <t>3/25708/30.04.2024</t>
  </si>
  <si>
    <t>Furnizare hârtie A4 si A3</t>
  </si>
  <si>
    <t>S.C. EUROPAPIER ROMANIA S.R.L.</t>
  </si>
  <si>
    <t>235/20416/2023/08.05.2024</t>
  </si>
  <si>
    <t>Achiziționarea, instalarea si configurarea infrastructurii software-ului de bază necesare pentru implementarea sistemului de mesagerie electronica Exchange utilizat la nivelul Ministerului Justiției și a instanțelor de judecata</t>
  </si>
  <si>
    <t>Licitație deschisă</t>
  </si>
  <si>
    <t>S.C. ASEE SOLUTIONS S.R.L</t>
  </si>
  <si>
    <t>PNRR</t>
  </si>
  <si>
    <t>18/15950/19.04.2024</t>
  </si>
  <si>
    <t>Servicii de arhivare fizică a documentelor</t>
  </si>
  <si>
    <t>S.C. ALL BUSINESS ARCHIVE SERVICES S.R.L.</t>
  </si>
  <si>
    <t>Venituri proprii</t>
  </si>
  <si>
    <t>24/7/2024</t>
  </si>
  <si>
    <t>24/4/2024</t>
  </si>
  <si>
    <t>27/5/2024</t>
  </si>
  <si>
    <t>19/64128/15.05.2024</t>
  </si>
  <si>
    <t>21/05/2024</t>
  </si>
  <si>
    <t>96/3039/12.04.2024</t>
  </si>
  <si>
    <t>Servicii de organizare a evenimentului „A opta Întâlnire a președinților curților de apel din Uniunea Europeană”, la București, în perioada 12-14 iunie 2024</t>
  </si>
  <si>
    <t xml:space="preserve">SC Publi Media Business SRL </t>
  </si>
  <si>
    <t>31/08/2024</t>
  </si>
  <si>
    <t>Document constatator nr. 125/3039/20.06.2024 publicat in SEAP</t>
  </si>
  <si>
    <t>30.04.2024</t>
  </si>
  <si>
    <t>iulie 2024</t>
  </si>
  <si>
    <t>Da, prin act adițional din 09.07.2024</t>
  </si>
  <si>
    <t>86/78478/12.07.2024</t>
  </si>
  <si>
    <t>Servicii private pentru situații de urgență</t>
  </si>
  <si>
    <t>Buget de stat - venituri proprii</t>
  </si>
  <si>
    <t>12.07.2024</t>
  </si>
  <si>
    <t>31.12.2024</t>
  </si>
  <si>
    <t>36/31946/18.07.2024</t>
  </si>
  <si>
    <t>Servicii de întocmire documentație cadastrală pentru imobilul situat în Bd. Victoriei nr.11, Sibiu, Jud Sibiu</t>
  </si>
  <si>
    <t>S.C TRADING 3M SRL</t>
  </si>
  <si>
    <t>22.07.2024</t>
  </si>
  <si>
    <t>15/23640/03.07.2024</t>
  </si>
  <si>
    <t xml:space="preserve">Servicii de arhivare fizică a documentelor </t>
  </si>
  <si>
    <t>SC ATELIERUL ARHIVISTIC SRL</t>
  </si>
  <si>
    <t>11.07.2024</t>
  </si>
  <si>
    <t>165/5451/16.09.2024</t>
  </si>
  <si>
    <t xml:space="preserve">Acord–cadru de servicii de transport aerian intern și/sau internațional </t>
  </si>
  <si>
    <t>Compania Nationala de Transporturi Aeriene Romane TAROM 
J'info Tours SRL
International Service Expert SRL
Weco TMC SRL
Olimpic International Turism SRL
Travel Time D&amp;R SRL
BBook Bed and Breakfast SRL
Danco Pro Communication SRL</t>
  </si>
  <si>
    <t>16.09.2024</t>
  </si>
  <si>
    <t>15.09.2028</t>
  </si>
  <si>
    <t>nr.19/61057/29.07.2024</t>
  </si>
  <si>
    <t>Servicii publicare in Monitorul Oficial</t>
  </si>
  <si>
    <t>RA Monitorul Oficial SA</t>
  </si>
  <si>
    <t>Bugetul de stat</t>
  </si>
  <si>
    <t>29.07.2024</t>
  </si>
  <si>
    <t>18.09.2024</t>
  </si>
  <si>
    <t>02.09.2024</t>
  </si>
  <si>
    <t>19.08.2024</t>
  </si>
  <si>
    <t>30.08.2024</t>
  </si>
  <si>
    <t>27.08.2024</t>
  </si>
  <si>
    <t>25.09.2024</t>
  </si>
  <si>
    <t>23.08.2024</t>
  </si>
  <si>
    <t>27.09.2024</t>
  </si>
  <si>
    <t>30.09.2024</t>
  </si>
  <si>
    <t>23.09.2024</t>
  </si>
  <si>
    <t>04.09.2024</t>
  </si>
  <si>
    <t>12.09.2024</t>
  </si>
  <si>
    <t>25.07.2024</t>
  </si>
  <si>
    <t>31.05.2024</t>
  </si>
  <si>
    <t>18/40151/14.08.2024</t>
  </si>
  <si>
    <t>Aparate de aer condționat</t>
  </si>
  <si>
    <t>SC ECO ELECTRONICS SHOP SRL</t>
  </si>
  <si>
    <t>20.08.2024</t>
  </si>
  <si>
    <t>9/47067/28.08.2024</t>
  </si>
  <si>
    <t>Licente</t>
  </si>
  <si>
    <t>SC PRAGMA COMPUTERS SRL</t>
  </si>
  <si>
    <t>28.08.2024</t>
  </si>
  <si>
    <t>09.09.2024</t>
  </si>
  <si>
    <t>în execuție</t>
  </si>
  <si>
    <t>27/55919/03.09.2024</t>
  </si>
  <si>
    <t>Scaune</t>
  </si>
  <si>
    <t>SC TRAFFIC CHAIRS SRL</t>
  </si>
  <si>
    <t>05.09.2024</t>
  </si>
  <si>
    <t>04.10.2024</t>
  </si>
  <si>
    <t>20/43248/26.07.2024</t>
  </si>
  <si>
    <t>SC DUALNIS WINRAR SRL</t>
  </si>
  <si>
    <t>Servicii de scanare/digitizare a documentelor</t>
  </si>
  <si>
    <t>07.08.2024</t>
  </si>
  <si>
    <t>06.11.2024</t>
  </si>
  <si>
    <t>31/30591/07.08.2024</t>
  </si>
  <si>
    <t>SC LAUR TOOLS SRL</t>
  </si>
  <si>
    <t>Generator</t>
  </si>
  <si>
    <t>08.08.2024</t>
  </si>
  <si>
    <t>14/55056/04.09.2024</t>
  </si>
  <si>
    <t>SC ASCENSORUL SA</t>
  </si>
  <si>
    <t>Ascensor</t>
  </si>
  <si>
    <t>11/46261/03.09.2024</t>
  </si>
  <si>
    <t>SC CONART PLAN DESIGN SRL</t>
  </si>
  <si>
    <t>Servicii de proiectare pentru renovarea cabinetului ministrului, a sălii de consiliu, a dispeceratului și a grupurilor sanitare din cadrul Ministerului Justiției</t>
  </si>
  <si>
    <t>03.09.2024</t>
  </si>
  <si>
    <t>8/42592/25.07.2024</t>
  </si>
  <si>
    <t>SC CENTRUL DE SOCIOLOGIE URBANA SI REGIONALA - CURS SRL</t>
  </si>
  <si>
    <t>Cercetare sociologică cu tema "Barometrul Opiniei Publice cu privire la prioritățile sistemului judiciar"</t>
  </si>
  <si>
    <t>Centralizatorul achizițiilor publice – situația executării contractelor de achiziţii publice pentru trimestrul I si trim II si trim III al anului 2024</t>
  </si>
  <si>
    <t>Achiziție servicii de evaluare a factorilor de risc și îmbolnăvire profesională pentru 38 de posturi de lucru din cadrul Ministerului Justiției</t>
  </si>
  <si>
    <r>
      <t xml:space="preserve">Institutul Naţional de Cercetare </t>
    </r>
    <r>
      <rPr>
        <sz val="11"/>
        <rFont val="Symbol"/>
        <family val="1"/>
        <charset val="2"/>
      </rPr>
      <t>-</t>
    </r>
    <r>
      <rPr>
        <sz val="11"/>
        <rFont val="Trebuchet MS"/>
        <family val="2"/>
      </rPr>
      <t xml:space="preserve"> Dezvoltare pentru Protecţia Muncii – INCDPM ”Alexandru Darabont”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</si>
</sst>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lei-418]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rebuchet MS"/>
      <family val="2"/>
    </font>
    <font>
      <b/>
      <sz val="11"/>
      <name val="Trebuchet MS"/>
      <family val="2"/>
    </font>
    <font>
      <b/>
      <sz val="14"/>
      <name val="Trebuchet MS"/>
      <family val="2"/>
    </font>
    <font>
      <sz val="11"/>
      <color rgb="FFFF0000"/>
      <name val="Trebuchet MS"/>
      <family val="2"/>
    </font>
    <font>
      <sz val="11"/>
      <name val="Symbol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>
      <alignment vertical="top"/>
    </xf>
  </cellStyleXfs>
  <cellXfs count="7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" fontId="2" fillId="2" borderId="0" xfId="0" applyNumberFormat="1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wrapText="1"/>
    </xf>
    <xf numFmtId="0" fontId="2" fillId="0" borderId="0" xfId="0" applyFont="1" applyFill="1"/>
    <xf numFmtId="0" fontId="2" fillId="0" borderId="6" xfId="0" applyFont="1" applyFill="1" applyBorder="1"/>
    <xf numFmtId="0" fontId="2" fillId="0" borderId="1" xfId="0" applyFont="1" applyFill="1" applyBorder="1" applyAlignment="1">
      <alignment horizontal="left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justify" vertical="center" wrapText="1"/>
    </xf>
    <xf numFmtId="164" fontId="2" fillId="0" borderId="8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4" fontId="2" fillId="0" borderId="8" xfId="0" applyNumberFormat="1" applyFont="1" applyFill="1" applyBorder="1" applyAlignment="1">
      <alignment horizontal="center" vertical="center"/>
    </xf>
    <xf numFmtId="14" fontId="2" fillId="0" borderId="8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4" fontId="3" fillId="0" borderId="5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wrapText="1"/>
    </xf>
    <xf numFmtId="0" fontId="5" fillId="0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textRotation="90" wrapText="1"/>
    </xf>
    <xf numFmtId="4" fontId="3" fillId="0" borderId="3" xfId="0" applyNumberFormat="1" applyFont="1" applyBorder="1" applyAlignment="1">
      <alignment horizontal="left" vertical="center" textRotation="90" wrapText="1"/>
    </xf>
    <xf numFmtId="4" fontId="3" fillId="0" borderId="1" xfId="0" applyNumberFormat="1" applyFont="1" applyBorder="1" applyAlignment="1">
      <alignment horizontal="left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0" borderId="10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4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2"/>
  <sheetViews>
    <sheetView tabSelected="1" zoomScale="69" zoomScaleNormal="69" zoomScaleSheetLayoutView="40" zoomScalePageLayoutView="78" workbookViewId="0">
      <pane ySplit="4" topLeftCell="A5" activePane="bottomLeft" state="frozen"/>
      <selection activeCell="F7" sqref="F7"/>
      <selection pane="bottomLeft" activeCell="W48" sqref="W48"/>
    </sheetView>
  </sheetViews>
  <sheetFormatPr defaultColWidth="9.140625" defaultRowHeight="16.5" x14ac:dyDescent="0.3"/>
  <cols>
    <col min="1" max="1" width="8.5703125" style="5" customWidth="1"/>
    <col min="2" max="2" width="22.28515625" style="4" customWidth="1"/>
    <col min="3" max="3" width="34.140625" style="5" customWidth="1"/>
    <col min="4" max="4" width="25.140625" style="2" customWidth="1"/>
    <col min="5" max="5" width="9.7109375" style="1" customWidth="1"/>
    <col min="6" max="6" width="24.85546875" style="4" customWidth="1"/>
    <col min="7" max="7" width="16.28515625" style="4" customWidth="1"/>
    <col min="8" max="8" width="16.7109375" style="3" customWidth="1"/>
    <col min="9" max="9" width="18.42578125" style="4" customWidth="1"/>
    <col min="10" max="10" width="17.28515625" style="4" customWidth="1"/>
    <col min="11" max="11" width="16.42578125" style="4" customWidth="1"/>
    <col min="12" max="12" width="12" style="1" customWidth="1"/>
    <col min="13" max="13" width="17.42578125" style="8" customWidth="1"/>
    <col min="14" max="14" width="12.42578125" style="6" customWidth="1"/>
    <col min="15" max="15" width="16.140625" style="7" customWidth="1"/>
    <col min="16" max="16" width="14.85546875" style="4" customWidth="1"/>
    <col min="17" max="17" width="15.85546875" style="1" customWidth="1"/>
    <col min="18" max="16384" width="9.140625" style="1"/>
  </cols>
  <sheetData>
    <row r="1" spans="1:25" ht="19.5" thickBot="1" x14ac:dyDescent="0.35">
      <c r="A1" s="63" t="s">
        <v>229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25" ht="78" customHeight="1" x14ac:dyDescent="0.3">
      <c r="A2" s="69" t="s">
        <v>0</v>
      </c>
      <c r="B2" s="71" t="s">
        <v>1</v>
      </c>
      <c r="C2" s="71" t="s">
        <v>2</v>
      </c>
      <c r="D2" s="71" t="s">
        <v>3</v>
      </c>
      <c r="E2" s="71" t="s">
        <v>4</v>
      </c>
      <c r="F2" s="71" t="s">
        <v>5</v>
      </c>
      <c r="G2" s="71" t="s">
        <v>15</v>
      </c>
      <c r="H2" s="72" t="s">
        <v>16</v>
      </c>
      <c r="I2" s="71" t="s">
        <v>6</v>
      </c>
      <c r="J2" s="71" t="s">
        <v>7</v>
      </c>
      <c r="K2" s="71" t="s">
        <v>8</v>
      </c>
      <c r="L2" s="71" t="s">
        <v>17</v>
      </c>
      <c r="M2" s="64" t="s">
        <v>9</v>
      </c>
      <c r="N2" s="64"/>
      <c r="O2" s="65" t="s">
        <v>10</v>
      </c>
      <c r="P2" s="52" t="s">
        <v>11</v>
      </c>
      <c r="Q2" s="61" t="s">
        <v>18</v>
      </c>
    </row>
    <row r="3" spans="1:25" ht="75.75" customHeight="1" x14ac:dyDescent="0.3">
      <c r="A3" s="70"/>
      <c r="B3" s="68"/>
      <c r="C3" s="68"/>
      <c r="D3" s="68"/>
      <c r="E3" s="68"/>
      <c r="F3" s="68"/>
      <c r="G3" s="68"/>
      <c r="H3" s="73"/>
      <c r="I3" s="68"/>
      <c r="J3" s="68"/>
      <c r="K3" s="68"/>
      <c r="L3" s="68"/>
      <c r="M3" s="67" t="s">
        <v>13</v>
      </c>
      <c r="N3" s="68" t="s">
        <v>14</v>
      </c>
      <c r="O3" s="66"/>
      <c r="P3" s="74" t="s">
        <v>12</v>
      </c>
      <c r="Q3" s="62"/>
    </row>
    <row r="4" spans="1:25" ht="72" customHeight="1" thickBot="1" x14ac:dyDescent="0.35">
      <c r="A4" s="70"/>
      <c r="B4" s="68"/>
      <c r="C4" s="68"/>
      <c r="D4" s="68"/>
      <c r="E4" s="68"/>
      <c r="F4" s="68"/>
      <c r="G4" s="68"/>
      <c r="H4" s="73"/>
      <c r="I4" s="68"/>
      <c r="J4" s="68"/>
      <c r="K4" s="68"/>
      <c r="L4" s="68"/>
      <c r="M4" s="67"/>
      <c r="N4" s="68"/>
      <c r="O4" s="66"/>
      <c r="P4" s="74"/>
      <c r="Q4" s="62"/>
    </row>
    <row r="5" spans="1:25" s="23" customFormat="1" ht="54.75" customHeight="1" thickBot="1" x14ac:dyDescent="0.35">
      <c r="A5" s="14">
        <v>1</v>
      </c>
      <c r="B5" s="15" t="s">
        <v>37</v>
      </c>
      <c r="C5" s="16" t="s">
        <v>104</v>
      </c>
      <c r="D5" s="17" t="s">
        <v>38</v>
      </c>
      <c r="E5" s="15">
        <v>1</v>
      </c>
      <c r="F5" s="15" t="s">
        <v>39</v>
      </c>
      <c r="G5" s="15" t="s">
        <v>40</v>
      </c>
      <c r="H5" s="18">
        <v>59500</v>
      </c>
      <c r="I5" s="17" t="s">
        <v>41</v>
      </c>
      <c r="J5" s="19">
        <v>45303</v>
      </c>
      <c r="K5" s="15" t="s">
        <v>42</v>
      </c>
      <c r="L5" s="20" t="s">
        <v>40</v>
      </c>
      <c r="M5" s="21">
        <v>34708.39</v>
      </c>
      <c r="N5" s="19" t="s">
        <v>181</v>
      </c>
      <c r="O5" s="21">
        <f>M5</f>
        <v>34708.39</v>
      </c>
      <c r="P5" s="17" t="str">
        <f t="shared" ref="P5:P11" si="0">IF(H5=M5,"finalizat","în execuție")</f>
        <v>în execuție</v>
      </c>
      <c r="Q5" s="22"/>
      <c r="Y5" s="24"/>
    </row>
    <row r="6" spans="1:25" s="23" customFormat="1" ht="67.5" customHeight="1" x14ac:dyDescent="0.3">
      <c r="A6" s="14">
        <f>A5+1</f>
        <v>2</v>
      </c>
      <c r="B6" s="15" t="s">
        <v>54</v>
      </c>
      <c r="C6" s="25" t="s">
        <v>55</v>
      </c>
      <c r="D6" s="17" t="s">
        <v>56</v>
      </c>
      <c r="E6" s="15">
        <v>3</v>
      </c>
      <c r="F6" s="25" t="s">
        <v>57</v>
      </c>
      <c r="G6" s="15" t="s">
        <v>40</v>
      </c>
      <c r="H6" s="26">
        <v>42097.440000000002</v>
      </c>
      <c r="I6" s="17" t="s">
        <v>41</v>
      </c>
      <c r="J6" s="19">
        <v>45323</v>
      </c>
      <c r="K6" s="15" t="s">
        <v>58</v>
      </c>
      <c r="L6" s="17" t="s">
        <v>40</v>
      </c>
      <c r="M6" s="18">
        <v>42097.440000000002</v>
      </c>
      <c r="N6" s="19" t="s">
        <v>116</v>
      </c>
      <c r="O6" s="21">
        <f t="shared" ref="O6:O41" si="1">M6</f>
        <v>42097.440000000002</v>
      </c>
      <c r="P6" s="17" t="str">
        <f t="shared" si="0"/>
        <v>finalizat</v>
      </c>
      <c r="Q6" s="22"/>
    </row>
    <row r="7" spans="1:25" s="23" customFormat="1" ht="82.5" x14ac:dyDescent="0.3">
      <c r="A7" s="14">
        <f t="shared" ref="A7:A32" si="2">A6+1</f>
        <v>3</v>
      </c>
      <c r="B7" s="15" t="s">
        <v>73</v>
      </c>
      <c r="C7" s="25" t="s">
        <v>74</v>
      </c>
      <c r="D7" s="17" t="s">
        <v>38</v>
      </c>
      <c r="E7" s="15">
        <v>1</v>
      </c>
      <c r="F7" s="25" t="s">
        <v>75</v>
      </c>
      <c r="G7" s="15" t="s">
        <v>40</v>
      </c>
      <c r="H7" s="18">
        <v>26576.66</v>
      </c>
      <c r="I7" s="17" t="s">
        <v>41</v>
      </c>
      <c r="J7" s="19">
        <v>45323</v>
      </c>
      <c r="K7" s="27" t="s">
        <v>58</v>
      </c>
      <c r="L7" s="17" t="s">
        <v>40</v>
      </c>
      <c r="M7" s="18">
        <v>26576.66</v>
      </c>
      <c r="N7" s="19" t="s">
        <v>115</v>
      </c>
      <c r="O7" s="21">
        <f t="shared" si="1"/>
        <v>26576.66</v>
      </c>
      <c r="P7" s="17" t="str">
        <f t="shared" si="0"/>
        <v>finalizat</v>
      </c>
      <c r="Q7" s="22"/>
    </row>
    <row r="8" spans="1:25" s="23" customFormat="1" ht="72" customHeight="1" x14ac:dyDescent="0.3">
      <c r="A8" s="14">
        <f t="shared" si="2"/>
        <v>4</v>
      </c>
      <c r="B8" s="15" t="s">
        <v>59</v>
      </c>
      <c r="C8" s="25" t="s">
        <v>55</v>
      </c>
      <c r="D8" s="17" t="s">
        <v>56</v>
      </c>
      <c r="E8" s="15">
        <v>3</v>
      </c>
      <c r="F8" s="17" t="s">
        <v>57</v>
      </c>
      <c r="G8" s="15" t="s">
        <v>40</v>
      </c>
      <c r="H8" s="18">
        <v>84194.880000000005</v>
      </c>
      <c r="I8" s="17" t="s">
        <v>41</v>
      </c>
      <c r="J8" s="19">
        <v>45294</v>
      </c>
      <c r="K8" s="15" t="s">
        <v>60</v>
      </c>
      <c r="L8" s="17" t="s">
        <v>40</v>
      </c>
      <c r="M8" s="18">
        <v>84194.880000000005</v>
      </c>
      <c r="N8" s="19" t="s">
        <v>194</v>
      </c>
      <c r="O8" s="21">
        <f t="shared" si="1"/>
        <v>84194.880000000005</v>
      </c>
      <c r="P8" s="17" t="str">
        <f t="shared" si="0"/>
        <v>finalizat</v>
      </c>
      <c r="Q8" s="22"/>
    </row>
    <row r="9" spans="1:25" s="29" customFormat="1" ht="70.150000000000006" customHeight="1" x14ac:dyDescent="0.25">
      <c r="A9" s="14">
        <f t="shared" si="2"/>
        <v>5</v>
      </c>
      <c r="B9" s="15" t="s">
        <v>65</v>
      </c>
      <c r="C9" s="25" t="s">
        <v>66</v>
      </c>
      <c r="D9" s="17" t="s">
        <v>44</v>
      </c>
      <c r="E9" s="15">
        <v>1</v>
      </c>
      <c r="F9" s="17" t="s">
        <v>67</v>
      </c>
      <c r="G9" s="15" t="s">
        <v>40</v>
      </c>
      <c r="H9" s="18" t="s">
        <v>68</v>
      </c>
      <c r="I9" s="17" t="s">
        <v>41</v>
      </c>
      <c r="J9" s="19">
        <v>45294</v>
      </c>
      <c r="K9" s="15" t="s">
        <v>42</v>
      </c>
      <c r="L9" s="17" t="s">
        <v>40</v>
      </c>
      <c r="M9" s="18">
        <v>15827</v>
      </c>
      <c r="N9" s="19" t="s">
        <v>182</v>
      </c>
      <c r="O9" s="21">
        <f t="shared" si="1"/>
        <v>15827</v>
      </c>
      <c r="P9" s="17" t="str">
        <f t="shared" si="0"/>
        <v>în execuție</v>
      </c>
      <c r="Q9" s="28"/>
    </row>
    <row r="10" spans="1:25" s="29" customFormat="1" ht="54" customHeight="1" x14ac:dyDescent="0.3">
      <c r="A10" s="14">
        <f t="shared" si="2"/>
        <v>6</v>
      </c>
      <c r="B10" s="15" t="s">
        <v>61</v>
      </c>
      <c r="C10" s="25" t="s">
        <v>62</v>
      </c>
      <c r="D10" s="17" t="s">
        <v>52</v>
      </c>
      <c r="E10" s="15">
        <v>1</v>
      </c>
      <c r="F10" s="17" t="s">
        <v>63</v>
      </c>
      <c r="G10" s="15" t="s">
        <v>40</v>
      </c>
      <c r="H10" s="18" t="s">
        <v>64</v>
      </c>
      <c r="I10" s="17" t="s">
        <v>41</v>
      </c>
      <c r="J10" s="19">
        <v>45335</v>
      </c>
      <c r="K10" s="15" t="s">
        <v>42</v>
      </c>
      <c r="L10" s="17" t="s">
        <v>40</v>
      </c>
      <c r="M10" s="18">
        <v>14875</v>
      </c>
      <c r="N10" s="19" t="s">
        <v>183</v>
      </c>
      <c r="O10" s="21">
        <f t="shared" si="1"/>
        <v>14875</v>
      </c>
      <c r="P10" s="17" t="str">
        <f t="shared" si="0"/>
        <v>în execuție</v>
      </c>
      <c r="Q10" s="22"/>
    </row>
    <row r="11" spans="1:25" s="29" customFormat="1" ht="82.5" x14ac:dyDescent="0.3">
      <c r="A11" s="14">
        <f t="shared" si="2"/>
        <v>7</v>
      </c>
      <c r="B11" s="15" t="s">
        <v>76</v>
      </c>
      <c r="C11" s="25" t="s">
        <v>74</v>
      </c>
      <c r="D11" s="17" t="s">
        <v>52</v>
      </c>
      <c r="E11" s="15">
        <v>1</v>
      </c>
      <c r="F11" s="17" t="s">
        <v>75</v>
      </c>
      <c r="G11" s="15" t="s">
        <v>40</v>
      </c>
      <c r="H11" s="18">
        <v>265766.63</v>
      </c>
      <c r="I11" s="17" t="s">
        <v>41</v>
      </c>
      <c r="J11" s="19">
        <v>45352</v>
      </c>
      <c r="K11" s="27" t="s">
        <v>42</v>
      </c>
      <c r="L11" s="17" t="s">
        <v>40</v>
      </c>
      <c r="M11" s="18">
        <v>132883.29999999999</v>
      </c>
      <c r="N11" s="19" t="s">
        <v>184</v>
      </c>
      <c r="O11" s="21">
        <f t="shared" si="1"/>
        <v>132883.29999999999</v>
      </c>
      <c r="P11" s="17" t="str">
        <f t="shared" si="0"/>
        <v>în execuție</v>
      </c>
      <c r="Q11" s="22"/>
    </row>
    <row r="12" spans="1:25" s="29" customFormat="1" ht="108.75" customHeight="1" x14ac:dyDescent="0.3">
      <c r="A12" s="14">
        <f t="shared" si="2"/>
        <v>8</v>
      </c>
      <c r="B12" s="15" t="s">
        <v>77</v>
      </c>
      <c r="C12" s="25" t="s">
        <v>78</v>
      </c>
      <c r="D12" s="17" t="s">
        <v>52</v>
      </c>
      <c r="E12" s="15">
        <v>1</v>
      </c>
      <c r="F12" s="17" t="s">
        <v>79</v>
      </c>
      <c r="G12" s="15" t="s">
        <v>40</v>
      </c>
      <c r="H12" s="18">
        <v>32844</v>
      </c>
      <c r="I12" s="17" t="s">
        <v>41</v>
      </c>
      <c r="J12" s="19">
        <v>45352</v>
      </c>
      <c r="K12" s="27" t="s">
        <v>42</v>
      </c>
      <c r="L12" s="17" t="s">
        <v>40</v>
      </c>
      <c r="M12" s="18">
        <v>22333.919999999998</v>
      </c>
      <c r="N12" s="19" t="s">
        <v>185</v>
      </c>
      <c r="O12" s="21">
        <f t="shared" si="1"/>
        <v>22333.919999999998</v>
      </c>
      <c r="P12" s="17" t="str">
        <f t="shared" ref="P12:P48" si="3">IF(H12=M12,"finalizat","în execuție")</f>
        <v>în execuție</v>
      </c>
      <c r="Q12" s="22"/>
    </row>
    <row r="13" spans="1:25" s="29" customFormat="1" ht="96" customHeight="1" x14ac:dyDescent="0.3">
      <c r="A13" s="14">
        <f t="shared" si="2"/>
        <v>9</v>
      </c>
      <c r="B13" s="15" t="s">
        <v>80</v>
      </c>
      <c r="C13" s="25" t="s">
        <v>81</v>
      </c>
      <c r="D13" s="17" t="s">
        <v>52</v>
      </c>
      <c r="E13" s="15">
        <v>1</v>
      </c>
      <c r="F13" s="17" t="s">
        <v>82</v>
      </c>
      <c r="G13" s="15" t="s">
        <v>40</v>
      </c>
      <c r="H13" s="18">
        <v>27370</v>
      </c>
      <c r="I13" s="17" t="s">
        <v>41</v>
      </c>
      <c r="J13" s="19">
        <v>45352</v>
      </c>
      <c r="K13" s="27" t="s">
        <v>42</v>
      </c>
      <c r="L13" s="17" t="s">
        <v>40</v>
      </c>
      <c r="M13" s="18">
        <v>19159</v>
      </c>
      <c r="N13" s="19" t="s">
        <v>186</v>
      </c>
      <c r="O13" s="21">
        <f t="shared" si="1"/>
        <v>19159</v>
      </c>
      <c r="P13" s="17" t="str">
        <f t="shared" si="3"/>
        <v>în execuție</v>
      </c>
      <c r="Q13" s="22"/>
    </row>
    <row r="14" spans="1:25" s="29" customFormat="1" ht="115.5" x14ac:dyDescent="0.3">
      <c r="A14" s="14">
        <f t="shared" si="2"/>
        <v>10</v>
      </c>
      <c r="B14" s="15" t="s">
        <v>86</v>
      </c>
      <c r="C14" s="25" t="s">
        <v>87</v>
      </c>
      <c r="D14" s="17" t="s">
        <v>52</v>
      </c>
      <c r="E14" s="15">
        <v>1</v>
      </c>
      <c r="F14" s="17" t="s">
        <v>88</v>
      </c>
      <c r="G14" s="15" t="s">
        <v>40</v>
      </c>
      <c r="H14" s="18">
        <v>32177.599999999999</v>
      </c>
      <c r="I14" s="17" t="s">
        <v>41</v>
      </c>
      <c r="J14" s="19">
        <v>45352</v>
      </c>
      <c r="K14" s="27" t="s">
        <v>42</v>
      </c>
      <c r="L14" s="17" t="s">
        <v>40</v>
      </c>
      <c r="M14" s="18">
        <v>19306.560000000001</v>
      </c>
      <c r="N14" s="19" t="s">
        <v>184</v>
      </c>
      <c r="O14" s="21">
        <f t="shared" si="1"/>
        <v>19306.560000000001</v>
      </c>
      <c r="P14" s="17" t="str">
        <f t="shared" si="3"/>
        <v>în execuție</v>
      </c>
      <c r="Q14" s="22"/>
    </row>
    <row r="15" spans="1:25" s="29" customFormat="1" ht="54" customHeight="1" x14ac:dyDescent="0.3">
      <c r="A15" s="14">
        <f t="shared" si="2"/>
        <v>11</v>
      </c>
      <c r="B15" s="15" t="s">
        <v>69</v>
      </c>
      <c r="C15" s="25" t="s">
        <v>72</v>
      </c>
      <c r="D15" s="17" t="s">
        <v>52</v>
      </c>
      <c r="E15" s="15">
        <v>1</v>
      </c>
      <c r="F15" s="17" t="s">
        <v>70</v>
      </c>
      <c r="G15" s="15" t="s">
        <v>40</v>
      </c>
      <c r="H15" s="18" t="s">
        <v>71</v>
      </c>
      <c r="I15" s="17" t="s">
        <v>41</v>
      </c>
      <c r="J15" s="19">
        <v>45352</v>
      </c>
      <c r="K15" s="15" t="s">
        <v>42</v>
      </c>
      <c r="L15" s="17" t="s">
        <v>40</v>
      </c>
      <c r="M15" s="18">
        <v>102637.5</v>
      </c>
      <c r="N15" s="19" t="s">
        <v>117</v>
      </c>
      <c r="O15" s="21">
        <f t="shared" si="1"/>
        <v>102637.5</v>
      </c>
      <c r="P15" s="17" t="str">
        <f>IF(H15=M15,"finalizat","în execuție")</f>
        <v>în execuție</v>
      </c>
      <c r="Q15" s="22"/>
    </row>
    <row r="16" spans="1:25" s="29" customFormat="1" ht="188.25" customHeight="1" x14ac:dyDescent="0.3">
      <c r="A16" s="14">
        <f t="shared" si="2"/>
        <v>12</v>
      </c>
      <c r="B16" s="15" t="s">
        <v>108</v>
      </c>
      <c r="C16" s="30" t="s">
        <v>105</v>
      </c>
      <c r="D16" s="17" t="s">
        <v>109</v>
      </c>
      <c r="E16" s="15">
        <v>3</v>
      </c>
      <c r="F16" s="17" t="s">
        <v>106</v>
      </c>
      <c r="G16" s="15" t="s">
        <v>40</v>
      </c>
      <c r="H16" s="18">
        <v>76993</v>
      </c>
      <c r="I16" s="17" t="s">
        <v>107</v>
      </c>
      <c r="J16" s="19" t="s">
        <v>110</v>
      </c>
      <c r="K16" s="19">
        <v>45545</v>
      </c>
      <c r="L16" s="17" t="s">
        <v>40</v>
      </c>
      <c r="M16" s="18">
        <v>0</v>
      </c>
      <c r="N16" s="19"/>
      <c r="O16" s="21">
        <f t="shared" si="1"/>
        <v>0</v>
      </c>
      <c r="P16" s="17" t="str">
        <f t="shared" si="3"/>
        <v>în execuție</v>
      </c>
      <c r="Q16" s="22"/>
    </row>
    <row r="17" spans="1:17" s="29" customFormat="1" ht="90" customHeight="1" x14ac:dyDescent="0.3">
      <c r="A17" s="14">
        <f t="shared" si="2"/>
        <v>13</v>
      </c>
      <c r="B17" s="15" t="s">
        <v>89</v>
      </c>
      <c r="C17" s="25" t="s">
        <v>90</v>
      </c>
      <c r="D17" s="17" t="s">
        <v>52</v>
      </c>
      <c r="E17" s="15">
        <v>1</v>
      </c>
      <c r="F17" s="17" t="s">
        <v>91</v>
      </c>
      <c r="G17" s="15" t="s">
        <v>40</v>
      </c>
      <c r="H17" s="18">
        <v>80000</v>
      </c>
      <c r="I17" s="17" t="s">
        <v>41</v>
      </c>
      <c r="J17" s="19">
        <v>45352</v>
      </c>
      <c r="K17" s="15" t="s">
        <v>42</v>
      </c>
      <c r="L17" s="17" t="s">
        <v>40</v>
      </c>
      <c r="M17" s="18">
        <v>56000</v>
      </c>
      <c r="N17" s="19" t="s">
        <v>187</v>
      </c>
      <c r="O17" s="21">
        <f t="shared" si="1"/>
        <v>56000</v>
      </c>
      <c r="P17" s="17" t="str">
        <f t="shared" si="3"/>
        <v>în execuție</v>
      </c>
      <c r="Q17" s="22"/>
    </row>
    <row r="18" spans="1:17" s="29" customFormat="1" ht="69.75" customHeight="1" x14ac:dyDescent="0.3">
      <c r="A18" s="14">
        <f t="shared" si="2"/>
        <v>14</v>
      </c>
      <c r="B18" s="15" t="s">
        <v>98</v>
      </c>
      <c r="C18" s="25" t="s">
        <v>99</v>
      </c>
      <c r="D18" s="17" t="s">
        <v>52</v>
      </c>
      <c r="E18" s="15">
        <v>1</v>
      </c>
      <c r="F18" s="17" t="s">
        <v>100</v>
      </c>
      <c r="G18" s="15" t="s">
        <v>40</v>
      </c>
      <c r="H18" s="18">
        <v>150112.4</v>
      </c>
      <c r="I18" s="17" t="s">
        <v>41</v>
      </c>
      <c r="J18" s="19">
        <v>45352</v>
      </c>
      <c r="K18" s="15" t="s">
        <v>42</v>
      </c>
      <c r="L18" s="17" t="s">
        <v>40</v>
      </c>
      <c r="M18" s="18">
        <v>65717.16</v>
      </c>
      <c r="N18" s="19" t="s">
        <v>186</v>
      </c>
      <c r="O18" s="21">
        <f t="shared" si="1"/>
        <v>65717.16</v>
      </c>
      <c r="P18" s="17" t="str">
        <f t="shared" si="3"/>
        <v>în execuție</v>
      </c>
      <c r="Q18" s="22"/>
    </row>
    <row r="19" spans="1:17" s="29" customFormat="1" ht="57.75" customHeight="1" x14ac:dyDescent="0.3">
      <c r="A19" s="14">
        <f t="shared" si="2"/>
        <v>15</v>
      </c>
      <c r="B19" s="15" t="s">
        <v>43</v>
      </c>
      <c r="C19" s="25" t="s">
        <v>47</v>
      </c>
      <c r="D19" s="17" t="s">
        <v>44</v>
      </c>
      <c r="E19" s="15">
        <v>1</v>
      </c>
      <c r="F19" s="25" t="s">
        <v>45</v>
      </c>
      <c r="G19" s="15" t="s">
        <v>40</v>
      </c>
      <c r="H19" s="18">
        <v>185000</v>
      </c>
      <c r="I19" s="17" t="s">
        <v>41</v>
      </c>
      <c r="J19" s="19">
        <v>45352</v>
      </c>
      <c r="K19" s="15" t="s">
        <v>42</v>
      </c>
      <c r="L19" s="17" t="s">
        <v>40</v>
      </c>
      <c r="M19" s="18">
        <v>120384.8</v>
      </c>
      <c r="N19" s="19" t="s">
        <v>188</v>
      </c>
      <c r="O19" s="21">
        <f t="shared" si="1"/>
        <v>120384.8</v>
      </c>
      <c r="P19" s="17" t="str">
        <f t="shared" si="3"/>
        <v>în execuție</v>
      </c>
      <c r="Q19" s="22"/>
    </row>
    <row r="20" spans="1:17" s="29" customFormat="1" ht="69.75" customHeight="1" x14ac:dyDescent="0.3">
      <c r="A20" s="14">
        <f t="shared" si="2"/>
        <v>16</v>
      </c>
      <c r="B20" s="15" t="s">
        <v>95</v>
      </c>
      <c r="C20" s="25" t="s">
        <v>97</v>
      </c>
      <c r="D20" s="17" t="s">
        <v>52</v>
      </c>
      <c r="E20" s="15">
        <v>1</v>
      </c>
      <c r="F20" s="17" t="s">
        <v>96</v>
      </c>
      <c r="G20" s="15" t="s">
        <v>40</v>
      </c>
      <c r="H20" s="18">
        <v>47795.16</v>
      </c>
      <c r="I20" s="17" t="s">
        <v>41</v>
      </c>
      <c r="J20" s="19">
        <v>45352</v>
      </c>
      <c r="K20" s="15" t="s">
        <v>42</v>
      </c>
      <c r="L20" s="17" t="s">
        <v>40</v>
      </c>
      <c r="M20" s="18">
        <v>31911.439999999999</v>
      </c>
      <c r="N20" s="19" t="s">
        <v>189</v>
      </c>
      <c r="O20" s="21">
        <f t="shared" si="1"/>
        <v>31911.439999999999</v>
      </c>
      <c r="P20" s="17" t="str">
        <f t="shared" si="3"/>
        <v>în execuție</v>
      </c>
      <c r="Q20" s="22"/>
    </row>
    <row r="21" spans="1:17" s="29" customFormat="1" ht="75" customHeight="1" x14ac:dyDescent="0.3">
      <c r="A21" s="14">
        <f t="shared" si="2"/>
        <v>17</v>
      </c>
      <c r="B21" s="31" t="s">
        <v>111</v>
      </c>
      <c r="C21" s="32" t="s">
        <v>112</v>
      </c>
      <c r="D21" s="33" t="s">
        <v>113</v>
      </c>
      <c r="E21" s="34"/>
      <c r="F21" s="33" t="s">
        <v>114</v>
      </c>
      <c r="G21" s="34" t="s">
        <v>40</v>
      </c>
      <c r="H21" s="35">
        <v>153900</v>
      </c>
      <c r="I21" s="34" t="s">
        <v>41</v>
      </c>
      <c r="J21" s="36">
        <v>45352</v>
      </c>
      <c r="K21" s="27" t="s">
        <v>42</v>
      </c>
      <c r="L21" s="33" t="s">
        <v>40</v>
      </c>
      <c r="M21" s="35">
        <v>78286.63</v>
      </c>
      <c r="N21" s="35" t="s">
        <v>186</v>
      </c>
      <c r="O21" s="21">
        <f t="shared" si="1"/>
        <v>78286.63</v>
      </c>
      <c r="P21" s="17" t="str">
        <f t="shared" si="3"/>
        <v>în execuție</v>
      </c>
      <c r="Q21" s="37"/>
    </row>
    <row r="22" spans="1:17" s="29" customFormat="1" ht="63" customHeight="1" x14ac:dyDescent="0.3">
      <c r="A22" s="14">
        <f t="shared" si="2"/>
        <v>18</v>
      </c>
      <c r="B22" s="15" t="s">
        <v>50</v>
      </c>
      <c r="C22" s="38" t="s">
        <v>51</v>
      </c>
      <c r="D22" s="17" t="s">
        <v>52</v>
      </c>
      <c r="E22" s="15">
        <v>1</v>
      </c>
      <c r="F22" s="17" t="s">
        <v>53</v>
      </c>
      <c r="G22" s="15" t="s">
        <v>40</v>
      </c>
      <c r="H22" s="18">
        <v>133875</v>
      </c>
      <c r="I22" s="17" t="s">
        <v>41</v>
      </c>
      <c r="J22" s="19">
        <v>45352</v>
      </c>
      <c r="K22" s="15" t="s">
        <v>42</v>
      </c>
      <c r="L22" s="17" t="s">
        <v>40</v>
      </c>
      <c r="M22" s="18">
        <v>66937.5</v>
      </c>
      <c r="N22" s="19" t="s">
        <v>184</v>
      </c>
      <c r="O22" s="21">
        <f t="shared" si="1"/>
        <v>66937.5</v>
      </c>
      <c r="P22" s="17" t="str">
        <f t="shared" si="3"/>
        <v>în execuție</v>
      </c>
      <c r="Q22" s="22"/>
    </row>
    <row r="23" spans="1:17" s="29" customFormat="1" ht="56.25" customHeight="1" x14ac:dyDescent="0.3">
      <c r="A23" s="14">
        <f t="shared" si="2"/>
        <v>19</v>
      </c>
      <c r="B23" s="15" t="s">
        <v>46</v>
      </c>
      <c r="C23" s="25" t="s">
        <v>48</v>
      </c>
      <c r="D23" s="17" t="s">
        <v>44</v>
      </c>
      <c r="E23" s="15">
        <v>1</v>
      </c>
      <c r="F23" s="17" t="s">
        <v>49</v>
      </c>
      <c r="G23" s="15" t="s">
        <v>40</v>
      </c>
      <c r="H23" s="18">
        <v>29750</v>
      </c>
      <c r="I23" s="15" t="s">
        <v>41</v>
      </c>
      <c r="J23" s="19">
        <v>45359</v>
      </c>
      <c r="K23" s="15" t="s">
        <v>42</v>
      </c>
      <c r="L23" s="17" t="s">
        <v>40</v>
      </c>
      <c r="M23" s="18">
        <v>8700.93</v>
      </c>
      <c r="N23" s="19" t="s">
        <v>190</v>
      </c>
      <c r="O23" s="21">
        <f t="shared" si="1"/>
        <v>8700.93</v>
      </c>
      <c r="P23" s="17" t="str">
        <f t="shared" si="3"/>
        <v>în execuție</v>
      </c>
      <c r="Q23" s="22"/>
    </row>
    <row r="24" spans="1:17" s="29" customFormat="1" ht="66.75" customHeight="1" x14ac:dyDescent="0.25">
      <c r="A24" s="14">
        <f t="shared" si="2"/>
        <v>20</v>
      </c>
      <c r="B24" s="15" t="s">
        <v>83</v>
      </c>
      <c r="C24" s="25" t="s">
        <v>84</v>
      </c>
      <c r="D24" s="17" t="s">
        <v>52</v>
      </c>
      <c r="E24" s="15">
        <v>2</v>
      </c>
      <c r="F24" s="17" t="s">
        <v>85</v>
      </c>
      <c r="G24" s="15" t="s">
        <v>40</v>
      </c>
      <c r="H24" s="18">
        <v>26642.91</v>
      </c>
      <c r="I24" s="15" t="s">
        <v>41</v>
      </c>
      <c r="J24" s="19">
        <v>45376</v>
      </c>
      <c r="K24" s="27" t="s">
        <v>42</v>
      </c>
      <c r="L24" s="17" t="s">
        <v>40</v>
      </c>
      <c r="M24" s="18">
        <v>26642.91</v>
      </c>
      <c r="N24" s="19" t="s">
        <v>155</v>
      </c>
      <c r="O24" s="21">
        <f t="shared" si="1"/>
        <v>26642.91</v>
      </c>
      <c r="P24" s="17" t="str">
        <f>IF(H24=M24,"finalizat","în execuție")</f>
        <v>finalizat</v>
      </c>
      <c r="Q24" s="39"/>
    </row>
    <row r="25" spans="1:17" s="29" customFormat="1" ht="89.25" customHeight="1" x14ac:dyDescent="0.3">
      <c r="A25" s="14">
        <f t="shared" si="2"/>
        <v>21</v>
      </c>
      <c r="B25" s="17" t="s">
        <v>101</v>
      </c>
      <c r="C25" s="25" t="s">
        <v>102</v>
      </c>
      <c r="D25" s="17" t="s">
        <v>52</v>
      </c>
      <c r="E25" s="15">
        <v>2</v>
      </c>
      <c r="F25" s="17" t="s">
        <v>103</v>
      </c>
      <c r="G25" s="15" t="s">
        <v>40</v>
      </c>
      <c r="H25" s="18">
        <v>72300.600000000006</v>
      </c>
      <c r="I25" s="15" t="s">
        <v>41</v>
      </c>
      <c r="J25" s="19">
        <v>45295</v>
      </c>
      <c r="K25" s="27" t="s">
        <v>42</v>
      </c>
      <c r="L25" s="17" t="s">
        <v>40</v>
      </c>
      <c r="M25" s="18">
        <v>40167</v>
      </c>
      <c r="N25" s="19" t="s">
        <v>186</v>
      </c>
      <c r="O25" s="21">
        <f t="shared" si="1"/>
        <v>40167</v>
      </c>
      <c r="P25" s="17" t="str">
        <f t="shared" si="3"/>
        <v>în execuție</v>
      </c>
      <c r="Q25" s="22"/>
    </row>
    <row r="26" spans="1:17" s="29" customFormat="1" ht="92.25" customHeight="1" x14ac:dyDescent="0.3">
      <c r="A26" s="14">
        <f t="shared" si="2"/>
        <v>22</v>
      </c>
      <c r="B26" s="15" t="s">
        <v>92</v>
      </c>
      <c r="C26" s="25" t="s">
        <v>93</v>
      </c>
      <c r="D26" s="17" t="s">
        <v>52</v>
      </c>
      <c r="E26" s="15">
        <v>1</v>
      </c>
      <c r="F26" s="17" t="s">
        <v>94</v>
      </c>
      <c r="G26" s="15" t="s">
        <v>40</v>
      </c>
      <c r="H26" s="18">
        <v>235297.15</v>
      </c>
      <c r="I26" s="15" t="s">
        <v>41</v>
      </c>
      <c r="J26" s="19">
        <v>45383</v>
      </c>
      <c r="K26" s="15" t="s">
        <v>42</v>
      </c>
      <c r="L26" s="17" t="s">
        <v>40</v>
      </c>
      <c r="M26" s="18">
        <v>108598.24</v>
      </c>
      <c r="N26" s="19" t="s">
        <v>191</v>
      </c>
      <c r="O26" s="21">
        <f t="shared" si="1"/>
        <v>108598.24</v>
      </c>
      <c r="P26" s="17" t="str">
        <f t="shared" si="3"/>
        <v>în execuție</v>
      </c>
      <c r="Q26" s="22"/>
    </row>
    <row r="27" spans="1:17" s="29" customFormat="1" ht="75" customHeight="1" x14ac:dyDescent="0.3">
      <c r="A27" s="14">
        <f t="shared" si="2"/>
        <v>23</v>
      </c>
      <c r="B27" s="40" t="s">
        <v>124</v>
      </c>
      <c r="C27" s="25" t="s">
        <v>128</v>
      </c>
      <c r="D27" s="17" t="s">
        <v>127</v>
      </c>
      <c r="E27" s="15">
        <v>1</v>
      </c>
      <c r="F27" s="17" t="s">
        <v>126</v>
      </c>
      <c r="G27" s="15" t="s">
        <v>40</v>
      </c>
      <c r="H27" s="18">
        <v>391182.86</v>
      </c>
      <c r="I27" s="15" t="s">
        <v>41</v>
      </c>
      <c r="J27" s="19" t="s">
        <v>125</v>
      </c>
      <c r="K27" s="27" t="s">
        <v>42</v>
      </c>
      <c r="L27" s="17" t="s">
        <v>157</v>
      </c>
      <c r="M27" s="18">
        <v>156555.4</v>
      </c>
      <c r="N27" s="18" t="s">
        <v>192</v>
      </c>
      <c r="O27" s="21">
        <f t="shared" si="1"/>
        <v>156555.4</v>
      </c>
      <c r="P27" s="17" t="str">
        <f t="shared" si="3"/>
        <v>în execuție</v>
      </c>
      <c r="Q27" s="38"/>
    </row>
    <row r="28" spans="1:17" s="29" customFormat="1" ht="120.75" customHeight="1" x14ac:dyDescent="0.3">
      <c r="A28" s="14">
        <v>24</v>
      </c>
      <c r="B28" s="40" t="s">
        <v>150</v>
      </c>
      <c r="C28" s="75" t="s">
        <v>151</v>
      </c>
      <c r="D28" s="17" t="s">
        <v>44</v>
      </c>
      <c r="E28" s="15">
        <v>3</v>
      </c>
      <c r="F28" s="76" t="s">
        <v>152</v>
      </c>
      <c r="G28" s="15" t="s">
        <v>40</v>
      </c>
      <c r="H28" s="18">
        <v>130046.91</v>
      </c>
      <c r="I28" s="15" t="s">
        <v>41</v>
      </c>
      <c r="J28" s="19">
        <v>45630</v>
      </c>
      <c r="K28" s="27" t="s">
        <v>153</v>
      </c>
      <c r="L28" s="17" t="s">
        <v>40</v>
      </c>
      <c r="M28" s="18">
        <v>130046.91</v>
      </c>
      <c r="N28" s="18" t="s">
        <v>156</v>
      </c>
      <c r="O28" s="21">
        <f t="shared" si="1"/>
        <v>130046.91</v>
      </c>
      <c r="P28" s="17" t="str">
        <f t="shared" si="3"/>
        <v>finalizat</v>
      </c>
      <c r="Q28" s="38" t="s">
        <v>154</v>
      </c>
    </row>
    <row r="29" spans="1:17" s="6" customFormat="1" ht="75" customHeight="1" x14ac:dyDescent="0.3">
      <c r="A29" s="41">
        <v>25</v>
      </c>
      <c r="B29" s="42" t="s">
        <v>141</v>
      </c>
      <c r="C29" s="50" t="s">
        <v>142</v>
      </c>
      <c r="D29" s="43" t="s">
        <v>52</v>
      </c>
      <c r="E29" s="44">
        <v>8</v>
      </c>
      <c r="F29" s="43" t="s">
        <v>143</v>
      </c>
      <c r="G29" s="44" t="s">
        <v>40</v>
      </c>
      <c r="H29" s="45">
        <v>46758.43</v>
      </c>
      <c r="I29" s="44" t="s">
        <v>144</v>
      </c>
      <c r="J29" s="46" t="s">
        <v>145</v>
      </c>
      <c r="K29" s="51" t="s">
        <v>42</v>
      </c>
      <c r="L29" s="43" t="s">
        <v>40</v>
      </c>
      <c r="M29" s="45">
        <v>46758.43</v>
      </c>
      <c r="N29" s="45" t="s">
        <v>191</v>
      </c>
      <c r="O29" s="45">
        <f t="shared" si="1"/>
        <v>46758.43</v>
      </c>
      <c r="P29" s="43" t="str">
        <f t="shared" si="3"/>
        <v>finalizat</v>
      </c>
      <c r="Q29" s="47"/>
    </row>
    <row r="30" spans="1:17" s="29" customFormat="1" ht="123" customHeight="1" x14ac:dyDescent="0.3">
      <c r="A30" s="14">
        <f t="shared" si="2"/>
        <v>26</v>
      </c>
      <c r="B30" s="40" t="s">
        <v>118</v>
      </c>
      <c r="C30" s="25" t="s">
        <v>119</v>
      </c>
      <c r="D30" s="17" t="s">
        <v>52</v>
      </c>
      <c r="E30" s="15">
        <v>1</v>
      </c>
      <c r="F30" s="17" t="s">
        <v>120</v>
      </c>
      <c r="G30" s="15" t="s">
        <v>40</v>
      </c>
      <c r="H30" s="18">
        <v>31892</v>
      </c>
      <c r="I30" s="15" t="s">
        <v>41</v>
      </c>
      <c r="J30" s="19" t="s">
        <v>146</v>
      </c>
      <c r="K30" s="27" t="s">
        <v>42</v>
      </c>
      <c r="L30" s="17" t="s">
        <v>40</v>
      </c>
      <c r="M30" s="18">
        <v>0</v>
      </c>
      <c r="N30" s="18"/>
      <c r="O30" s="18">
        <f t="shared" si="1"/>
        <v>0</v>
      </c>
      <c r="P30" s="17" t="str">
        <f t="shared" si="3"/>
        <v>în execuție</v>
      </c>
      <c r="Q30" s="38"/>
    </row>
    <row r="31" spans="1:17" s="29" customFormat="1" ht="75" customHeight="1" x14ac:dyDescent="0.3">
      <c r="A31" s="14">
        <f t="shared" si="2"/>
        <v>27</v>
      </c>
      <c r="B31" s="40" t="s">
        <v>133</v>
      </c>
      <c r="C31" s="25" t="s">
        <v>134</v>
      </c>
      <c r="D31" s="17" t="s">
        <v>113</v>
      </c>
      <c r="E31" s="15">
        <v>1</v>
      </c>
      <c r="F31" s="17" t="s">
        <v>135</v>
      </c>
      <c r="G31" s="15" t="s">
        <v>40</v>
      </c>
      <c r="H31" s="18">
        <v>53143.27</v>
      </c>
      <c r="I31" s="15" t="s">
        <v>41</v>
      </c>
      <c r="J31" s="19">
        <v>45421</v>
      </c>
      <c r="K31" s="19">
        <v>45513</v>
      </c>
      <c r="L31" s="17" t="s">
        <v>40</v>
      </c>
      <c r="M31" s="18">
        <v>50130.23</v>
      </c>
      <c r="N31" s="18" t="s">
        <v>193</v>
      </c>
      <c r="O31" s="18">
        <f t="shared" si="1"/>
        <v>50130.23</v>
      </c>
      <c r="P31" s="17" t="str">
        <f t="shared" si="3"/>
        <v>în execuție</v>
      </c>
      <c r="Q31" s="38"/>
    </row>
    <row r="32" spans="1:17" s="29" customFormat="1" ht="150" customHeight="1" x14ac:dyDescent="0.3">
      <c r="A32" s="14">
        <f t="shared" si="2"/>
        <v>28</v>
      </c>
      <c r="B32" s="40" t="s">
        <v>136</v>
      </c>
      <c r="C32" s="25" t="s">
        <v>137</v>
      </c>
      <c r="D32" s="17" t="s">
        <v>138</v>
      </c>
      <c r="E32" s="15">
        <v>2</v>
      </c>
      <c r="F32" s="17" t="s">
        <v>139</v>
      </c>
      <c r="G32" s="15" t="s">
        <v>40</v>
      </c>
      <c r="H32" s="18">
        <v>3700478.94</v>
      </c>
      <c r="I32" s="15" t="s">
        <v>140</v>
      </c>
      <c r="J32" s="19">
        <v>45422</v>
      </c>
      <c r="K32" s="19">
        <v>45666</v>
      </c>
      <c r="L32" s="17" t="s">
        <v>40</v>
      </c>
      <c r="M32" s="18">
        <v>0</v>
      </c>
      <c r="N32" s="18"/>
      <c r="O32" s="18">
        <f t="shared" si="1"/>
        <v>0</v>
      </c>
      <c r="P32" s="17" t="str">
        <f t="shared" si="3"/>
        <v>în execuție</v>
      </c>
      <c r="Q32" s="38"/>
    </row>
    <row r="33" spans="1:17" s="6" customFormat="1" ht="150" customHeight="1" x14ac:dyDescent="0.3">
      <c r="A33" s="41">
        <v>29</v>
      </c>
      <c r="B33" s="42" t="s">
        <v>148</v>
      </c>
      <c r="C33" s="77" t="s">
        <v>230</v>
      </c>
      <c r="D33" s="43" t="s">
        <v>52</v>
      </c>
      <c r="E33" s="44">
        <v>1</v>
      </c>
      <c r="F33" s="77" t="s">
        <v>231</v>
      </c>
      <c r="G33" s="44" t="s">
        <v>40</v>
      </c>
      <c r="H33" s="45">
        <v>27132</v>
      </c>
      <c r="I33" s="44" t="s">
        <v>41</v>
      </c>
      <c r="J33" s="46" t="s">
        <v>149</v>
      </c>
      <c r="K33" s="46" t="s">
        <v>42</v>
      </c>
      <c r="L33" s="43" t="s">
        <v>40</v>
      </c>
      <c r="M33" s="45">
        <v>0</v>
      </c>
      <c r="N33" s="45"/>
      <c r="O33" s="45">
        <f t="shared" si="1"/>
        <v>0</v>
      </c>
      <c r="P33" s="43" t="str">
        <f t="shared" si="3"/>
        <v>în execuție</v>
      </c>
      <c r="Q33" s="47"/>
    </row>
    <row r="34" spans="1:17" s="29" customFormat="1" ht="75" customHeight="1" x14ac:dyDescent="0.3">
      <c r="A34" s="14">
        <v>30</v>
      </c>
      <c r="B34" s="40" t="s">
        <v>129</v>
      </c>
      <c r="C34" s="25" t="s">
        <v>131</v>
      </c>
      <c r="D34" s="17" t="s">
        <v>52</v>
      </c>
      <c r="E34" s="15">
        <v>8</v>
      </c>
      <c r="F34" s="17" t="s">
        <v>130</v>
      </c>
      <c r="G34" s="15" t="s">
        <v>40</v>
      </c>
      <c r="H34" s="18" t="s">
        <v>132</v>
      </c>
      <c r="I34" s="15" t="s">
        <v>41</v>
      </c>
      <c r="J34" s="19" t="s">
        <v>147</v>
      </c>
      <c r="K34" s="27" t="s">
        <v>42</v>
      </c>
      <c r="L34" s="17" t="s">
        <v>40</v>
      </c>
      <c r="M34" s="18">
        <v>0</v>
      </c>
      <c r="N34" s="18"/>
      <c r="O34" s="18">
        <f t="shared" si="1"/>
        <v>0</v>
      </c>
      <c r="P34" s="17" t="str">
        <f t="shared" si="3"/>
        <v>în execuție</v>
      </c>
      <c r="Q34" s="38"/>
    </row>
    <row r="35" spans="1:17" s="29" customFormat="1" ht="75" customHeight="1" x14ac:dyDescent="0.3">
      <c r="A35" s="14">
        <v>31</v>
      </c>
      <c r="B35" s="40" t="s">
        <v>121</v>
      </c>
      <c r="C35" s="25" t="s">
        <v>122</v>
      </c>
      <c r="D35" s="17" t="s">
        <v>52</v>
      </c>
      <c r="E35" s="15">
        <v>3</v>
      </c>
      <c r="F35" s="17" t="s">
        <v>123</v>
      </c>
      <c r="G35" s="15" t="s">
        <v>40</v>
      </c>
      <c r="H35" s="18">
        <v>34912.22</v>
      </c>
      <c r="I35" s="15" t="s">
        <v>41</v>
      </c>
      <c r="J35" s="19">
        <v>45632</v>
      </c>
      <c r="K35" s="27" t="s">
        <v>42</v>
      </c>
      <c r="L35" s="17" t="s">
        <v>40</v>
      </c>
      <c r="M35" s="18">
        <v>34912.22</v>
      </c>
      <c r="N35" s="18" t="s">
        <v>170</v>
      </c>
      <c r="O35" s="18">
        <f t="shared" si="1"/>
        <v>34912.22</v>
      </c>
      <c r="P35" s="17" t="str">
        <f t="shared" si="3"/>
        <v>finalizat</v>
      </c>
      <c r="Q35" s="38"/>
    </row>
    <row r="36" spans="1:17" s="48" customFormat="1" ht="75" customHeight="1" x14ac:dyDescent="0.3">
      <c r="A36" s="14">
        <v>32</v>
      </c>
      <c r="B36" s="40" t="s">
        <v>167</v>
      </c>
      <c r="C36" s="25" t="s">
        <v>168</v>
      </c>
      <c r="D36" s="17" t="s">
        <v>52</v>
      </c>
      <c r="E36" s="15">
        <v>1</v>
      </c>
      <c r="F36" s="17" t="s">
        <v>169</v>
      </c>
      <c r="G36" s="15" t="s">
        <v>40</v>
      </c>
      <c r="H36" s="18">
        <v>63250</v>
      </c>
      <c r="I36" s="17" t="s">
        <v>160</v>
      </c>
      <c r="J36" s="19" t="s">
        <v>170</v>
      </c>
      <c r="K36" s="27" t="s">
        <v>162</v>
      </c>
      <c r="L36" s="17" t="s">
        <v>40</v>
      </c>
      <c r="M36" s="18">
        <v>0</v>
      </c>
      <c r="N36" s="18"/>
      <c r="O36" s="18">
        <f t="shared" si="1"/>
        <v>0</v>
      </c>
      <c r="P36" s="17" t="str">
        <f t="shared" si="3"/>
        <v>în execuție</v>
      </c>
      <c r="Q36" s="38"/>
    </row>
    <row r="37" spans="1:17" s="48" customFormat="1" ht="75" customHeight="1" x14ac:dyDescent="0.3">
      <c r="A37" s="14">
        <v>33</v>
      </c>
      <c r="B37" s="40" t="s">
        <v>158</v>
      </c>
      <c r="C37" s="25" t="s">
        <v>159</v>
      </c>
      <c r="D37" s="17" t="s">
        <v>44</v>
      </c>
      <c r="E37" s="15">
        <v>3</v>
      </c>
      <c r="F37" s="17" t="s">
        <v>103</v>
      </c>
      <c r="G37" s="15" t="s">
        <v>40</v>
      </c>
      <c r="H37" s="18">
        <v>321025.11</v>
      </c>
      <c r="I37" s="17" t="s">
        <v>160</v>
      </c>
      <c r="J37" s="19" t="s">
        <v>161</v>
      </c>
      <c r="K37" s="27" t="s">
        <v>162</v>
      </c>
      <c r="L37" s="17" t="s">
        <v>40</v>
      </c>
      <c r="M37" s="18">
        <v>80256.27</v>
      </c>
      <c r="N37" s="18" t="s">
        <v>181</v>
      </c>
      <c r="O37" s="18">
        <f t="shared" si="1"/>
        <v>80256.27</v>
      </c>
      <c r="P37" s="17" t="str">
        <f t="shared" si="3"/>
        <v>în execuție</v>
      </c>
      <c r="Q37" s="38"/>
    </row>
    <row r="38" spans="1:17" s="48" customFormat="1" ht="75" customHeight="1" x14ac:dyDescent="0.3">
      <c r="A38" s="14">
        <v>34</v>
      </c>
      <c r="B38" s="40" t="s">
        <v>163</v>
      </c>
      <c r="C38" s="25" t="s">
        <v>164</v>
      </c>
      <c r="D38" s="17" t="s">
        <v>52</v>
      </c>
      <c r="E38" s="15">
        <v>8</v>
      </c>
      <c r="F38" s="17" t="s">
        <v>165</v>
      </c>
      <c r="G38" s="15" t="s">
        <v>40</v>
      </c>
      <c r="H38" s="18">
        <v>27370</v>
      </c>
      <c r="I38" s="15" t="s">
        <v>41</v>
      </c>
      <c r="J38" s="19" t="s">
        <v>166</v>
      </c>
      <c r="K38" s="27" t="s">
        <v>162</v>
      </c>
      <c r="L38" s="17" t="s">
        <v>40</v>
      </c>
      <c r="M38" s="18">
        <v>0</v>
      </c>
      <c r="N38" s="18"/>
      <c r="O38" s="18">
        <f>M38</f>
        <v>0</v>
      </c>
      <c r="P38" s="17" t="str">
        <f>IF(H38=M38,"finalizat","în execuție")</f>
        <v>în execuție</v>
      </c>
      <c r="Q38" s="38"/>
    </row>
    <row r="39" spans="1:17" s="49" customFormat="1" ht="66" x14ac:dyDescent="0.3">
      <c r="A39" s="53">
        <v>35</v>
      </c>
      <c r="B39" s="54" t="s">
        <v>226</v>
      </c>
      <c r="C39" s="55" t="s">
        <v>228</v>
      </c>
      <c r="D39" s="56" t="s">
        <v>38</v>
      </c>
      <c r="E39" s="53"/>
      <c r="F39" s="56" t="s">
        <v>227</v>
      </c>
      <c r="G39" s="53" t="s">
        <v>40</v>
      </c>
      <c r="H39" s="57">
        <v>89250</v>
      </c>
      <c r="I39" s="53"/>
      <c r="J39" s="58" t="s">
        <v>193</v>
      </c>
      <c r="K39" s="59" t="s">
        <v>203</v>
      </c>
      <c r="L39" s="56" t="s">
        <v>40</v>
      </c>
      <c r="M39" s="57">
        <f>H39</f>
        <v>89250</v>
      </c>
      <c r="N39" s="57"/>
      <c r="O39" s="57"/>
      <c r="P39" s="56" t="str">
        <f t="shared" ref="P39" si="4">IF(H39=M39,"finalizat","în execuție")</f>
        <v>finalizat</v>
      </c>
      <c r="Q39" s="60"/>
    </row>
    <row r="40" spans="1:17" s="49" customFormat="1" ht="49.5" customHeight="1" x14ac:dyDescent="0.3">
      <c r="A40" s="53">
        <v>36</v>
      </c>
      <c r="B40" s="54" t="s">
        <v>210</v>
      </c>
      <c r="C40" s="55" t="s">
        <v>212</v>
      </c>
      <c r="D40" s="56" t="s">
        <v>38</v>
      </c>
      <c r="E40" s="53">
        <v>10</v>
      </c>
      <c r="F40" s="56" t="s">
        <v>211</v>
      </c>
      <c r="G40" s="53" t="s">
        <v>40</v>
      </c>
      <c r="H40" s="57">
        <v>37068.5</v>
      </c>
      <c r="I40" s="53"/>
      <c r="J40" s="58" t="s">
        <v>213</v>
      </c>
      <c r="K40" s="59" t="s">
        <v>214</v>
      </c>
      <c r="L40" s="56" t="s">
        <v>40</v>
      </c>
      <c r="M40" s="57"/>
      <c r="N40" s="57"/>
      <c r="O40" s="57"/>
      <c r="P40" s="56" t="s">
        <v>204</v>
      </c>
      <c r="Q40" s="60"/>
    </row>
    <row r="41" spans="1:17" s="48" customFormat="1" ht="75" customHeight="1" x14ac:dyDescent="0.3">
      <c r="A41" s="78">
        <v>37</v>
      </c>
      <c r="B41" s="40" t="s">
        <v>176</v>
      </c>
      <c r="C41" s="25" t="s">
        <v>177</v>
      </c>
      <c r="D41" s="17" t="s">
        <v>38</v>
      </c>
      <c r="E41" s="15">
        <v>1</v>
      </c>
      <c r="F41" s="17" t="s">
        <v>178</v>
      </c>
      <c r="G41" s="15" t="s">
        <v>40</v>
      </c>
      <c r="H41" s="18">
        <v>45276</v>
      </c>
      <c r="I41" s="15" t="s">
        <v>179</v>
      </c>
      <c r="J41" s="19" t="s">
        <v>180</v>
      </c>
      <c r="K41" s="27" t="s">
        <v>162</v>
      </c>
      <c r="L41" s="17" t="s">
        <v>40</v>
      </c>
      <c r="M41" s="18">
        <v>45276</v>
      </c>
      <c r="N41" s="18" t="s">
        <v>189</v>
      </c>
      <c r="O41" s="18">
        <f t="shared" si="1"/>
        <v>45276</v>
      </c>
      <c r="P41" s="17" t="str">
        <f t="shared" si="3"/>
        <v>finalizat</v>
      </c>
      <c r="Q41" s="38"/>
    </row>
    <row r="42" spans="1:17" s="49" customFormat="1" ht="49.5" customHeight="1" x14ac:dyDescent="0.3">
      <c r="A42" s="53">
        <v>38</v>
      </c>
      <c r="B42" s="54" t="s">
        <v>215</v>
      </c>
      <c r="C42" s="55" t="s">
        <v>217</v>
      </c>
      <c r="D42" s="56" t="s">
        <v>38</v>
      </c>
      <c r="E42" s="53"/>
      <c r="F42" s="56" t="s">
        <v>216</v>
      </c>
      <c r="G42" s="53" t="s">
        <v>40</v>
      </c>
      <c r="H42" s="57">
        <v>85321.81</v>
      </c>
      <c r="I42" s="53"/>
      <c r="J42" s="58" t="s">
        <v>218</v>
      </c>
      <c r="K42" s="59" t="s">
        <v>202</v>
      </c>
      <c r="L42" s="56" t="s">
        <v>40</v>
      </c>
      <c r="M42" s="57"/>
      <c r="N42" s="57"/>
      <c r="O42" s="57"/>
      <c r="P42" s="56" t="s">
        <v>204</v>
      </c>
      <c r="Q42" s="60"/>
    </row>
    <row r="43" spans="1:17" s="49" customFormat="1" ht="49.5" customHeight="1" x14ac:dyDescent="0.3">
      <c r="A43" s="53">
        <v>39</v>
      </c>
      <c r="B43" s="54" t="s">
        <v>195</v>
      </c>
      <c r="C43" s="55" t="s">
        <v>196</v>
      </c>
      <c r="D43" s="56" t="s">
        <v>38</v>
      </c>
      <c r="E43" s="53">
        <v>3</v>
      </c>
      <c r="F43" s="56" t="s">
        <v>197</v>
      </c>
      <c r="G43" s="53" t="s">
        <v>40</v>
      </c>
      <c r="H43" s="57">
        <v>128648.52</v>
      </c>
      <c r="I43" s="53"/>
      <c r="J43" s="58" t="s">
        <v>198</v>
      </c>
      <c r="K43" s="59" t="s">
        <v>191</v>
      </c>
      <c r="L43" s="56" t="s">
        <v>40</v>
      </c>
      <c r="M43" s="57">
        <f>H43</f>
        <v>128648.52</v>
      </c>
      <c r="N43" s="57"/>
      <c r="O43" s="57">
        <f>M43</f>
        <v>128648.52</v>
      </c>
      <c r="P43" s="56" t="str">
        <f>IF(H43=M43,"finalizat","în execuție")</f>
        <v>finalizat</v>
      </c>
      <c r="Q43" s="60"/>
    </row>
    <row r="44" spans="1:17" s="49" customFormat="1" ht="49.5" customHeight="1" x14ac:dyDescent="0.3">
      <c r="A44" s="53">
        <v>40</v>
      </c>
      <c r="B44" s="54" t="s">
        <v>199</v>
      </c>
      <c r="C44" s="55" t="s">
        <v>200</v>
      </c>
      <c r="D44" s="56" t="s">
        <v>38</v>
      </c>
      <c r="E44" s="53">
        <v>1</v>
      </c>
      <c r="F44" s="56" t="s">
        <v>201</v>
      </c>
      <c r="G44" s="53" t="s">
        <v>40</v>
      </c>
      <c r="H44" s="57">
        <v>29350.16</v>
      </c>
      <c r="I44" s="53"/>
      <c r="J44" s="58" t="s">
        <v>202</v>
      </c>
      <c r="K44" s="59" t="s">
        <v>203</v>
      </c>
      <c r="L44" s="56" t="s">
        <v>40</v>
      </c>
      <c r="M44" s="57"/>
      <c r="N44" s="57"/>
      <c r="O44" s="57"/>
      <c r="P44" s="56" t="s">
        <v>204</v>
      </c>
      <c r="Q44" s="60"/>
    </row>
    <row r="45" spans="1:17" s="49" customFormat="1" ht="99" x14ac:dyDescent="0.3">
      <c r="A45" s="53">
        <v>41</v>
      </c>
      <c r="B45" s="54" t="s">
        <v>222</v>
      </c>
      <c r="C45" s="55" t="s">
        <v>224</v>
      </c>
      <c r="D45" s="56" t="s">
        <v>38</v>
      </c>
      <c r="E45" s="53"/>
      <c r="F45" s="56" t="s">
        <v>223</v>
      </c>
      <c r="G45" s="53" t="s">
        <v>40</v>
      </c>
      <c r="H45" s="57">
        <v>61982</v>
      </c>
      <c r="I45" s="53"/>
      <c r="J45" s="58" t="s">
        <v>225</v>
      </c>
      <c r="K45" s="59" t="s">
        <v>181</v>
      </c>
      <c r="L45" s="56" t="s">
        <v>40</v>
      </c>
      <c r="M45" s="57"/>
      <c r="N45" s="57"/>
      <c r="O45" s="57"/>
      <c r="P45" s="56" t="s">
        <v>204</v>
      </c>
      <c r="Q45" s="60"/>
    </row>
    <row r="46" spans="1:17" s="49" customFormat="1" ht="49.5" customHeight="1" x14ac:dyDescent="0.3">
      <c r="A46" s="53">
        <v>42</v>
      </c>
      <c r="B46" s="54" t="s">
        <v>205</v>
      </c>
      <c r="C46" s="55" t="s">
        <v>206</v>
      </c>
      <c r="D46" s="56" t="s">
        <v>38</v>
      </c>
      <c r="E46" s="53">
        <v>7</v>
      </c>
      <c r="F46" s="56" t="s">
        <v>207</v>
      </c>
      <c r="G46" s="53" t="s">
        <v>40</v>
      </c>
      <c r="H46" s="57">
        <v>222196.8</v>
      </c>
      <c r="I46" s="53"/>
      <c r="J46" s="58" t="s">
        <v>208</v>
      </c>
      <c r="K46" s="59" t="s">
        <v>209</v>
      </c>
      <c r="L46" s="56" t="s">
        <v>40</v>
      </c>
      <c r="M46" s="57"/>
      <c r="N46" s="57"/>
      <c r="O46" s="57"/>
      <c r="P46" s="56" t="s">
        <v>204</v>
      </c>
      <c r="Q46" s="60"/>
    </row>
    <row r="47" spans="1:17" s="49" customFormat="1" ht="49.5" customHeight="1" x14ac:dyDescent="0.3">
      <c r="A47" s="53">
        <v>43</v>
      </c>
      <c r="B47" s="54" t="s">
        <v>219</v>
      </c>
      <c r="C47" s="55" t="s">
        <v>221</v>
      </c>
      <c r="D47" s="56" t="s">
        <v>38</v>
      </c>
      <c r="E47" s="53"/>
      <c r="F47" s="56" t="s">
        <v>220</v>
      </c>
      <c r="G47" s="53" t="s">
        <v>40</v>
      </c>
      <c r="H47" s="57">
        <v>193137</v>
      </c>
      <c r="I47" s="53"/>
      <c r="J47" s="58" t="s">
        <v>208</v>
      </c>
      <c r="K47" s="59" t="s">
        <v>209</v>
      </c>
      <c r="L47" s="56" t="s">
        <v>40</v>
      </c>
      <c r="M47" s="57"/>
      <c r="N47" s="57"/>
      <c r="O47" s="57"/>
      <c r="P47" s="56" t="s">
        <v>204</v>
      </c>
      <c r="Q47" s="60"/>
    </row>
    <row r="48" spans="1:17" s="6" customFormat="1" ht="249.75" customHeight="1" x14ac:dyDescent="0.3">
      <c r="A48" s="53">
        <v>44</v>
      </c>
      <c r="B48" s="54" t="s">
        <v>171</v>
      </c>
      <c r="C48" s="55" t="s">
        <v>172</v>
      </c>
      <c r="D48" s="56" t="s">
        <v>138</v>
      </c>
      <c r="E48" s="53">
        <v>8</v>
      </c>
      <c r="F48" s="56" t="s">
        <v>173</v>
      </c>
      <c r="G48" s="53" t="s">
        <v>40</v>
      </c>
      <c r="H48" s="57">
        <v>5000000</v>
      </c>
      <c r="I48" s="53" t="s">
        <v>41</v>
      </c>
      <c r="J48" s="58" t="s">
        <v>174</v>
      </c>
      <c r="K48" s="59" t="s">
        <v>175</v>
      </c>
      <c r="L48" s="56" t="s">
        <v>40</v>
      </c>
      <c r="M48" s="57"/>
      <c r="N48" s="57"/>
      <c r="O48" s="57"/>
      <c r="P48" s="56" t="str">
        <f t="shared" si="3"/>
        <v>în execuție</v>
      </c>
      <c r="Q48" s="60"/>
    </row>
    <row r="50" spans="1:14" ht="16.5" customHeight="1" x14ac:dyDescent="0.3">
      <c r="A50" s="4"/>
      <c r="C50" s="9"/>
      <c r="D50" s="12"/>
      <c r="E50" s="4"/>
      <c r="F50" s="10"/>
      <c r="H50" s="7"/>
      <c r="J50" s="13"/>
      <c r="K50" s="13"/>
      <c r="M50" s="7"/>
      <c r="N50" s="4"/>
    </row>
    <row r="51" spans="1:14" ht="21" customHeight="1" x14ac:dyDescent="0.3">
      <c r="A51" s="4"/>
      <c r="C51" s="9" t="s">
        <v>22</v>
      </c>
      <c r="D51" s="10" t="s">
        <v>23</v>
      </c>
      <c r="E51" s="4"/>
      <c r="F51" s="10" t="s">
        <v>24</v>
      </c>
      <c r="G51" s="4" t="s">
        <v>25</v>
      </c>
      <c r="H51" s="7" t="s">
        <v>26</v>
      </c>
      <c r="J51" s="13"/>
      <c r="K51" s="13"/>
      <c r="M51" s="7"/>
      <c r="N51" s="4"/>
    </row>
    <row r="52" spans="1:14" ht="21" customHeight="1" x14ac:dyDescent="0.3">
      <c r="A52" s="1"/>
      <c r="B52" s="1" t="s">
        <v>20</v>
      </c>
      <c r="C52" s="11" t="s">
        <v>32</v>
      </c>
      <c r="D52" s="11" t="s">
        <v>27</v>
      </c>
      <c r="F52" s="11" t="s">
        <v>28</v>
      </c>
      <c r="G52" s="1"/>
      <c r="H52" s="7"/>
      <c r="J52" s="13"/>
      <c r="K52" s="13"/>
      <c r="M52" s="7"/>
      <c r="N52" s="4"/>
    </row>
    <row r="53" spans="1:14" ht="18" customHeight="1" x14ac:dyDescent="0.3">
      <c r="A53" s="1"/>
      <c r="B53" s="1" t="s">
        <v>20</v>
      </c>
      <c r="C53" s="11" t="s">
        <v>33</v>
      </c>
      <c r="D53" s="11" t="s">
        <v>29</v>
      </c>
      <c r="F53" s="11" t="s">
        <v>28</v>
      </c>
      <c r="G53" s="1"/>
      <c r="H53" s="7"/>
      <c r="J53" s="13"/>
      <c r="K53" s="13"/>
      <c r="M53" s="7"/>
      <c r="N53" s="4"/>
    </row>
    <row r="54" spans="1:14" ht="22.5" customHeight="1" x14ac:dyDescent="0.3">
      <c r="A54" s="1"/>
      <c r="B54" s="1" t="s">
        <v>20</v>
      </c>
      <c r="C54" s="11" t="s">
        <v>21</v>
      </c>
      <c r="D54" s="11" t="s">
        <v>30</v>
      </c>
      <c r="F54" s="11" t="s">
        <v>31</v>
      </c>
      <c r="G54" s="1"/>
      <c r="H54" s="7"/>
      <c r="J54" s="13"/>
      <c r="K54" s="13"/>
      <c r="M54" s="7"/>
      <c r="N54" s="4"/>
    </row>
    <row r="55" spans="1:14" ht="39" customHeight="1" x14ac:dyDescent="0.3">
      <c r="A55" s="1"/>
      <c r="B55" s="1" t="s">
        <v>19</v>
      </c>
      <c r="C55" s="1" t="s">
        <v>35</v>
      </c>
      <c r="D55" s="1" t="s">
        <v>34</v>
      </c>
      <c r="F55" s="11" t="s">
        <v>36</v>
      </c>
      <c r="G55" s="1"/>
      <c r="H55" s="7"/>
    </row>
    <row r="56" spans="1:14" x14ac:dyDescent="0.3">
      <c r="H56" s="7"/>
    </row>
    <row r="57" spans="1:14" x14ac:dyDescent="0.3">
      <c r="H57" s="7"/>
    </row>
    <row r="58" spans="1:14" x14ac:dyDescent="0.3">
      <c r="H58" s="7"/>
    </row>
    <row r="59" spans="1:14" x14ac:dyDescent="0.3">
      <c r="H59" s="7"/>
    </row>
    <row r="60" spans="1:14" x14ac:dyDescent="0.3">
      <c r="H60" s="7"/>
    </row>
    <row r="61" spans="1:14" x14ac:dyDescent="0.3">
      <c r="H61" s="7"/>
    </row>
    <row r="62" spans="1:14" x14ac:dyDescent="0.3">
      <c r="H62" s="7"/>
    </row>
    <row r="63" spans="1:14" x14ac:dyDescent="0.3">
      <c r="H63" s="7"/>
    </row>
    <row r="64" spans="1:14" x14ac:dyDescent="0.3">
      <c r="H64" s="7"/>
    </row>
    <row r="65" spans="8:8" x14ac:dyDescent="0.3">
      <c r="H65" s="7"/>
    </row>
    <row r="66" spans="8:8" x14ac:dyDescent="0.3">
      <c r="H66" s="7"/>
    </row>
    <row r="67" spans="8:8" x14ac:dyDescent="0.3">
      <c r="H67" s="7"/>
    </row>
    <row r="68" spans="8:8" x14ac:dyDescent="0.3">
      <c r="H68" s="7"/>
    </row>
    <row r="69" spans="8:8" x14ac:dyDescent="0.3">
      <c r="H69" s="7"/>
    </row>
    <row r="70" spans="8:8" x14ac:dyDescent="0.3">
      <c r="H70" s="7"/>
    </row>
    <row r="71" spans="8:8" x14ac:dyDescent="0.3">
      <c r="H71" s="7"/>
    </row>
    <row r="72" spans="8:8" x14ac:dyDescent="0.3">
      <c r="H72" s="7"/>
    </row>
    <row r="73" spans="8:8" x14ac:dyDescent="0.3">
      <c r="H73" s="7"/>
    </row>
    <row r="74" spans="8:8" x14ac:dyDescent="0.3">
      <c r="H74" s="7"/>
    </row>
    <row r="75" spans="8:8" x14ac:dyDescent="0.3">
      <c r="H75" s="7"/>
    </row>
    <row r="76" spans="8:8" x14ac:dyDescent="0.3">
      <c r="H76" s="7"/>
    </row>
    <row r="77" spans="8:8" x14ac:dyDescent="0.3">
      <c r="H77" s="7"/>
    </row>
    <row r="78" spans="8:8" x14ac:dyDescent="0.3">
      <c r="H78" s="7"/>
    </row>
    <row r="79" spans="8:8" x14ac:dyDescent="0.3">
      <c r="H79" s="7"/>
    </row>
    <row r="80" spans="8:8" x14ac:dyDescent="0.3">
      <c r="H80" s="7"/>
    </row>
    <row r="81" spans="8:8" x14ac:dyDescent="0.3">
      <c r="H81" s="7"/>
    </row>
    <row r="82" spans="8:8" x14ac:dyDescent="0.3">
      <c r="H82" s="7"/>
    </row>
  </sheetData>
  <mergeCells count="19">
    <mergeCell ref="J2:J4"/>
    <mergeCell ref="K2:K4"/>
    <mergeCell ref="L2:L4"/>
    <mergeCell ref="Q2:Q4"/>
    <mergeCell ref="A1:Q1"/>
    <mergeCell ref="M2:N2"/>
    <mergeCell ref="O2:O4"/>
    <mergeCell ref="M3:M4"/>
    <mergeCell ref="N3:N4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P3:P4"/>
  </mergeCells>
  <pageMargins left="0.25" right="0.25" top="0.75" bottom="0.75" header="0.3" footer="0.3"/>
  <pageSetup paperSize="9" scale="46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2</vt:i4>
      </vt:variant>
    </vt:vector>
  </HeadingPairs>
  <TitlesOfParts>
    <vt:vector size="3" baseType="lpstr">
      <vt:lpstr>2024</vt:lpstr>
      <vt:lpstr>'2024'!_Hlk160790072</vt:lpstr>
      <vt:lpstr>'2024'!Zona_de_imprimat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2024-10-16T09:29:09Z</dcterms:modified>
</cp:coreProperties>
</file>