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2\07.Iulie\29.07.2022\"/>
    </mc:Choice>
  </mc:AlternateContent>
  <xr:revisionPtr revIDLastSave="0" documentId="8_{E737B506-4387-4968-8733-39B452AC03D0}" xr6:coauthVersionLast="36" xr6:coauthVersionMax="36" xr10:uidLastSave="{00000000-0000-0000-0000-000000000000}"/>
  <bookViews>
    <workbookView xWindow="0" yWindow="0" windowWidth="14205" windowHeight="12000" xr2:uid="{00000000-000D-0000-FFFF-FFFF00000000}"/>
  </bookViews>
  <sheets>
    <sheet name="29,07,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B96" i="1" l="1"/>
  <c r="B95" i="1"/>
  <c r="B47" i="1"/>
  <c r="B94" i="1" l="1"/>
  <c r="B93" i="1"/>
  <c r="B92" i="1"/>
  <c r="B91" i="1"/>
  <c r="B99" i="1" l="1"/>
  <c r="B89" i="1"/>
  <c r="B88" i="1"/>
  <c r="B87" i="1"/>
  <c r="B50" i="1"/>
  <c r="B127" i="1" l="1"/>
  <c r="B126" i="1"/>
  <c r="B125" i="1"/>
  <c r="B86" i="1" l="1"/>
  <c r="B85" i="1"/>
  <c r="B84" i="1"/>
  <c r="B82" i="1" l="1"/>
  <c r="B83" i="1"/>
  <c r="B81" i="1"/>
  <c r="B80" i="1"/>
  <c r="B79" i="1"/>
  <c r="B78" i="1" l="1"/>
</calcChain>
</file>

<file path=xl/sharedStrings.xml><?xml version="1.0" encoding="utf-8"?>
<sst xmlns="http://schemas.openxmlformats.org/spreadsheetml/2006/main" count="494" uniqueCount="134">
  <si>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</si>
  <si>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</si>
  <si>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</si>
  <si>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</si>
  <si>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</si>
  <si>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</si>
  <si>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</si>
  <si>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NERAMBURSABILE</t>
  </si>
  <si>
    <t>Personal MDRAP</t>
  </si>
  <si>
    <t xml:space="preserve">Cheltuieli deplasari interne </t>
  </si>
  <si>
    <t>Servicii telefonie</t>
  </si>
  <si>
    <t>VODAFONE ROMANIA</t>
  </si>
  <si>
    <t>BUGETUL DE STAT</t>
  </si>
  <si>
    <t>Cheltuieli deplasari externe</t>
  </si>
  <si>
    <t>Cota TVA</t>
  </si>
  <si>
    <t>BUNURI SI SERVICII</t>
  </si>
  <si>
    <t>Nr. Crt</t>
  </si>
  <si>
    <t>Cota parte utilitati</t>
  </si>
  <si>
    <t>INSPECTORATUL DE STAT IN CONSTRUCTII</t>
  </si>
  <si>
    <t>ENDRESS POWER ROMANIA</t>
  </si>
  <si>
    <t>Achizitie mijloace fixe</t>
  </si>
  <si>
    <t>TRAVERSAL SOFTWARE</t>
  </si>
  <si>
    <t>SYSDOM PROIECTE</t>
  </si>
  <si>
    <t>Servicii mentenanta</t>
  </si>
  <si>
    <t>Abonament platforma electronica</t>
  </si>
  <si>
    <t>REDVECTOR</t>
  </si>
  <si>
    <t>TRAVEL TIME</t>
  </si>
  <si>
    <t>Cheltuieli transport</t>
  </si>
  <si>
    <t>WECO TMC</t>
  </si>
  <si>
    <t>PROSOFT SRL</t>
  </si>
  <si>
    <t>NESTY AUTO</t>
  </si>
  <si>
    <t>Service auto</t>
  </si>
  <si>
    <t>VENITURI  PROPRII</t>
  </si>
  <si>
    <t>CNI</t>
  </si>
  <si>
    <t>Lucrari in prima urgenta</t>
  </si>
  <si>
    <t>Lucrari unitati sanitare</t>
  </si>
  <si>
    <t>BADAS BUSINESS</t>
  </si>
  <si>
    <t>MINISTERUL FINANTELOR</t>
  </si>
  <si>
    <t>MINISTERUL MEDIULUI</t>
  </si>
  <si>
    <t>MINISTERUL AFACERILOR INTERNE</t>
  </si>
  <si>
    <t>MINISTERUL JUSTITIEI</t>
  </si>
  <si>
    <t>RCS RDS</t>
  </si>
  <si>
    <t xml:space="preserve">Servicii furnizare cablu </t>
  </si>
  <si>
    <t>MONITORUL OFICIAL</t>
  </si>
  <si>
    <t>Servicii publicare ordine</t>
  </si>
  <si>
    <t>NEC PRO LOGISTIC</t>
  </si>
  <si>
    <t>Achizitie piese schimb</t>
  </si>
  <si>
    <t>COMIGA PROD</t>
  </si>
  <si>
    <t>Servicii protocol</t>
  </si>
  <si>
    <t>EXPERT COPY SERVICE</t>
  </si>
  <si>
    <t>TRANSFERURI</t>
  </si>
  <si>
    <t>Nr. crt.</t>
  </si>
  <si>
    <t>Transfer subventie gaze</t>
  </si>
  <si>
    <t>MIERCUREA CIUC</t>
  </si>
  <si>
    <t>ORANGE ROMANIA</t>
  </si>
  <si>
    <t>ALMATAR TRANS</t>
  </si>
  <si>
    <t>Achizitie carburant</t>
  </si>
  <si>
    <t xml:space="preserve">HOLISUN </t>
  </si>
  <si>
    <t>Lucrari obiective de interes public</t>
  </si>
  <si>
    <t>ROUND THE WORLD</t>
  </si>
  <si>
    <t>RON PROTECT SOLUTIONS</t>
  </si>
  <si>
    <t>Servicii verificare hidranti</t>
  </si>
  <si>
    <t>MIDA SOFT BUSINESS</t>
  </si>
  <si>
    <t>Transfer subventie INA</t>
  </si>
  <si>
    <t>INA</t>
  </si>
  <si>
    <t>Transfer subventie CNI</t>
  </si>
  <si>
    <t>HOPE PROMO</t>
  </si>
  <si>
    <t>Achizitie materiale promotionale</t>
  </si>
  <si>
    <t>CHELTUIELI PERSONAL</t>
  </si>
  <si>
    <t>Buget de stat</t>
  </si>
  <si>
    <t>Impozit salarii, contributii etc.</t>
  </si>
  <si>
    <t>Salarii iunie 2022</t>
  </si>
  <si>
    <t>SALUBRIZARE SECTOR 5 SA</t>
  </si>
  <si>
    <t>Servicii colectare deseuri</t>
  </si>
  <si>
    <t>OMV PETROM</t>
  </si>
  <si>
    <t>CN POSTA ROMANA</t>
  </si>
  <si>
    <t>Servicii curierat</t>
  </si>
  <si>
    <t>CENTRUL TERITORIAL DE CALCUL</t>
  </si>
  <si>
    <t>Servicii furnizare date</t>
  </si>
  <si>
    <t>PARLAMENTUL ROMANIEI</t>
  </si>
  <si>
    <t>MINISTERUL ECONOMIEI</t>
  </si>
  <si>
    <t>ASCENSORUL SA</t>
  </si>
  <si>
    <t>DWYN ELECTRONISC</t>
  </si>
  <si>
    <t>Achizitie obiecte inventar</t>
  </si>
  <si>
    <t>CALIMANESTI</t>
  </si>
  <si>
    <t>PRIMARIA SECTOR 3</t>
  </si>
  <si>
    <t>SLATINA</t>
  </si>
  <si>
    <t>Transfer cf. OUG 18/2009</t>
  </si>
  <si>
    <t>ANL</t>
  </si>
  <si>
    <t>Transfer subventie ANL</t>
  </si>
  <si>
    <t>ADVANCED TECHNOLOGY SYSTEMS</t>
  </si>
  <si>
    <t>FALCON SECURITY</t>
  </si>
  <si>
    <t xml:space="preserve">Servicii mentenanta </t>
  </si>
  <si>
    <t xml:space="preserve">Servicii paza </t>
  </si>
  <si>
    <t>MSG FACTORY</t>
  </si>
  <si>
    <t>OLIMPIC INTERNATIONAL TURISM</t>
  </si>
  <si>
    <t>Servicii monitorizare presa</t>
  </si>
  <si>
    <t>ASOCIATIA HAEMOPHILIA</t>
  </si>
  <si>
    <t>Servicii interpretariat</t>
  </si>
  <si>
    <t>Lucrari reabilitare</t>
  </si>
  <si>
    <t>Taxa fond handicap</t>
  </si>
  <si>
    <t>CERTSIGN</t>
  </si>
  <si>
    <t xml:space="preserve">Servicii arhivare </t>
  </si>
  <si>
    <t>PROSOFT</t>
  </si>
  <si>
    <t>ACTVET CONTROL</t>
  </si>
  <si>
    <t>Servicii dezinfectie</t>
  </si>
  <si>
    <t>SYNTEC ENERGY ACTIVE</t>
  </si>
  <si>
    <t>Servicii mentenanta grup electrogen</t>
  </si>
  <si>
    <t>TELEKOM MOBILE</t>
  </si>
  <si>
    <t>APOSTOL NARCISA GEORGIANA</t>
  </si>
  <si>
    <t>Plata sentinta civila</t>
  </si>
  <si>
    <t>Cheltuieli deplasari interne</t>
  </si>
  <si>
    <t>GTP LORA SERVICES</t>
  </si>
  <si>
    <t>Servicii consultanta</t>
  </si>
  <si>
    <t>CIVITA STRATEGY CONSULTING</t>
  </si>
  <si>
    <t>Servicii realizare studii</t>
  </si>
  <si>
    <t>CL MANGALIA</t>
  </si>
  <si>
    <t>CL MIERCUREA CIUC</t>
  </si>
  <si>
    <t>CL SIBIU</t>
  </si>
  <si>
    <t>CL IASI</t>
  </si>
  <si>
    <t>SODEXO PASS</t>
  </si>
  <si>
    <t>Vouchere vacanta</t>
  </si>
  <si>
    <t>DANCO PRO COMMUNICATION</t>
  </si>
  <si>
    <t>MERVAL GRUP</t>
  </si>
  <si>
    <t>Obiecte de inventar</t>
  </si>
  <si>
    <t>GLOBAL ARCHIVE MANAGEMENT</t>
  </si>
  <si>
    <t>COMPANIA DE TRANSPORT BUSU</t>
  </si>
  <si>
    <t>Servicii intretinere autoturisme</t>
  </si>
  <si>
    <t>HIKARI GROUP</t>
  </si>
  <si>
    <t>Servicii editare</t>
  </si>
  <si>
    <t>plăților efectuate în perioada 01-28.07.2022</t>
  </si>
  <si>
    <t>ORANGE</t>
  </si>
  <si>
    <t>UNION PROTECTION</t>
  </si>
  <si>
    <t>Achizitie mijloace fixe si obiecte de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</si>
</sst>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/>
    </xf>
    <xf numFmtId="14" fontId="6" fillId="2" borderId="0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4" fontId="11" fillId="2" borderId="0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topLeftCell="A45" zoomScaleNormal="100" workbookViewId="0">
      <selection activeCell="C49" sqref="C49"/>
    </sheetView>
  </sheetViews>
  <sheetFormatPr defaultRowHeight="12.75" x14ac:dyDescent="0.25"/>
  <cols>
    <col min="1" max="1" width="4.5703125" style="2" customWidth="1"/>
    <col min="2" max="2" width="13.7109375" style="7" customWidth="1"/>
    <col min="3" max="3" width="34.140625" style="7" customWidth="1"/>
    <col min="4" max="4" width="36.42578125" style="7" bestFit="1" customWidth="1"/>
    <col min="5" max="5" width="13.28515625" style="7" customWidth="1"/>
    <col min="6" max="6" width="21.140625" style="2" customWidth="1"/>
    <col min="7" max="9" width="9.140625" style="2"/>
    <col min="10" max="230" width="9.140625" style="1"/>
    <col min="231" max="231" width="4.42578125" style="1" customWidth="1"/>
    <col min="232" max="232" width="13.28515625" style="1" customWidth="1"/>
    <col min="233" max="233" width="37.7109375" style="1" customWidth="1"/>
    <col min="234" max="234" width="39.5703125" style="1" customWidth="1"/>
    <col min="235" max="235" width="11.140625" style="1" customWidth="1"/>
    <col min="236" max="486" width="9.140625" style="1"/>
    <col min="487" max="487" width="4.42578125" style="1" customWidth="1"/>
    <col min="488" max="488" width="13.28515625" style="1" customWidth="1"/>
    <col min="489" max="489" width="37.7109375" style="1" customWidth="1"/>
    <col min="490" max="490" width="39.5703125" style="1" customWidth="1"/>
    <col min="491" max="491" width="11.140625" style="1" customWidth="1"/>
    <col min="492" max="742" width="9.140625" style="1"/>
    <col min="743" max="743" width="4.42578125" style="1" customWidth="1"/>
    <col min="744" max="744" width="13.28515625" style="1" customWidth="1"/>
    <col min="745" max="745" width="37.7109375" style="1" customWidth="1"/>
    <col min="746" max="746" width="39.5703125" style="1" customWidth="1"/>
    <col min="747" max="747" width="11.140625" style="1" customWidth="1"/>
    <col min="748" max="998" width="9.140625" style="1"/>
    <col min="999" max="999" width="4.42578125" style="1" customWidth="1"/>
    <col min="1000" max="1000" width="13.28515625" style="1" customWidth="1"/>
    <col min="1001" max="1001" width="37.7109375" style="1" customWidth="1"/>
    <col min="1002" max="1002" width="39.5703125" style="1" customWidth="1"/>
    <col min="1003" max="1003" width="11.140625" style="1" customWidth="1"/>
    <col min="1004" max="1254" width="9.140625" style="1"/>
    <col min="1255" max="1255" width="4.42578125" style="1" customWidth="1"/>
    <col min="1256" max="1256" width="13.28515625" style="1" customWidth="1"/>
    <col min="1257" max="1257" width="37.7109375" style="1" customWidth="1"/>
    <col min="1258" max="1258" width="39.5703125" style="1" customWidth="1"/>
    <col min="1259" max="1259" width="11.140625" style="1" customWidth="1"/>
    <col min="1260" max="1510" width="9.140625" style="1"/>
    <col min="1511" max="1511" width="4.42578125" style="1" customWidth="1"/>
    <col min="1512" max="1512" width="13.28515625" style="1" customWidth="1"/>
    <col min="1513" max="1513" width="37.7109375" style="1" customWidth="1"/>
    <col min="1514" max="1514" width="39.5703125" style="1" customWidth="1"/>
    <col min="1515" max="1515" width="11.140625" style="1" customWidth="1"/>
    <col min="1516" max="1766" width="9.140625" style="1"/>
    <col min="1767" max="1767" width="4.42578125" style="1" customWidth="1"/>
    <col min="1768" max="1768" width="13.28515625" style="1" customWidth="1"/>
    <col min="1769" max="1769" width="37.7109375" style="1" customWidth="1"/>
    <col min="1770" max="1770" width="39.5703125" style="1" customWidth="1"/>
    <col min="1771" max="1771" width="11.140625" style="1" customWidth="1"/>
    <col min="1772" max="2022" width="9.140625" style="1"/>
    <col min="2023" max="2023" width="4.42578125" style="1" customWidth="1"/>
    <col min="2024" max="2024" width="13.28515625" style="1" customWidth="1"/>
    <col min="2025" max="2025" width="37.7109375" style="1" customWidth="1"/>
    <col min="2026" max="2026" width="39.5703125" style="1" customWidth="1"/>
    <col min="2027" max="2027" width="11.140625" style="1" customWidth="1"/>
    <col min="2028" max="2278" width="9.140625" style="1"/>
    <col min="2279" max="2279" width="4.42578125" style="1" customWidth="1"/>
    <col min="2280" max="2280" width="13.28515625" style="1" customWidth="1"/>
    <col min="2281" max="2281" width="37.7109375" style="1" customWidth="1"/>
    <col min="2282" max="2282" width="39.5703125" style="1" customWidth="1"/>
    <col min="2283" max="2283" width="11.140625" style="1" customWidth="1"/>
    <col min="2284" max="2534" width="9.140625" style="1"/>
    <col min="2535" max="2535" width="4.42578125" style="1" customWidth="1"/>
    <col min="2536" max="2536" width="13.28515625" style="1" customWidth="1"/>
    <col min="2537" max="2537" width="37.7109375" style="1" customWidth="1"/>
    <col min="2538" max="2538" width="39.5703125" style="1" customWidth="1"/>
    <col min="2539" max="2539" width="11.140625" style="1" customWidth="1"/>
    <col min="2540" max="2790" width="9.140625" style="1"/>
    <col min="2791" max="2791" width="4.42578125" style="1" customWidth="1"/>
    <col min="2792" max="2792" width="13.28515625" style="1" customWidth="1"/>
    <col min="2793" max="2793" width="37.7109375" style="1" customWidth="1"/>
    <col min="2794" max="2794" width="39.5703125" style="1" customWidth="1"/>
    <col min="2795" max="2795" width="11.140625" style="1" customWidth="1"/>
    <col min="2796" max="3046" width="9.140625" style="1"/>
    <col min="3047" max="3047" width="4.42578125" style="1" customWidth="1"/>
    <col min="3048" max="3048" width="13.28515625" style="1" customWidth="1"/>
    <col min="3049" max="3049" width="37.7109375" style="1" customWidth="1"/>
    <col min="3050" max="3050" width="39.5703125" style="1" customWidth="1"/>
    <col min="3051" max="3051" width="11.140625" style="1" customWidth="1"/>
    <col min="3052" max="3302" width="9.140625" style="1"/>
    <col min="3303" max="3303" width="4.42578125" style="1" customWidth="1"/>
    <col min="3304" max="3304" width="13.28515625" style="1" customWidth="1"/>
    <col min="3305" max="3305" width="37.7109375" style="1" customWidth="1"/>
    <col min="3306" max="3306" width="39.5703125" style="1" customWidth="1"/>
    <col min="3307" max="3307" width="11.140625" style="1" customWidth="1"/>
    <col min="3308" max="3558" width="9.140625" style="1"/>
    <col min="3559" max="3559" width="4.42578125" style="1" customWidth="1"/>
    <col min="3560" max="3560" width="13.28515625" style="1" customWidth="1"/>
    <col min="3561" max="3561" width="37.7109375" style="1" customWidth="1"/>
    <col min="3562" max="3562" width="39.5703125" style="1" customWidth="1"/>
    <col min="3563" max="3563" width="11.140625" style="1" customWidth="1"/>
    <col min="3564" max="3814" width="9.140625" style="1"/>
    <col min="3815" max="3815" width="4.42578125" style="1" customWidth="1"/>
    <col min="3816" max="3816" width="13.28515625" style="1" customWidth="1"/>
    <col min="3817" max="3817" width="37.7109375" style="1" customWidth="1"/>
    <col min="3818" max="3818" width="39.5703125" style="1" customWidth="1"/>
    <col min="3819" max="3819" width="11.140625" style="1" customWidth="1"/>
    <col min="3820" max="4070" width="9.140625" style="1"/>
    <col min="4071" max="4071" width="4.42578125" style="1" customWidth="1"/>
    <col min="4072" max="4072" width="13.28515625" style="1" customWidth="1"/>
    <col min="4073" max="4073" width="37.7109375" style="1" customWidth="1"/>
    <col min="4074" max="4074" width="39.5703125" style="1" customWidth="1"/>
    <col min="4075" max="4075" width="11.140625" style="1" customWidth="1"/>
    <col min="4076" max="4326" width="9.140625" style="1"/>
    <col min="4327" max="4327" width="4.42578125" style="1" customWidth="1"/>
    <col min="4328" max="4328" width="13.28515625" style="1" customWidth="1"/>
    <col min="4329" max="4329" width="37.7109375" style="1" customWidth="1"/>
    <col min="4330" max="4330" width="39.5703125" style="1" customWidth="1"/>
    <col min="4331" max="4331" width="11.140625" style="1" customWidth="1"/>
    <col min="4332" max="4582" width="9.140625" style="1"/>
    <col min="4583" max="4583" width="4.42578125" style="1" customWidth="1"/>
    <col min="4584" max="4584" width="13.28515625" style="1" customWidth="1"/>
    <col min="4585" max="4585" width="37.7109375" style="1" customWidth="1"/>
    <col min="4586" max="4586" width="39.5703125" style="1" customWidth="1"/>
    <col min="4587" max="4587" width="11.140625" style="1" customWidth="1"/>
    <col min="4588" max="4838" width="9.140625" style="1"/>
    <col min="4839" max="4839" width="4.42578125" style="1" customWidth="1"/>
    <col min="4840" max="4840" width="13.28515625" style="1" customWidth="1"/>
    <col min="4841" max="4841" width="37.7109375" style="1" customWidth="1"/>
    <col min="4842" max="4842" width="39.5703125" style="1" customWidth="1"/>
    <col min="4843" max="4843" width="11.140625" style="1" customWidth="1"/>
    <col min="4844" max="5094" width="9.140625" style="1"/>
    <col min="5095" max="5095" width="4.42578125" style="1" customWidth="1"/>
    <col min="5096" max="5096" width="13.28515625" style="1" customWidth="1"/>
    <col min="5097" max="5097" width="37.7109375" style="1" customWidth="1"/>
    <col min="5098" max="5098" width="39.5703125" style="1" customWidth="1"/>
    <col min="5099" max="5099" width="11.140625" style="1" customWidth="1"/>
    <col min="5100" max="5350" width="9.140625" style="1"/>
    <col min="5351" max="5351" width="4.42578125" style="1" customWidth="1"/>
    <col min="5352" max="5352" width="13.28515625" style="1" customWidth="1"/>
    <col min="5353" max="5353" width="37.7109375" style="1" customWidth="1"/>
    <col min="5354" max="5354" width="39.5703125" style="1" customWidth="1"/>
    <col min="5355" max="5355" width="11.140625" style="1" customWidth="1"/>
    <col min="5356" max="5606" width="9.140625" style="1"/>
    <col min="5607" max="5607" width="4.42578125" style="1" customWidth="1"/>
    <col min="5608" max="5608" width="13.28515625" style="1" customWidth="1"/>
    <col min="5609" max="5609" width="37.7109375" style="1" customWidth="1"/>
    <col min="5610" max="5610" width="39.5703125" style="1" customWidth="1"/>
    <col min="5611" max="5611" width="11.140625" style="1" customWidth="1"/>
    <col min="5612" max="5862" width="9.140625" style="1"/>
    <col min="5863" max="5863" width="4.42578125" style="1" customWidth="1"/>
    <col min="5864" max="5864" width="13.28515625" style="1" customWidth="1"/>
    <col min="5865" max="5865" width="37.7109375" style="1" customWidth="1"/>
    <col min="5866" max="5866" width="39.5703125" style="1" customWidth="1"/>
    <col min="5867" max="5867" width="11.140625" style="1" customWidth="1"/>
    <col min="5868" max="6118" width="9.140625" style="1"/>
    <col min="6119" max="6119" width="4.42578125" style="1" customWidth="1"/>
    <col min="6120" max="6120" width="13.28515625" style="1" customWidth="1"/>
    <col min="6121" max="6121" width="37.7109375" style="1" customWidth="1"/>
    <col min="6122" max="6122" width="39.5703125" style="1" customWidth="1"/>
    <col min="6123" max="6123" width="11.140625" style="1" customWidth="1"/>
    <col min="6124" max="6374" width="9.140625" style="1"/>
    <col min="6375" max="6375" width="4.42578125" style="1" customWidth="1"/>
    <col min="6376" max="6376" width="13.28515625" style="1" customWidth="1"/>
    <col min="6377" max="6377" width="37.7109375" style="1" customWidth="1"/>
    <col min="6378" max="6378" width="39.5703125" style="1" customWidth="1"/>
    <col min="6379" max="6379" width="11.140625" style="1" customWidth="1"/>
    <col min="6380" max="6630" width="9.140625" style="1"/>
    <col min="6631" max="6631" width="4.42578125" style="1" customWidth="1"/>
    <col min="6632" max="6632" width="13.28515625" style="1" customWidth="1"/>
    <col min="6633" max="6633" width="37.7109375" style="1" customWidth="1"/>
    <col min="6634" max="6634" width="39.5703125" style="1" customWidth="1"/>
    <col min="6635" max="6635" width="11.140625" style="1" customWidth="1"/>
    <col min="6636" max="6886" width="9.140625" style="1"/>
    <col min="6887" max="6887" width="4.42578125" style="1" customWidth="1"/>
    <col min="6888" max="6888" width="13.28515625" style="1" customWidth="1"/>
    <col min="6889" max="6889" width="37.7109375" style="1" customWidth="1"/>
    <col min="6890" max="6890" width="39.5703125" style="1" customWidth="1"/>
    <col min="6891" max="6891" width="11.140625" style="1" customWidth="1"/>
    <col min="6892" max="7142" width="9.140625" style="1"/>
    <col min="7143" max="7143" width="4.42578125" style="1" customWidth="1"/>
    <col min="7144" max="7144" width="13.28515625" style="1" customWidth="1"/>
    <col min="7145" max="7145" width="37.7109375" style="1" customWidth="1"/>
    <col min="7146" max="7146" width="39.5703125" style="1" customWidth="1"/>
    <col min="7147" max="7147" width="11.140625" style="1" customWidth="1"/>
    <col min="7148" max="7398" width="9.140625" style="1"/>
    <col min="7399" max="7399" width="4.42578125" style="1" customWidth="1"/>
    <col min="7400" max="7400" width="13.28515625" style="1" customWidth="1"/>
    <col min="7401" max="7401" width="37.7109375" style="1" customWidth="1"/>
    <col min="7402" max="7402" width="39.5703125" style="1" customWidth="1"/>
    <col min="7403" max="7403" width="11.140625" style="1" customWidth="1"/>
    <col min="7404" max="7654" width="9.140625" style="1"/>
    <col min="7655" max="7655" width="4.42578125" style="1" customWidth="1"/>
    <col min="7656" max="7656" width="13.28515625" style="1" customWidth="1"/>
    <col min="7657" max="7657" width="37.7109375" style="1" customWidth="1"/>
    <col min="7658" max="7658" width="39.5703125" style="1" customWidth="1"/>
    <col min="7659" max="7659" width="11.140625" style="1" customWidth="1"/>
    <col min="7660" max="7910" width="9.140625" style="1"/>
    <col min="7911" max="7911" width="4.42578125" style="1" customWidth="1"/>
    <col min="7912" max="7912" width="13.28515625" style="1" customWidth="1"/>
    <col min="7913" max="7913" width="37.7109375" style="1" customWidth="1"/>
    <col min="7914" max="7914" width="39.5703125" style="1" customWidth="1"/>
    <col min="7915" max="7915" width="11.140625" style="1" customWidth="1"/>
    <col min="7916" max="8166" width="9.140625" style="1"/>
    <col min="8167" max="8167" width="4.42578125" style="1" customWidth="1"/>
    <col min="8168" max="8168" width="13.28515625" style="1" customWidth="1"/>
    <col min="8169" max="8169" width="37.7109375" style="1" customWidth="1"/>
    <col min="8170" max="8170" width="39.5703125" style="1" customWidth="1"/>
    <col min="8171" max="8171" width="11.140625" style="1" customWidth="1"/>
    <col min="8172" max="8422" width="9.140625" style="1"/>
    <col min="8423" max="8423" width="4.42578125" style="1" customWidth="1"/>
    <col min="8424" max="8424" width="13.28515625" style="1" customWidth="1"/>
    <col min="8425" max="8425" width="37.7109375" style="1" customWidth="1"/>
    <col min="8426" max="8426" width="39.5703125" style="1" customWidth="1"/>
    <col min="8427" max="8427" width="11.140625" style="1" customWidth="1"/>
    <col min="8428" max="8678" width="9.140625" style="1"/>
    <col min="8679" max="8679" width="4.42578125" style="1" customWidth="1"/>
    <col min="8680" max="8680" width="13.28515625" style="1" customWidth="1"/>
    <col min="8681" max="8681" width="37.7109375" style="1" customWidth="1"/>
    <col min="8682" max="8682" width="39.5703125" style="1" customWidth="1"/>
    <col min="8683" max="8683" width="11.140625" style="1" customWidth="1"/>
    <col min="8684" max="8934" width="9.140625" style="1"/>
    <col min="8935" max="8935" width="4.42578125" style="1" customWidth="1"/>
    <col min="8936" max="8936" width="13.28515625" style="1" customWidth="1"/>
    <col min="8937" max="8937" width="37.7109375" style="1" customWidth="1"/>
    <col min="8938" max="8938" width="39.5703125" style="1" customWidth="1"/>
    <col min="8939" max="8939" width="11.140625" style="1" customWidth="1"/>
    <col min="8940" max="9190" width="9.140625" style="1"/>
    <col min="9191" max="9191" width="4.42578125" style="1" customWidth="1"/>
    <col min="9192" max="9192" width="13.28515625" style="1" customWidth="1"/>
    <col min="9193" max="9193" width="37.7109375" style="1" customWidth="1"/>
    <col min="9194" max="9194" width="39.5703125" style="1" customWidth="1"/>
    <col min="9195" max="9195" width="11.140625" style="1" customWidth="1"/>
    <col min="9196" max="9446" width="9.140625" style="1"/>
    <col min="9447" max="9447" width="4.42578125" style="1" customWidth="1"/>
    <col min="9448" max="9448" width="13.28515625" style="1" customWidth="1"/>
    <col min="9449" max="9449" width="37.7109375" style="1" customWidth="1"/>
    <col min="9450" max="9450" width="39.5703125" style="1" customWidth="1"/>
    <col min="9451" max="9451" width="11.140625" style="1" customWidth="1"/>
    <col min="9452" max="9702" width="9.140625" style="1"/>
    <col min="9703" max="9703" width="4.42578125" style="1" customWidth="1"/>
    <col min="9704" max="9704" width="13.28515625" style="1" customWidth="1"/>
    <col min="9705" max="9705" width="37.7109375" style="1" customWidth="1"/>
    <col min="9706" max="9706" width="39.5703125" style="1" customWidth="1"/>
    <col min="9707" max="9707" width="11.140625" style="1" customWidth="1"/>
    <col min="9708" max="9958" width="9.140625" style="1"/>
    <col min="9959" max="9959" width="4.42578125" style="1" customWidth="1"/>
    <col min="9960" max="9960" width="13.28515625" style="1" customWidth="1"/>
    <col min="9961" max="9961" width="37.7109375" style="1" customWidth="1"/>
    <col min="9962" max="9962" width="39.5703125" style="1" customWidth="1"/>
    <col min="9963" max="9963" width="11.140625" style="1" customWidth="1"/>
    <col min="9964" max="10214" width="9.140625" style="1"/>
    <col min="10215" max="10215" width="4.42578125" style="1" customWidth="1"/>
    <col min="10216" max="10216" width="13.28515625" style="1" customWidth="1"/>
    <col min="10217" max="10217" width="37.7109375" style="1" customWidth="1"/>
    <col min="10218" max="10218" width="39.5703125" style="1" customWidth="1"/>
    <col min="10219" max="10219" width="11.140625" style="1" customWidth="1"/>
    <col min="10220" max="10470" width="9.140625" style="1"/>
    <col min="10471" max="10471" width="4.42578125" style="1" customWidth="1"/>
    <col min="10472" max="10472" width="13.28515625" style="1" customWidth="1"/>
    <col min="10473" max="10473" width="37.7109375" style="1" customWidth="1"/>
    <col min="10474" max="10474" width="39.5703125" style="1" customWidth="1"/>
    <col min="10475" max="10475" width="11.140625" style="1" customWidth="1"/>
    <col min="10476" max="10726" width="9.140625" style="1"/>
    <col min="10727" max="10727" width="4.42578125" style="1" customWidth="1"/>
    <col min="10728" max="10728" width="13.28515625" style="1" customWidth="1"/>
    <col min="10729" max="10729" width="37.7109375" style="1" customWidth="1"/>
    <col min="10730" max="10730" width="39.5703125" style="1" customWidth="1"/>
    <col min="10731" max="10731" width="11.140625" style="1" customWidth="1"/>
    <col min="10732" max="10982" width="9.140625" style="1"/>
    <col min="10983" max="10983" width="4.42578125" style="1" customWidth="1"/>
    <col min="10984" max="10984" width="13.28515625" style="1" customWidth="1"/>
    <col min="10985" max="10985" width="37.7109375" style="1" customWidth="1"/>
    <col min="10986" max="10986" width="39.5703125" style="1" customWidth="1"/>
    <col min="10987" max="10987" width="11.140625" style="1" customWidth="1"/>
    <col min="10988" max="11238" width="9.140625" style="1"/>
    <col min="11239" max="11239" width="4.42578125" style="1" customWidth="1"/>
    <col min="11240" max="11240" width="13.28515625" style="1" customWidth="1"/>
    <col min="11241" max="11241" width="37.7109375" style="1" customWidth="1"/>
    <col min="11242" max="11242" width="39.5703125" style="1" customWidth="1"/>
    <col min="11243" max="11243" width="11.140625" style="1" customWidth="1"/>
    <col min="11244" max="11494" width="9.140625" style="1"/>
    <col min="11495" max="11495" width="4.42578125" style="1" customWidth="1"/>
    <col min="11496" max="11496" width="13.28515625" style="1" customWidth="1"/>
    <col min="11497" max="11497" width="37.7109375" style="1" customWidth="1"/>
    <col min="11498" max="11498" width="39.5703125" style="1" customWidth="1"/>
    <col min="11499" max="11499" width="11.140625" style="1" customWidth="1"/>
    <col min="11500" max="11750" width="9.140625" style="1"/>
    <col min="11751" max="11751" width="4.42578125" style="1" customWidth="1"/>
    <col min="11752" max="11752" width="13.28515625" style="1" customWidth="1"/>
    <col min="11753" max="11753" width="37.7109375" style="1" customWidth="1"/>
    <col min="11754" max="11754" width="39.5703125" style="1" customWidth="1"/>
    <col min="11755" max="11755" width="11.140625" style="1" customWidth="1"/>
    <col min="11756" max="12006" width="9.140625" style="1"/>
    <col min="12007" max="12007" width="4.42578125" style="1" customWidth="1"/>
    <col min="12008" max="12008" width="13.28515625" style="1" customWidth="1"/>
    <col min="12009" max="12009" width="37.7109375" style="1" customWidth="1"/>
    <col min="12010" max="12010" width="39.5703125" style="1" customWidth="1"/>
    <col min="12011" max="12011" width="11.140625" style="1" customWidth="1"/>
    <col min="12012" max="12262" width="9.140625" style="1"/>
    <col min="12263" max="12263" width="4.42578125" style="1" customWidth="1"/>
    <col min="12264" max="12264" width="13.28515625" style="1" customWidth="1"/>
    <col min="12265" max="12265" width="37.7109375" style="1" customWidth="1"/>
    <col min="12266" max="12266" width="39.5703125" style="1" customWidth="1"/>
    <col min="12267" max="12267" width="11.140625" style="1" customWidth="1"/>
    <col min="12268" max="12518" width="9.140625" style="1"/>
    <col min="12519" max="12519" width="4.42578125" style="1" customWidth="1"/>
    <col min="12520" max="12520" width="13.28515625" style="1" customWidth="1"/>
    <col min="12521" max="12521" width="37.7109375" style="1" customWidth="1"/>
    <col min="12522" max="12522" width="39.5703125" style="1" customWidth="1"/>
    <col min="12523" max="12523" width="11.140625" style="1" customWidth="1"/>
    <col min="12524" max="12774" width="9.140625" style="1"/>
    <col min="12775" max="12775" width="4.42578125" style="1" customWidth="1"/>
    <col min="12776" max="12776" width="13.28515625" style="1" customWidth="1"/>
    <col min="12777" max="12777" width="37.7109375" style="1" customWidth="1"/>
    <col min="12778" max="12778" width="39.5703125" style="1" customWidth="1"/>
    <col min="12779" max="12779" width="11.140625" style="1" customWidth="1"/>
    <col min="12780" max="13030" width="9.140625" style="1"/>
    <col min="13031" max="13031" width="4.42578125" style="1" customWidth="1"/>
    <col min="13032" max="13032" width="13.28515625" style="1" customWidth="1"/>
    <col min="13033" max="13033" width="37.7109375" style="1" customWidth="1"/>
    <col min="13034" max="13034" width="39.5703125" style="1" customWidth="1"/>
    <col min="13035" max="13035" width="11.140625" style="1" customWidth="1"/>
    <col min="13036" max="13286" width="9.140625" style="1"/>
    <col min="13287" max="13287" width="4.42578125" style="1" customWidth="1"/>
    <col min="13288" max="13288" width="13.28515625" style="1" customWidth="1"/>
    <col min="13289" max="13289" width="37.7109375" style="1" customWidth="1"/>
    <col min="13290" max="13290" width="39.5703125" style="1" customWidth="1"/>
    <col min="13291" max="13291" width="11.140625" style="1" customWidth="1"/>
    <col min="13292" max="13542" width="9.140625" style="1"/>
    <col min="13543" max="13543" width="4.42578125" style="1" customWidth="1"/>
    <col min="13544" max="13544" width="13.28515625" style="1" customWidth="1"/>
    <col min="13545" max="13545" width="37.7109375" style="1" customWidth="1"/>
    <col min="13546" max="13546" width="39.5703125" style="1" customWidth="1"/>
    <col min="13547" max="13547" width="11.140625" style="1" customWidth="1"/>
    <col min="13548" max="13798" width="9.140625" style="1"/>
    <col min="13799" max="13799" width="4.42578125" style="1" customWidth="1"/>
    <col min="13800" max="13800" width="13.28515625" style="1" customWidth="1"/>
    <col min="13801" max="13801" width="37.7109375" style="1" customWidth="1"/>
    <col min="13802" max="13802" width="39.5703125" style="1" customWidth="1"/>
    <col min="13803" max="13803" width="11.140625" style="1" customWidth="1"/>
    <col min="13804" max="14054" width="9.140625" style="1"/>
    <col min="14055" max="14055" width="4.42578125" style="1" customWidth="1"/>
    <col min="14056" max="14056" width="13.28515625" style="1" customWidth="1"/>
    <col min="14057" max="14057" width="37.7109375" style="1" customWidth="1"/>
    <col min="14058" max="14058" width="39.5703125" style="1" customWidth="1"/>
    <col min="14059" max="14059" width="11.140625" style="1" customWidth="1"/>
    <col min="14060" max="14310" width="9.140625" style="1"/>
    <col min="14311" max="14311" width="4.42578125" style="1" customWidth="1"/>
    <col min="14312" max="14312" width="13.28515625" style="1" customWidth="1"/>
    <col min="14313" max="14313" width="37.7109375" style="1" customWidth="1"/>
    <col min="14314" max="14314" width="39.5703125" style="1" customWidth="1"/>
    <col min="14315" max="14315" width="11.140625" style="1" customWidth="1"/>
    <col min="14316" max="14566" width="9.140625" style="1"/>
    <col min="14567" max="14567" width="4.42578125" style="1" customWidth="1"/>
    <col min="14568" max="14568" width="13.28515625" style="1" customWidth="1"/>
    <col min="14569" max="14569" width="37.7109375" style="1" customWidth="1"/>
    <col min="14570" max="14570" width="39.5703125" style="1" customWidth="1"/>
    <col min="14571" max="14571" width="11.140625" style="1" customWidth="1"/>
    <col min="14572" max="14822" width="9.140625" style="1"/>
    <col min="14823" max="14823" width="4.42578125" style="1" customWidth="1"/>
    <col min="14824" max="14824" width="13.28515625" style="1" customWidth="1"/>
    <col min="14825" max="14825" width="37.7109375" style="1" customWidth="1"/>
    <col min="14826" max="14826" width="39.5703125" style="1" customWidth="1"/>
    <col min="14827" max="14827" width="11.140625" style="1" customWidth="1"/>
    <col min="14828" max="15078" width="9.140625" style="1"/>
    <col min="15079" max="15079" width="4.42578125" style="1" customWidth="1"/>
    <col min="15080" max="15080" width="13.28515625" style="1" customWidth="1"/>
    <col min="15081" max="15081" width="37.7109375" style="1" customWidth="1"/>
    <col min="15082" max="15082" width="39.5703125" style="1" customWidth="1"/>
    <col min="15083" max="15083" width="11.140625" style="1" customWidth="1"/>
    <col min="15084" max="15334" width="9.140625" style="1"/>
    <col min="15335" max="15335" width="4.42578125" style="1" customWidth="1"/>
    <col min="15336" max="15336" width="13.28515625" style="1" customWidth="1"/>
    <col min="15337" max="15337" width="37.7109375" style="1" customWidth="1"/>
    <col min="15338" max="15338" width="39.5703125" style="1" customWidth="1"/>
    <col min="15339" max="15339" width="11.140625" style="1" customWidth="1"/>
    <col min="15340" max="15590" width="9.140625" style="1"/>
    <col min="15591" max="15591" width="4.42578125" style="1" customWidth="1"/>
    <col min="15592" max="15592" width="13.28515625" style="1" customWidth="1"/>
    <col min="15593" max="15593" width="37.7109375" style="1" customWidth="1"/>
    <col min="15594" max="15594" width="39.5703125" style="1" customWidth="1"/>
    <col min="15595" max="15595" width="11.140625" style="1" customWidth="1"/>
    <col min="15596" max="15846" width="9.140625" style="1"/>
    <col min="15847" max="15847" width="4.42578125" style="1" customWidth="1"/>
    <col min="15848" max="15848" width="13.28515625" style="1" customWidth="1"/>
    <col min="15849" max="15849" width="37.7109375" style="1" customWidth="1"/>
    <col min="15850" max="15850" width="39.5703125" style="1" customWidth="1"/>
    <col min="15851" max="15851" width="11.140625" style="1" customWidth="1"/>
    <col min="15852" max="16102" width="9.140625" style="1"/>
    <col min="16103" max="16103" width="4.42578125" style="1" customWidth="1"/>
    <col min="16104" max="16104" width="13.28515625" style="1" customWidth="1"/>
    <col min="16105" max="16105" width="37.7109375" style="1" customWidth="1"/>
    <col min="16106" max="16106" width="39.5703125" style="1" customWidth="1"/>
    <col min="16107" max="16107" width="11.140625" style="1" customWidth="1"/>
    <col min="16108" max="16384" width="9.140625" style="1"/>
  </cols>
  <sheetData>
    <row r="1" spans="1:5" x14ac:dyDescent="0.25">
      <c r="A1" s="43" t="s">
        <v>6</v>
      </c>
      <c r="B1" s="43"/>
      <c r="C1" s="43"/>
      <c r="D1" s="43"/>
      <c r="E1" s="6"/>
    </row>
    <row r="2" spans="1:5" x14ac:dyDescent="0.25">
      <c r="A2" s="8"/>
      <c r="B2" s="9"/>
      <c r="E2" s="6"/>
    </row>
    <row r="3" spans="1:5" ht="15" x14ac:dyDescent="0.25">
      <c r="A3" s="44" t="s">
        <v>0</v>
      </c>
      <c r="B3" s="44"/>
      <c r="C3" s="44"/>
      <c r="D3" s="44"/>
      <c r="E3" s="6"/>
    </row>
    <row r="4" spans="1:5" ht="12" customHeight="1" x14ac:dyDescent="0.25">
      <c r="A4" s="44" t="s">
        <v>130</v>
      </c>
      <c r="B4" s="44"/>
      <c r="C4" s="44"/>
      <c r="D4" s="44"/>
      <c r="E4" s="6"/>
    </row>
    <row r="5" spans="1:5" ht="12" customHeight="1" x14ac:dyDescent="0.25">
      <c r="A5" s="30"/>
      <c r="B5" s="41"/>
      <c r="C5" s="41"/>
      <c r="D5" s="41"/>
      <c r="E5" s="6"/>
    </row>
    <row r="6" spans="1:5" ht="12" customHeight="1" x14ac:dyDescent="0.25">
      <c r="A6" s="42" t="s">
        <v>68</v>
      </c>
      <c r="B6" s="42"/>
      <c r="C6" s="31"/>
      <c r="D6" s="31"/>
      <c r="E6" s="6"/>
    </row>
    <row r="7" spans="1:5" ht="12" customHeight="1" x14ac:dyDescent="0.25">
      <c r="A7" s="20" t="s">
        <v>51</v>
      </c>
      <c r="B7" s="4" t="s">
        <v>1</v>
      </c>
      <c r="C7" s="4" t="s">
        <v>2</v>
      </c>
      <c r="D7" s="4" t="s">
        <v>3</v>
      </c>
      <c r="E7" s="4" t="s">
        <v>4</v>
      </c>
    </row>
    <row r="8" spans="1:5" ht="12" customHeight="1" x14ac:dyDescent="0.25">
      <c r="A8" s="32">
        <v>1</v>
      </c>
      <c r="B8" s="15">
        <v>5377669</v>
      </c>
      <c r="C8" s="38" t="s">
        <v>8</v>
      </c>
      <c r="D8" s="39" t="s">
        <v>71</v>
      </c>
      <c r="E8" s="40">
        <v>44756</v>
      </c>
    </row>
    <row r="9" spans="1:5" ht="12" customHeight="1" x14ac:dyDescent="0.25">
      <c r="A9" s="32">
        <v>2</v>
      </c>
      <c r="B9" s="15">
        <v>4000012</v>
      </c>
      <c r="C9" s="38" t="s">
        <v>69</v>
      </c>
      <c r="D9" s="39" t="s">
        <v>70</v>
      </c>
      <c r="E9" s="40">
        <v>44756</v>
      </c>
    </row>
    <row r="10" spans="1:5" ht="12" customHeight="1" x14ac:dyDescent="0.25">
      <c r="A10" s="33"/>
      <c r="B10" s="34"/>
      <c r="C10" s="35"/>
      <c r="D10" s="36"/>
      <c r="E10" s="37"/>
    </row>
    <row r="11" spans="1:5" ht="12" customHeight="1" x14ac:dyDescent="0.25">
      <c r="A11" s="45" t="s">
        <v>15</v>
      </c>
      <c r="B11" s="45"/>
      <c r="C11" s="45"/>
      <c r="D11" s="45"/>
      <c r="E11" s="18"/>
    </row>
    <row r="12" spans="1:5" ht="22.5" customHeight="1" x14ac:dyDescent="0.25">
      <c r="A12" s="10" t="s">
        <v>16</v>
      </c>
      <c r="B12" s="3" t="s">
        <v>1</v>
      </c>
      <c r="C12" s="4" t="s">
        <v>2</v>
      </c>
      <c r="D12" s="5" t="s">
        <v>3</v>
      </c>
      <c r="E12" s="4" t="s">
        <v>4</v>
      </c>
    </row>
    <row r="13" spans="1:5" ht="12" customHeight="1" x14ac:dyDescent="0.25">
      <c r="A13" s="19">
        <v>1</v>
      </c>
      <c r="B13" s="15">
        <v>2278.2199999999998</v>
      </c>
      <c r="C13" s="11" t="s">
        <v>18</v>
      </c>
      <c r="D13" s="11" t="s">
        <v>17</v>
      </c>
      <c r="E13" s="14">
        <v>44744</v>
      </c>
    </row>
    <row r="14" spans="1:5" ht="12" customHeight="1" x14ac:dyDescent="0.25">
      <c r="A14" s="19">
        <v>2</v>
      </c>
      <c r="B14" s="15">
        <v>37842</v>
      </c>
      <c r="C14" s="11" t="s">
        <v>19</v>
      </c>
      <c r="D14" s="11" t="s">
        <v>20</v>
      </c>
      <c r="E14" s="14">
        <v>44747</v>
      </c>
    </row>
    <row r="15" spans="1:5" ht="12" customHeight="1" x14ac:dyDescent="0.25">
      <c r="A15" s="19">
        <v>3</v>
      </c>
      <c r="B15" s="15">
        <v>24667.78</v>
      </c>
      <c r="C15" s="11" t="s">
        <v>37</v>
      </c>
      <c r="D15" s="11" t="s">
        <v>17</v>
      </c>
      <c r="E15" s="14">
        <v>44749</v>
      </c>
    </row>
    <row r="16" spans="1:5" ht="12" customHeight="1" x14ac:dyDescent="0.25">
      <c r="A16" s="19">
        <v>4</v>
      </c>
      <c r="B16" s="15">
        <v>9922.4000000000015</v>
      </c>
      <c r="C16" s="11" t="s">
        <v>38</v>
      </c>
      <c r="D16" s="11" t="s">
        <v>17</v>
      </c>
      <c r="E16" s="14">
        <v>44749</v>
      </c>
    </row>
    <row r="17" spans="1:5" ht="12" customHeight="1" x14ac:dyDescent="0.25">
      <c r="A17" s="19">
        <v>5</v>
      </c>
      <c r="B17" s="15">
        <v>16287.7</v>
      </c>
      <c r="C17" s="11" t="s">
        <v>39</v>
      </c>
      <c r="D17" s="11" t="s">
        <v>17</v>
      </c>
      <c r="E17" s="14">
        <v>44749</v>
      </c>
    </row>
    <row r="18" spans="1:5" ht="12" customHeight="1" x14ac:dyDescent="0.25">
      <c r="A18" s="19">
        <v>6</v>
      </c>
      <c r="B18" s="15">
        <v>1987.81</v>
      </c>
      <c r="C18" s="11" t="s">
        <v>40</v>
      </c>
      <c r="D18" s="11" t="s">
        <v>17</v>
      </c>
      <c r="E18" s="14">
        <v>44749</v>
      </c>
    </row>
    <row r="19" spans="1:5" ht="12" customHeight="1" x14ac:dyDescent="0.25">
      <c r="A19" s="19">
        <v>7</v>
      </c>
      <c r="B19" s="15">
        <v>598</v>
      </c>
      <c r="C19" s="11" t="s">
        <v>41</v>
      </c>
      <c r="D19" s="11" t="s">
        <v>42</v>
      </c>
      <c r="E19" s="14">
        <v>44749</v>
      </c>
    </row>
    <row r="20" spans="1:5" ht="12" customHeight="1" x14ac:dyDescent="0.25">
      <c r="A20" s="19">
        <v>8</v>
      </c>
      <c r="B20" s="15">
        <v>3074.11</v>
      </c>
      <c r="C20" s="11" t="s">
        <v>26</v>
      </c>
      <c r="D20" s="11" t="s">
        <v>27</v>
      </c>
      <c r="E20" s="14">
        <v>44749</v>
      </c>
    </row>
    <row r="21" spans="1:5" ht="12" customHeight="1" x14ac:dyDescent="0.25">
      <c r="A21" s="19">
        <v>9</v>
      </c>
      <c r="B21" s="15">
        <v>7147.14</v>
      </c>
      <c r="C21" s="11" t="s">
        <v>45</v>
      </c>
      <c r="D21" s="11" t="s">
        <v>46</v>
      </c>
      <c r="E21" s="14">
        <v>44750</v>
      </c>
    </row>
    <row r="22" spans="1:5" ht="12" customHeight="1" x14ac:dyDescent="0.25">
      <c r="A22" s="19">
        <v>10</v>
      </c>
      <c r="B22" s="15">
        <v>514.71</v>
      </c>
      <c r="C22" s="11" t="s">
        <v>40</v>
      </c>
      <c r="D22" s="11" t="s">
        <v>17</v>
      </c>
      <c r="E22" s="14">
        <v>44750</v>
      </c>
    </row>
    <row r="23" spans="1:5" ht="12" customHeight="1" x14ac:dyDescent="0.25">
      <c r="A23" s="19">
        <v>11</v>
      </c>
      <c r="B23" s="15">
        <v>35.4</v>
      </c>
      <c r="C23" s="11" t="s">
        <v>47</v>
      </c>
      <c r="D23" s="11" t="s">
        <v>48</v>
      </c>
      <c r="E23" s="14">
        <v>44750</v>
      </c>
    </row>
    <row r="24" spans="1:5" ht="12" customHeight="1" x14ac:dyDescent="0.25">
      <c r="A24" s="19">
        <v>12</v>
      </c>
      <c r="B24" s="15">
        <v>12376</v>
      </c>
      <c r="C24" s="11" t="s">
        <v>45</v>
      </c>
      <c r="D24" s="11" t="s">
        <v>23</v>
      </c>
      <c r="E24" s="14">
        <v>44753</v>
      </c>
    </row>
    <row r="25" spans="1:5" ht="12" customHeight="1" x14ac:dyDescent="0.25">
      <c r="A25" s="19">
        <v>13</v>
      </c>
      <c r="B25" s="15">
        <v>862.75</v>
      </c>
      <c r="C25" s="11" t="s">
        <v>60</v>
      </c>
      <c r="D25" s="11" t="s">
        <v>61</v>
      </c>
      <c r="E25" s="14">
        <v>44753</v>
      </c>
    </row>
    <row r="26" spans="1:5" ht="12" customHeight="1" x14ac:dyDescent="0.25">
      <c r="A26" s="19">
        <v>14</v>
      </c>
      <c r="B26" s="15">
        <v>16285.82</v>
      </c>
      <c r="C26" s="11" t="s">
        <v>39</v>
      </c>
      <c r="D26" s="11" t="s">
        <v>17</v>
      </c>
      <c r="E26" s="14">
        <v>44756</v>
      </c>
    </row>
    <row r="27" spans="1:5" ht="12" customHeight="1" x14ac:dyDescent="0.25">
      <c r="A27" s="19">
        <v>15</v>
      </c>
      <c r="B27" s="15">
        <v>8917.15</v>
      </c>
      <c r="C27" s="11" t="s">
        <v>72</v>
      </c>
      <c r="D27" s="11" t="s">
        <v>73</v>
      </c>
      <c r="E27" s="14">
        <v>44756</v>
      </c>
    </row>
    <row r="28" spans="1:5" ht="12" customHeight="1" x14ac:dyDescent="0.25">
      <c r="A28" s="19">
        <v>16</v>
      </c>
      <c r="B28" s="15">
        <v>43603.02</v>
      </c>
      <c r="C28" s="11" t="s">
        <v>74</v>
      </c>
      <c r="D28" s="11" t="s">
        <v>56</v>
      </c>
      <c r="E28" s="14">
        <v>44756</v>
      </c>
    </row>
    <row r="29" spans="1:5" ht="12" customHeight="1" x14ac:dyDescent="0.25">
      <c r="A29" s="19">
        <v>17</v>
      </c>
      <c r="B29" s="15">
        <v>950.3</v>
      </c>
      <c r="C29" s="11" t="s">
        <v>75</v>
      </c>
      <c r="D29" s="11" t="s">
        <v>76</v>
      </c>
      <c r="E29" s="14">
        <v>44756</v>
      </c>
    </row>
    <row r="30" spans="1:5" ht="12" customHeight="1" x14ac:dyDescent="0.25">
      <c r="A30" s="19">
        <v>18</v>
      </c>
      <c r="B30" s="15">
        <v>833</v>
      </c>
      <c r="C30" s="11" t="s">
        <v>77</v>
      </c>
      <c r="D30" s="11" t="s">
        <v>78</v>
      </c>
      <c r="E30" s="14">
        <v>44756</v>
      </c>
    </row>
    <row r="31" spans="1:5" ht="12" customHeight="1" x14ac:dyDescent="0.25">
      <c r="A31" s="19">
        <v>19</v>
      </c>
      <c r="B31" s="15">
        <v>2986.97</v>
      </c>
      <c r="C31" s="11" t="s">
        <v>47</v>
      </c>
      <c r="D31" s="11" t="s">
        <v>48</v>
      </c>
      <c r="E31" s="14">
        <v>44756</v>
      </c>
    </row>
    <row r="32" spans="1:5" ht="12" customHeight="1" x14ac:dyDescent="0.25">
      <c r="A32" s="19">
        <v>20</v>
      </c>
      <c r="B32" s="15">
        <v>167422.68</v>
      </c>
      <c r="C32" s="11" t="s">
        <v>79</v>
      </c>
      <c r="D32" s="11" t="s">
        <v>17</v>
      </c>
      <c r="E32" s="14">
        <v>44757</v>
      </c>
    </row>
    <row r="33" spans="1:5" ht="12" customHeight="1" x14ac:dyDescent="0.25">
      <c r="A33" s="19">
        <v>21</v>
      </c>
      <c r="B33" s="15">
        <v>3940.31</v>
      </c>
      <c r="C33" s="11" t="s">
        <v>80</v>
      </c>
      <c r="D33" s="11" t="s">
        <v>17</v>
      </c>
      <c r="E33" s="14">
        <v>44757</v>
      </c>
    </row>
    <row r="34" spans="1:5" ht="12" customHeight="1" x14ac:dyDescent="0.25">
      <c r="A34" s="19">
        <v>22</v>
      </c>
      <c r="B34" s="15">
        <v>899.64</v>
      </c>
      <c r="C34" s="11" t="s">
        <v>81</v>
      </c>
      <c r="D34" s="11" t="s">
        <v>23</v>
      </c>
      <c r="E34" s="14">
        <v>44757</v>
      </c>
    </row>
    <row r="35" spans="1:5" ht="12" customHeight="1" x14ac:dyDescent="0.25">
      <c r="A35" s="19">
        <v>23</v>
      </c>
      <c r="B35" s="15">
        <v>4791.16</v>
      </c>
      <c r="C35" s="11" t="s">
        <v>26</v>
      </c>
      <c r="D35" s="11" t="s">
        <v>27</v>
      </c>
      <c r="E35" s="14">
        <v>44757</v>
      </c>
    </row>
    <row r="36" spans="1:5" ht="12" customHeight="1" x14ac:dyDescent="0.25">
      <c r="A36" s="19">
        <v>24</v>
      </c>
      <c r="B36" s="15">
        <v>77231</v>
      </c>
      <c r="C36" s="11" t="s">
        <v>90</v>
      </c>
      <c r="D36" s="11" t="s">
        <v>92</v>
      </c>
      <c r="E36" s="14">
        <v>44760</v>
      </c>
    </row>
    <row r="37" spans="1:5" ht="12" customHeight="1" x14ac:dyDescent="0.25">
      <c r="A37" s="19">
        <v>25</v>
      </c>
      <c r="B37" s="15">
        <v>24435.93</v>
      </c>
      <c r="C37" s="11" t="s">
        <v>91</v>
      </c>
      <c r="D37" s="11" t="s">
        <v>93</v>
      </c>
      <c r="E37" s="14">
        <v>44760</v>
      </c>
    </row>
    <row r="38" spans="1:5" ht="12" customHeight="1" x14ac:dyDescent="0.25">
      <c r="A38" s="19">
        <v>26</v>
      </c>
      <c r="B38" s="15">
        <v>5497.8</v>
      </c>
      <c r="C38" s="11" t="s">
        <v>94</v>
      </c>
      <c r="D38" s="11" t="s">
        <v>96</v>
      </c>
      <c r="E38" s="14">
        <v>44761</v>
      </c>
    </row>
    <row r="39" spans="1:5" ht="12" customHeight="1" x14ac:dyDescent="0.25">
      <c r="A39" s="19">
        <v>27</v>
      </c>
      <c r="B39" s="15">
        <v>974.44</v>
      </c>
      <c r="C39" s="11" t="s">
        <v>95</v>
      </c>
      <c r="D39" s="11" t="s">
        <v>27</v>
      </c>
      <c r="E39" s="14">
        <v>44761</v>
      </c>
    </row>
    <row r="40" spans="1:5" ht="12" customHeight="1" x14ac:dyDescent="0.25">
      <c r="A40" s="19">
        <v>28</v>
      </c>
      <c r="B40" s="15">
        <v>8711.4599999999991</v>
      </c>
      <c r="C40" s="11" t="s">
        <v>26</v>
      </c>
      <c r="D40" s="11" t="s">
        <v>27</v>
      </c>
      <c r="E40" s="14">
        <v>44761</v>
      </c>
    </row>
    <row r="41" spans="1:5" s="2" customFormat="1" x14ac:dyDescent="0.25">
      <c r="A41" s="19">
        <v>29</v>
      </c>
      <c r="B41" s="16">
        <v>81702</v>
      </c>
      <c r="C41" s="11" t="s">
        <v>12</v>
      </c>
      <c r="D41" s="11" t="s">
        <v>100</v>
      </c>
      <c r="E41" s="14">
        <v>44762</v>
      </c>
    </row>
    <row r="42" spans="1:5" s="2" customFormat="1" x14ac:dyDescent="0.25">
      <c r="A42" s="19">
        <v>30</v>
      </c>
      <c r="B42" s="16">
        <v>2975</v>
      </c>
      <c r="C42" s="11" t="s">
        <v>106</v>
      </c>
      <c r="D42" s="11" t="s">
        <v>107</v>
      </c>
      <c r="E42" s="14">
        <v>44762</v>
      </c>
    </row>
    <row r="43" spans="1:5" s="2" customFormat="1" x14ac:dyDescent="0.25">
      <c r="A43" s="19">
        <v>31</v>
      </c>
      <c r="B43" s="16">
        <v>1816.88</v>
      </c>
      <c r="C43" s="11" t="s">
        <v>109</v>
      </c>
      <c r="D43" s="11" t="s">
        <v>110</v>
      </c>
      <c r="E43" s="14">
        <v>44763</v>
      </c>
    </row>
    <row r="44" spans="1:5" s="2" customFormat="1" x14ac:dyDescent="0.25">
      <c r="A44" s="19">
        <v>32</v>
      </c>
      <c r="B44" s="16">
        <v>5800</v>
      </c>
      <c r="C44" s="11" t="s">
        <v>120</v>
      </c>
      <c r="D44" s="11" t="s">
        <v>121</v>
      </c>
      <c r="E44" s="14">
        <v>44767</v>
      </c>
    </row>
    <row r="45" spans="1:5" s="2" customFormat="1" x14ac:dyDescent="0.25">
      <c r="A45" s="19">
        <v>33</v>
      </c>
      <c r="B45" s="16">
        <v>2980.95</v>
      </c>
      <c r="C45" s="11" t="s">
        <v>126</v>
      </c>
      <c r="D45" s="11" t="s">
        <v>127</v>
      </c>
      <c r="E45" s="14">
        <v>44768</v>
      </c>
    </row>
    <row r="46" spans="1:5" s="2" customFormat="1" x14ac:dyDescent="0.25">
      <c r="A46" s="19">
        <v>34</v>
      </c>
      <c r="B46" s="16">
        <v>6110.68</v>
      </c>
      <c r="C46" s="11" t="s">
        <v>131</v>
      </c>
      <c r="D46" s="11" t="s">
        <v>10</v>
      </c>
      <c r="E46" s="14">
        <v>44769</v>
      </c>
    </row>
    <row r="47" spans="1:5" s="2" customFormat="1" ht="12" customHeight="1" x14ac:dyDescent="0.25">
      <c r="A47" s="17">
        <v>35</v>
      </c>
      <c r="B47" s="15">
        <f>1788.44+15261.42</f>
        <v>17049.86</v>
      </c>
      <c r="C47" s="11" t="s">
        <v>26</v>
      </c>
      <c r="D47" s="11" t="s">
        <v>27</v>
      </c>
      <c r="E47" s="14">
        <v>44769</v>
      </c>
    </row>
    <row r="48" spans="1:5" s="2" customFormat="1" x14ac:dyDescent="0.25">
      <c r="A48" s="17">
        <v>36</v>
      </c>
      <c r="B48" s="16">
        <v>292</v>
      </c>
      <c r="C48" s="11" t="s">
        <v>43</v>
      </c>
      <c r="D48" s="11" t="s">
        <v>44</v>
      </c>
      <c r="E48" s="14">
        <v>44770</v>
      </c>
    </row>
    <row r="49" spans="1:5" s="2" customFormat="1" ht="12" customHeight="1" x14ac:dyDescent="0.25">
      <c r="A49" s="19">
        <v>37</v>
      </c>
      <c r="B49" s="15">
        <v>56.53</v>
      </c>
      <c r="C49" s="11" t="s">
        <v>47</v>
      </c>
      <c r="D49" s="11" t="s">
        <v>48</v>
      </c>
      <c r="E49" s="14">
        <v>44770</v>
      </c>
    </row>
    <row r="50" spans="1:5" s="2" customFormat="1" ht="12" customHeight="1" x14ac:dyDescent="0.25">
      <c r="A50" s="19">
        <v>38</v>
      </c>
      <c r="B50" s="16">
        <f>26+2780.22+3300+3226.73+1487.05+3307.46+1000+2350.85+2034.61+431.46+500+5139.39+5323.12+3200</f>
        <v>34106.89</v>
      </c>
      <c r="C50" s="11" t="s">
        <v>8</v>
      </c>
      <c r="D50" s="11" t="s">
        <v>111</v>
      </c>
      <c r="E50" s="14"/>
    </row>
    <row r="51" spans="1:5" s="2" customFormat="1" ht="12" customHeight="1" x14ac:dyDescent="0.25">
      <c r="A51" s="19">
        <v>39</v>
      </c>
      <c r="B51" s="16">
        <f>16166+4494.74+6466.13+7896.26</f>
        <v>35023.129999999997</v>
      </c>
      <c r="C51" s="11" t="s">
        <v>8</v>
      </c>
      <c r="D51" s="11" t="s">
        <v>13</v>
      </c>
      <c r="E51" s="14"/>
    </row>
    <row r="53" spans="1:5" x14ac:dyDescent="0.25">
      <c r="A53" s="42" t="s">
        <v>7</v>
      </c>
      <c r="B53" s="42"/>
      <c r="C53" s="42"/>
      <c r="D53" s="42"/>
      <c r="E53" s="12"/>
    </row>
    <row r="54" spans="1:5" ht="21.75" customHeight="1" x14ac:dyDescent="0.25">
      <c r="A54" s="10" t="s">
        <v>5</v>
      </c>
      <c r="B54" s="3" t="s">
        <v>1</v>
      </c>
      <c r="C54" s="4" t="s">
        <v>2</v>
      </c>
      <c r="D54" s="5" t="s">
        <v>3</v>
      </c>
      <c r="E54" s="4" t="s">
        <v>4</v>
      </c>
    </row>
    <row r="55" spans="1:5" x14ac:dyDescent="0.25">
      <c r="A55" s="13">
        <v>1</v>
      </c>
      <c r="B55" s="15">
        <v>225642.48</v>
      </c>
      <c r="C55" s="11" t="s">
        <v>12</v>
      </c>
      <c r="D55" s="11" t="s">
        <v>14</v>
      </c>
      <c r="E55" s="14">
        <v>44743</v>
      </c>
    </row>
    <row r="56" spans="1:5" x14ac:dyDescent="0.25">
      <c r="A56" s="17">
        <v>2</v>
      </c>
      <c r="B56" s="16">
        <v>2409.64</v>
      </c>
      <c r="C56" s="11" t="s">
        <v>11</v>
      </c>
      <c r="D56" s="11" t="s">
        <v>10</v>
      </c>
      <c r="E56" s="14">
        <v>44743</v>
      </c>
    </row>
    <row r="57" spans="1:5" x14ac:dyDescent="0.2">
      <c r="A57" s="13">
        <v>3</v>
      </c>
      <c r="B57" s="16">
        <v>428.4</v>
      </c>
      <c r="C57" s="11" t="s">
        <v>21</v>
      </c>
      <c r="D57" s="21" t="s">
        <v>24</v>
      </c>
      <c r="E57" s="14">
        <v>44748</v>
      </c>
    </row>
    <row r="58" spans="1:5" x14ac:dyDescent="0.25">
      <c r="A58" s="17">
        <v>4</v>
      </c>
      <c r="B58" s="16">
        <v>1485.21</v>
      </c>
      <c r="C58" s="11" t="s">
        <v>22</v>
      </c>
      <c r="D58" s="11" t="s">
        <v>23</v>
      </c>
      <c r="E58" s="14">
        <v>44748</v>
      </c>
    </row>
    <row r="59" spans="1:5" x14ac:dyDescent="0.25">
      <c r="A59" s="17">
        <v>5</v>
      </c>
      <c r="B59" s="16">
        <v>1428</v>
      </c>
      <c r="C59" s="11" t="s">
        <v>25</v>
      </c>
      <c r="D59" s="11" t="s">
        <v>23</v>
      </c>
      <c r="E59" s="14">
        <v>44748</v>
      </c>
    </row>
    <row r="60" spans="1:5" x14ac:dyDescent="0.25">
      <c r="A60" s="13">
        <v>6</v>
      </c>
      <c r="B60" s="16">
        <v>2110.6799999999998</v>
      </c>
      <c r="C60" s="11" t="s">
        <v>26</v>
      </c>
      <c r="D60" s="11" t="s">
        <v>27</v>
      </c>
      <c r="E60" s="14">
        <v>44748</v>
      </c>
    </row>
    <row r="61" spans="1:5" x14ac:dyDescent="0.25">
      <c r="A61" s="17">
        <v>7</v>
      </c>
      <c r="B61" s="16">
        <v>1330.03</v>
      </c>
      <c r="C61" s="11" t="s">
        <v>28</v>
      </c>
      <c r="D61" s="11" t="s">
        <v>27</v>
      </c>
      <c r="E61" s="14">
        <v>44748</v>
      </c>
    </row>
    <row r="62" spans="1:5" x14ac:dyDescent="0.25">
      <c r="A62" s="17">
        <v>8</v>
      </c>
      <c r="B62" s="16">
        <v>449.48</v>
      </c>
      <c r="C62" s="11" t="s">
        <v>59</v>
      </c>
      <c r="D62" s="11" t="s">
        <v>27</v>
      </c>
      <c r="E62" s="14">
        <v>44748</v>
      </c>
    </row>
    <row r="63" spans="1:5" x14ac:dyDescent="0.25">
      <c r="A63" s="13">
        <v>9</v>
      </c>
      <c r="B63" s="16">
        <v>9520</v>
      </c>
      <c r="C63" s="11" t="s">
        <v>29</v>
      </c>
      <c r="D63" s="11" t="s">
        <v>23</v>
      </c>
      <c r="E63" s="14">
        <v>44748</v>
      </c>
    </row>
    <row r="64" spans="1:5" x14ac:dyDescent="0.25">
      <c r="A64" s="17">
        <v>10</v>
      </c>
      <c r="B64" s="16">
        <v>2316.3000000000002</v>
      </c>
      <c r="C64" s="11" t="s">
        <v>30</v>
      </c>
      <c r="D64" s="11" t="s">
        <v>31</v>
      </c>
      <c r="E64" s="14">
        <v>44748</v>
      </c>
    </row>
    <row r="65" spans="1:5" x14ac:dyDescent="0.25">
      <c r="A65" s="17">
        <v>11</v>
      </c>
      <c r="B65" s="16">
        <v>583.1</v>
      </c>
      <c r="C65" s="11" t="s">
        <v>36</v>
      </c>
      <c r="D65" s="11" t="s">
        <v>23</v>
      </c>
      <c r="E65" s="14">
        <v>44749</v>
      </c>
    </row>
    <row r="66" spans="1:5" x14ac:dyDescent="0.25">
      <c r="A66" s="13">
        <v>12</v>
      </c>
      <c r="B66" s="16">
        <v>1737.4</v>
      </c>
      <c r="C66" s="11" t="s">
        <v>22</v>
      </c>
      <c r="D66" s="11" t="s">
        <v>23</v>
      </c>
      <c r="E66" s="14">
        <v>44749</v>
      </c>
    </row>
    <row r="67" spans="1:5" x14ac:dyDescent="0.25">
      <c r="A67" s="17">
        <v>13</v>
      </c>
      <c r="B67" s="16">
        <v>968.62</v>
      </c>
      <c r="C67" s="11" t="s">
        <v>49</v>
      </c>
      <c r="D67" s="11" t="s">
        <v>46</v>
      </c>
      <c r="E67" s="14">
        <v>44750</v>
      </c>
    </row>
    <row r="68" spans="1:5" x14ac:dyDescent="0.25">
      <c r="A68" s="17">
        <v>14</v>
      </c>
      <c r="B68" s="16">
        <v>900.71</v>
      </c>
      <c r="C68" s="11" t="s">
        <v>54</v>
      </c>
      <c r="D68" s="11" t="s">
        <v>10</v>
      </c>
      <c r="E68" s="14">
        <v>44750</v>
      </c>
    </row>
    <row r="69" spans="1:5" x14ac:dyDescent="0.25">
      <c r="A69" s="13">
        <v>15</v>
      </c>
      <c r="B69" s="16">
        <v>682.42</v>
      </c>
      <c r="C69" s="11" t="s">
        <v>55</v>
      </c>
      <c r="D69" s="11" t="s">
        <v>56</v>
      </c>
      <c r="E69" s="14">
        <v>44750</v>
      </c>
    </row>
    <row r="70" spans="1:5" x14ac:dyDescent="0.25">
      <c r="A70" s="17">
        <v>16</v>
      </c>
      <c r="B70" s="16">
        <v>3808</v>
      </c>
      <c r="C70" s="11" t="s">
        <v>57</v>
      </c>
      <c r="D70" s="11" t="s">
        <v>23</v>
      </c>
      <c r="E70" s="14">
        <v>44750</v>
      </c>
    </row>
    <row r="71" spans="1:5" x14ac:dyDescent="0.25">
      <c r="A71" s="17">
        <v>17</v>
      </c>
      <c r="B71" s="16">
        <v>2762.07</v>
      </c>
      <c r="C71" s="11" t="s">
        <v>59</v>
      </c>
      <c r="D71" s="11" t="s">
        <v>27</v>
      </c>
      <c r="E71" s="14">
        <v>44753</v>
      </c>
    </row>
    <row r="72" spans="1:5" x14ac:dyDescent="0.25">
      <c r="A72" s="13">
        <v>18</v>
      </c>
      <c r="B72" s="16">
        <v>9.52</v>
      </c>
      <c r="C72" s="11" t="s">
        <v>62</v>
      </c>
      <c r="D72" s="11" t="s">
        <v>23</v>
      </c>
      <c r="E72" s="14">
        <v>44753</v>
      </c>
    </row>
    <row r="73" spans="1:5" x14ac:dyDescent="0.25">
      <c r="A73" s="17">
        <v>19</v>
      </c>
      <c r="B73" s="16">
        <v>170104.55</v>
      </c>
      <c r="C73" s="11" t="s">
        <v>66</v>
      </c>
      <c r="D73" s="11" t="s">
        <v>67</v>
      </c>
      <c r="E73" s="14">
        <v>44755</v>
      </c>
    </row>
    <row r="74" spans="1:5" x14ac:dyDescent="0.25">
      <c r="A74" s="17">
        <v>20</v>
      </c>
      <c r="B74" s="16">
        <v>3338.93</v>
      </c>
      <c r="C74" s="11" t="s">
        <v>54</v>
      </c>
      <c r="D74" s="11" t="s">
        <v>10</v>
      </c>
      <c r="E74" s="14">
        <v>44755</v>
      </c>
    </row>
    <row r="75" spans="1:5" x14ac:dyDescent="0.25">
      <c r="A75" s="17">
        <v>21</v>
      </c>
      <c r="B75" s="16">
        <v>532.79999999999995</v>
      </c>
      <c r="C75" s="11" t="s">
        <v>59</v>
      </c>
      <c r="D75" s="11" t="s">
        <v>27</v>
      </c>
      <c r="E75" s="14">
        <v>44756</v>
      </c>
    </row>
    <row r="76" spans="1:5" x14ac:dyDescent="0.25">
      <c r="A76" s="17">
        <v>22</v>
      </c>
      <c r="B76" s="16">
        <v>4998</v>
      </c>
      <c r="C76" s="11" t="s">
        <v>82</v>
      </c>
      <c r="D76" s="11" t="s">
        <v>83</v>
      </c>
      <c r="E76" s="14">
        <v>44757</v>
      </c>
    </row>
    <row r="77" spans="1:5" x14ac:dyDescent="0.25">
      <c r="A77" s="17">
        <v>23</v>
      </c>
      <c r="B77" s="16">
        <v>5633.89</v>
      </c>
      <c r="C77" s="11" t="s">
        <v>97</v>
      </c>
      <c r="D77" s="11" t="s">
        <v>98</v>
      </c>
      <c r="E77" s="14">
        <v>44761</v>
      </c>
    </row>
    <row r="78" spans="1:5" s="2" customFormat="1" ht="12" customHeight="1" x14ac:dyDescent="0.25">
      <c r="A78" s="17">
        <v>24</v>
      </c>
      <c r="B78" s="15">
        <f>523.43+2966.1</f>
        <v>3489.5299999999997</v>
      </c>
      <c r="C78" s="11" t="s">
        <v>26</v>
      </c>
      <c r="D78" s="11" t="s">
        <v>27</v>
      </c>
      <c r="E78" s="14">
        <v>44762</v>
      </c>
    </row>
    <row r="79" spans="1:5" s="2" customFormat="1" x14ac:dyDescent="0.25">
      <c r="A79" s="17">
        <v>25</v>
      </c>
      <c r="B79" s="16">
        <f>243.34+1346.58</f>
        <v>1589.9199999999998</v>
      </c>
      <c r="C79" s="11" t="s">
        <v>101</v>
      </c>
      <c r="D79" s="11" t="s">
        <v>102</v>
      </c>
      <c r="E79" s="14">
        <v>44762</v>
      </c>
    </row>
    <row r="80" spans="1:5" s="2" customFormat="1" x14ac:dyDescent="0.25">
      <c r="A80" s="17">
        <v>26</v>
      </c>
      <c r="B80" s="16">
        <f>637.45+3527.55</f>
        <v>4165</v>
      </c>
      <c r="C80" s="11" t="s">
        <v>103</v>
      </c>
      <c r="D80" s="11" t="s">
        <v>23</v>
      </c>
      <c r="E80" s="14">
        <v>44762</v>
      </c>
    </row>
    <row r="81" spans="1:5" s="2" customFormat="1" x14ac:dyDescent="0.25">
      <c r="A81" s="17">
        <v>27</v>
      </c>
      <c r="B81" s="16">
        <f>319.64+1768.81</f>
        <v>2088.4499999999998</v>
      </c>
      <c r="C81" s="11" t="s">
        <v>104</v>
      </c>
      <c r="D81" s="11" t="s">
        <v>105</v>
      </c>
      <c r="E81" s="14">
        <v>44762</v>
      </c>
    </row>
    <row r="82" spans="1:5" s="2" customFormat="1" x14ac:dyDescent="0.25">
      <c r="A82" s="17">
        <v>28</v>
      </c>
      <c r="B82" s="16">
        <f>275.35+206.68+3600.05+275.35+206.68+3600.06</f>
        <v>8164.17</v>
      </c>
      <c r="C82" s="11" t="s">
        <v>37</v>
      </c>
      <c r="D82" s="11" t="s">
        <v>17</v>
      </c>
      <c r="E82" s="14">
        <v>44762</v>
      </c>
    </row>
    <row r="83" spans="1:5" s="2" customFormat="1" x14ac:dyDescent="0.25">
      <c r="A83" s="17">
        <v>29</v>
      </c>
      <c r="B83" s="16">
        <f>8158.28+8158.27+3511.29</f>
        <v>19827.84</v>
      </c>
      <c r="C83" s="11" t="s">
        <v>108</v>
      </c>
      <c r="D83" s="11" t="s">
        <v>10</v>
      </c>
      <c r="E83" s="14">
        <v>44762</v>
      </c>
    </row>
    <row r="84" spans="1:5" s="2" customFormat="1" x14ac:dyDescent="0.25">
      <c r="A84" s="17">
        <v>30</v>
      </c>
      <c r="B84" s="16">
        <f>748.35+113.45+4141.24+627.85</f>
        <v>5630.89</v>
      </c>
      <c r="C84" s="11" t="s">
        <v>39</v>
      </c>
      <c r="D84" s="11" t="s">
        <v>17</v>
      </c>
      <c r="E84" s="14">
        <v>44764</v>
      </c>
    </row>
    <row r="85" spans="1:5" s="2" customFormat="1" x14ac:dyDescent="0.25">
      <c r="A85" s="17">
        <v>31</v>
      </c>
      <c r="B85" s="16">
        <f>70452.26+369430.74</f>
        <v>439883</v>
      </c>
      <c r="C85" s="11" t="s">
        <v>112</v>
      </c>
      <c r="D85" s="11" t="s">
        <v>113</v>
      </c>
      <c r="E85" s="14">
        <v>44764</v>
      </c>
    </row>
    <row r="86" spans="1:5" s="2" customFormat="1" x14ac:dyDescent="0.25">
      <c r="A86" s="17">
        <v>32</v>
      </c>
      <c r="B86" s="16">
        <f>2583.61+14640.45</f>
        <v>17224.060000000001</v>
      </c>
      <c r="C86" s="11" t="s">
        <v>114</v>
      </c>
      <c r="D86" s="11" t="s">
        <v>115</v>
      </c>
      <c r="E86" s="14">
        <v>44764</v>
      </c>
    </row>
    <row r="87" spans="1:5" s="2" customFormat="1" x14ac:dyDescent="0.25">
      <c r="A87" s="17">
        <v>33</v>
      </c>
      <c r="B87" s="16">
        <f>2919.52+527.58</f>
        <v>3447.1</v>
      </c>
      <c r="C87" s="11" t="s">
        <v>59</v>
      </c>
      <c r="D87" s="11" t="s">
        <v>27</v>
      </c>
      <c r="E87" s="14">
        <v>44767</v>
      </c>
    </row>
    <row r="88" spans="1:5" s="2" customFormat="1" x14ac:dyDescent="0.25">
      <c r="A88" s="17">
        <v>34</v>
      </c>
      <c r="B88" s="16">
        <f>529.4+732.71+1588.2+1360.76</f>
        <v>4211.0700000000006</v>
      </c>
      <c r="C88" s="11" t="s">
        <v>122</v>
      </c>
      <c r="D88" s="11" t="s">
        <v>27</v>
      </c>
      <c r="E88" s="14">
        <v>44767</v>
      </c>
    </row>
    <row r="89" spans="1:5" s="2" customFormat="1" x14ac:dyDescent="0.25">
      <c r="A89" s="17">
        <v>35</v>
      </c>
      <c r="B89" s="16">
        <f>42393.75+42393.75</f>
        <v>84787.5</v>
      </c>
      <c r="C89" s="11" t="s">
        <v>123</v>
      </c>
      <c r="D89" s="11" t="s">
        <v>124</v>
      </c>
      <c r="E89" s="14">
        <v>44767</v>
      </c>
    </row>
    <row r="90" spans="1:5" s="2" customFormat="1" x14ac:dyDescent="0.25">
      <c r="A90" s="17">
        <v>36</v>
      </c>
      <c r="B90" s="16">
        <v>317</v>
      </c>
      <c r="C90" s="11" t="s">
        <v>125</v>
      </c>
      <c r="D90" s="11" t="s">
        <v>102</v>
      </c>
      <c r="E90" s="14">
        <v>44767</v>
      </c>
    </row>
    <row r="91" spans="1:5" s="2" customFormat="1" x14ac:dyDescent="0.25">
      <c r="A91" s="17">
        <v>37</v>
      </c>
      <c r="B91" s="16">
        <f>12138+12138</f>
        <v>24276</v>
      </c>
      <c r="C91" s="11" t="s">
        <v>128</v>
      </c>
      <c r="D91" s="11" t="s">
        <v>129</v>
      </c>
      <c r="E91" s="14">
        <v>44768</v>
      </c>
    </row>
    <row r="92" spans="1:5" s="2" customFormat="1" x14ac:dyDescent="0.25">
      <c r="A92" s="19">
        <v>38</v>
      </c>
      <c r="B92" s="16">
        <f>362.5+725+725+1087.5</f>
        <v>2900</v>
      </c>
      <c r="C92" s="11" t="s">
        <v>120</v>
      </c>
      <c r="D92" s="11" t="s">
        <v>121</v>
      </c>
      <c r="E92" s="14">
        <v>44768</v>
      </c>
    </row>
    <row r="93" spans="1:5" s="2" customFormat="1" x14ac:dyDescent="0.25">
      <c r="A93" s="17">
        <v>39</v>
      </c>
      <c r="B93" s="16">
        <f>4760+4760</f>
        <v>9520</v>
      </c>
      <c r="C93" s="11" t="s">
        <v>103</v>
      </c>
      <c r="D93" s="11" t="s">
        <v>23</v>
      </c>
      <c r="E93" s="14">
        <v>44768</v>
      </c>
    </row>
    <row r="94" spans="1:5" s="2" customFormat="1" x14ac:dyDescent="0.25">
      <c r="A94" s="13">
        <v>40</v>
      </c>
      <c r="B94" s="16">
        <f>281.38+281.38+99.93</f>
        <v>662.69</v>
      </c>
      <c r="C94" s="11" t="s">
        <v>62</v>
      </c>
      <c r="D94" s="11" t="s">
        <v>23</v>
      </c>
      <c r="E94" s="14">
        <v>44768</v>
      </c>
    </row>
    <row r="95" spans="1:5" s="2" customFormat="1" x14ac:dyDescent="0.25">
      <c r="A95" s="17">
        <v>41</v>
      </c>
      <c r="B95" s="16">
        <f>241.74+1369.83</f>
        <v>1611.57</v>
      </c>
      <c r="C95" s="11" t="s">
        <v>122</v>
      </c>
      <c r="D95" s="11" t="s">
        <v>27</v>
      </c>
      <c r="E95" s="14">
        <v>44769</v>
      </c>
    </row>
    <row r="96" spans="1:5" s="2" customFormat="1" ht="12" customHeight="1" x14ac:dyDescent="0.25">
      <c r="A96" s="19">
        <v>42</v>
      </c>
      <c r="B96" s="15">
        <f>5919.36+5919.37</f>
        <v>11838.73</v>
      </c>
      <c r="C96" s="11" t="s">
        <v>101</v>
      </c>
      <c r="D96" s="11" t="s">
        <v>102</v>
      </c>
      <c r="E96" s="14">
        <v>44769</v>
      </c>
    </row>
    <row r="97" spans="1:5" s="2" customFormat="1" ht="12" customHeight="1" x14ac:dyDescent="0.25">
      <c r="A97" s="19">
        <v>43</v>
      </c>
      <c r="B97" s="15">
        <v>42.7</v>
      </c>
      <c r="C97" s="11" t="s">
        <v>75</v>
      </c>
      <c r="D97" s="11" t="s">
        <v>76</v>
      </c>
      <c r="E97" s="14">
        <v>44769</v>
      </c>
    </row>
    <row r="98" spans="1:5" s="2" customFormat="1" ht="12" customHeight="1" x14ac:dyDescent="0.25">
      <c r="A98" s="19">
        <v>44</v>
      </c>
      <c r="B98" s="15">
        <v>51170</v>
      </c>
      <c r="C98" s="11" t="s">
        <v>132</v>
      </c>
      <c r="D98" s="11" t="s">
        <v>133</v>
      </c>
      <c r="E98" s="14">
        <v>44770</v>
      </c>
    </row>
    <row r="99" spans="1:5" s="2" customFormat="1" x14ac:dyDescent="0.25">
      <c r="A99" s="17">
        <v>45</v>
      </c>
      <c r="B99" s="16">
        <f>1610+9090.86+2506.9</f>
        <v>13207.76</v>
      </c>
      <c r="C99" s="11" t="s">
        <v>8</v>
      </c>
      <c r="D99" s="11" t="s">
        <v>9</v>
      </c>
      <c r="E99" s="14"/>
    </row>
    <row r="100" spans="1:5" x14ac:dyDescent="0.25">
      <c r="A100" s="17">
        <v>46</v>
      </c>
      <c r="B100" s="16">
        <v>258</v>
      </c>
      <c r="C100" s="11" t="s">
        <v>8</v>
      </c>
      <c r="D100" s="11" t="s">
        <v>13</v>
      </c>
      <c r="E100" s="14"/>
    </row>
    <row r="103" spans="1:5" x14ac:dyDescent="0.25">
      <c r="A103" s="42" t="s">
        <v>32</v>
      </c>
      <c r="B103" s="42"/>
      <c r="C103" s="42"/>
      <c r="D103" s="42"/>
      <c r="E103" s="18"/>
    </row>
    <row r="104" spans="1:5" ht="25.5" x14ac:dyDescent="0.25">
      <c r="A104" s="20" t="s">
        <v>5</v>
      </c>
      <c r="B104" s="3" t="s">
        <v>1</v>
      </c>
      <c r="C104" s="4" t="s">
        <v>2</v>
      </c>
      <c r="D104" s="5" t="s">
        <v>3</v>
      </c>
      <c r="E104" s="4" t="s">
        <v>4</v>
      </c>
    </row>
    <row r="105" spans="1:5" x14ac:dyDescent="0.25">
      <c r="A105" s="17">
        <v>1</v>
      </c>
      <c r="B105" s="16">
        <v>1674938.38</v>
      </c>
      <c r="C105" s="11" t="s">
        <v>33</v>
      </c>
      <c r="D105" s="16" t="s">
        <v>34</v>
      </c>
      <c r="E105" s="14">
        <v>44748</v>
      </c>
    </row>
    <row r="106" spans="1:5" x14ac:dyDescent="0.25">
      <c r="A106" s="17">
        <v>2</v>
      </c>
      <c r="B106" s="16">
        <v>1063898.96</v>
      </c>
      <c r="C106" s="11" t="s">
        <v>33</v>
      </c>
      <c r="D106" s="16" t="s">
        <v>35</v>
      </c>
      <c r="E106" s="14">
        <v>44748</v>
      </c>
    </row>
    <row r="107" spans="1:5" x14ac:dyDescent="0.25">
      <c r="A107" s="17">
        <v>3</v>
      </c>
      <c r="B107" s="16">
        <v>292</v>
      </c>
      <c r="C107" s="11" t="s">
        <v>43</v>
      </c>
      <c r="D107" s="11" t="s">
        <v>44</v>
      </c>
      <c r="E107" s="14">
        <v>44749</v>
      </c>
    </row>
    <row r="108" spans="1:5" x14ac:dyDescent="0.25">
      <c r="A108" s="17">
        <v>4</v>
      </c>
      <c r="B108" s="16">
        <v>6054102.4699999997</v>
      </c>
      <c r="C108" s="11" t="s">
        <v>33</v>
      </c>
      <c r="D108" s="16" t="s">
        <v>34</v>
      </c>
      <c r="E108" s="14">
        <v>44750</v>
      </c>
    </row>
    <row r="109" spans="1:5" x14ac:dyDescent="0.25">
      <c r="A109" s="17">
        <v>5</v>
      </c>
      <c r="B109" s="16">
        <v>1831379.87</v>
      </c>
      <c r="C109" s="11" t="s">
        <v>33</v>
      </c>
      <c r="D109" s="16" t="s">
        <v>58</v>
      </c>
      <c r="E109" s="14">
        <v>44750</v>
      </c>
    </row>
    <row r="110" spans="1:5" x14ac:dyDescent="0.25">
      <c r="A110" s="17">
        <v>6</v>
      </c>
      <c r="B110" s="16">
        <v>197019.43</v>
      </c>
      <c r="C110" s="11" t="s">
        <v>33</v>
      </c>
      <c r="D110" s="16" t="s">
        <v>35</v>
      </c>
      <c r="E110" s="14">
        <v>44750</v>
      </c>
    </row>
    <row r="111" spans="1:5" x14ac:dyDescent="0.25">
      <c r="A111" s="17">
        <v>7</v>
      </c>
      <c r="B111" s="16">
        <v>16743028.51</v>
      </c>
      <c r="C111" s="11" t="s">
        <v>33</v>
      </c>
      <c r="D111" s="16" t="s">
        <v>34</v>
      </c>
      <c r="E111" s="14">
        <v>44761</v>
      </c>
    </row>
    <row r="112" spans="1:5" x14ac:dyDescent="0.25">
      <c r="A112" s="17">
        <v>8</v>
      </c>
      <c r="B112" s="16">
        <v>910684.57</v>
      </c>
      <c r="C112" s="11" t="s">
        <v>33</v>
      </c>
      <c r="D112" s="16" t="s">
        <v>99</v>
      </c>
      <c r="E112" s="14">
        <v>44761</v>
      </c>
    </row>
    <row r="113" spans="1:5" x14ac:dyDescent="0.25">
      <c r="A113" s="17">
        <v>9</v>
      </c>
      <c r="B113" s="16">
        <v>632241.76</v>
      </c>
      <c r="C113" s="11" t="s">
        <v>33</v>
      </c>
      <c r="D113" s="16" t="s">
        <v>35</v>
      </c>
      <c r="E113" s="14">
        <v>44761</v>
      </c>
    </row>
    <row r="115" spans="1:5" x14ac:dyDescent="0.2">
      <c r="A115" s="22" t="s">
        <v>50</v>
      </c>
      <c r="B115" s="23"/>
      <c r="C115" s="24"/>
      <c r="D115" s="25"/>
      <c r="E115" s="26"/>
    </row>
    <row r="116" spans="1:5" ht="24" x14ac:dyDescent="0.25">
      <c r="A116" s="27" t="s">
        <v>51</v>
      </c>
      <c r="B116" s="28" t="s">
        <v>1</v>
      </c>
      <c r="C116" s="29" t="s">
        <v>2</v>
      </c>
      <c r="D116" s="29" t="s">
        <v>3</v>
      </c>
      <c r="E116" s="4" t="s">
        <v>4</v>
      </c>
    </row>
    <row r="117" spans="1:5" x14ac:dyDescent="0.25">
      <c r="A117" s="17">
        <v>1</v>
      </c>
      <c r="B117" s="16">
        <v>35493.300000000003</v>
      </c>
      <c r="C117" s="11" t="s">
        <v>53</v>
      </c>
      <c r="D117" s="11" t="s">
        <v>52</v>
      </c>
      <c r="E117" s="14">
        <v>44720</v>
      </c>
    </row>
    <row r="118" spans="1:5" x14ac:dyDescent="0.25">
      <c r="A118" s="17">
        <v>2</v>
      </c>
      <c r="B118" s="16">
        <v>1423296</v>
      </c>
      <c r="C118" s="11" t="s">
        <v>64</v>
      </c>
      <c r="D118" s="11" t="s">
        <v>63</v>
      </c>
      <c r="E118" s="14">
        <v>44754</v>
      </c>
    </row>
    <row r="119" spans="1:5" x14ac:dyDescent="0.25">
      <c r="A119" s="17">
        <v>3</v>
      </c>
      <c r="B119" s="16">
        <v>200000000</v>
      </c>
      <c r="C119" s="11" t="s">
        <v>33</v>
      </c>
      <c r="D119" s="11" t="s">
        <v>65</v>
      </c>
      <c r="E119" s="14">
        <v>44755</v>
      </c>
    </row>
    <row r="120" spans="1:5" x14ac:dyDescent="0.25">
      <c r="A120" s="17">
        <v>4</v>
      </c>
      <c r="B120" s="16">
        <v>162379.95000000001</v>
      </c>
      <c r="C120" s="11" t="s">
        <v>84</v>
      </c>
      <c r="D120" s="11" t="s">
        <v>87</v>
      </c>
      <c r="E120" s="14">
        <v>44757</v>
      </c>
    </row>
    <row r="121" spans="1:5" x14ac:dyDescent="0.25">
      <c r="A121" s="17">
        <v>5</v>
      </c>
      <c r="B121" s="16">
        <v>562428.68000000005</v>
      </c>
      <c r="C121" s="11" t="s">
        <v>85</v>
      </c>
      <c r="D121" s="11" t="s">
        <v>87</v>
      </c>
      <c r="E121" s="14">
        <v>44757</v>
      </c>
    </row>
    <row r="122" spans="1:5" x14ac:dyDescent="0.25">
      <c r="A122" s="17">
        <v>6</v>
      </c>
      <c r="B122" s="16">
        <v>2045961.58</v>
      </c>
      <c r="C122" s="11" t="s">
        <v>86</v>
      </c>
      <c r="D122" s="11" t="s">
        <v>87</v>
      </c>
      <c r="E122" s="14">
        <v>44757</v>
      </c>
    </row>
    <row r="123" spans="1:5" x14ac:dyDescent="0.25">
      <c r="A123" s="17">
        <v>7</v>
      </c>
      <c r="B123" s="16">
        <v>9952882.629999999</v>
      </c>
      <c r="C123" s="11" t="s">
        <v>88</v>
      </c>
      <c r="D123" s="11" t="s">
        <v>89</v>
      </c>
      <c r="E123" s="14">
        <v>44757</v>
      </c>
    </row>
    <row r="124" spans="1:5" s="2" customFormat="1" x14ac:dyDescent="0.25">
      <c r="A124" s="17">
        <v>8</v>
      </c>
      <c r="B124" s="11">
        <v>1156351.72</v>
      </c>
      <c r="C124" s="11" t="s">
        <v>116</v>
      </c>
      <c r="D124" s="11" t="s">
        <v>52</v>
      </c>
      <c r="E124" s="14">
        <v>44764</v>
      </c>
    </row>
    <row r="125" spans="1:5" s="2" customFormat="1" x14ac:dyDescent="0.25">
      <c r="A125" s="17">
        <v>9</v>
      </c>
      <c r="B125" s="11">
        <f>1885867.7+42909.22</f>
        <v>1928776.92</v>
      </c>
      <c r="C125" s="11" t="s">
        <v>117</v>
      </c>
      <c r="D125" s="11" t="s">
        <v>52</v>
      </c>
      <c r="E125" s="14">
        <v>44764</v>
      </c>
    </row>
    <row r="126" spans="1:5" s="2" customFormat="1" x14ac:dyDescent="0.25">
      <c r="A126" s="17">
        <v>10</v>
      </c>
      <c r="B126" s="11">
        <f>147441.12+181567.4</f>
        <v>329008.52</v>
      </c>
      <c r="C126" s="11" t="s">
        <v>118</v>
      </c>
      <c r="D126" s="11" t="s">
        <v>52</v>
      </c>
      <c r="E126" s="14">
        <v>44764</v>
      </c>
    </row>
    <row r="127" spans="1:5" s="2" customFormat="1" x14ac:dyDescent="0.25">
      <c r="A127" s="17">
        <v>11</v>
      </c>
      <c r="B127" s="11">
        <f>636318.42+3776805.76</f>
        <v>4413124.18</v>
      </c>
      <c r="C127" s="11" t="s">
        <v>119</v>
      </c>
      <c r="D127" s="11" t="s">
        <v>52</v>
      </c>
      <c r="E127" s="14">
        <v>44764</v>
      </c>
    </row>
  </sheetData>
  <mergeCells count="7">
    <mergeCell ref="A103:D103"/>
    <mergeCell ref="A53:D53"/>
    <mergeCell ref="A1:D1"/>
    <mergeCell ref="A3:D3"/>
    <mergeCell ref="A4:D4"/>
    <mergeCell ref="A11:D11"/>
    <mergeCell ref="A6:B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29,07,2022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2021-12-24T10:03:39Z</cp:lastPrinted>
  <dcterms:created xsi:type="dcterms:W3CDTF">2020-03-03T07:59:12Z</dcterms:created>
  <dcterms:modified xsi:type="dcterms:W3CDTF">2022-07-29T07:32:12Z</dcterms:modified>
</cp:coreProperties>
</file>