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<sst xmlns="http://schemas.openxmlformats.org/spreadsheetml/2006/main" count="3365" uniqueCount="1276">
  <si>
    <t>Cod CPV</t>
  </si>
  <si>
    <t>Sursă de finanțare</t>
  </si>
  <si>
    <t>Data estimată pentru inițiere</t>
  </si>
  <si>
    <t>Referatul de necesitate și oportunitate</t>
  </si>
  <si>
    <t xml:space="preserve">Nr. crt. </t>
  </si>
  <si>
    <t>Obiectul achiziției</t>
  </si>
  <si>
    <t>Valoare estimată (lei, fără TVA)</t>
  </si>
  <si>
    <t>Data estimată pentru finalizarea</t>
  </si>
  <si>
    <t>Persoana responsabilă pentru achiziția</t>
  </si>
  <si>
    <t>Persoana responsabilă cu urmărirea realizării achiziției</t>
  </si>
  <si>
    <t>Popa Elena</t>
  </si>
  <si>
    <t>Material de comunicare publică a CJM, în presa online, pe portalul de știri în limba română www.zi-de-zi.ro</t>
  </si>
  <si>
    <t>202 lei</t>
  </si>
  <si>
    <t>buget CJM</t>
  </si>
  <si>
    <t>ianuarie</t>
  </si>
  <si>
    <t>Fabian Livia</t>
  </si>
  <si>
    <t>referat nr. 250/05.01.2023</t>
  </si>
  <si>
    <t>Material de comunicare publică a CJM în cotidianul local de limba maghiară Nepujsag</t>
  </si>
  <si>
    <t>referat nr. 338/05.01.2023</t>
  </si>
  <si>
    <t>Telefon mobil - Direcția Juridică și Administrație Publică</t>
  </si>
  <si>
    <t>762 lei</t>
  </si>
  <si>
    <t>Kocsis Robert</t>
  </si>
  <si>
    <t>referat nr. 307/05.01.2023</t>
  </si>
  <si>
    <t>2100 lei</t>
  </si>
  <si>
    <t>Roviniete pentru două autovehicule din dotarea CJM</t>
  </si>
  <si>
    <t>515,36 lei</t>
  </si>
  <si>
    <t>referat nr. 299/05.01.2023</t>
  </si>
  <si>
    <t>Asigurare RCA+Casco -contract</t>
  </si>
  <si>
    <t>66514110-0</t>
  </si>
  <si>
    <t>Rovignete</t>
  </si>
  <si>
    <t>63712210-8</t>
  </si>
  <si>
    <t>Spălătorie şi curăţat auto-contract</t>
  </si>
  <si>
    <t>50112000-3</t>
  </si>
  <si>
    <t>Anvelope auto</t>
  </si>
  <si>
    <t>Materiale curăţenie</t>
  </si>
  <si>
    <t>33771000-5</t>
  </si>
  <si>
    <t xml:space="preserve">Apă plată şi minerală-contract </t>
  </si>
  <si>
    <t>6510000-7</t>
  </si>
  <si>
    <t>Materiale întreținere</t>
  </si>
  <si>
    <t>44423000-1</t>
  </si>
  <si>
    <t>Materiale igienico-sanitare</t>
  </si>
  <si>
    <t>33761000-2</t>
  </si>
  <si>
    <t xml:space="preserve">Rechizite –contract </t>
  </si>
  <si>
    <t xml:space="preserve">Hârtie xerox A4 –contract </t>
  </si>
  <si>
    <t>Piese de schimb</t>
  </si>
  <si>
    <t>34330000-9</t>
  </si>
  <si>
    <t>Mobilier birou/dulapuri de arhivare</t>
  </si>
  <si>
    <t>39132100-7</t>
  </si>
  <si>
    <t>Furnituri de birou</t>
  </si>
  <si>
    <t>39157000-7</t>
  </si>
  <si>
    <t>Protocol și reprezentare</t>
  </si>
  <si>
    <t>18530000-3</t>
  </si>
  <si>
    <t xml:space="preserve">Servicii de dezinsecție și dezinfecție Palat Administrativ </t>
  </si>
  <si>
    <t>Servicii de editare și tipărire</t>
  </si>
  <si>
    <t>79824000-6</t>
  </si>
  <si>
    <t>Inspecții Tehnice Periodice</t>
  </si>
  <si>
    <t>71631000-0</t>
  </si>
  <si>
    <t>Servicii supraveghere ISCIR centrală termică</t>
  </si>
  <si>
    <t>Baki Laszlo</t>
  </si>
  <si>
    <t>Ratiu Vasile</t>
  </si>
  <si>
    <t>135000 lei</t>
  </si>
  <si>
    <t>50000 lei</t>
  </si>
  <si>
    <t>45000 lei</t>
  </si>
  <si>
    <t>35000 lei</t>
  </si>
  <si>
    <t>40000 lei</t>
  </si>
  <si>
    <t>20000 lei</t>
  </si>
  <si>
    <t>30000 lei</t>
  </si>
  <si>
    <t>80000 lei</t>
  </si>
  <si>
    <t>65000 lei</t>
  </si>
  <si>
    <t>100000 lei</t>
  </si>
  <si>
    <t>10000 lei</t>
  </si>
  <si>
    <t>70000 lei</t>
  </si>
  <si>
    <t>79341000-6 Servicii de publicitate (Rev.2)</t>
  </si>
  <si>
    <t xml:space="preserve">22453000-0 Viniete de automobile </t>
  </si>
  <si>
    <t xml:space="preserve">32250000-0 Telefoane mobile </t>
  </si>
  <si>
    <t>Ferenczi Zoltan</t>
  </si>
  <si>
    <t>7.000,00 lei</t>
  </si>
  <si>
    <t xml:space="preserve">referat nr. 631/10.01.2023 </t>
  </si>
  <si>
    <t xml:space="preserve">71631000-0 Servicii de inspecție tehnică </t>
  </si>
  <si>
    <t>Inspecții tehnice periodice 2023</t>
  </si>
  <si>
    <t>referat nr. 815/11.01.2023 in valoare de 10.075 lei</t>
  </si>
  <si>
    <t xml:space="preserve">30192000-1 Accesorii de birou </t>
  </si>
  <si>
    <t>2.592,00</t>
  </si>
  <si>
    <t>Asigurare de răspundere civilă auto pentru autoutilitara MS13CJM și remorca MS 02028</t>
  </si>
  <si>
    <t>66516100-1 Servicii de asigurare de răspundere civilă auto</t>
  </si>
  <si>
    <t>fer.873/03.01.2023-valoare 26.080 33760000-5 - Hârtie igienică, batiste, servete din hârtie pentru mâini și servete de masa (Rev.2);
- 33711900-6 Sapun (Rev.2);
- 39811300-3 Dezodorizante (Rev.2);</t>
  </si>
  <si>
    <t>referat nr. 980/12.01.2022</t>
  </si>
  <si>
    <t>1.950,00</t>
  </si>
  <si>
    <t>Materiale de igienizare în Palatul Administrativ</t>
  </si>
  <si>
    <t xml:space="preserve">44111400-5 Vopsele și materiale de acoperire a pereților, 44172000-6 Folii (construcții) </t>
  </si>
  <si>
    <t>Capusan Ioan</t>
  </si>
  <si>
    <t>referat nr. 1243/13.01.2022</t>
  </si>
  <si>
    <t>21.816,00</t>
  </si>
  <si>
    <t>38112100-4 Sisteme de navigare și de poziționare globală (GPS sau echivalente), 42961100-1 Sisteme de control al accesului, 22457000-8 Cartele de acces, 79980000-7 Servicii de abonare, 51200000-4 Servicii de instalare de echipament de măsurat, de control, de testare și de navigare</t>
  </si>
  <si>
    <t>Sisteme GPS, servicii de îmbunătățire sisteme GPS și abonamente pentru monitorizare GPS</t>
  </si>
  <si>
    <t>referat nr. 1245/13.01.2022</t>
  </si>
  <si>
    <t>6.048,00</t>
  </si>
  <si>
    <t xml:space="preserve">79341000-6 Servicii de publicitate </t>
  </si>
  <si>
    <t>Difuzarea pe bază de notă de comandă a unor materiale de comunicare publică a Consiliului Județean Mureș, pe postul local de televiziune în limba maghiară ErdélyTV</t>
  </si>
  <si>
    <t>Costea Danuta</t>
  </si>
  <si>
    <t>Multifuncțională laser A4 color la Consiliul Județean Mureș</t>
  </si>
  <si>
    <t xml:space="preserve">30232110-8 Imprimante laser </t>
  </si>
  <si>
    <t>8.403,36</t>
  </si>
  <si>
    <t>Florin Gramada</t>
  </si>
  <si>
    <t>referat nr. 1107/13.01.2022</t>
  </si>
  <si>
    <t xml:space="preserve">39294100-0 Produse informative și de promovare </t>
  </si>
  <si>
    <t>Materiale de natura mapelor, insignelor, fanioanelor, pinurilor, diplomelor, plachetelor</t>
  </si>
  <si>
    <t>referat nr. 1596/18.01.2023</t>
  </si>
  <si>
    <t>1.483,04</t>
  </si>
  <si>
    <t xml:space="preserve">50100000-6 Servicii de reparare și de întretinere a vehiculelor și a echipamentelor aferente și servicii conexe </t>
  </si>
  <si>
    <t>Revizie la 90.000 km pentru VW Caddy MS52CJM</t>
  </si>
  <si>
    <t>anulat</t>
  </si>
  <si>
    <t>Moldovan Marcela</t>
  </si>
  <si>
    <t>referat nr.1937/20.01.2023</t>
  </si>
  <si>
    <t>4.200,00</t>
  </si>
  <si>
    <t xml:space="preserve">9419000-4 Servicii de consultanță în domeniul evaluării </t>
  </si>
  <si>
    <t>Servicii de evaluare în vederea stabilirii valorii de impozitare a imobilului Parc auto pentru sporturi cu motor</t>
  </si>
  <si>
    <t xml:space="preserve">referat nr. 1259/13.01.2023 </t>
  </si>
  <si>
    <t>5.000,00</t>
  </si>
  <si>
    <t>Documentație cadastrală – dezlipire, pentru imobilul situat în municipiul Târgu Mureș, strada Gheorghe Marinescu, identificat în CF 143512 Târgu Mureș</t>
  </si>
  <si>
    <t xml:space="preserve">71354300-7 Servicii de cadastru </t>
  </si>
  <si>
    <t>Neag Nadina</t>
  </si>
  <si>
    <t xml:space="preserve">referat nr.2145/25.01.2023 </t>
  </si>
  <si>
    <t>Șlefuit, chituit, lăcuit parchet și montare plintă în 13 birouri ale clădirii Consiliului Județean Mureș</t>
  </si>
  <si>
    <t xml:space="preserve">45453000-7 Lucrări de reparații generale și de renovare </t>
  </si>
  <si>
    <t xml:space="preserve">23.275,00 </t>
  </si>
  <si>
    <t>referat nr. 2211/25.01.2023</t>
  </si>
  <si>
    <t>1.000,00</t>
  </si>
  <si>
    <t>Coroane de flori</t>
  </si>
  <si>
    <t xml:space="preserve">03121210-0 Aranjamente florale </t>
  </si>
  <si>
    <t>Căști bluetooth pentru telefonul mobil</t>
  </si>
  <si>
    <t xml:space="preserve">32342200-4 Căști auriculare </t>
  </si>
  <si>
    <t xml:space="preserve">1.200,00 </t>
  </si>
  <si>
    <t>referat nr. 2169/25.01.2023</t>
  </si>
  <si>
    <t>Reluat la poz.36</t>
  </si>
  <si>
    <t>referat nr. 2048/20.01.2023</t>
  </si>
  <si>
    <t>2.625,00</t>
  </si>
  <si>
    <t>referat nr. 2049/20.01.2023</t>
  </si>
  <si>
    <t>2.200,00</t>
  </si>
  <si>
    <t>Revizie tehnică la 225.000 km pentru autoutilitara Toyota Hilux MS16CJM</t>
  </si>
  <si>
    <t>februarie</t>
  </si>
  <si>
    <t>Luca Alexandru</t>
  </si>
  <si>
    <t>3.000,00</t>
  </si>
  <si>
    <t>referat nr. 2646/30.01.2023</t>
  </si>
  <si>
    <t>Pietriș și nisip</t>
  </si>
  <si>
    <t>14210000-6 Pietriș, nisip, piatră concasată și agregate</t>
  </si>
  <si>
    <t>Moldovan Lucian</t>
  </si>
  <si>
    <t>referat nr. 2651/30.01.2023</t>
  </si>
  <si>
    <t>Servicii de mentenanță și service pentru stuctura voce-date, necesare funcționării Complexului Transilvania Motor Ring</t>
  </si>
  <si>
    <t xml:space="preserve">50300000-8 Servicii de reparare și de întreținere și servicii conexe pentru computere personale, pentru echipament de birotică, pentru echipament de telecomunicații și pentru echipament audiovizual </t>
  </si>
  <si>
    <t>42.000,00</t>
  </si>
  <si>
    <t>989,00</t>
  </si>
  <si>
    <t>referat nr. 2590/27.01.2023</t>
  </si>
  <si>
    <t>Timbre poștale necesare Centrului Militar Județean Mureș pentru îndeplinirea atribuțiilor specifice</t>
  </si>
  <si>
    <t xml:space="preserve">22410000-7 Timbre </t>
  </si>
  <si>
    <t>referat nr. 2751/30.01.2023</t>
  </si>
  <si>
    <t>Farkas Adriana</t>
  </si>
  <si>
    <t>Servicii de consultanţă/asistenţă pentru expertiză tehnică (expert parte) în specialitatea restaurare monumente istorice</t>
  </si>
  <si>
    <t xml:space="preserve">7210000-3 Servicii de consultanţă în arhitectură </t>
  </si>
  <si>
    <t>referat nr. 2685/30.01.2023</t>
  </si>
  <si>
    <t>6.500,00</t>
  </si>
  <si>
    <t xml:space="preserve">15842100-3 Ciocolată </t>
  </si>
  <si>
    <t>Produse personalizate pentru promovarea identității vizuale a Consiliului Judeţean Mureş</t>
  </si>
  <si>
    <t>22462000-6</t>
  </si>
  <si>
    <t xml:space="preserve">Roll-up personalizat
11. buc
</t>
  </si>
  <si>
    <t>Compartimentul Achiziții</t>
  </si>
  <si>
    <t>Fehervari Csenge</t>
  </si>
  <si>
    <t>Sistem de stabilizare DJI Osmo Mobile 5, Gri</t>
  </si>
  <si>
    <t>32252110-8</t>
  </si>
  <si>
    <t>37321700-1</t>
  </si>
  <si>
    <t>302333200-1</t>
  </si>
  <si>
    <t>38651400-7</t>
  </si>
  <si>
    <t>30213200-7</t>
  </si>
  <si>
    <t>44321000-6</t>
  </si>
  <si>
    <t>30237132-3</t>
  </si>
  <si>
    <t>32342100-3</t>
  </si>
  <si>
    <t>Fancier FT-6160 - Trepied foto/video</t>
  </si>
  <si>
    <t>Cititor de card SD 4 in 1, Vaxiuja®, IOS, Plug and Play, TF / SD / USB / TYPE-C, Transfer date, Argintiu</t>
  </si>
  <si>
    <t>Aparat fotoMirrorless Nikon Z6 II , Full-Frame, 24.5 MP, 4K, Wi-Fi, Negru + Obiectiv 24-70mm f/4 S</t>
  </si>
  <si>
    <t>MacBook Air 13" True Tone, procesor Apple M1, 8 nuclee CPU si 7 nuclee GPU, 8GB, 256GB, Space Grey, US KB</t>
  </si>
  <si>
    <t xml:space="preserve">Pachet iSTYLEIncarcator + Cablu 20W, Alb
2. buc
</t>
  </si>
  <si>
    <t>Laptop HP 15s-eq3017nq cu procesor AMD Ryzen™ 5 5625U pana la 4.30 GHz, 15.6", Full HD, 16GB, 512GB PCIe SSD, AMD Radeon IntegratedGraphics, FreeDOS, Natural Silver</t>
  </si>
  <si>
    <t>Memorie USB Hama Rotate 64GB, USB 3.0</t>
  </si>
  <si>
    <t>Casti Audio In-Ear Sony WF-1000XM4B, True Wireless, Bluetooth, Noise cancelling, Microfon, Autonomie de pana la 24 ore, Negru</t>
  </si>
  <si>
    <t>22200000-2 Ziare, reviste specializate, periodice și reviste</t>
  </si>
  <si>
    <t>noiembrie</t>
  </si>
  <si>
    <t>decembrie</t>
  </si>
  <si>
    <t>Servicii de administrare și întreținere server web și email la Consiliul Județean Mureș</t>
  </si>
  <si>
    <t>50300000 – 8 “Servicii de reparare și de întreținere și servicii conexe pentru computere personale, pentru echipament de birotică, pentru echipament de telecomunicații și pentru echipament audiovizual”</t>
  </si>
  <si>
    <t>Gorea Adrian</t>
  </si>
  <si>
    <t>Licențe software pentru echipamentele furnizate în cadrul proiectului "Implementarea unor măsuri de simplificare a serviciilor pentru cetățeni la nivelul Consiliului Județean Mureș"</t>
  </si>
  <si>
    <t xml:space="preserve">48761000-0 (Pachete software antivirus) 
48730000-4 (Pachete software de securitate) 
48710000-8 (Pachete software pentru copii de siguranță (backup) sau recuperare) 
</t>
  </si>
  <si>
    <t>octombrie</t>
  </si>
  <si>
    <t>Servicii de mentenanță pentru infrastructura furnizată în cadrul proiectului "Implementarea unor măsuri de simplificare a serviciilor pentru cetățeni la nivelul Consiliului Județean Mureș"</t>
  </si>
  <si>
    <t xml:space="preserve">50300000 – 8 “Servicii de reparare şi de întreţinere şi servicii conexe pentru computere personale, pentru echipament de birotică, pentru echipament de telecomunicaţii şi pentru echipament audiovizual” </t>
  </si>
  <si>
    <t>Certificat digital SSL</t>
  </si>
  <si>
    <t xml:space="preserve">79132000-8 (Servicii de certificare) </t>
  </si>
  <si>
    <t>mai</t>
  </si>
  <si>
    <t>iunie</t>
  </si>
  <si>
    <t>Server</t>
  </si>
  <si>
    <t xml:space="preserve">48820000-2 (Servere) </t>
  </si>
  <si>
    <t>Servicii de mentenanță și asistență tehnică pentru pachetul „DocManager ”</t>
  </si>
  <si>
    <t xml:space="preserve">Prelungirea subscripției
pentru produsele soluției de backup existentă în Consiliul Judeţean Mureș
</t>
  </si>
  <si>
    <t>48218000-9 “Pachete software pentru gestionarea licențelor”</t>
  </si>
  <si>
    <t>august</t>
  </si>
  <si>
    <t>Musat Manuela</t>
  </si>
  <si>
    <t xml:space="preserve">72611000-6 “ Servicii de asistență tehnică informatică” </t>
  </si>
  <si>
    <t>Pop Ghindaș Iuliana</t>
  </si>
  <si>
    <t>Comitetul UNESCO Sighișoara- servicii de publicitate identitate vizuală pentru situl UNESCO și Județul Mureș (materiale publicitare, afișe, pliante, proiecții etc), amenajare birou, consumabile, laptop, imprimanta, proiector alte cheltuieli neprevăzute</t>
  </si>
  <si>
    <t xml:space="preserve">793441000-6 „Servicii de publicitate”
30192000-1    Accesorii de birou
30213100-6  „Computere portabile”
30232110-8  „Imprimante laser”
38652120-7   „Videoproiectoare”
</t>
  </si>
  <si>
    <t>martie</t>
  </si>
  <si>
    <t>Belean Monica</t>
  </si>
  <si>
    <t>Achiziţionarea
serviciilor
acordate
animalelor aflate
în pericol pe raza
județului Mureș și
pentru care s-a
emis un ordin de
plasare în adăpost</t>
  </si>
  <si>
    <t>70333000-4
Servicii de
adăpostire</t>
  </si>
  <si>
    <t>Carmen Orasan</t>
  </si>
  <si>
    <t>Achiziţionarea de
atestate de
producător de la C.N.
Imprimeria Națională
S.A. drept exclusiv
potrivit Legii
nr.145/2014, cu
modificările și
completările
ulterioare</t>
  </si>
  <si>
    <t>22450000-9
imprimate
nefalsificabile</t>
  </si>
  <si>
    <t>Moldovan Cristina</t>
  </si>
  <si>
    <t>Achiziţionarea de
carnete de
comercializare de la
C.N. Imprimeria
Națională S.A. drept
exclusiv potrivit Legii
nr.145/2014, cu
modificările și
completările
ulterioare</t>
  </si>
  <si>
    <t>22458000 - 5
imprimate la
comandă</t>
  </si>
  <si>
    <t>Achiziționarea unei
imprimante laser
multifuncționale
color A3 cu accesorii</t>
  </si>
  <si>
    <t>30232110-8
imprimantă
laser
multifuncțională</t>
  </si>
  <si>
    <t>Curticăpean Monica</t>
  </si>
  <si>
    <t>Achiziționarea unei
imprimante laser
multifuncționale
color A4 cu accesorii</t>
  </si>
  <si>
    <t>Achiziționarea unui
plotter A0</t>
  </si>
  <si>
    <t>30232100-5
Plotter A0</t>
  </si>
  <si>
    <t>Gábosi Mária Magdolna</t>
  </si>
  <si>
    <t>Servicii de consultanță pentru înființare parc științific și tehnologic „Centru de inovare Transilvania”</t>
  </si>
  <si>
    <t>Servicii de elaborare studiu energetic pentru județul Mureș</t>
  </si>
  <si>
    <t>Studiu de fezabilitate pentru terminal intermodal zona Ungheni</t>
  </si>
  <si>
    <t>201.680,67</t>
  </si>
  <si>
    <t>201.680,68</t>
  </si>
  <si>
    <t>201.680,69</t>
  </si>
  <si>
    <t>85312320-8 Servicii de consultanta profesionala</t>
  </si>
  <si>
    <t>79311100-8 Servicii de elaborare de studii</t>
  </si>
  <si>
    <t>79314000-8 Studiu de fezabilitate</t>
  </si>
  <si>
    <t>Maior Loredana</t>
  </si>
  <si>
    <t>Achiziția de abonamente la Ziare, reviste specializate, periodice și reviste pentru anul 2024</t>
  </si>
  <si>
    <t>90500000-2 Servicii privind deșeurile menajere și deșeurile</t>
  </si>
  <si>
    <t>„Servicii de transport, pentru o cantitate de 16 tone deșeuri reciclabile - sticlă- cod EWC 15 01 07 (deșeuri ambalaje sticla) , de la stația de transfer din Reghin la un reciclator final, cu asigurarea trasabilității acesteia”</t>
  </si>
  <si>
    <t>Togan Codruța</t>
  </si>
  <si>
    <t>referat nr. 3221/02.02.2023</t>
  </si>
  <si>
    <t>Servicii de „Revizie tehnică
la 50 ore de funcționare pentru mini excavatorul Wacker Neuson”</t>
  </si>
  <si>
    <t>2.000,00</t>
  </si>
  <si>
    <t>referat nr. 2926/31.01.2023</t>
  </si>
  <si>
    <t>Cadastrul drumurilor</t>
  </si>
  <si>
    <t>71354300-7
servicii de cadastru</t>
  </si>
  <si>
    <t>Diriginți de șantier</t>
  </si>
  <si>
    <t>71520000-9 Servicii de supraveghere a lucrarilor</t>
  </si>
  <si>
    <t>Investigarea şi expertizarea reţelei de drumuri publice prin măsurători cu aparatură şi revizii ale stării acestora</t>
  </si>
  <si>
    <t>71319000-7 Servicii de expertiză</t>
  </si>
  <si>
    <t xml:space="preserve">Expertize poduri/podețe </t>
  </si>
  <si>
    <t xml:space="preserve">Întreținerea drenurilor </t>
  </si>
  <si>
    <t>45233220-7 Lucrări de îmbrăcare a drumurilor</t>
  </si>
  <si>
    <t>Reparații podețe</t>
  </si>
  <si>
    <t>45221220-0 Podeţe</t>
  </si>
  <si>
    <t>Reparații pe drumul județean DJ135 Tg. Mureș-Măgherani-Sărățeni km 33+870, km 40+200, km 41+020 - faza PT</t>
  </si>
  <si>
    <t>71322500-6 Servicii de proiectare tehnică pentru infrastructura de transport</t>
  </si>
  <si>
    <t>Ranforsare sistem rutier drum de acces la depozitul zonal Sanpaul – etapa I - PT</t>
  </si>
  <si>
    <t>Amenajare stații de autobuz pe DN15 (extravilan) - faza PT</t>
  </si>
  <si>
    <t>Reparații la pod de beton pe DJ151C Zau de Câmpie - Valea Largă, km 3+259, județul Mureș - faza PT</t>
  </si>
  <si>
    <t>71322300-4 Servicii de proiectare a podurilor</t>
  </si>
  <si>
    <t>Neag Nadina
Gorea Mihaela Hodîrnău Ana Maria
Miklos Dorner
Dobozi Sandor
Miklos Attila Szabolcs
Páll Szabolcs</t>
  </si>
  <si>
    <t>Neag Nadina
Gorea Mihaela, Hodîrnău Ana Maria
Miklos Dorner
Dobozi Sandor
Miklos Attila Szabolcs
Páll Szabolcs</t>
  </si>
  <si>
    <t>Miklos Attila Szabolcs</t>
  </si>
  <si>
    <t>Páll Szabolcs</t>
  </si>
  <si>
    <t>Gorea Mihaela</t>
  </si>
  <si>
    <t>Reparații la pod de beton pe DJ107G limita jud. Alba- Ațintiș, km 23+563, județul Mureș - faza PT</t>
  </si>
  <si>
    <t>Reparații la podet pe DJ107 peste râul Târnava Mică, km 83+498, localitatea Adămuș, județul Mureș - faza PT</t>
  </si>
  <si>
    <t>Reconfigurare dispozitive de scurgere în localitatea Glodeni - faza PT</t>
  </si>
  <si>
    <t>Recalibrare șanțuri pe DJ173 în localitatea Lenis, comuna Râciu - faza PT</t>
  </si>
  <si>
    <t>Amenajara 2 stații de autobuz pe DJ151, Km 27+400 (extravilan) - faza PT</t>
  </si>
  <si>
    <t>Amenajare sant și acostamente  în localitatea Pogăceaua, comuna Pogăceaua - faza PT</t>
  </si>
  <si>
    <t xml:space="preserve">Recalibrare șanț și amenajare acostament pe DJ142D, localitatea Delenii, comuna Băgaciu  - faza PT  </t>
  </si>
  <si>
    <t>Reparații tronson de drum județean pe DJ 154E Reghin-Solovăstru-Gurghiu la km 7+800 - faza DALI</t>
  </si>
  <si>
    <t>Realizarea unui pod nou pe DJ107G limita jud. Alba- Ațintiș, km 23+563, județul Mureș - faza SF</t>
  </si>
  <si>
    <t>Reparații pod pe DJ151 Luduș-Sărmașu, km 18+581 - faza SF</t>
  </si>
  <si>
    <t>Hodîrnău Ana Maria</t>
  </si>
  <si>
    <t>Dobozi Sandor</t>
  </si>
  <si>
    <t>Hodîrnău Ana  Maria</t>
  </si>
  <si>
    <t>Modernizare/reabilitare drum de acces la stația de transfer Bălăușeri - faza DALI</t>
  </si>
  <si>
    <t>Reparații/construire pod de beton pe DJ107 peste râul Târnava Mică, km 83+498, localitatea Adămuș, județul Mureș - faza SF</t>
  </si>
  <si>
    <t>Refacere podețe pe drumul județean DJ152A, Tg. Mureș (DN15E) – Band – Iernut (DN15), km 5+570 și km 5+790 și protejare/deviere utilități existente – execuție</t>
  </si>
  <si>
    <t>Lărgirea drumului județean DJ153G Sânger (DJ151) - Papiu Ilarian, km 0+000 - 9+800, judeţul Mureş - faza PT</t>
  </si>
  <si>
    <t>1322500-6 Servicii de proiectare tehnică pentru infrastructura de transport</t>
  </si>
  <si>
    <t>Lărgirea drumului judeţean DJ153F DJ107G Nandra - Bichiş, judeţul Mureş - faza PT</t>
  </si>
  <si>
    <t>Punct de comanda județean str. Koteles nr.33-servicii de proiectare - faza PT</t>
  </si>
  <si>
    <t xml:space="preserve"> 71322000-1 Servicii de proiectare tehnica pentru constructia de lucrari publice</t>
  </si>
  <si>
    <t>Construire, reabilitare, modernizare gard perimetral pista R.A. Aeroport Transilvania Târgu Mureș - PT +asistență tehnică proiectant</t>
  </si>
  <si>
    <t>Lucrări de intervenție la monumentul Aurel Vlaicu de la AEROPORTUL TRANSILVANIA TÂRGU MUREȘ</t>
  </si>
  <si>
    <t>45000000-7 Lucrări de construcții(Rev2)
45454100-5 lucrări de restaurare(Rev2)</t>
  </si>
  <si>
    <t>Domeniu schiabil în munții Gurgiului - SF</t>
  </si>
  <si>
    <t xml:space="preserve"> Modernizare Complex Transilvania Motor Ring - faza SF</t>
  </si>
  <si>
    <t>Miklós Kinga 
Matei Marcel
Marton Endre</t>
  </si>
  <si>
    <t>Pistă pentru bicicliști traseul Sovata - Câmpu Cetății - faza SF</t>
  </si>
  <si>
    <t>Plăci comemorative</t>
  </si>
  <si>
    <t>44911000-9 Marmura si piatra calcaroasa de constructie</t>
  </si>
  <si>
    <t>Amenajare parcare provizorie la SPITALUL CLINIC JUDETEAN DE URGENTA TG. MURES - faza SF</t>
  </si>
  <si>
    <t>Calculatoare, imprimante, mobilier pentru DT</t>
  </si>
  <si>
    <t>30213300-8 Computer de birou
30232110-8 Imprimante laser 39130000-2  Mobilier de birou</t>
  </si>
  <si>
    <t>Modernizarea și extinderea corpului de construcții C2 pentru desfășurare de activități medicale - faza SF</t>
  </si>
  <si>
    <t>Expertiza tehnica Centru Militar</t>
  </si>
  <si>
    <t xml:space="preserve">Reparații curente </t>
  </si>
  <si>
    <t>45453000 - 7 Reparatii curente</t>
  </si>
  <si>
    <t>Kocsis Robert
Baki László
Rațiu Vasile</t>
  </si>
  <si>
    <t>Motostivuitor</t>
  </si>
  <si>
    <t>Cilindru vibrocompactor</t>
  </si>
  <si>
    <t>Indicatoare rutiere</t>
  </si>
  <si>
    <t>34992200-9 Indicatoare rutiere</t>
  </si>
  <si>
    <t>Autoutilitară</t>
  </si>
  <si>
    <t>Pernă aer autoutilitară</t>
  </si>
  <si>
    <t>Generator curent</t>
  </si>
  <si>
    <t>Scule și unelte</t>
  </si>
  <si>
    <t>44510000-8 Scule</t>
  </si>
  <si>
    <t>Echipamente individuale de protecție</t>
  </si>
  <si>
    <t>18143000-3 Echipamente de protectie</t>
  </si>
  <si>
    <t>Alte obiecte de inventar</t>
  </si>
  <si>
    <t>Asfalt rece</t>
  </si>
  <si>
    <t>44113620-7 Asfalt</t>
  </si>
  <si>
    <t>Tuburi corugate</t>
  </si>
  <si>
    <t>44160000-9 Conducte, tevarie, tevi, tubaje, tuburi si articole conexe</t>
  </si>
  <si>
    <t>Materiale feroase</t>
  </si>
  <si>
    <t>44330000-2 Bare, tije, sârma si profile utilizate în constructii</t>
  </si>
  <si>
    <t>Agregate</t>
  </si>
  <si>
    <t>Ciment</t>
  </si>
  <si>
    <t>44111200-3 Ciment</t>
  </si>
  <si>
    <t>Alte materiale de construcții</t>
  </si>
  <si>
    <t xml:space="preserve">Piese de schimb </t>
  </si>
  <si>
    <t>34913000-0 Diverse piese de schimb</t>
  </si>
  <si>
    <t xml:space="preserve">Lubrifianți </t>
  </si>
  <si>
    <t>24951100-6 Lubrifianti</t>
  </si>
  <si>
    <t>Aditivi</t>
  </si>
  <si>
    <t>24957000-7 Aditivi chimici</t>
  </si>
  <si>
    <t>Elemente de legătură</t>
  </si>
  <si>
    <t>44531510-9 Bolturi si suruburi</t>
  </si>
  <si>
    <t>Alte consumabile</t>
  </si>
  <si>
    <t>ITP, asigurări, rovigniete, licențe</t>
  </si>
  <si>
    <t>71631480-8 Servicii de inspectie rutiera</t>
  </si>
  <si>
    <t>Reparații autoutilitare și utilaje</t>
  </si>
  <si>
    <t>Revizii autoutilitare și utilaje</t>
  </si>
  <si>
    <t>50112200-5 Servicii de întretinere a automobilelor</t>
  </si>
  <si>
    <t>Alte servicii</t>
  </si>
  <si>
    <t xml:space="preserve">85200000-1 Servicii veterinare, 70333000-4 Servicii de adăpostire </t>
  </si>
  <si>
    <t>referat nr. 3034/01.02.2023</t>
  </si>
  <si>
    <t>Serviciile acordate animalelor aflate
în pericol pe raza județului Mureș și pentru care s-a emis ordin de plasare în
adăpost, pentru anul 2023</t>
  </si>
  <si>
    <t>Materiale pentru igienizare în Palatul Administrativ</t>
  </si>
  <si>
    <t xml:space="preserve">44111400-5 Vopsele și materiale de acoperire a pereților, 44172000-6 Folii (construcții), 44812400-9 Articole pentru zugravi și decoratori </t>
  </si>
  <si>
    <t xml:space="preserve">4.020,00 </t>
  </si>
  <si>
    <t>referat nr. 3262/02.02.2023
cod CPV 44111400-5: 2.850 lei; cod CPV 44172000-6: 150 lei; cod CPV: 44812400-9: 1.020 lei.</t>
  </si>
  <si>
    <t>referat nr. 3373/03.02.2023</t>
  </si>
  <si>
    <t>2.522,00</t>
  </si>
  <si>
    <t>Reparația unuia dintre serverele Consiliului Județean Mureș</t>
  </si>
  <si>
    <t xml:space="preserve">50000000-5 Servicii de reparare și întreținere, 30233132-5 Unități de hard disk </t>
  </si>
  <si>
    <t>referat nr. 3395/03.02.2023</t>
  </si>
  <si>
    <t>2.465,00</t>
  </si>
  <si>
    <t>72251000-9 Servicii de recuperare a aplicațiilor în caz de accident informatic</t>
  </si>
  <si>
    <t>Servicii de recuperare date de pe 2 HDD (hard disk-uri) defecte la Consiliul Județean Mureș</t>
  </si>
  <si>
    <t>Radu Spinei</t>
  </si>
  <si>
    <t>referat nr. 3003/01.02.2023</t>
  </si>
  <si>
    <t>fond IID</t>
  </si>
  <si>
    <t>68.799,92</t>
  </si>
  <si>
    <t>Sistem de acoperire plutitor pentru bazinul de stocare concentrat din cadrul depozitului de deșeuri Sânpaul</t>
  </si>
  <si>
    <t xml:space="preserve">34515000-0 Structuri plutitoare, 90743000-7 Servicii privind poluarea cu substanțe toxice </t>
  </si>
  <si>
    <t>200,00</t>
  </si>
  <si>
    <t>Karpati Andrea</t>
  </si>
  <si>
    <t>referat nr. 3534/06.02.2023</t>
  </si>
  <si>
    <t>Tastatură fără fir și mouse pentru Direcția Tehnică din Consiliului Județean Mureș</t>
  </si>
  <si>
    <t xml:space="preserve">30237460-1 Tastaturi pentru computer, 30237410-6 Mouse pentru computer </t>
  </si>
  <si>
    <t>Savu Felicia</t>
  </si>
  <si>
    <t>Platon Adela</t>
  </si>
  <si>
    <t xml:space="preserve">referat nr. 3300/02.02.2023 </t>
  </si>
  <si>
    <t>420,00</t>
  </si>
  <si>
    <t>Rovinietă pentru autoutilitara FORD TRANZIT MS58CJM</t>
  </si>
  <si>
    <t>Asigurare CASCO pentru autoutilitarele MS 52 CJM și MS 97 CJM</t>
  </si>
  <si>
    <t xml:space="preserve">66514110-0 Servicii de asigurare a autovehiculelor </t>
  </si>
  <si>
    <t xml:space="preserve">referat nr. 3697/07.02.2023 </t>
  </si>
  <si>
    <t xml:space="preserve">2.418,00 </t>
  </si>
  <si>
    <t>Lucian Petruta-Oroian</t>
  </si>
  <si>
    <t>referat nr. 3411/03.02.2023</t>
  </si>
  <si>
    <t>Servicii de medicina muncii pentru lucrătorii din cadrul aparatului de specialitate al Consiliului Județean Mureș</t>
  </si>
  <si>
    <t xml:space="preserve">85147000-1 Servicii de medicina muncii </t>
  </si>
  <si>
    <t xml:space="preserve">33.264,00 </t>
  </si>
  <si>
    <t>Papp Imre Barna</t>
  </si>
  <si>
    <t>referat nr. 3293/02.02.2023</t>
  </si>
  <si>
    <t xml:space="preserve">44530000-4 Dispozitive de fixare </t>
  </si>
  <si>
    <t>Elemente de asamblare și fixare</t>
  </si>
  <si>
    <t xml:space="preserve">2.970,00 </t>
  </si>
  <si>
    <t>Jaluzele verticale la birourile din clădirea administrativă de pe strada Primăriei nr.2</t>
  </si>
  <si>
    <t xml:space="preserve">39515440-1 Jaluzele verticale </t>
  </si>
  <si>
    <t xml:space="preserve">referat nr. 3535/06.02.2023 </t>
  </si>
  <si>
    <t xml:space="preserve"> 1.500,00 </t>
  </si>
  <si>
    <t xml:space="preserve">referat nr. 3297/02.02.2023 </t>
  </si>
  <si>
    <t xml:space="preserve">1.127,03 </t>
  </si>
  <si>
    <t>Reparații cilindru hidraulic la remorca MS 02028</t>
  </si>
  <si>
    <t>Poliţe de asigurare facultative CASCO pentru două autovehicule din dotarea parcului auto al Consiliului Județean Mureș</t>
  </si>
  <si>
    <t>4.500,00</t>
  </si>
  <si>
    <t xml:space="preserve">referat nr. 3745/07.02.2023 </t>
  </si>
  <si>
    <t xml:space="preserve">referat nr. 3299/02.02.2023 </t>
  </si>
  <si>
    <t>Înlocuire cap planetară și bucșe pentru autoutilitara VW Caddy - MS 52 CJM</t>
  </si>
  <si>
    <t xml:space="preserve">2.266,00 </t>
  </si>
  <si>
    <t>referat nr. 3751/07.02.2023</t>
  </si>
  <si>
    <t>Dozatoare de apă</t>
  </si>
  <si>
    <t xml:space="preserve">42912310-8 Aparate de filtrare a apei </t>
  </si>
  <si>
    <t>4.000,00</t>
  </si>
  <si>
    <t xml:space="preserve">referat nr. 3854/08.02.2023 </t>
  </si>
  <si>
    <t>Surse de alimentare electrică</t>
  </si>
  <si>
    <t xml:space="preserve">referat nr. 3857/08.02.2023 </t>
  </si>
  <si>
    <t xml:space="preserve">31682530-4 Surse de alimentare electrică </t>
  </si>
  <si>
    <t xml:space="preserve">referat nr. 3850/08.02.2023 </t>
  </si>
  <si>
    <t>Scaune pentru dotarea unor Servicii din cadrul Consiliului Județean Mureș</t>
  </si>
  <si>
    <t xml:space="preserve">39112000-0 Scaune </t>
  </si>
  <si>
    <t xml:space="preserve">3.216,00 </t>
  </si>
  <si>
    <t>Dorner Miklos</t>
  </si>
  <si>
    <t>referat nr. 3926/08.02.2023</t>
  </si>
  <si>
    <t>Servicii de proiectare pentru lucrarea Reabilitare tronson de drum judeţean DJ135 Tg-Mureş  -Sărăţeni - limită judeţ Harghita - extravilan - faza DALI</t>
  </si>
  <si>
    <t xml:space="preserve">79314000-8 Studiu de fezabilitate </t>
  </si>
  <si>
    <t xml:space="preserve">61.000,00 </t>
  </si>
  <si>
    <t>Semifabricate pentru execuția lucrărilor</t>
  </si>
  <si>
    <t xml:space="preserve">4313000-7 Plasă metalică, 44171000-9 Plăci (construcții), 44163100-1 Țevi </t>
  </si>
  <si>
    <t>referat nr.4135/10.02.2023 
cod CPV 4313000-7: 1.950 lei; cod CPV 44171000-9: 15.580 lei; cod CPV: 44163100-1: 3.100 lei.</t>
  </si>
  <si>
    <t xml:space="preserve">20.630,00 </t>
  </si>
  <si>
    <t>Servicii de transport deșeu biodegradabil</t>
  </si>
  <si>
    <t>90512000-9 Servicii de transport de deșeuri menajere – asimilat transport de deșeuri biodegradabile</t>
  </si>
  <si>
    <t xml:space="preserve">18.750,00 </t>
  </si>
  <si>
    <t xml:space="preserve">referat nr. 4137/10.02.2023 </t>
  </si>
  <si>
    <t xml:space="preserve">7.050,00 </t>
  </si>
  <si>
    <t>Materiale necesare întreținerii curățeniei pentru aparatura IT și LCD</t>
  </si>
  <si>
    <t xml:space="preserve">39525100-9 Cârpe de șters praful, 39831400-0 Produse de curățat pentru ecrane </t>
  </si>
  <si>
    <t xml:space="preserve">referat nr. 4102/09.02.2023
cod CPV 39525100-9: 2.250 lei; cod CPV 39831400-0: 4.800 lei; </t>
  </si>
  <si>
    <t>referat nr. 4001/09.02.2023</t>
  </si>
  <si>
    <t>Hard-disk intern</t>
  </si>
  <si>
    <t xml:space="preserve">30233132-5 Unități de hard disk </t>
  </si>
  <si>
    <t>250,00</t>
  </si>
  <si>
    <t>390,00</t>
  </si>
  <si>
    <t>Trei DVD-uri externe pentru Registratura Consiliului Județean Mureș</t>
  </si>
  <si>
    <t xml:space="preserve">30234400-2 Discuri digitale polivalente (DVD-uri) </t>
  </si>
  <si>
    <t xml:space="preserve">referat nr. 3969/09.02.2023 </t>
  </si>
  <si>
    <t>Exemplare din lucrarea Old Mureș County</t>
  </si>
  <si>
    <t xml:space="preserve">22120000-7 Publicații </t>
  </si>
  <si>
    <t>10.000,00</t>
  </si>
  <si>
    <t>Carduri electronice - vouchere de vacanță</t>
  </si>
  <si>
    <t xml:space="preserve">30237131-6 Carduri electronice </t>
  </si>
  <si>
    <t>referat nr. 4100/09.02.2023</t>
  </si>
  <si>
    <t>1.140,00</t>
  </si>
  <si>
    <t>Piese de schimb pentru autovehiculul MS-13-UTL</t>
  </si>
  <si>
    <t>34300000-0 Piese și accesorii pentru vehicule și pentru motoare de vehicule</t>
  </si>
  <si>
    <t>1,70</t>
  </si>
  <si>
    <t>referat nr. 4146/10.02.2022</t>
  </si>
  <si>
    <t>2.300,00</t>
  </si>
  <si>
    <t>Covoare pentru secretariatul Direcției Tehnice</t>
  </si>
  <si>
    <t xml:space="preserve">39531000-3 Covoare </t>
  </si>
  <si>
    <t>referat nr. 4133/10.02.2023</t>
  </si>
  <si>
    <t>400,00</t>
  </si>
  <si>
    <t>Hard-disk extern</t>
  </si>
  <si>
    <t>referat nr. 4134/10.02.2023</t>
  </si>
  <si>
    <t>4.900,00</t>
  </si>
  <si>
    <t>Înlocuire piese uzate pentru autoutilitara Toyota – MS16CJM</t>
  </si>
  <si>
    <t>referat nr. 4136/10.02.2023</t>
  </si>
  <si>
    <t>925,97</t>
  </si>
  <si>
    <t>Remediere pierderi de ulei la mini excavatorul Wacker Neuson</t>
  </si>
  <si>
    <t>referat nr. 4209/10.02.2023</t>
  </si>
  <si>
    <t>Piese de schimb pentru autovehiculul MS-56-CJM</t>
  </si>
  <si>
    <t xml:space="preserve">4.445,00 </t>
  </si>
  <si>
    <t>Livia Fabian</t>
  </si>
  <si>
    <t xml:space="preserve">4.216,40 </t>
  </si>
  <si>
    <t>Publicarea pe bază de notă de comandă a nouă materiale de comunicare publică a Consiliului Județean Mureș, în cotidianul local de limba maghiară Népújság</t>
  </si>
  <si>
    <t xml:space="preserve">referat nr. 4249/10.02.2023 </t>
  </si>
  <si>
    <t>Publicarea pe bază de notă de comandă a unui material de comunicare publică a Consiliului Județean Mureș, în presa online, pe portalul de știri în limba maghiară www.maszol.ro</t>
  </si>
  <si>
    <t xml:space="preserve">549,00 </t>
  </si>
  <si>
    <t xml:space="preserve">referat nr. 4252/10.02.2023 </t>
  </si>
  <si>
    <t>606,00</t>
  </si>
  <si>
    <t xml:space="preserve">referat nr. 4254/10.02.2023 </t>
  </si>
  <si>
    <t>Publicarea pe bază de notă de comandă a unui material de comunicare publică a Consiliului Județean Mureș, în presa online, pe portalul de știri în limba română www.zi-de-zi.ro</t>
  </si>
  <si>
    <t>185.000,00</t>
  </si>
  <si>
    <t>Servicii de elaborare a Planului Urbanistic Zonal pentru reglementarea zonei și amenajarea unui circuit pentru activități off-road pe terenul din comuna Pănet, sat Sântioana de Mureș, aflat în administrarea Consiliului Județean Mureș</t>
  </si>
  <si>
    <t xml:space="preserve">71410000-5 Servicii de urbanism </t>
  </si>
  <si>
    <t>referat nr. 4382/13.02.2023</t>
  </si>
  <si>
    <t>Mochete pentru Direcția Juridică și Administrație Publică</t>
  </si>
  <si>
    <t xml:space="preserve">2.880,00 </t>
  </si>
  <si>
    <t>referat nr. 4606/14.02.2023</t>
  </si>
  <si>
    <t xml:space="preserve">2.164,50 </t>
  </si>
  <si>
    <t>Publicarea pe bază de notă de comandă a nouă materiale de comunicare publică a Consiliului Județean Mureș, în cotidianul local de limba română Cuvântul liber</t>
  </si>
  <si>
    <t>referat nr. 4464/14.02.2023</t>
  </si>
  <si>
    <t>750,00</t>
  </si>
  <si>
    <t>Pompă combustibil</t>
  </si>
  <si>
    <t xml:space="preserve">42122180-5 Pompe de combustibil </t>
  </si>
  <si>
    <t>240.000,00</t>
  </si>
  <si>
    <t xml:space="preserve">4.350,00 </t>
  </si>
  <si>
    <t>Produse cu ocazia zilei de 1 Martie și a Zilei Internaționale a Femeii – 8 martie</t>
  </si>
  <si>
    <t>03451000-6 Plante, 39298900-6 Diverse articole decorative</t>
  </si>
  <si>
    <t>referat nr. 5209/17.02.2023 
cod CPV 03451000-6: 3.900 lei; cod CPV 39298900-6: 450 lei.</t>
  </si>
  <si>
    <t>referat nr. 4674/14.02.2023</t>
  </si>
  <si>
    <t>450,00</t>
  </si>
  <si>
    <t>Trei cititoare de DVD-uri externe pentru Registratura Consiliului Județean Mureș</t>
  </si>
  <si>
    <t>30233153-8 Dispozitiv de citire și/sau inscripționare CD-uri și DVD-uri</t>
  </si>
  <si>
    <t xml:space="preserve">41.400,00 </t>
  </si>
  <si>
    <t xml:space="preserve">71630000-3 Servicii de inspecție și testare tehnică </t>
  </si>
  <si>
    <t xml:space="preserve">referat nr. 4898/15.02.2023 </t>
  </si>
  <si>
    <t xml:space="preserve">referat nr. 5210/17.02.2023 </t>
  </si>
  <si>
    <t xml:space="preserve">44411000-4 Articole sanitare </t>
  </si>
  <si>
    <t xml:space="preserve">1.300,00 </t>
  </si>
  <si>
    <t>Materiale sanitare pentru Direcția Juridică și Administrație Publică</t>
  </si>
  <si>
    <t xml:space="preserve">referat nr. 5250/17.02.2023 </t>
  </si>
  <si>
    <t xml:space="preserve">50112100-4 Servicii de reparare a automobilelor </t>
  </si>
  <si>
    <t xml:space="preserve">2.900,00 </t>
  </si>
  <si>
    <t>Remediere defecte la autoutilitara Peugeot MS97CJM</t>
  </si>
  <si>
    <t xml:space="preserve">referat nr. 5379/20.02.2023 </t>
  </si>
  <si>
    <t>Servicii de reparație și automatizare uși garaj</t>
  </si>
  <si>
    <t xml:space="preserve">48921000-0 Sisteme de automatizare, 50800000-3 Diverse servicii de întreţinere şi de reparare </t>
  </si>
  <si>
    <t xml:space="preserve">100.000,00 </t>
  </si>
  <si>
    <t>Servicii de evaluare în vederea stabilirii valorii de impozitare a imobilelor situate în PARCUL INDUSTRIAL VIDRASĂU, Platforma Industrială nr.1/G oraş Ungheni, sat Vidrasău, judeţul Mureş</t>
  </si>
  <si>
    <t xml:space="preserve">4.200,00 </t>
  </si>
  <si>
    <t>Mazilu Rodica</t>
  </si>
  <si>
    <t xml:space="preserve">referat nr. 5467/20.02.2023 </t>
  </si>
  <si>
    <t xml:space="preserve">referat nr. 5616/21.02.2023 </t>
  </si>
  <si>
    <t>Șlefuit, chituit, lăcuit parchet și montare plintă în birourile Consiliului Județean Mureș</t>
  </si>
  <si>
    <t xml:space="preserve">67.750,00 </t>
  </si>
  <si>
    <t xml:space="preserve">referat nr. 5429/20.02.2023 </t>
  </si>
  <si>
    <t>Pătură ignifugă auto</t>
  </si>
  <si>
    <t xml:space="preserve">39525400-2 Paturi ignifuge </t>
  </si>
  <si>
    <t xml:space="preserve">12.605,00 </t>
  </si>
  <si>
    <t xml:space="preserve">referat nr. 5609/21.02.2023 </t>
  </si>
  <si>
    <t>300,00</t>
  </si>
  <si>
    <t>Servicii de asigurare de răspundere civilă</t>
  </si>
  <si>
    <t xml:space="preserve">66516100-1 Servicii de asigurare de răspundere civilă auto </t>
  </si>
  <si>
    <t xml:space="preserve">referat nr. 5553/21.02.2023 </t>
  </si>
  <si>
    <t>Publicarea pe bază de notă de comandă a patru materiale de comunicare publică a Consiliului Județean Mureș, în cotidianul local de limba română Cuvântul liber</t>
  </si>
  <si>
    <t xml:space="preserve">901,80 </t>
  </si>
  <si>
    <t xml:space="preserve">referat nr. 5555/21.02.2023 </t>
  </si>
  <si>
    <t>Publicarea pe bază de notă de comandă a patru materiale de comunicare publică a Consiliului Județean Mureș, în cotidianul local de limba maghiară Népújság</t>
  </si>
  <si>
    <t xml:space="preserve">1.638,30 </t>
  </si>
  <si>
    <t>referat nr. 5634/21.02.2024</t>
  </si>
  <si>
    <t>808,01</t>
  </si>
  <si>
    <t>732,00</t>
  </si>
  <si>
    <t>Publicarea pe bază de notă de comandă a patru materiale de comunicare publică a Consiliului Județean Mureș, în presa online, pe portalul de știri în limba maghiară www.maszol.ro</t>
  </si>
  <si>
    <t>Publicarea pe bază de notă de comandă a patru materiale de comunicare publică a Consiliului Județean Mureș, în presa online, pe portalul de știri în limba română www.zi-de-zi.ro</t>
  </si>
  <si>
    <t>referat nr. 5559/21.02.2023</t>
  </si>
  <si>
    <t>Miklos Kinga</t>
  </si>
  <si>
    <t>Servicii de supraveghere tehnică prin diriginţi de şantier a lucrării Amenajare sediu pentru serviciul de întreținere drumuri județene</t>
  </si>
  <si>
    <t xml:space="preserve">71520000-9 Servicii de supraveghere a lucrărilor </t>
  </si>
  <si>
    <t xml:space="preserve">referat nr. 5453/20.02.2023 </t>
  </si>
  <si>
    <t xml:space="preserve">75.559,00 </t>
  </si>
  <si>
    <t>Marton Endre</t>
  </si>
  <si>
    <t xml:space="preserve">referat nr. 5831/23.02.2023 </t>
  </si>
  <si>
    <t xml:space="preserve">45262330-3 Lucrări de reparare a structurilor din beton </t>
  </si>
  <si>
    <t>Reparație gard – lucrări de urgență lângă clădirea Centrului 112, Târgu Mureș, strada Köteles Sámuel nr.33</t>
  </si>
  <si>
    <t xml:space="preserve">8.200,00 </t>
  </si>
  <si>
    <t>referat nr. 5664/21.02.2023</t>
  </si>
  <si>
    <t>Servicii de proiectare pentru lucrarea Reabilitarea sistemului rutier pe drumul județean DJ151D, Ungheni - Acățari, județul Mureș - faza DALI – etapa I</t>
  </si>
  <si>
    <t xml:space="preserve">44.000,00 </t>
  </si>
  <si>
    <t>Reparație centrală termică</t>
  </si>
  <si>
    <t xml:space="preserve">45259300-0 Reparare și întreținere a centralelor termice </t>
  </si>
  <si>
    <t>referat nr. 6208/28.02.2023</t>
  </si>
  <si>
    <t>referat nr. 5972/24.02.2023</t>
  </si>
  <si>
    <t>825,00</t>
  </si>
  <si>
    <t>Ulei hidraulic</t>
  </si>
  <si>
    <t>09211600-7 Uleiuri pentru sisteme hidraulice și pentru alte utilizări</t>
  </si>
  <si>
    <t>176.470,00</t>
  </si>
  <si>
    <t>referat nr. 6207/28.02.2023</t>
  </si>
  <si>
    <t xml:space="preserve">43210000-8 Utilaje pentru terasamente </t>
  </si>
  <si>
    <t>referat nr. 6275/28.02.2023</t>
  </si>
  <si>
    <t>Lucrări de reparații curente</t>
  </si>
  <si>
    <t>5.500,00</t>
  </si>
  <si>
    <t xml:space="preserve">referat nr. 6274/28.02.2023 </t>
  </si>
  <si>
    <t>Patru telefoane fixe fără fir pentru dotarea Direcției Dezvoltare Regională și Implementare Proiecte</t>
  </si>
  <si>
    <t xml:space="preserve">32552110-1 Telefoane fără fir </t>
  </si>
  <si>
    <t>520,00</t>
  </si>
  <si>
    <t xml:space="preserve">referat nr. 6737/03.03.2023 </t>
  </si>
  <si>
    <t>Găzduire website, certificat de securitate, IP static business a domeniului web www.transilvaniamotorring.com pentru Complexul Transilvania Motor Ring</t>
  </si>
  <si>
    <t xml:space="preserve">72415000-2 Servicii de găzduire pentru operarea de site-uri WWW (World Wide Web) </t>
  </si>
  <si>
    <t>700,00</t>
  </si>
  <si>
    <t>600,00</t>
  </si>
  <si>
    <t xml:space="preserve">referat nr. 6741/03.03.2023 </t>
  </si>
  <si>
    <t>Memorie cu acces aleatoriu</t>
  </si>
  <si>
    <t xml:space="preserve">30236110-6 Memorie cu acces aleatoriu (RAM) </t>
  </si>
  <si>
    <t>Documentații tehnice pentru amplasare de plăci comemorative pe fațada unor clădiri</t>
  </si>
  <si>
    <t xml:space="preserve">71220000-6 Servicii de proiectare arhitecturală </t>
  </si>
  <si>
    <t>16.200,00</t>
  </si>
  <si>
    <t>Reparație canalizare în subsolul sediului administrativ</t>
  </si>
  <si>
    <t>7.800,00</t>
  </si>
  <si>
    <t xml:space="preserve">referat nr. 6843/03.03.2023 </t>
  </si>
  <si>
    <t>45332000-3 Lucrări de instalații de apă și canalizare și de conducte de evacuare</t>
  </si>
  <si>
    <t>referat nr. 6941/06.03.2023</t>
  </si>
  <si>
    <t>Covorașe de protecție parchet</t>
  </si>
  <si>
    <t xml:space="preserve">44112230-9 Linoleum </t>
  </si>
  <si>
    <t>3.500,00</t>
  </si>
  <si>
    <t>referat nr. 6942/06.03.2023</t>
  </si>
  <si>
    <t>Mochetă pentru Direcția Juridică și Administrație Publică</t>
  </si>
  <si>
    <t xml:space="preserve">1.035,00 </t>
  </si>
  <si>
    <t>Matei Marcel</t>
  </si>
  <si>
    <t>62.000,00</t>
  </si>
  <si>
    <t>Servicii de expertizare pentru clădirea din Târgu Mureş, str. Mihai Eminescu nr.29</t>
  </si>
  <si>
    <t xml:space="preserve">71319000-7 Servicii de expertiză </t>
  </si>
  <si>
    <t>referat nr. 6943/06.03.2023 in valoare de 5.000 lei</t>
  </si>
  <si>
    <t xml:space="preserve">referat nr. 7080/07.03.2023 </t>
  </si>
  <si>
    <t>Difuzarea pe bază de notă de comandă a unui material de comunicare publică a Consiliului Județean Mureș, în presa audiovizuală, pe postul de radio Radio GaGa</t>
  </si>
  <si>
    <t xml:space="preserve">referat nr. 7082/07.03.2023 </t>
  </si>
  <si>
    <t>202,00</t>
  </si>
  <si>
    <t>referat nr. 7105/07.03.2023</t>
  </si>
  <si>
    <t xml:space="preserve">referat nr. 7109/07.03.2023 </t>
  </si>
  <si>
    <t>183,00</t>
  </si>
  <si>
    <t>referat nr. 7134/07.03.2023;
CPV 31524100-6: 4.000 lei; cod CPV 31531000-7: 2.000 lei; cod CPV 31531100-8: 1.200 lei; cod CPV 31224810-3: 2.000 lei</t>
  </si>
  <si>
    <t>9.200,00</t>
  </si>
  <si>
    <t>Materiale electrice pentru clădirea Consiliului Județean</t>
  </si>
  <si>
    <t xml:space="preserve">31524100-6 Aparate de iluminat fixabile pe tavan, 31531000-7 Becuri, 31531100-8 Tuburi electrice, 31224810-3 Cabluri prelungitoare </t>
  </si>
  <si>
    <t>referat nr. 6528/01.03.2023</t>
  </si>
  <si>
    <t>Servicii de mentenanţă pentru programul de urmărire a contractelor “SPS” existent la Consiliului Judeţean Mureș</t>
  </si>
  <si>
    <t xml:space="preserve">72500000-0 Servicii informatice </t>
  </si>
  <si>
    <t xml:space="preserve">4.135,37 </t>
  </si>
  <si>
    <t>Lucrări pentru instalare dispozitive de siguranță, bariere orizontale de anvelope auto, necesare creșterii nivelului de siguranță pe circuitul Transilvania Motor Ring</t>
  </si>
  <si>
    <t xml:space="preserve">45340000-2 Lucrări de instalare de garduri, de balustrade și de dispozitive de siguranță </t>
  </si>
  <si>
    <t>900.000,00</t>
  </si>
  <si>
    <t xml:space="preserve">referat nr. 7282/08.03.2023 </t>
  </si>
  <si>
    <t>Materiale pentru zugrăvit și igienizare în Palatul Administrativ</t>
  </si>
  <si>
    <t>44111400-5 Vopsele și materiale de acoperire a pereților, 44172000-6 Folii (construcții)</t>
  </si>
  <si>
    <t>3.900,00</t>
  </si>
  <si>
    <t xml:space="preserve">referat nr. 7401/09.03.2023 </t>
  </si>
  <si>
    <t xml:space="preserve">1.350,00 </t>
  </si>
  <si>
    <t>Aspiratoare pentru Consiliul Județean Mureș</t>
  </si>
  <si>
    <t xml:space="preserve">39713430-6 Aspiratoare </t>
  </si>
  <si>
    <t xml:space="preserve">referat nr. 7412/10.03.2023 </t>
  </si>
  <si>
    <t>Apă minerală și plată pentru ședințele Consiliului Județean și protocol</t>
  </si>
  <si>
    <t>15981100-9 Apă minerala plată, 15981200-0 Apă minerală carbogazoasă</t>
  </si>
  <si>
    <t xml:space="preserve">35.550,00 </t>
  </si>
  <si>
    <t>4 monitoare, 8 tastaturi și mouse-uri pentru utilizarea PC-urilor achiziționate în anul 2022</t>
  </si>
  <si>
    <t xml:space="preserve">33195100-4 Monitoare, 30237460-1 Tastaturi pentru computer, 30237410-6 Mouse pentru computer </t>
  </si>
  <si>
    <t xml:space="preserve">4.800,00 </t>
  </si>
  <si>
    <t>Două telefoane analogice de tip DECT fără fir</t>
  </si>
  <si>
    <t xml:space="preserve">460,00 </t>
  </si>
  <si>
    <t>80,00</t>
  </si>
  <si>
    <t xml:space="preserve">referat nr. 7009/06.03.2023 </t>
  </si>
  <si>
    <t>Servicii pentru verificarea (mentenanța) semestrială la instalațiile de limitare și stingere incendii – hidranți interiori, existente la Centrul Militar Județean Mureș</t>
  </si>
  <si>
    <t xml:space="preserve">50413200-5 Servicii de reparare și de întreținere a echipamentului de stingere a incendiilor </t>
  </si>
  <si>
    <t xml:space="preserve">referat nr. 6991/06.03.2023 </t>
  </si>
  <si>
    <t>8 baterii pentru backup (UPS-uri) pentru utilizarea Computerelor portabile și a Smart Tv-ului din cadrul Comandamentului</t>
  </si>
  <si>
    <t>3.760,00</t>
  </si>
  <si>
    <t xml:space="preserve">referat nr. 6997/06.03.2023 </t>
  </si>
  <si>
    <t>Reparații curente a copertinei adăposturilor mașinilor în suprafața de 180 m²</t>
  </si>
  <si>
    <t xml:space="preserve">45261900-3 Lucrări de reparare și de întreținere de acoperișuri </t>
  </si>
  <si>
    <t xml:space="preserve">24.941,00 </t>
  </si>
  <si>
    <t xml:space="preserve">referat nr. 7001/06.03.2023 </t>
  </si>
  <si>
    <t>4 bănci și 1 masă pentru zona de recreere/de servit masa a personalului militar și civil din cadrul curții interioare, a unității noastre</t>
  </si>
  <si>
    <t xml:space="preserve">39113600-3 Bănci, 39121200-8 Mese </t>
  </si>
  <si>
    <t xml:space="preserve">3.068,00 </t>
  </si>
  <si>
    <t xml:space="preserve">referat nr. 7045/06.03.2023 </t>
  </si>
  <si>
    <t>Montare la Centrul Militar Județean Mureș a unui cabinet metalic care permite instalarea echipamentelor standard 19’’, precum și a celor pentru CCTV, CATV, prin utilizarea de rafturi adiționale</t>
  </si>
  <si>
    <t xml:space="preserve"> 45223800-4 Asamblare și instalare de structuri prefabricate</t>
  </si>
  <si>
    <t xml:space="preserve">784,36 </t>
  </si>
  <si>
    <t xml:space="preserve">referat nr. 7580/13.03.2023 </t>
  </si>
  <si>
    <t>Servicii de montare/demontare, vulcanizare anvelope pentru autovehiculele din dotarea Consiliului Județean Mureș pe o perioadă de 24 luni</t>
  </si>
  <si>
    <t>50116500-6 Servicii de reparare a pneurilor, inclusiv montare și echilibrare</t>
  </si>
  <si>
    <t xml:space="preserve">28.319,33 </t>
  </si>
  <si>
    <t>referat nr. 7399/09.03.2023 in valoare de 16.750 lei</t>
  </si>
  <si>
    <t>8.000,00</t>
  </si>
  <si>
    <t xml:space="preserve">referat nr. 7624/13.03.2023 </t>
  </si>
  <si>
    <t>Înlocuire anvelope la autobasculanta Iveco MS59CJM</t>
  </si>
  <si>
    <t xml:space="preserve">34352000-9 Pneuri pentru sarcină mare </t>
  </si>
  <si>
    <t xml:space="preserve">34351100-3 Pneuri pentru autovehicule </t>
  </si>
  <si>
    <t xml:space="preserve">30197643-5 Hârtie pentru fotocopiatoare, 22852100-8 Coperți de dosar </t>
  </si>
  <si>
    <t>Materiale cu caracter funcțional necesare Centrului Militar Județean Mureș pentru îndeplinirea atribuțiilor specifice</t>
  </si>
  <si>
    <t xml:space="preserve">1.799,00 </t>
  </si>
  <si>
    <t>Materiale pentru întreținerea curții interioare – magazii, trotuare, marcaje, pomi, spații verzi</t>
  </si>
  <si>
    <t xml:space="preserve">3.212,86 </t>
  </si>
  <si>
    <t xml:space="preserve">referat nr. 8084/15.03.2023 </t>
  </si>
  <si>
    <t>Materiale pentru efectuarea curățeniei în incinta Palatului Administrativ</t>
  </si>
  <si>
    <t xml:space="preserve">39831240-0 Produse de curățenie </t>
  </si>
  <si>
    <t xml:space="preserve">9.710,00 </t>
  </si>
  <si>
    <t xml:space="preserve">24213000-0 Oxid de calciu hidratat, 44810000-1 Vopsele, 44832200-3 Diluanți, 24911200-5 Adezivi, 24963000-2 Produse anticorozive, 39224210-3 Pensule pentru zugrăvit interior , 44514000-6 Mânere de unelte și părți de unelte, 14522300-9 Smirghel, 39224100-9 Mături, 44111520-2 Materiale de izolație termică, 24453000-4 Erbicide, 18141000-9 Mănuși de lucru, 44511340-0 Greble, 44511330-7 Sape,44441000-3 Microbile </t>
  </si>
  <si>
    <t>referat nr. 7060/06.03.2023 
cod CPV 24213000-0: 17,07 lei; cod CPV 44810000-1: 1.578,38 lei; cod CPV 44832200-3: 155,50 lei; cod CPV 24911200-5: 52,70 lei; cod CPV 24963000-2: 50,40 lei; cod CPV 39224210-3: 181,70 lei; cod CPV 44514000-6: 72,12 lei; cod CPV 14522300-9: 18,40 lei; cod CPV 39224100-9: 158,81 lei; cod CPV 44111520-2: 235 lei; cod CPV 24453000-4: 145 lei; cod CPV 18141000-9: 63,28 lei; cod CPV 44511340-0: 40,76 lei; cod CPV 44511330-7: 58,74 lei; cod CPV 44441000-3: 385 lei</t>
  </si>
  <si>
    <t>referat nr. 7992/15.03.2023</t>
  </si>
  <si>
    <t>7 computere portabile, 1 smart tv cu cameră pentru videoconferințe, 1 smart tv pentru videoconferință, 1 videoproiector cu ecran de protecție, pentru dotarea Comandamentului militar</t>
  </si>
  <si>
    <t xml:space="preserve">30213100-6 Computere portabile, 32324000-0 Televizoare, 38652120-7 Videoproiectoare </t>
  </si>
  <si>
    <t xml:space="preserve">64.430,00 </t>
  </si>
  <si>
    <t xml:space="preserve">referat nr. 7260/08.03.2023 </t>
  </si>
  <si>
    <t xml:space="preserve">919,98 </t>
  </si>
  <si>
    <t>2 corturi tip acordeon (pavilioane) care sunt necesare pentru acțiunile de promovare a profesiei militare</t>
  </si>
  <si>
    <t xml:space="preserve">39522530-1 Corturi </t>
  </si>
  <si>
    <t>Lukacs Annamaria</t>
  </si>
  <si>
    <t>2.100,00</t>
  </si>
  <si>
    <t xml:space="preserve">referat nr.  8186/16.03.2023 </t>
  </si>
  <si>
    <t>Espresor de cafea automat pentru Serviciul Administrativ Întreținere Complexul Transilvania Motor Ring</t>
  </si>
  <si>
    <t xml:space="preserve">39700000-9 Aparate de uz casnic </t>
  </si>
  <si>
    <t xml:space="preserve">39831700-3 Distribuitoare automate de săpun </t>
  </si>
  <si>
    <t xml:space="preserve">referat nr. </t>
  </si>
  <si>
    <t xml:space="preserve">referat nr. 8465/17.03.2023 </t>
  </si>
  <si>
    <t xml:space="preserve">1.450,00 </t>
  </si>
  <si>
    <t>Dozatoare de săpun lichid</t>
  </si>
  <si>
    <t>2.500,00</t>
  </si>
  <si>
    <t xml:space="preserve">referat nr. 7744/13.03.2023 </t>
  </si>
  <si>
    <t>Servicii de intervenție și reparație la pompele submersibile aferente sistemului de canalizare aflate în dotarea Serviciului Administrativ Transilvania Motor Ring</t>
  </si>
  <si>
    <t>0511000-0 Servicii de reparare și de întreținere a pompelor</t>
  </si>
  <si>
    <t>Bartha Zsolt</t>
  </si>
  <si>
    <t xml:space="preserve">referat nr. 7623/13.03.2023 </t>
  </si>
  <si>
    <t>Piatră spartă</t>
  </si>
  <si>
    <t xml:space="preserve">14212300-3 Piatră de carieră și concasată </t>
  </si>
  <si>
    <t xml:space="preserve">22.678,00 </t>
  </si>
  <si>
    <t xml:space="preserve">referat nr. 8670/20.03.2023 </t>
  </si>
  <si>
    <t>Rovinietă pentru autoutilitara Citroen MS95CJM</t>
  </si>
  <si>
    <t>193.270,00</t>
  </si>
  <si>
    <t xml:space="preserve">referat nr. 8740/21.03.2023 </t>
  </si>
  <si>
    <t xml:space="preserve">44614310-3 Utilaje de stivuire </t>
  </si>
  <si>
    <t>referat nr. 9048/22.03.2023 in valoare de 3.100 lei</t>
  </si>
  <si>
    <t>referat nr. 9050/22.03.2023 in valoare de 13.000 lei</t>
  </si>
  <si>
    <t>referat nr. 9052/22.03.2023 in valoare de 22.800 lei</t>
  </si>
  <si>
    <t>referat nr. 6985/06.03.2023 
cod CPV 33195100-4: 2.400 lei; cod CPV 30237460-1 și 30237410-6: 2.400 lei</t>
  </si>
  <si>
    <t xml:space="preserve">referat nr. 8678/20.03.2023 </t>
  </si>
  <si>
    <t>Tastaturi pentru calculatoare</t>
  </si>
  <si>
    <t xml:space="preserve">30237460-1 Tastaturi pentru computer </t>
  </si>
  <si>
    <t xml:space="preserve">1.800,00 </t>
  </si>
  <si>
    <t>Aparaturi rețea supraveghere video și sistem de control acces</t>
  </si>
  <si>
    <t xml:space="preserve">42961100-1 Sisteme de control al accesului, 32420000-3 Echipament de rețea </t>
  </si>
  <si>
    <t xml:space="preserve">25.302,83 </t>
  </si>
  <si>
    <t>referat nr. 7434/10.03.2023 
cod CPV 42961100-1: 1.427,83 lei; cod CPV 32420000-3: 23.875 lei.</t>
  </si>
  <si>
    <t xml:space="preserve">referat nr. 8679/20.03.2023 </t>
  </si>
  <si>
    <t>Asigurare de răspundere civilă auto pentru remorca MS04CJM</t>
  </si>
  <si>
    <t>190,00</t>
  </si>
  <si>
    <t>Consumabile auto</t>
  </si>
  <si>
    <t>09211100-2 Uleiuri pentru motoare, 24951311-8 Produse antigel, 24316000-2 Apă distilată, 09211650-2 Lichid de frână, 24951100-6 Lubrifianți, 33141623-3 Truse de prim ajutor, 31531000-7 Becuri</t>
  </si>
  <si>
    <t xml:space="preserve">5.801,00 </t>
  </si>
  <si>
    <t>referat nr. 7622/13.03.2023 
cod CPV 09211100-2: 1.170 lei; cod CPV 24951311-8: 480 lei; cod CPV 24316000-2: 100 lei; cod CPV 09211650-2: 61 lei; cod CPV 24951100-6: 270 lei; cod CPV 33141623-3: 935 lei; cod CPV 31531000-7: 2.785 lei.</t>
  </si>
  <si>
    <t xml:space="preserve">referat nr. 8967/22.03.2023 </t>
  </si>
  <si>
    <t>Plicuri pentru birourile Consiliul Județean</t>
  </si>
  <si>
    <t xml:space="preserve">30199230-1 Plicuri </t>
  </si>
  <si>
    <t xml:space="preserve">3.750,00 </t>
  </si>
  <si>
    <t>Publicarea pe bază de notă de comandă a două materiale de comunicare publică a Consiliului Județean Mureș, în presa online, pe portalul de știri în limba maghiară www.maszol.ro</t>
  </si>
  <si>
    <t xml:space="preserve">732,00 </t>
  </si>
  <si>
    <t xml:space="preserve">referat nr. 9284/23.03.2023 </t>
  </si>
  <si>
    <t>Publicarea bază de notă de comandă a două materiale de comunicare publică a Consiliului Județean Mureș, în presa online, pe portalul de știri în limba română www.zi-de-zi.ro</t>
  </si>
  <si>
    <t>404,00</t>
  </si>
  <si>
    <t xml:space="preserve">referat nr. 9286/23.03.2023 </t>
  </si>
  <si>
    <t xml:space="preserve">referat nr. 9288/23.03.2023 </t>
  </si>
  <si>
    <t>Publicarea pe bază de notă de comandă a șapte materiale de comunicare publică a Consiliului Județean Mureș, în cotidianul local de limba română Cuvântul liber</t>
  </si>
  <si>
    <t xml:space="preserve">1.826,10 </t>
  </si>
  <si>
    <t xml:space="preserve">referat nr. 8109/15.03.2023 </t>
  </si>
  <si>
    <t>Imprimantă color</t>
  </si>
  <si>
    <t xml:space="preserve">4.201,00 </t>
  </si>
  <si>
    <t>Difuzor tip goarnă</t>
  </si>
  <si>
    <t xml:space="preserve">referat nr. 8205/16.03.2023 </t>
  </si>
  <si>
    <t xml:space="preserve">32342000-2 Difuzoare </t>
  </si>
  <si>
    <t xml:space="preserve">950,00 </t>
  </si>
  <si>
    <t>aprilie</t>
  </si>
  <si>
    <t>Magyarossy Andrea</t>
  </si>
  <si>
    <t xml:space="preserve">referat nr. 9623/27.03.2023 </t>
  </si>
  <si>
    <t>Servicii de consultanță pentru elaborarea Master Planului Energie la nivelul județului Mureș</t>
  </si>
  <si>
    <t>71314300-5 Servicii de consultanță în eficiența energetică</t>
  </si>
  <si>
    <t>200.000,00</t>
  </si>
  <si>
    <t xml:space="preserve">referat nr. 9491/27.03.2023 </t>
  </si>
  <si>
    <t>Servicii de consultanță în vederea înființării unui centru de cercetare-dezvoltare-inovare și transfer tehnologic în județul Mureș</t>
  </si>
  <si>
    <t xml:space="preserve">79411000-8 Servicii generale de consultanță în management </t>
  </si>
  <si>
    <t xml:space="preserve">referat nr. 9641/27.03.2023 </t>
  </si>
  <si>
    <t>3.423,92</t>
  </si>
  <si>
    <t>Publicarea pe bază de notă de comandă a șapte materiale de comunicare publică a Consiliului Județean Mureș, în cotidianul local de limba maghiară Népújság</t>
  </si>
  <si>
    <t xml:space="preserve">referat nr. 9482/27.03.2023 </t>
  </si>
  <si>
    <t>Scaun ergonomic pentru Direcția Economică</t>
  </si>
  <si>
    <t>1.500,00</t>
  </si>
  <si>
    <t>Mariana Oroian</t>
  </si>
  <si>
    <t xml:space="preserve">referat nr. 9775/28.03.2023 </t>
  </si>
  <si>
    <t>Rechizite necesare STPS Mureș pentru îndeplinirea atribuțiilor specifice</t>
  </si>
  <si>
    <t xml:space="preserve">13.369,48 </t>
  </si>
  <si>
    <t>Materiale pentru întreţinere şi reparaţii accidentale în Palatul Administrativ</t>
  </si>
  <si>
    <t>44521100-9 Broaște, 33193224-5 Roți pentru scaune cu rotile, 44410000-7 Articole pentru baie și bucătărie, 44512500-7 Chei de piulițe, 14811200-1 Pietre de polizat, 09221100-5 Vaselină, 44530000-4 Dispozitive de fixare, 44531100-2 Holz-șuruburi</t>
  </si>
  <si>
    <t>referat nr. 8287/16.03.2023 
cod CPV 44521100-9: 1.000 lei; cod CPV 33193224-5: 800 lei; cod CPV 44410000-7: 1.400 lei; cod CPV 44512500-7: 100 lei; cod CPV 14811200-1: 200 lei; cod CPV 09221100-5: 50 lei; cod CPV: 44530000-4: 310 lei; cod CPV 44531100-2: 160 lei</t>
  </si>
  <si>
    <t xml:space="preserve">referat nr. 9019/22.03.2023 </t>
  </si>
  <si>
    <t>Imprimantă color cu cartușele compatibile pentru Direcția Economică</t>
  </si>
  <si>
    <t xml:space="preserve">referat nr. 7052/06.03.2023 
cod CPV 30197643-5: 1.349,50 lei; cod CPV 22852100-8: 449,50 lei </t>
  </si>
  <si>
    <t xml:space="preserve">30197643-5 Hârtie pentru fotocopiatoare </t>
  </si>
  <si>
    <t xml:space="preserve">referat nr. 9691/28.03.2023 </t>
  </si>
  <si>
    <t>47.000,00</t>
  </si>
  <si>
    <t>Covoare pentru birourile din clădirea administrativă</t>
  </si>
  <si>
    <t xml:space="preserve">39531000-3 Covoare, 34947100-8 Traverse, 39532000-0 Preșuri </t>
  </si>
  <si>
    <t>referat nr. 8537/17.03.2023 
cod CPV 39531000-3: 900 lei; cod CPV 34947100-8: 2.150 lei; cod CPV 39532000-0: 450 lei.</t>
  </si>
  <si>
    <t>Hodirnau Ana Maria</t>
  </si>
  <si>
    <t>Reparații pe drumul de legătură la stația de transfer Bălăușeri</t>
  </si>
  <si>
    <t>45233229-0 Lucrări de întreținere a acostamentelor, 45233142-6 Lucrări de reparare a drumurilor</t>
  </si>
  <si>
    <t>495.975,00</t>
  </si>
  <si>
    <t xml:space="preserve">referat nr. 10073/30.03.2023 </t>
  </si>
  <si>
    <t>Servicii de actualizare (upgrade) pentru programul de devize ISDP - InterSOFT Deviz Profesional existent la Consiliul Judeţean Mureș</t>
  </si>
  <si>
    <t xml:space="preserve">72540000-2 Servicii de actualizare informatică </t>
  </si>
  <si>
    <t xml:space="preserve">referat nr. 7508/10.03.2023 </t>
  </si>
  <si>
    <t xml:space="preserve">referat nr. 8547/17.03.2023 </t>
  </si>
  <si>
    <t>Servicii de verificare tehnică periodică la scadență a centralelor termice și a aparatelor de încălzit din dotarea Complexului Transilvania Motor Ring</t>
  </si>
  <si>
    <t xml:space="preserve">5.000,00 </t>
  </si>
  <si>
    <t xml:space="preserve">71356100-9 Servicii de control tehnic </t>
  </si>
  <si>
    <t xml:space="preserve">referat nr. 8549/17.03.2023 </t>
  </si>
  <si>
    <t>26.800,00</t>
  </si>
  <si>
    <t>Extinderea sistemului radio, etapa II, necesar desfășurării în condiții optime a activității la Complexul Transilvania Motor Ring</t>
  </si>
  <si>
    <t xml:space="preserve">32344210-1 Echipament radio </t>
  </si>
  <si>
    <t>referat nr. 8847/21.03.2023 
CPV 30213200-7: 850 lei; cod CPV 30237253-7: 150 lei</t>
  </si>
  <si>
    <t>Produse IT pentru Serviciul Deservire Aprovizionare</t>
  </si>
  <si>
    <t xml:space="preserve">30213200-7 Tablet PC, 30237253-7 Huse antipraf pentru echipamente informatice </t>
  </si>
  <si>
    <t>referat nr. 7979/14.03.2023 in valoare de 73.000 lei</t>
  </si>
  <si>
    <t>900,00</t>
  </si>
  <si>
    <t xml:space="preserve">referat nr. 8671/20.03.2023 </t>
  </si>
  <si>
    <t>Modificarea înscrisurilor din cartea de identitate</t>
  </si>
  <si>
    <t xml:space="preserve">22900000-9 Diverse imprimate </t>
  </si>
  <si>
    <t>Înlocuire unitatea de comandă AIRBAG la autoutilitara Peugeot MS97CJM</t>
  </si>
  <si>
    <t xml:space="preserve">referat nr. 8681/20.03.2023 </t>
  </si>
  <si>
    <t xml:space="preserve">42967000-2 Unitate de comandă </t>
  </si>
  <si>
    <t xml:space="preserve">referat nr. 10052/30.03.2023 </t>
  </si>
  <si>
    <t>Acumulatori pentru telefon de birou fără fir</t>
  </si>
  <si>
    <t xml:space="preserve">31432000-3 Acumulatori cu cadmiu-nichel </t>
  </si>
  <si>
    <t xml:space="preserve">referat nr. 9779/28.03.2023 </t>
  </si>
  <si>
    <t>Materiale sanitare pentru clădirea adminsitrativă a Consiliului Județean Mureș de pe strada Primăriei 2</t>
  </si>
  <si>
    <t xml:space="preserve">44411100-5 Robinete, 44167100-9 Racorduri </t>
  </si>
  <si>
    <t xml:space="preserve">referat nr. 10271/31.03.2023 </t>
  </si>
  <si>
    <t>Rovinietă pentru autoutilitara VW Caddy MS52CJM</t>
  </si>
  <si>
    <t>referat nr. 10272/31.03.2023 in valoare de 26.412 lei</t>
  </si>
  <si>
    <t xml:space="preserve">referat nr. 10543/03.04.2023 </t>
  </si>
  <si>
    <t>Revizie la 1000 ore de funcționare pentru AVANT 423</t>
  </si>
  <si>
    <t xml:space="preserve">50110000-9 Servicii de reparare și de întreținere a autovehiculelor și a echipamentelor conexe </t>
  </si>
  <si>
    <t xml:space="preserve">2.318,83 </t>
  </si>
  <si>
    <t>Scaune pentru dotarea comandamentului, a zonei de servit masa a personalului militar și civil și a sălii de ședințe/instruire a untății noastre</t>
  </si>
  <si>
    <t xml:space="preserve">6.329,28 </t>
  </si>
  <si>
    <t xml:space="preserve">referat nr. 9435/24.03.2023 </t>
  </si>
  <si>
    <t xml:space="preserve">referat nr. 10947/04.04.2022 </t>
  </si>
  <si>
    <t>Servicii de inspecție video și decolmatare canalizare la grupurile sanitare din incinta Palatului Administrativ</t>
  </si>
  <si>
    <t xml:space="preserve">90640000-5 Servicii de curățare și golire a gurilor de canal, 76600000-9 Servicii de inspecție a conductelor </t>
  </si>
  <si>
    <t xml:space="preserve">referat nr. 10903/03.04.2023 </t>
  </si>
  <si>
    <t>Supraveghere tehnică prin diriginţi de şantier pentru lucrările de Reparații pe drumul de legătură la stația de transfer Bălăușeri</t>
  </si>
  <si>
    <t xml:space="preserve">6.880,00 </t>
  </si>
  <si>
    <t>9 mese de birou și 6 dulapuri modulare pentru dotarea Comandamentului militar</t>
  </si>
  <si>
    <t xml:space="preserve">39130000-2 Mobilier de birou </t>
  </si>
  <si>
    <t xml:space="preserve">34.008,40 </t>
  </si>
  <si>
    <t xml:space="preserve">referat nr. 9425/24.03.2023 </t>
  </si>
  <si>
    <t>3 dulapuri de vestiar, 1 băncuță baie/vestiar și 3 cuiere vestiar pentru dotarea Comandamentului militar</t>
  </si>
  <si>
    <t xml:space="preserve">44421710-7 Dulăpioare de depozitare a bagajelor, 39113600-3 Bănci, 30195800-0 Cârlige sau suporturi de agățat </t>
  </si>
  <si>
    <t xml:space="preserve">6.110,08 </t>
  </si>
  <si>
    <t>referat nr. 9441/24.03.2023 
cod CPV 44421710-7: 1.232,77 lei; cod CPV 39113600-3: 1.252,10 lei; cod CPV 30195800-0: 890,76 lei</t>
  </si>
  <si>
    <t xml:space="preserve">referat nr. 10120/30.03.2023 </t>
  </si>
  <si>
    <t>Autoutilitară cu cabină dublă și platformă de transport</t>
  </si>
  <si>
    <t xml:space="preserve">34144700-5 Vehicule utilitare </t>
  </si>
  <si>
    <t xml:space="preserve">209.243,69 </t>
  </si>
  <si>
    <t xml:space="preserve">referat nr. 10123/30.03.2023 </t>
  </si>
  <si>
    <t>5.882,35</t>
  </si>
  <si>
    <t>Monitor pentru funcții vitale</t>
  </si>
  <si>
    <t xml:space="preserve">33100000-1 Echipamente medicale </t>
  </si>
  <si>
    <t xml:space="preserve">referat nr. 10959/04.04.2023 </t>
  </si>
  <si>
    <t xml:space="preserve">referat nr. 10956/04.04.2023 </t>
  </si>
  <si>
    <t xml:space="preserve">referat nr. 11948/12.04.2023 </t>
  </si>
  <si>
    <t xml:space="preserve">176.470,00 </t>
  </si>
  <si>
    <t>Consumabile pentru mașina de marcaj rutier HOFMANN H18-1</t>
  </si>
  <si>
    <t xml:space="preserve">27.750,00 </t>
  </si>
  <si>
    <t>42924310-5 Pistoale de pulverizat, 44441000-3 Microbile, 42957000-9 Piese pentru mașini de pulverizare, 34312700-4 Curele de transmisie din cauciuc.</t>
  </si>
  <si>
    <t>referat nr. 11361/06.04.2023 
cod CPV 42924310-5: 6.950 lei; cod CPV 44441000-3: 14.700 lei; cod CPV 42957000-9: 4.760 lei; cod CPV 34312700-4: 1.340 lei</t>
  </si>
  <si>
    <t xml:space="preserve">referat nr. 10945/04.04.2023 </t>
  </si>
  <si>
    <t>Robineți flotori</t>
  </si>
  <si>
    <t xml:space="preserve">44411100-5 Robinete </t>
  </si>
  <si>
    <t xml:space="preserve">referat nr. 11309/06.04.2023 </t>
  </si>
  <si>
    <t>3.150,00</t>
  </si>
  <si>
    <t xml:space="preserve">44112240-2 Parchet, 45432113-9 Parchetare </t>
  </si>
  <si>
    <t xml:space="preserve">referat nr. 10950/04.04.2023 </t>
  </si>
  <si>
    <t>Parchet laminat în birourile Consiliului Județean Mureș</t>
  </si>
  <si>
    <t xml:space="preserve">7.405,00 </t>
  </si>
  <si>
    <t>Publicarea pe bază de notă de comandă a unui material de comunicare publică a Consiliului Județean Mureș, în cotidianul local de limba maghiară Népújság</t>
  </si>
  <si>
    <t xml:space="preserve">referat nr. 11198/05.04.2023 </t>
  </si>
  <si>
    <t>228,60</t>
  </si>
  <si>
    <t>Publicarea pe bază de notă de comandă a două materiale de comunicare publică a Consiliului Județean Mureș, în cotidianul local de limba română Cuvântul liber</t>
  </si>
  <si>
    <t>499,50</t>
  </si>
  <si>
    <t xml:space="preserve">referat nr. 11196/05.04.2023 </t>
  </si>
  <si>
    <t xml:space="preserve">referat nr. 12335/19.04.2023 </t>
  </si>
  <si>
    <t>Lucrări de reparații curente - infiltrații</t>
  </si>
  <si>
    <t>7.000,00</t>
  </si>
  <si>
    <t xml:space="preserve">referat nr. 12297/19.04.2023 </t>
  </si>
  <si>
    <t>Rovinietă pentru un autovehicul din dotarea Consiliului Județean Mureș</t>
  </si>
  <si>
    <t xml:space="preserve">399,50 </t>
  </si>
  <si>
    <t>Traverse și acoperitoare de podea pentru birourile din clădirea administrativă</t>
  </si>
  <si>
    <t xml:space="preserve">10.227,08 </t>
  </si>
  <si>
    <t xml:space="preserve">referat nr. 12300/19.04.2023 </t>
  </si>
  <si>
    <t xml:space="preserve">referat nr. 11644/11.04.2023 </t>
  </si>
  <si>
    <t>Remediere defecte la autoutilitara MAN MS 48 CJM</t>
  </si>
  <si>
    <t xml:space="preserve">3.673,15 </t>
  </si>
  <si>
    <t>Revizie la 4500 ore de funcționare pentru buldoexcavatorul MS 01696</t>
  </si>
  <si>
    <t xml:space="preserve">referat nr. 11643/11.04.2023 </t>
  </si>
  <si>
    <t>Lokodi Emoke</t>
  </si>
  <si>
    <t>Abonament la Biblioteca Hamangiu</t>
  </si>
  <si>
    <t xml:space="preserve">referat nr. 10094/30.03.2023 </t>
  </si>
  <si>
    <t xml:space="preserve">79980000-7 Servicii de abonare </t>
  </si>
  <si>
    <t xml:space="preserve">4.320,00 </t>
  </si>
  <si>
    <t>Multifuncțională laser A3 color la Consiliului Județean Mureș</t>
  </si>
  <si>
    <t xml:space="preserve">referat nr. 12208/18.04.2023 </t>
  </si>
  <si>
    <t xml:space="preserve">14.000,00 </t>
  </si>
  <si>
    <t>Consumabile pentru execuție confecții metalice</t>
  </si>
  <si>
    <t>42637000-0 Mașini-unelte de perforat, de alezat sau de frezat metale, 14810000-2 Produse abrazive, 44315100-2 Accesorii de sudură</t>
  </si>
  <si>
    <t xml:space="preserve">4.470,00 </t>
  </si>
  <si>
    <t>referat nr. 10944/04.04.2023 
cod CPV 42637000-0: 550 lei; cod CPV 14810000-2: 120 lei; cod CPV 44315100-2: 3.800 lei</t>
  </si>
  <si>
    <t xml:space="preserve">referat nr. 11200/05.04.2023 </t>
  </si>
  <si>
    <t xml:space="preserve">6.815,00 </t>
  </si>
  <si>
    <t>32343000-9 Amplificatoare, 32413100-2 Rutere de rețea</t>
  </si>
  <si>
    <t>Produse IT pentru Direcția Economică</t>
  </si>
  <si>
    <t>500,00</t>
  </si>
  <si>
    <t xml:space="preserve">referat nr. 11374/06.04.2023 </t>
  </si>
  <si>
    <t xml:space="preserve">referat nr. 12729/21.04.2023 </t>
  </si>
  <si>
    <t xml:space="preserve">referat nr. 12732/21.04.2023 </t>
  </si>
  <si>
    <t>Publicarea pe bază de notă de comandă a două materiale de comunicare publică a Consiliului Județean Mureș, în presa online, pe portalul de știri în limba română www.zi-de-zi.ro</t>
  </si>
  <si>
    <t>71322000-1 Servicii de proiectare tehnică pentru construcția de lucrări publice</t>
  </si>
  <si>
    <t>referat nr. 11365/06.04.2023 in valoare de 64.000 lei</t>
  </si>
  <si>
    <t>Servicii de reînnoire marcă verbală Transilvania Motor Ring și înregistrare marcă figurativă color Transilvania Motor Ring</t>
  </si>
  <si>
    <t xml:space="preserve">79341200-8 Servicii de gestionare publicitară </t>
  </si>
  <si>
    <t xml:space="preserve">7.500,00 </t>
  </si>
  <si>
    <t>Materiale consumabile auto</t>
  </si>
  <si>
    <t>09211100-2 Uleiuri pentru motoare, 31531000-7 Becuri, 44512940-3 Truse de scule</t>
  </si>
  <si>
    <t xml:space="preserve">1.790,00 </t>
  </si>
  <si>
    <t>referat nr. 12058/13.04.2023 
cod CPV 09211100-2: 1.300 lei; cod CPV 31531000-7: 230 lei; cod CPV 44512940-3: 260 lei</t>
  </si>
  <si>
    <t>Înlocuire bloc de basculare și supapa EBS la autoutilitara MAN MS48CJM</t>
  </si>
  <si>
    <t>17.000,00</t>
  </si>
  <si>
    <t>800,00</t>
  </si>
  <si>
    <t xml:space="preserve">referat nr. 12285/19.04.2023 </t>
  </si>
  <si>
    <t>Elemente de asamblare pentru montare indicatoare refoliate și catadioptri reflectorizanți</t>
  </si>
  <si>
    <t>44531510-9 Bolturi și șuruburi, 44531600-7 Piulițe</t>
  </si>
  <si>
    <t xml:space="preserve">referat nr. 12363/19.04.2023 </t>
  </si>
  <si>
    <t>25.000,00</t>
  </si>
  <si>
    <t>Supraveghere tehnică prin diriginţi de şantier pentru lucrarea Refacere podețe pe drumul județean DJ152A, Tg. Mureș (DN15E) – Band – Iernut (DN15), km 5+570 și km 5+790 și protejare/deviere utilități existente, județul Mureș</t>
  </si>
  <si>
    <t xml:space="preserve">71520000-9 Servicii de supraveghere a lucrărilor, 71521000-6 Servicii de supraveghere a șantierului </t>
  </si>
  <si>
    <t>Baciu Andreea</t>
  </si>
  <si>
    <t xml:space="preserve">referat nr. 12404/19.04.2023 </t>
  </si>
  <si>
    <t>1.300,00</t>
  </si>
  <si>
    <t xml:space="preserve">referat nr. 12130/18.04.2023 
</t>
  </si>
  <si>
    <t>Produse de ciocolată pentru elevii participanți la concursurile cercurilor de elevi Prietenii pompierilor și Cu viața mea apăr viața</t>
  </si>
  <si>
    <t xml:space="preserve">referat nr. 12405/19.04.2023 </t>
  </si>
  <si>
    <t>Produse de patiserie pentru elevii participanți la concursurile cercurilor de elevi Prietenii pompierilor și Cu viața mea apăr viața</t>
  </si>
  <si>
    <t xml:space="preserve">15812100-4 Produse de patiserie </t>
  </si>
  <si>
    <t xml:space="preserve">referat nr. 12407/19.04.2023 </t>
  </si>
  <si>
    <t xml:space="preserve">15321000-4 Sucuri de fructe, 15981100-9 Apă minerală plată, 39221123-5 Pahare </t>
  </si>
  <si>
    <t>Sucuri, apă și pahare de unică folosință pentru echipele de elevi participanți la concursurile cercurilor de elevi Prietenii pompierilor și Cu viața mea apăr viața</t>
  </si>
  <si>
    <t xml:space="preserve">referat nr. 12409/19.04.2023 </t>
  </si>
  <si>
    <t>Cupe – trofee pentru premierea echipelor câștigătoare ale concursurilor cercurilor de elevi Prietenii pompierilor și Cu viața mea apăr viața</t>
  </si>
  <si>
    <t xml:space="preserve">39298700-4 Trofee </t>
  </si>
  <si>
    <t xml:space="preserve">referat nr. 12441/20.04.2023 </t>
  </si>
  <si>
    <t>Telefon mobil pentru buna desfășurare a activităților în cadrul Serviciului Administrativ-Intervenții</t>
  </si>
  <si>
    <t>720,00</t>
  </si>
  <si>
    <t xml:space="preserve">referat nr. 13244/26.04.2023 </t>
  </si>
  <si>
    <t>Stâlpi flexibili din cauciuc</t>
  </si>
  <si>
    <t xml:space="preserve">34996300-8 Echipament de comanda și control, de siguranță și de semnalizare pentru parcări </t>
  </si>
  <si>
    <t xml:space="preserve">referat nr. 13507/28.04.2023 </t>
  </si>
  <si>
    <t>Servicii cadastrale de actualizare date imobil identificat în CF nr.51365 Ungheni și CF nr.52426 Sânpaul</t>
  </si>
  <si>
    <t xml:space="preserve">35.000,00 </t>
  </si>
  <si>
    <t xml:space="preserve">referat nr. 12718/21.04.2023 </t>
  </si>
  <si>
    <t>Materiale de curățenie și întreținere necesare Centrului Militar Județean Mureș pentru îndeplinirea atribuțiilor specifice</t>
  </si>
  <si>
    <t xml:space="preserve">39830000-9 Produse de curățat </t>
  </si>
  <si>
    <t xml:space="preserve">4.956,78 </t>
  </si>
  <si>
    <t xml:space="preserve">referat nr. 12878/24.04.2023 </t>
  </si>
  <si>
    <t>Cameră photo finish</t>
  </si>
  <si>
    <t xml:space="preserve">34971000-4 Aparate fotografice de control al vitezei </t>
  </si>
  <si>
    <t xml:space="preserve">33.613,44 </t>
  </si>
  <si>
    <t xml:space="preserve">referat nr. 13409/27.04.2023 </t>
  </si>
  <si>
    <t>Semifabricate pentru rigole carosabile</t>
  </si>
  <si>
    <t xml:space="preserve">44114250-9 Dale din beton </t>
  </si>
  <si>
    <t xml:space="preserve">16.920,00 </t>
  </si>
  <si>
    <t>Publicarea pe bază de notă de comandă a șase materiale de comunicare publică a Consiliului Județean Mureș, în cotidianul local de limba maghiară Népújság</t>
  </si>
  <si>
    <t xml:space="preserve">2.023,11 </t>
  </si>
  <si>
    <t xml:space="preserve">referat nr. 13536/28.04.2023 </t>
  </si>
  <si>
    <t xml:space="preserve">referat nr. 13534/28.04.2023 </t>
  </si>
  <si>
    <t>Publicarea pe bază de notă de comandă a șase materiale de comunicare publică a Consiliului Județean Mureș, în cotidianul local de limba română Cuvântul liber</t>
  </si>
  <si>
    <t xml:space="preserve">1.195,65 </t>
  </si>
  <si>
    <t xml:space="preserve">referat nr. 14016/03.05.2023 </t>
  </si>
  <si>
    <t>Covoare pentru birourile din Palatul administrativ</t>
  </si>
  <si>
    <t xml:space="preserve">3.025,00 </t>
  </si>
  <si>
    <t xml:space="preserve">referat nr. 13792/02.05.2023 </t>
  </si>
  <si>
    <t xml:space="preserve">2.800,00 </t>
  </si>
  <si>
    <t xml:space="preserve">referat nr. 13521/28.04.2023 </t>
  </si>
  <si>
    <t>550,00</t>
  </si>
  <si>
    <t>Rafturi din lemn pentru dotarea birourilor din Consiliul Județean Mureș</t>
  </si>
  <si>
    <t xml:space="preserve">39152000-2 Rafturi mobile </t>
  </si>
  <si>
    <t xml:space="preserve">referat nr. 14020/03.05.2023 </t>
  </si>
  <si>
    <t>28.000,00</t>
  </si>
  <si>
    <t>Servicii de expertizare și elaborare studii pentru podul situat pe drumul județean DJ142 Târnăveni – Bălăușeri km 22+863, judeţul Mureş</t>
  </si>
  <si>
    <t>referat nr. 13970/03.05.2023 in valoare de 73.500 lei</t>
  </si>
  <si>
    <t>referat nr. 14088/04.05.20203 in valoare de 14.510 lei</t>
  </si>
  <si>
    <t xml:space="preserve">referat nr. 14193/04.05.2023 </t>
  </si>
  <si>
    <t>Rovinietă pentru autoutilitarele MS16CJM și MS48CJM</t>
  </si>
  <si>
    <t>3.400,00</t>
  </si>
  <si>
    <t xml:space="preserve">referat nr. 14194/04.05.2023 </t>
  </si>
  <si>
    <t>2.037,00</t>
  </si>
  <si>
    <t>Asigurare de răspundere civilă auto pentru mini-încărcătorul MS 01917</t>
  </si>
  <si>
    <t>Servicii de asigurare de răspundere civilă auto</t>
  </si>
  <si>
    <t xml:space="preserve">referat nr. 14171/04.05.2023 </t>
  </si>
  <si>
    <t>Servicii de revizie periodică pentru motocositoarea profesională</t>
  </si>
  <si>
    <t xml:space="preserve">50000000-5 Servicii de reparare și întreținere </t>
  </si>
  <si>
    <t>reluat la poz. 310</t>
  </si>
  <si>
    <t xml:space="preserve">referat nr. 14168/04.05.2023 </t>
  </si>
  <si>
    <t>Servicii de reînnoire marcă verbală Transilvania Motor Ring</t>
  </si>
  <si>
    <t>70332200-9 Servicii de gestionare a proprietății comerciale</t>
  </si>
  <si>
    <t>Marcela Moldovan</t>
  </si>
  <si>
    <t xml:space="preserve">referat nr. 13364/27.04.2023 </t>
  </si>
  <si>
    <t>Servicii în vederea stabilirii valorii imobilului și a alegerii modalității de valorificare a imobilului situat în localitatea Zau de Câmpie, str. Parcului nr.10</t>
  </si>
  <si>
    <t xml:space="preserve">referat nr. 14394/05.05.2023 </t>
  </si>
  <si>
    <t>Două telefoane fixe fără fir</t>
  </si>
  <si>
    <t>reluat la poz.313</t>
  </si>
  <si>
    <t xml:space="preserve">referat nr. 14201/04.05.2023 </t>
  </si>
  <si>
    <t>Servicii de elaborare de documentații tehnice pentru amplasare de plăci comemorative pe fațada unor clădiri</t>
  </si>
  <si>
    <t xml:space="preserve">24.600,00 </t>
  </si>
  <si>
    <t>referat nr. 14675/09.05.2023 in  valoare de 42.000 lei</t>
  </si>
  <si>
    <t>S-a renuntat la achizitie</t>
  </si>
  <si>
    <t xml:space="preserve">referat nr. 13917/03.05.2023 </t>
  </si>
  <si>
    <t xml:space="preserve">09221100-5 Vaselină </t>
  </si>
  <si>
    <t>Vaselină universală</t>
  </si>
  <si>
    <t>1.150,00</t>
  </si>
  <si>
    <t xml:space="preserve">referat nr. 14362/05.05.2023 </t>
  </si>
  <si>
    <t>Servicii cadastrale de actualizare date și apartamentare imobil situat în municipiul Târgu Mureș, str. Călărașilor, nr.26-28</t>
  </si>
  <si>
    <t xml:space="preserve">14.200,00 </t>
  </si>
  <si>
    <t>Produse pentru lucrările de întreținere a monumentului de la Oarba de la Mureș</t>
  </si>
  <si>
    <t>24213000-0 Oxid de calciu hidratat, 44810000-1 Vopsele, 24911200-5 Adezivi, 44832200-3 Diluanți, 24453000-4 Erbicide, 44113620-7 Asfalt, 39224100-9 Mături, 19640000-4 Saci și pungi din polietilenă pentru deșeuri, 03451000-6 Plante, 09112200-9 Turbă</t>
  </si>
  <si>
    <t xml:space="preserve">6.555,00 </t>
  </si>
  <si>
    <t>referat nr. 14792/09.05.2023 
150 lei – cod CPV 24213000-0; 880 lei – cod CPV 44810000-1; 45 lei – cod CPV 24911200-5; 40 lei – cod CPV 44832200-3; 240 lei – cod CPV 24453000-4; 350 lei -  cod CPV 44113620-7; 600 lei – cod CPV 39224100-9; 200 lei – cod CPV 19640000-4; 3.750 lei – cod CPV 03451000-6; 300 lei – cod CPV 09112200-9.</t>
  </si>
  <si>
    <t xml:space="preserve">17.062,00 </t>
  </si>
  <si>
    <t>Reamenajarea, prin reconfigurarea spațiului, al biroului destinat arhitectului șef din cadrul Consiliului Județean Mureș și achiziționarea mobilierului aferent</t>
  </si>
  <si>
    <t>39130000-2 Mobilier de birou, 45454000-4 Lucrări de restructurare</t>
  </si>
  <si>
    <t xml:space="preserve">referat nr. 14974/10.05.2023 </t>
  </si>
  <si>
    <t xml:space="preserve">7.342,10 </t>
  </si>
  <si>
    <t xml:space="preserve">referat nr. 15092/11.05.2023 </t>
  </si>
  <si>
    <t>Betonare șanț și asfaltare acostament pe DJ142A, localitatea Gănești</t>
  </si>
  <si>
    <t>45233160-8 Drumuri și alte suprafețe pietruite</t>
  </si>
  <si>
    <t xml:space="preserve">51.000,00 </t>
  </si>
  <si>
    <t>Două telefoane mobile pentru buna desfășurare a activităților din cadrul Cabinetului președintelui și al Biroului financiar-contabil</t>
  </si>
  <si>
    <t xml:space="preserve">referat nr. 14973/10.05.2023 </t>
  </si>
  <si>
    <t xml:space="preserve">referat nr. 15079/11.05.2023 </t>
  </si>
  <si>
    <t>Servicii de revizie anuală mașina multifuncțională MAN</t>
  </si>
  <si>
    <t xml:space="preserve">3.748,77 </t>
  </si>
  <si>
    <t xml:space="preserve">referat nr. 15294/12.05.2023 </t>
  </si>
  <si>
    <t>Servicii de revizie periodică a autobasculantei IVECO EuroCargo</t>
  </si>
  <si>
    <t xml:space="preserve">4.015,47 </t>
  </si>
  <si>
    <t xml:space="preserve">referat nr. 15095/11.05.2023 </t>
  </si>
  <si>
    <t>Covor din cauciuc</t>
  </si>
  <si>
    <t xml:space="preserve">42670000-3 Piese și accesorii pentru mașini-unelte </t>
  </si>
  <si>
    <t xml:space="preserve">3.900,00 </t>
  </si>
  <si>
    <t xml:space="preserve">referat nr. 15519/15.05.2023 </t>
  </si>
  <si>
    <t>Ghidiu Ovidiu</t>
  </si>
  <si>
    <t>Calculatoare pentru angajații din cadrul Consiliului Județean Mureș</t>
  </si>
  <si>
    <t xml:space="preserve">30213300-8 Computer de birou </t>
  </si>
  <si>
    <t xml:space="preserve">14.285,71 </t>
  </si>
  <si>
    <t xml:space="preserve">referat nr. 15518/15.05.2023 </t>
  </si>
  <si>
    <t>Multifuncțională laser A4 color la Consiliului Județean Mureș</t>
  </si>
  <si>
    <t xml:space="preserve">3.240,00 </t>
  </si>
  <si>
    <t xml:space="preserve">referat nr. 15449/15.05.2023 </t>
  </si>
  <si>
    <t xml:space="preserve">398,85 </t>
  </si>
  <si>
    <t xml:space="preserve">referat nr. 15609/16.05.2023 </t>
  </si>
  <si>
    <t>Servicii de supraveghere tehnică prin diriginţi de şantier pentru lucrările de Întreţinere drumuri judeţene – covoare bituminoase - 2023, județul Mureș</t>
  </si>
  <si>
    <t xml:space="preserve">22.000,00 </t>
  </si>
  <si>
    <t xml:space="preserve">referat nr. 15544/15.05.2023 </t>
  </si>
  <si>
    <t>Servicii ITP pentru autovehiculul MS-11-PCJ</t>
  </si>
  <si>
    <t>„Produse de protocol”</t>
  </si>
  <si>
    <t>03131100-9 Boabe de cafea (Rev.2), 15511210-8 Lapte UHT (Rev.2), 15511600-9 Lapte condensat (Rev.2)</t>
  </si>
  <si>
    <t xml:space="preserve">mai </t>
  </si>
  <si>
    <t>Pătran Carmen</t>
  </si>
  <si>
    <t>Rațiu Vasile</t>
  </si>
  <si>
    <t xml:space="preserve">referat nr. 15785/17.05.2023 </t>
  </si>
  <si>
    <t xml:space="preserve">referat nr. 15552/16.05.2023 </t>
  </si>
  <si>
    <t>referat nr. 16124/19.05.2023</t>
  </si>
  <si>
    <t>Rechizite pentru birourile Consiliului Județean</t>
  </si>
  <si>
    <t xml:space="preserve">13.120,00 </t>
  </si>
  <si>
    <t>referat nr. 16122/19.05.2023 in valoare de 217.000 lei</t>
  </si>
  <si>
    <t>71241000-9 Studii de fezabilitate, servicii de consultanță, analize</t>
  </si>
  <si>
    <t>Servicii de video-inspecție pe DJ135 Tg.Mureș – Măgherani – Sărățeni - limita județ Harghita</t>
  </si>
  <si>
    <t xml:space="preserve">referat nr. 16439/24.05.2023 </t>
  </si>
  <si>
    <t xml:space="preserve">76600000-9 Servicii de inspecție a conductelor </t>
  </si>
  <si>
    <t>Seturi de curățenie parchet cu mop</t>
  </si>
  <si>
    <t xml:space="preserve">875,00 </t>
  </si>
  <si>
    <t xml:space="preserve">39831300-9 Produse de curățat pentru podele </t>
  </si>
  <si>
    <t xml:space="preserve">referat nr. 15339/12.05.2023 </t>
  </si>
  <si>
    <t xml:space="preserve">referat nr. 15366/12.05.2023 </t>
  </si>
  <si>
    <t>Rechizite și furnituri de birou necesare Centrului Militar Județean pentru îndeplinirea atribuțiilor specifice</t>
  </si>
  <si>
    <t xml:space="preserve">3.969,46 </t>
  </si>
  <si>
    <t>Materiale necesare bunei gospodăriri a Centrului Militar Județean pentru îndeplinirea atribuțiilor specifice</t>
  </si>
  <si>
    <t xml:space="preserve">616,00 </t>
  </si>
  <si>
    <t xml:space="preserve">referat nr. 15363/12.05.2023 </t>
  </si>
  <si>
    <t>Țeavă corugată D630</t>
  </si>
  <si>
    <t>44160000-9 Conducte, țevărie, țevi, tubaje, tuburi și articole conexe</t>
  </si>
  <si>
    <t xml:space="preserve">19.008,00 </t>
  </si>
  <si>
    <t xml:space="preserve">referat nr. 15438/15.05.2023 </t>
  </si>
  <si>
    <t>referat nr. 15437/15.05.2023 in valoare de 4.000 lei</t>
  </si>
  <si>
    <t xml:space="preserve">referat nr. 15925/18.05.2023 </t>
  </si>
  <si>
    <t>Sistem drive pass</t>
  </si>
  <si>
    <t xml:space="preserve">42961100-1 Sisteme de control al accesului </t>
  </si>
  <si>
    <t xml:space="preserve">218.487,39 </t>
  </si>
  <si>
    <t xml:space="preserve">44163000-0 Țevi și racorduri </t>
  </si>
  <si>
    <t>71322500-6 Servicii de proiectare pentru infrastructura de transport</t>
  </si>
  <si>
    <t>35.000,00</t>
  </si>
  <si>
    <t xml:space="preserve">referat nr. 16479/24.05.2023 </t>
  </si>
  <si>
    <t>Servicii de proiectare pentru lucrarea Reconfigurare șanț pe DJ142 în comuna Suplac, inclusiv rețele - faza PT</t>
  </si>
  <si>
    <t xml:space="preserve">referat nr. 16535/24.05.2023 </t>
  </si>
  <si>
    <t>Coroane de flori, cu ocazia Zilei Eroilor</t>
  </si>
  <si>
    <t>Pologea Ioan</t>
  </si>
  <si>
    <t>referat nr. 15764/17.05.2023</t>
  </si>
  <si>
    <t xml:space="preserve">referat nr. 16536/24.05.2023 </t>
  </si>
  <si>
    <t>Baterii alcaline</t>
  </si>
  <si>
    <t xml:space="preserve">31411000-0 Baterii alcaline </t>
  </si>
  <si>
    <t>660,00</t>
  </si>
  <si>
    <t>Surfilarea unor covoare din birourile Consiliului Județean Mureș</t>
  </si>
  <si>
    <t xml:space="preserve">referat nr. 16541/24.05.2023 </t>
  </si>
  <si>
    <t>714,00</t>
  </si>
  <si>
    <t xml:space="preserve">98393000-4 Servicii de croitorie </t>
  </si>
  <si>
    <t xml:space="preserve">referat nr. 16676/25.05.2023 </t>
  </si>
  <si>
    <t>Produse de curățenie necesare funcționării Serviciului Administrativ Întreținere Complex Transilvania Motor Ring</t>
  </si>
  <si>
    <t xml:space="preserve">12.368,00 </t>
  </si>
  <si>
    <t>Materiale consumabile, electrice, scule și articole sanitare necesare funcționării Serviciului Administrativ Întreținere Complex Transilvania Motor Ring</t>
  </si>
  <si>
    <t xml:space="preserve">13.417,00 </t>
  </si>
  <si>
    <t xml:space="preserve">24911200-5 Adezivi, 39221123-5 Pahare, 39831500-1 Produse de curățat pentru automobile , 24951100-6 Lubrifianti, 24453000-4 Erbicide, 42996100-5 Pulverizatoare, 44810000-1 Vopsele, 42670000-3 Piese și accesorii pentru mașini-unelte, 39831220-4 Agenți degresanți, 31224810-3 Cabluri prelungitoare, 16810000-6 Piese pentru utilaje agricole, 43830000-0 Scule cu motor, 44410000-7 Articole pentru baie și bucătărie </t>
  </si>
  <si>
    <t>referat nr. 16779/25.05.2023 
cod CPV 24911200-5: 248 lei; cod CPV 39221123-5: 17 lei; cod CPV 39831500-1: 835 lei; cod CPV 24951100-6: 510 lei; cod CPV 24453000-4: 2.900 lei; cod CPV 42996100-5: 165 lei; cod CPV 44810000-1: 485 lei; cod CPV 42670000-3: 740 lei; cod CPV 39831220-4: 113 lei; cod CPV 31224810-3: 1.450 lei; cod CPV 16810000-6: 3.136 lei; cod CPV 43830000-0: 410 lei; cod CPV 44410000-7: 2.408 lei.</t>
  </si>
  <si>
    <t xml:space="preserve">referat nr. 17031/30.05.2023 </t>
  </si>
  <si>
    <t xml:space="preserve">1.540,51 </t>
  </si>
  <si>
    <t>Publicarea pe bază de notă de comandă a trei materiale de comunicare publică a Consiliului Județean Mureș, în cotidianul local de limba maghiară Népújság</t>
  </si>
  <si>
    <t xml:space="preserve">715,50 </t>
  </si>
  <si>
    <t xml:space="preserve">referat nr. 17033/30.05.2023 </t>
  </si>
  <si>
    <t>Publicarea pe bază de notă de comandă a trei materiale de comunicare publică a Consiliului Județean Mureș, în cotidianul local de limba română Cuvântul liber</t>
  </si>
  <si>
    <t>Poliţă de asigurare civilă obligatorie auto RCA pentru un autovehicul</t>
  </si>
  <si>
    <t xml:space="preserve">referat nr. 16563/24.05.2023 </t>
  </si>
  <si>
    <t xml:space="preserve"> 66516100-1 Servicii de asigurare de răspundere civilă auto</t>
  </si>
  <si>
    <t xml:space="preserve">1.140,89 </t>
  </si>
  <si>
    <t>Perii pentru măturătoarea stradală Iveco</t>
  </si>
  <si>
    <t xml:space="preserve">referat nr. 16673/25.05.2023 </t>
  </si>
  <si>
    <t xml:space="preserve">6.688,00 </t>
  </si>
  <si>
    <t xml:space="preserve">34913000-0 Diverse piese de schimb </t>
  </si>
  <si>
    <t xml:space="preserve">referat nr. 16730/25.05.2023 </t>
  </si>
  <si>
    <t>906,00</t>
  </si>
  <si>
    <t>Poliţă de asigurare facultativă CASCO pentru un autovehicul din dotarea parcului auto al Consiliului Județean Mureș</t>
  </si>
  <si>
    <t>Material absorbant granulat</t>
  </si>
  <si>
    <t xml:space="preserve">referat nr. 16792/25.05.2023 </t>
  </si>
  <si>
    <t xml:space="preserve">4.625,00 </t>
  </si>
  <si>
    <t>39830000-9 Produse de curățat, 39831240-0 Produse de curățenie, 19640000-4 Saci și pungi din polietilena pentru deșeuri, 33760000-5 Hârtie igienică, batiste, șervete din hârtie pentru mâini și șervete de masă, 18424300-0 Mănuși de unică folosință</t>
  </si>
  <si>
    <t xml:space="preserve">42992300-9 Material absorbant electromagnetic </t>
  </si>
  <si>
    <t>RNO nr. 17565/07.06.2023</t>
  </si>
  <si>
    <t xml:space="preserve">referat nr. 17348/06.06.2023 </t>
  </si>
  <si>
    <t>30192153-8 Ștampile cu text, 30192111-2 Tușiere</t>
  </si>
  <si>
    <t>330,00</t>
  </si>
  <si>
    <t>Ștampilă și trei tușiere pentru ștampile</t>
  </si>
  <si>
    <t>Sucuri, apă şi pahare de unică folosinţă pentru echipajele participante la concursul profesional al Serviciilor Voluntare pentru Situaţii de Urgenţă – faza judeţeană – 2023</t>
  </si>
  <si>
    <t xml:space="preserve">referat nr. 17504/06.06.2023 </t>
  </si>
  <si>
    <t xml:space="preserve">referat nr. 17507/06.06.2023 </t>
  </si>
  <si>
    <t>Cupe – trofee, medalii şi tricouri pentru premierea echipajelor câştigătoare ale concursului profesional al Serviciilor Voluntare pentru Situaţii de Urgenţă – faza judeţeană – 2023</t>
  </si>
  <si>
    <t>39298700-4 Trofee, 18512200-3 Medalii, 18331000-8 Tricouri</t>
  </si>
  <si>
    <t>Remediere defecte la sistemul hidrostatic la autoutilitara MAN MS48CJM</t>
  </si>
  <si>
    <t xml:space="preserve">8.500,00 </t>
  </si>
  <si>
    <t>referat nr. 16747/25.05.2023 in valoare de 15.595 lei</t>
  </si>
  <si>
    <t xml:space="preserve">referat nr. 18070/09.06.2023 </t>
  </si>
  <si>
    <t>Anvelope de vară MS 69 CJM</t>
  </si>
  <si>
    <t xml:space="preserve">1.992,00 </t>
  </si>
  <si>
    <t>Revizie la 3.500 ore de funcționare pentru tractorul KUBOTA MS 01879</t>
  </si>
  <si>
    <t xml:space="preserve">referat nr. 16746/25.05.2023 </t>
  </si>
  <si>
    <t xml:space="preserve">2.504,00 </t>
  </si>
  <si>
    <t xml:space="preserve">referat nr. 16744/25.05.2023 </t>
  </si>
  <si>
    <t>Revizie la 5500 ore de funcționare pentru buldoexcavatorul MS 01697</t>
  </si>
  <si>
    <t>6.353,00</t>
  </si>
  <si>
    <t xml:space="preserve">50116000-1 Servicii de reparare și de întreținere a pieselor speciale pentru vehicule </t>
  </si>
  <si>
    <t>Recondiționare cilindrii hidraulici cositoare</t>
  </si>
  <si>
    <t xml:space="preserve">referat nr. 18510/13.06.2023 </t>
  </si>
  <si>
    <t>Servicii de proiectare pentru lucrarea Consolidare drum și teren aferent pe un tronson din DJ135 Târgu Mureş – Măgherani - Sărăţeni – limita judeţ Harghita, comuna Măgherani - faza PT</t>
  </si>
  <si>
    <t xml:space="preserve">71322500-6: Servicii de proiectare tehnică pentru infrastructura de transport </t>
  </si>
  <si>
    <t xml:space="preserve">90.000,00 </t>
  </si>
  <si>
    <t xml:space="preserve">referat nr. 16743/25.05.2023 </t>
  </si>
  <si>
    <t>Reparație cositoare Ducker</t>
  </si>
  <si>
    <t xml:space="preserve">9.020,00 </t>
  </si>
  <si>
    <t>50530000-9 Servicii de reparare și de întreținere a mașinilor</t>
  </si>
  <si>
    <t>12.690,00</t>
  </si>
  <si>
    <t xml:space="preserve">referat nr. 16909/26.05.2023 </t>
  </si>
  <si>
    <t>Containere pentru deșeuri</t>
  </si>
  <si>
    <t xml:space="preserve">34928480-6 Containere și pubele de deșeuri </t>
  </si>
  <si>
    <t xml:space="preserve">referat nr. 17664/07.06.2023 </t>
  </si>
  <si>
    <t>Echipament în cadrul programului de interes public judeţean Prevenirea și combaterea faptelor antisociale la regimul armelor și munițiilor, precum și al fondului cinegetic</t>
  </si>
  <si>
    <t>7.563,00</t>
  </si>
  <si>
    <t xml:space="preserve">35125000-6 Sisteme de supraveghere </t>
  </si>
  <si>
    <t xml:space="preserve">16810000-6 Piese pentru utilaje agricole </t>
  </si>
  <si>
    <t>Kit cuțite tocător TT130</t>
  </si>
  <si>
    <t>13.800,00</t>
  </si>
  <si>
    <t xml:space="preserve">referat nr. 16998/30.05.2023 </t>
  </si>
  <si>
    <t>Perii colectoare</t>
  </si>
  <si>
    <t xml:space="preserve">655,00 </t>
  </si>
  <si>
    <t xml:space="preserve">referat nr. 16999/30.05.2023 </t>
  </si>
  <si>
    <t>Sistem PC All-in-One și a 5 imprimante multifuncționale A4 Laserjet color pentru angajații din cadrul Consiliului Județean Mureș</t>
  </si>
  <si>
    <t xml:space="preserve">25.210,08 </t>
  </si>
  <si>
    <t>30213300-8 Computer de birou, 30232110-8 Imprimante laser</t>
  </si>
  <si>
    <t xml:space="preserve">referat nr. 18137/12.06.2023 </t>
  </si>
  <si>
    <t>Instalarea unui sistem orologiu turn hibrid și efectuarea lucrărilor de curățare, ajustare a orologiului existent din turnul Palatului Administrativ</t>
  </si>
  <si>
    <t xml:space="preserve">50431000-5 Servicii de reparații ceasuri </t>
  </si>
  <si>
    <t xml:space="preserve">40.000,00 </t>
  </si>
  <si>
    <t>Piese pentru xeroxul din dotarea direcţiei economice.</t>
  </si>
  <si>
    <t>referat nr. 18236/12.06.2023</t>
  </si>
  <si>
    <t>30125100-2 Cartuse de toner</t>
  </si>
  <si>
    <t>Publicarea  pe bază de notă de comandă a unui material de comunicare publică a Consiliului Județean Mureș, în presa online, pe portalul de știri în limba maghiară www.maszol.ro</t>
  </si>
  <si>
    <t xml:space="preserve">183,00 </t>
  </si>
  <si>
    <t xml:space="preserve">referat nr. 18030/09.06.2023 </t>
  </si>
  <si>
    <t>referat nr. 17476/06.06.2023 
8.403,36 lei - CPV 30213300-8 și 16.806,72 lei - CPV 30232110-8.</t>
  </si>
  <si>
    <t xml:space="preserve">referat nr. 18427/13.06.2023 </t>
  </si>
  <si>
    <t>Servicii de evaluare în vederea stabilirii valorii juste pentru imobilele identificate în C.F. nr.143513/Târgu Mureș, C.F. nr.143510/Târgu Mureș, C.F. nr.143514/Târgu Mureș, C.F. nr.143512/Târgu Mureș și C.F. nr.143511/Târgu Mureș</t>
  </si>
  <si>
    <t xml:space="preserve">referat nr. 18032/09.06.2023 </t>
  </si>
  <si>
    <t>Publicarea  pe bază de notă de comandă a unui material de comunicare publică a Consiliului Județean Mureș, în presa online, pe portalul de știri în limba română www.zi-de-zi.ro</t>
  </si>
  <si>
    <t>Materiale electrice pentru clădirea Consiliului Judeţean</t>
  </si>
  <si>
    <t xml:space="preserve">31524100-6 Aparate de iluminat fixabile pe tavan </t>
  </si>
  <si>
    <t xml:space="preserve">3.000,00 </t>
  </si>
  <si>
    <t xml:space="preserve">referat nr. 18532/13.06.2023 </t>
  </si>
  <si>
    <t>referat nr. 18727/14.06.2023</t>
  </si>
  <si>
    <t>referat nr. 18730/14.06.2023</t>
  </si>
  <si>
    <t>2.900,00</t>
  </si>
  <si>
    <t xml:space="preserve">referat nr. 19152/19.06.2023 </t>
  </si>
  <si>
    <t>Pachet de promovare a Consiliului Județean Mureș în Cartea primarilor mureșeni 2020-2024 și www.primarimureseni.ro</t>
  </si>
  <si>
    <t xml:space="preserve">6.132,00 </t>
  </si>
  <si>
    <t>Racordare la rețeaua de distribuție energie electrică</t>
  </si>
  <si>
    <t xml:space="preserve">45310000-3 Lucrări de instalații electrice </t>
  </si>
  <si>
    <t>2.790,00</t>
  </si>
  <si>
    <t xml:space="preserve">referat nr. 18791/15.06.2023 </t>
  </si>
  <si>
    <t xml:space="preserve">referat nr. 18041/09.06.2023 </t>
  </si>
  <si>
    <t>30.000,00</t>
  </si>
  <si>
    <t>Servicii de „Reparații la pod de beton armat pe DJ153 la Beica de Jos, km 7+155”</t>
  </si>
  <si>
    <t xml:space="preserve">referat nr. 18789/15.06.2023 </t>
  </si>
  <si>
    <t>Reparații și întreținere de mobilier din cadrul Consiliului Județean Mureș</t>
  </si>
  <si>
    <t>50850000-8 Servicii de reparare și de întreținere a mobilierului</t>
  </si>
  <si>
    <t>9.000,00</t>
  </si>
  <si>
    <t>220,00</t>
  </si>
  <si>
    <t xml:space="preserve">referat nr. 19025/19.06.2023 </t>
  </si>
  <si>
    <t>Carnete Procese Verbale A4</t>
  </si>
  <si>
    <t>Întreținere și intervenții în caz de avarie la stația de pompe care asigură alimentarea cu apă potabilă a SSCT Cristești/Vălureni</t>
  </si>
  <si>
    <t>50511000-0 Servicii de reparare și de întreținere a pompelor</t>
  </si>
  <si>
    <t xml:space="preserve">25.780,00 </t>
  </si>
  <si>
    <t xml:space="preserve">referat nr. 17596/09.06.2023 </t>
  </si>
  <si>
    <t>Schimbarea traseu condens la un aparat de aer condiționat din incinta Palatului Administrativ</t>
  </si>
  <si>
    <t>50730000-1 Servicii de reparare și de întreținere a grupurilor de refrigerare</t>
  </si>
  <si>
    <t xml:space="preserve">1.000,00 </t>
  </si>
  <si>
    <t xml:space="preserve">referat nr. 19386/21.06.2023 </t>
  </si>
  <si>
    <t xml:space="preserve">referat nr. 19499/22.06.2023 </t>
  </si>
  <si>
    <t>Publicarea  pe bază de notă de comandă a unui material de comunicare publică a Consiliului Județean Mureș, în presa audiovizuală, pe postul de radio Radio GaGa</t>
  </si>
  <si>
    <t xml:space="preserve">292,50 </t>
  </si>
  <si>
    <t xml:space="preserve">referat nr. 19495/22.06.2023 </t>
  </si>
  <si>
    <t xml:space="preserve">referat nr. 19497/22.06.2023 </t>
  </si>
  <si>
    <t>Publicarea pe bază de notă de comandă a două materiale de comunicare publică a Consiliului Județean Mureș, în cotidianul local de limba maghiară Népújság</t>
  </si>
  <si>
    <t xml:space="preserve">400,05 </t>
  </si>
  <si>
    <t xml:space="preserve">referat nr. 19699/23.06.2023 </t>
  </si>
  <si>
    <t>iulie</t>
  </si>
  <si>
    <t>referat nr. 19626/23.06.2023 in valoare de 10.000 lei</t>
  </si>
  <si>
    <t xml:space="preserve">referat nr. 20141/28.06.2023 </t>
  </si>
  <si>
    <t>Racordare la sistemul de distribuție gaze naturale</t>
  </si>
  <si>
    <t xml:space="preserve">45333000-0 Lucrări de instalare de gaz </t>
  </si>
  <si>
    <t xml:space="preserve">6.969,91 </t>
  </si>
  <si>
    <t xml:space="preserve">referat nr. 19701/23.06.2023 </t>
  </si>
  <si>
    <t>1.318,00</t>
  </si>
  <si>
    <t>Asigurare de răspundere civilă auto pentru tractoare</t>
  </si>
  <si>
    <t xml:space="preserve">referat nr. 19895/27.06.2023 </t>
  </si>
  <si>
    <t>Refacere podețe pe drumul județean DJ152A, Tg. Mureș (DN15E) – Band – Iernut (DN15), km 5+570 și km 5+790 și protejare/deviere utilități existente, județul Mureș</t>
  </si>
  <si>
    <t xml:space="preserve">45221220-0 Podețe </t>
  </si>
  <si>
    <t xml:space="preserve">695.014,28 </t>
  </si>
  <si>
    <t xml:space="preserve">referat nr. 20739/04.07.2023 </t>
  </si>
  <si>
    <t>Revizie anuală autoutilitară Isuzu MS 13 CJM</t>
  </si>
  <si>
    <t xml:space="preserve">referat nr. 19894/27.06.2023 </t>
  </si>
  <si>
    <t xml:space="preserve">2.200,00 </t>
  </si>
  <si>
    <t xml:space="preserve">referat nr. 19977/27.06.2023 </t>
  </si>
  <si>
    <t>Servicii pentru verificarea/încărcarea stingătoarelor împotriva incendiilor la Centrul Militar Județean Mureș</t>
  </si>
  <si>
    <t xml:space="preserve">812,90 </t>
  </si>
  <si>
    <t>Materiale pentru imprimantele de etichetat din Serviciul registratură</t>
  </si>
  <si>
    <t>30192800-9 Etichete autocolante, 30192300-4 Benzi impregnate cu cerneală</t>
  </si>
  <si>
    <t>referat nr. 20583/03.07.2023 
cod CPV 30192800-9: 2.500 lei; cod CPV 30192300-4: 2.500 lei.</t>
  </si>
  <si>
    <t>Servicii de dezinsecție și deratizare a Palatului Administrativ și al sediului administrativ al Consiliului Județean Mureș de pe strada Primăriei nr. 2</t>
  </si>
  <si>
    <t xml:space="preserve">90921000-9 Servicii de dezinfecție și de dezinsecție </t>
  </si>
  <si>
    <t xml:space="preserve">12.094,00 </t>
  </si>
  <si>
    <t>11.997,00</t>
  </si>
  <si>
    <t>Aparatură tehnică pentru Comitetul de Organizare Unesco Sighișoara</t>
  </si>
  <si>
    <t>30213100-6 Computere portabile, 48624000-8 Pachete software pentru sisteme de operare pentru computere personale (PC), 38652120-7 Videoproiectoare, 32581100-0 Cablu de transmitere a datelor, 30232110-8 Imprimante laser, 32413100-2 Rutere de rețea, 31224810-3 Cabluri prelungitoare</t>
  </si>
  <si>
    <t>referat nr. 20811/04.07.2023 
cod CPV 30213100-6: 3.300 lei; cod CPV 48624000-8: 1.260 lei; cod CPV 38652120-7: 3.700 lei; cod CPV 32581100-0: 290 lei; cod CPV 30232110-8: 2.900 lei; cod CPV 32413100-2: 350 lei; cod CPV 31224810-3: 197 lei.</t>
  </si>
  <si>
    <t>Servicii de expertizare pentru tronsonul de drum județean DJ152A Târgu Mureș – Band, km 14+300-14+700, judeţul Mureş</t>
  </si>
  <si>
    <t xml:space="preserve">referat nr. 20979/05.07.2023 </t>
  </si>
  <si>
    <t xml:space="preserve">84.000,00 </t>
  </si>
  <si>
    <t>anulat, reluat la poz. 395</t>
  </si>
  <si>
    <t xml:space="preserve">referat nr. 21107/06.07.2023 </t>
  </si>
  <si>
    <t xml:space="preserve">7.890,00 </t>
  </si>
  <si>
    <t>Servicii de dezinsecție a Palatului Administrativ și al sediului administrativ al Consiliului Județean Mureș de pe strada Primăriei nr. 2</t>
  </si>
  <si>
    <t xml:space="preserve">referat nr. 21293/10.07.2023 </t>
  </si>
  <si>
    <t xml:space="preserve">218.487,00 </t>
  </si>
  <si>
    <t>Software customizat pentru acces și taxe</t>
  </si>
  <si>
    <t>48440000-4 Pachete software de analiză financiară şi contabilitate</t>
  </si>
  <si>
    <t>Oroian Mariana</t>
  </si>
  <si>
    <t>Materiale de curățenie necesare STPS Mureș pentru îndeplinirea atribuțiilor specifice</t>
  </si>
  <si>
    <t>39831240-0 Produse de curățenie, 39830000-9 Produse de curățat</t>
  </si>
  <si>
    <t xml:space="preserve">6.700,00 </t>
  </si>
  <si>
    <t xml:space="preserve">referat nr. 21115/06.07.2023 </t>
  </si>
  <si>
    <t>Materiale de întreținerea necesare STPS Mureș pentru îndeplinirea atribuțiilor specifice</t>
  </si>
  <si>
    <t xml:space="preserve">24453000-4 Erbicide, 24456000-5 Rodenticide , 44800000-8 Vopsele, lacuri și masticuri, 31224100-3 Fișe și prize, 31224810-3 Cabluri prelungitoare, 44621100-0 Radiatoare, 44165200-6 Conducte ascendente, 44411100-5 Robinete, 44411000-4 Articole sanitare, 44221000-5 Ferestre, uși și articole conexe, 24111400-9 Neon </t>
  </si>
  <si>
    <t>Servicii în vederea stabilirii valorii de cumpărare a imobilului situat în municipiul Târgu Mureș, strada Tineretului, nr.2, judeţul Mureş</t>
  </si>
  <si>
    <t>Buget CJM</t>
  </si>
  <si>
    <t>referat nr. 21325/10.07.2023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</si>
</sst>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B2A4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8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6" fillId="27" borderId="10" xfId="49" applyBorder="1" applyAlignment="1">
      <alignment vertical="center" wrapText="1"/>
    </xf>
    <xf numFmtId="0" fontId="26" fillId="27" borderId="11" xfId="49" applyBorder="1" applyAlignment="1">
      <alignment vertical="center" wrapText="1"/>
    </xf>
    <xf numFmtId="0" fontId="26" fillId="27" borderId="11" xfId="49" applyBorder="1" applyAlignment="1">
      <alignment wrapText="1"/>
    </xf>
    <xf numFmtId="0" fontId="4" fillId="27" borderId="10" xfId="49" applyFont="1" applyBorder="1" applyAlignment="1">
      <alignment vertical="center" wrapText="1"/>
    </xf>
    <xf numFmtId="0" fontId="5" fillId="27" borderId="10" xfId="49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57" applyNumberFormat="1" applyFont="1" applyFill="1" applyBorder="1" applyAlignment="1">
      <alignment horizontal="center" wrapText="1"/>
      <protection/>
    </xf>
    <xf numFmtId="3" fontId="7" fillId="0" borderId="10" xfId="47" applyNumberFormat="1" applyFont="1" applyFill="1" applyBorder="1" applyAlignment="1">
      <alignment horizontal="center" vertical="center" wrapText="1"/>
    </xf>
    <xf numFmtId="3" fontId="7" fillId="0" borderId="10" xfId="57" applyNumberFormat="1" applyFont="1" applyBorder="1" applyAlignment="1">
      <alignment horizontal="center" vertical="center" wrapText="1"/>
      <protection/>
    </xf>
    <xf numFmtId="3" fontId="7" fillId="33" borderId="10" xfId="47" applyNumberFormat="1" applyFont="1" applyFill="1" applyBorder="1" applyAlignment="1">
      <alignment horizontal="center" wrapText="1"/>
    </xf>
    <xf numFmtId="3" fontId="7" fillId="33" borderId="10" xfId="47" applyNumberFormat="1" applyFont="1" applyFill="1" applyBorder="1" applyAlignment="1">
      <alignment horizontal="center" vertical="center" wrapText="1"/>
    </xf>
    <xf numFmtId="3" fontId="7" fillId="33" borderId="12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3" fontId="7" fillId="33" borderId="13" xfId="4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7" fillId="33" borderId="10" xfId="49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49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27" borderId="10" xfId="49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ronat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PageLayoutView="0" workbookViewId="0" topLeftCell="A1">
      <selection activeCell="A1" sqref="A1:IV11"/>
    </sheetView>
  </sheetViews>
  <sheetFormatPr defaultColWidth="9.140625" defaultRowHeight="15"/>
  <cols>
    <col min="1" max="1" width="6.00390625" style="0" customWidth="1"/>
    <col min="2" max="2" width="39.28125" style="6" customWidth="1"/>
    <col min="3" max="3" width="23.00390625" style="57" customWidth="1"/>
    <col min="4" max="4" width="15.00390625" style="6" customWidth="1"/>
    <col min="5" max="5" width="14.421875" style="0" customWidth="1"/>
    <col min="6" max="6" width="17.28125" style="0" customWidth="1"/>
    <col min="7" max="7" width="16.421875" style="0" customWidth="1"/>
    <col min="8" max="8" width="17.140625" style="0" customWidth="1"/>
    <col min="9" max="9" width="16.140625" style="0" customWidth="1"/>
    <col min="10" max="10" width="20.57421875" style="0" customWidth="1"/>
  </cols>
  <sheetData>
    <row r="1" spans="1:10" ht="75.75" customHeight="1">
      <c r="A1" s="4" t="s">
        <v>4</v>
      </c>
      <c r="B1" s="5" t="s">
        <v>5</v>
      </c>
      <c r="C1" s="5" t="s">
        <v>0</v>
      </c>
      <c r="D1" s="5" t="s">
        <v>6</v>
      </c>
      <c r="E1" s="40" t="s">
        <v>1</v>
      </c>
      <c r="F1" s="40" t="s">
        <v>2</v>
      </c>
      <c r="G1" s="40" t="s">
        <v>7</v>
      </c>
      <c r="H1" s="40" t="s">
        <v>8</v>
      </c>
      <c r="I1" s="40" t="s">
        <v>9</v>
      </c>
      <c r="J1" s="40" t="s">
        <v>3</v>
      </c>
    </row>
    <row r="2" spans="1:10" ht="49.5" customHeight="1">
      <c r="A2" s="1">
        <v>1</v>
      </c>
      <c r="B2" s="7" t="s">
        <v>11</v>
      </c>
      <c r="C2" s="23" t="s">
        <v>72</v>
      </c>
      <c r="D2" s="7" t="s">
        <v>12</v>
      </c>
      <c r="E2" s="41" t="s">
        <v>13</v>
      </c>
      <c r="F2" s="41" t="s">
        <v>14</v>
      </c>
      <c r="G2" s="41" t="s">
        <v>14</v>
      </c>
      <c r="H2" s="41" t="s">
        <v>368</v>
      </c>
      <c r="I2" s="41" t="s">
        <v>15</v>
      </c>
      <c r="J2" s="41" t="s">
        <v>16</v>
      </c>
    </row>
    <row r="3" spans="1:10" ht="49.5" customHeight="1">
      <c r="A3" s="1">
        <v>2</v>
      </c>
      <c r="B3" s="7" t="s">
        <v>17</v>
      </c>
      <c r="C3" s="23" t="s">
        <v>72</v>
      </c>
      <c r="D3" s="7" t="s">
        <v>20</v>
      </c>
      <c r="E3" s="41" t="s">
        <v>13</v>
      </c>
      <c r="F3" s="41" t="s">
        <v>14</v>
      </c>
      <c r="G3" s="41" t="s">
        <v>14</v>
      </c>
      <c r="H3" s="41" t="s">
        <v>368</v>
      </c>
      <c r="I3" s="41" t="s">
        <v>15</v>
      </c>
      <c r="J3" s="41" t="s">
        <v>18</v>
      </c>
    </row>
    <row r="4" spans="1:10" ht="49.5" customHeight="1">
      <c r="A4" s="1">
        <v>3</v>
      </c>
      <c r="B4" s="7" t="s">
        <v>19</v>
      </c>
      <c r="C4" s="7" t="s">
        <v>74</v>
      </c>
      <c r="D4" s="7" t="s">
        <v>23</v>
      </c>
      <c r="E4" s="41" t="s">
        <v>13</v>
      </c>
      <c r="F4" s="41" t="s">
        <v>14</v>
      </c>
      <c r="G4" s="41" t="s">
        <v>14</v>
      </c>
      <c r="H4" s="41" t="s">
        <v>364</v>
      </c>
      <c r="I4" s="41" t="s">
        <v>21</v>
      </c>
      <c r="J4" s="41" t="s">
        <v>22</v>
      </c>
    </row>
    <row r="5" spans="1:10" ht="49.5" customHeight="1">
      <c r="A5" s="1">
        <v>4</v>
      </c>
      <c r="B5" s="8" t="s">
        <v>24</v>
      </c>
      <c r="C5" s="8" t="s">
        <v>73</v>
      </c>
      <c r="D5" s="8" t="s">
        <v>25</v>
      </c>
      <c r="E5" s="41" t="s">
        <v>13</v>
      </c>
      <c r="F5" s="41" t="s">
        <v>14</v>
      </c>
      <c r="G5" s="41" t="s">
        <v>14</v>
      </c>
      <c r="H5" s="41" t="s">
        <v>364</v>
      </c>
      <c r="I5" s="41" t="s">
        <v>21</v>
      </c>
      <c r="J5" s="41" t="s">
        <v>26</v>
      </c>
    </row>
    <row r="6" spans="1:10" ht="49.5" customHeight="1">
      <c r="A6" s="3">
        <v>5</v>
      </c>
      <c r="B6" s="7" t="s">
        <v>27</v>
      </c>
      <c r="C6" s="7" t="s">
        <v>28</v>
      </c>
      <c r="D6" s="7" t="s">
        <v>60</v>
      </c>
      <c r="E6" s="42" t="s">
        <v>13</v>
      </c>
      <c r="F6" s="41">
        <v>2023</v>
      </c>
      <c r="G6" s="41">
        <v>2023</v>
      </c>
      <c r="H6" s="41" t="s">
        <v>165</v>
      </c>
      <c r="I6" s="41" t="s">
        <v>58</v>
      </c>
      <c r="J6" s="41"/>
    </row>
    <row r="7" spans="1:10" ht="49.5" customHeight="1">
      <c r="A7" s="3">
        <v>6</v>
      </c>
      <c r="B7" s="7" t="s">
        <v>29</v>
      </c>
      <c r="C7" s="7" t="s">
        <v>30</v>
      </c>
      <c r="D7" s="7" t="s">
        <v>61</v>
      </c>
      <c r="E7" s="42" t="s">
        <v>13</v>
      </c>
      <c r="F7" s="41">
        <v>2023</v>
      </c>
      <c r="G7" s="41">
        <v>2023</v>
      </c>
      <c r="H7" s="41" t="s">
        <v>165</v>
      </c>
      <c r="I7" s="41" t="s">
        <v>58</v>
      </c>
      <c r="J7" s="41"/>
    </row>
    <row r="8" spans="1:10" ht="49.5" customHeight="1">
      <c r="A8" s="3">
        <v>7</v>
      </c>
      <c r="B8" s="7" t="s">
        <v>31</v>
      </c>
      <c r="C8" s="7" t="s">
        <v>32</v>
      </c>
      <c r="D8" s="7" t="s">
        <v>61</v>
      </c>
      <c r="E8" s="42" t="s">
        <v>13</v>
      </c>
      <c r="F8" s="41">
        <v>2023</v>
      </c>
      <c r="G8" s="41">
        <v>2023</v>
      </c>
      <c r="H8" s="41" t="s">
        <v>165</v>
      </c>
      <c r="I8" s="41" t="s">
        <v>58</v>
      </c>
      <c r="J8" s="41"/>
    </row>
    <row r="9" spans="1:10" ht="49.5" customHeight="1">
      <c r="A9" s="3">
        <v>8</v>
      </c>
      <c r="B9" s="7" t="s">
        <v>33</v>
      </c>
      <c r="C9" s="7" t="s">
        <v>657</v>
      </c>
      <c r="D9" s="7" t="s">
        <v>62</v>
      </c>
      <c r="E9" s="42" t="s">
        <v>13</v>
      </c>
      <c r="F9" s="41" t="s">
        <v>210</v>
      </c>
      <c r="G9" s="41" t="s">
        <v>210</v>
      </c>
      <c r="H9" s="41" t="s">
        <v>364</v>
      </c>
      <c r="I9" s="41" t="s">
        <v>58</v>
      </c>
      <c r="J9" s="41" t="s">
        <v>652</v>
      </c>
    </row>
    <row r="10" spans="1:10" ht="49.5" customHeight="1">
      <c r="A10" s="3">
        <v>9</v>
      </c>
      <c r="B10" s="7" t="s">
        <v>34</v>
      </c>
      <c r="C10" s="7" t="s">
        <v>35</v>
      </c>
      <c r="D10" s="7" t="s">
        <v>63</v>
      </c>
      <c r="E10" s="42" t="s">
        <v>13</v>
      </c>
      <c r="F10" s="41">
        <v>2023</v>
      </c>
      <c r="G10" s="41">
        <v>2023</v>
      </c>
      <c r="H10" s="41" t="s">
        <v>165</v>
      </c>
      <c r="I10" s="41" t="s">
        <v>59</v>
      </c>
      <c r="J10" s="41"/>
    </row>
    <row r="11" spans="1:10" ht="49.5" customHeight="1">
      <c r="A11" s="3">
        <v>10</v>
      </c>
      <c r="B11" s="7" t="s">
        <v>36</v>
      </c>
      <c r="C11" s="7" t="s">
        <v>37</v>
      </c>
      <c r="D11" s="7" t="s">
        <v>64</v>
      </c>
      <c r="E11" s="42" t="s">
        <v>13</v>
      </c>
      <c r="F11" s="41">
        <v>2023</v>
      </c>
      <c r="G11" s="41">
        <v>2023</v>
      </c>
      <c r="H11" s="41" t="s">
        <v>165</v>
      </c>
      <c r="I11" s="41" t="s">
        <v>59</v>
      </c>
      <c r="J11" s="41"/>
    </row>
    <row r="12" spans="1:10" ht="49.5" customHeight="1">
      <c r="A12" s="3">
        <v>11</v>
      </c>
      <c r="B12" s="7" t="s">
        <v>38</v>
      </c>
      <c r="C12" s="7" t="s">
        <v>39</v>
      </c>
      <c r="D12" s="7" t="s">
        <v>65</v>
      </c>
      <c r="E12" s="42" t="s">
        <v>13</v>
      </c>
      <c r="F12" s="41">
        <v>2023</v>
      </c>
      <c r="G12" s="41">
        <v>2023</v>
      </c>
      <c r="H12" s="41" t="s">
        <v>165</v>
      </c>
      <c r="I12" s="41" t="s">
        <v>59</v>
      </c>
      <c r="J12" s="41"/>
    </row>
    <row r="13" spans="1:10" ht="118.5" customHeight="1">
      <c r="A13" s="3">
        <v>12</v>
      </c>
      <c r="B13" s="7" t="s">
        <v>40</v>
      </c>
      <c r="C13" s="24" t="s">
        <v>41</v>
      </c>
      <c r="D13" s="7" t="s">
        <v>66</v>
      </c>
      <c r="E13" s="42" t="s">
        <v>13</v>
      </c>
      <c r="F13" s="41">
        <v>2023</v>
      </c>
      <c r="G13" s="41">
        <v>2023</v>
      </c>
      <c r="H13" s="41" t="s">
        <v>369</v>
      </c>
      <c r="I13" s="41" t="s">
        <v>59</v>
      </c>
      <c r="J13" s="56" t="s">
        <v>85</v>
      </c>
    </row>
    <row r="14" spans="1:10" ht="49.5" customHeight="1">
      <c r="A14" s="3">
        <v>13</v>
      </c>
      <c r="B14" s="7" t="s">
        <v>42</v>
      </c>
      <c r="C14" s="24" t="s">
        <v>81</v>
      </c>
      <c r="D14" s="7" t="s">
        <v>66</v>
      </c>
      <c r="E14" s="42" t="s">
        <v>13</v>
      </c>
      <c r="F14" s="41" t="s">
        <v>14</v>
      </c>
      <c r="G14" s="41" t="s">
        <v>14</v>
      </c>
      <c r="H14" s="41" t="s">
        <v>364</v>
      </c>
      <c r="I14" s="41" t="s">
        <v>59</v>
      </c>
      <c r="J14" s="41" t="s">
        <v>80</v>
      </c>
    </row>
    <row r="15" spans="1:10" ht="49.5" customHeight="1">
      <c r="A15" s="3">
        <v>14</v>
      </c>
      <c r="B15" s="7" t="s">
        <v>43</v>
      </c>
      <c r="C15" s="24" t="s">
        <v>765</v>
      </c>
      <c r="D15" s="7" t="s">
        <v>767</v>
      </c>
      <c r="E15" s="42" t="s">
        <v>13</v>
      </c>
      <c r="F15" s="41" t="s">
        <v>210</v>
      </c>
      <c r="G15" s="41" t="s">
        <v>740</v>
      </c>
      <c r="H15" s="41" t="s">
        <v>364</v>
      </c>
      <c r="I15" s="41" t="s">
        <v>59</v>
      </c>
      <c r="J15" s="41" t="s">
        <v>766</v>
      </c>
    </row>
    <row r="16" spans="1:10" ht="49.5" customHeight="1">
      <c r="A16" s="3">
        <v>15</v>
      </c>
      <c r="B16" s="7" t="s">
        <v>44</v>
      </c>
      <c r="C16" s="24" t="s">
        <v>45</v>
      </c>
      <c r="D16" s="7" t="s">
        <v>67</v>
      </c>
      <c r="E16" s="42" t="s">
        <v>13</v>
      </c>
      <c r="F16" s="41">
        <v>2023</v>
      </c>
      <c r="G16" s="41">
        <v>2023</v>
      </c>
      <c r="H16" s="41" t="s">
        <v>165</v>
      </c>
      <c r="I16" s="41" t="s">
        <v>58</v>
      </c>
      <c r="J16" s="41"/>
    </row>
    <row r="17" spans="1:10" ht="49.5" customHeight="1">
      <c r="A17" s="3">
        <v>16</v>
      </c>
      <c r="B17" s="7" t="s">
        <v>46</v>
      </c>
      <c r="C17" s="24" t="s">
        <v>47</v>
      </c>
      <c r="D17" s="7" t="s">
        <v>68</v>
      </c>
      <c r="E17" s="42" t="s">
        <v>13</v>
      </c>
      <c r="F17" s="41" t="s">
        <v>210</v>
      </c>
      <c r="G17" s="41" t="s">
        <v>210</v>
      </c>
      <c r="H17" s="41" t="s">
        <v>364</v>
      </c>
      <c r="I17" s="41" t="s">
        <v>21</v>
      </c>
      <c r="J17" s="41" t="s">
        <v>593</v>
      </c>
    </row>
    <row r="18" spans="1:10" ht="49.5" customHeight="1">
      <c r="A18" s="3">
        <v>17</v>
      </c>
      <c r="B18" s="7" t="s">
        <v>48</v>
      </c>
      <c r="C18" s="24" t="s">
        <v>49</v>
      </c>
      <c r="D18" s="7" t="s">
        <v>67</v>
      </c>
      <c r="E18" s="42" t="s">
        <v>13</v>
      </c>
      <c r="F18" s="41">
        <v>2023</v>
      </c>
      <c r="G18" s="41">
        <v>2023</v>
      </c>
      <c r="H18" s="41" t="s">
        <v>165</v>
      </c>
      <c r="I18" s="41" t="s">
        <v>21</v>
      </c>
      <c r="J18" s="41"/>
    </row>
    <row r="19" spans="1:10" ht="49.5" customHeight="1">
      <c r="A19" s="3">
        <v>18</v>
      </c>
      <c r="B19" s="7" t="s">
        <v>50</v>
      </c>
      <c r="C19" s="24" t="s">
        <v>51</v>
      </c>
      <c r="D19" s="7" t="s">
        <v>69</v>
      </c>
      <c r="E19" s="42" t="s">
        <v>13</v>
      </c>
      <c r="F19" s="41">
        <v>2023</v>
      </c>
      <c r="G19" s="41">
        <v>2023</v>
      </c>
      <c r="H19" s="41" t="s">
        <v>165</v>
      </c>
      <c r="I19" s="41" t="s">
        <v>21</v>
      </c>
      <c r="J19" s="41"/>
    </row>
    <row r="20" spans="1:10" ht="49.5" customHeight="1">
      <c r="A20" s="3">
        <v>19</v>
      </c>
      <c r="B20" s="7" t="s">
        <v>52</v>
      </c>
      <c r="C20" s="24">
        <v>90920991</v>
      </c>
      <c r="D20" s="7" t="s">
        <v>70</v>
      </c>
      <c r="E20" s="42" t="s">
        <v>13</v>
      </c>
      <c r="F20" s="41">
        <v>2023</v>
      </c>
      <c r="G20" s="41">
        <v>2023</v>
      </c>
      <c r="H20" s="41" t="s">
        <v>165</v>
      </c>
      <c r="I20" s="41" t="s">
        <v>21</v>
      </c>
      <c r="J20" s="41"/>
    </row>
    <row r="21" spans="1:10" ht="49.5" customHeight="1">
      <c r="A21" s="3">
        <v>20</v>
      </c>
      <c r="B21" s="7" t="s">
        <v>53</v>
      </c>
      <c r="C21" s="7" t="s">
        <v>54</v>
      </c>
      <c r="D21" s="7" t="s">
        <v>71</v>
      </c>
      <c r="E21" s="42" t="s">
        <v>13</v>
      </c>
      <c r="F21" s="41">
        <v>2023</v>
      </c>
      <c r="G21" s="41">
        <v>2023</v>
      </c>
      <c r="H21" s="41" t="s">
        <v>165</v>
      </c>
      <c r="I21" s="41" t="s">
        <v>21</v>
      </c>
      <c r="J21" s="41"/>
    </row>
    <row r="22" spans="1:10" ht="49.5" customHeight="1">
      <c r="A22" s="3">
        <v>21</v>
      </c>
      <c r="B22" s="7" t="s">
        <v>55</v>
      </c>
      <c r="C22" s="7" t="s">
        <v>56</v>
      </c>
      <c r="D22" s="7" t="s">
        <v>63</v>
      </c>
      <c r="E22" s="42" t="s">
        <v>13</v>
      </c>
      <c r="F22" s="41">
        <v>2023</v>
      </c>
      <c r="G22" s="41">
        <v>2023</v>
      </c>
      <c r="H22" s="41" t="s">
        <v>165</v>
      </c>
      <c r="I22" s="41" t="s">
        <v>21</v>
      </c>
      <c r="J22" s="41"/>
    </row>
    <row r="23" spans="1:10" ht="49.5" customHeight="1">
      <c r="A23" s="3">
        <v>22</v>
      </c>
      <c r="B23" s="7" t="s">
        <v>57</v>
      </c>
      <c r="C23" s="7" t="s">
        <v>496</v>
      </c>
      <c r="D23" s="7" t="s">
        <v>495</v>
      </c>
      <c r="E23" s="42" t="s">
        <v>13</v>
      </c>
      <c r="F23" s="41" t="s">
        <v>140</v>
      </c>
      <c r="G23" s="41" t="s">
        <v>210</v>
      </c>
      <c r="H23" s="41" t="s">
        <v>364</v>
      </c>
      <c r="I23" s="41" t="s">
        <v>21</v>
      </c>
      <c r="J23" s="41" t="s">
        <v>497</v>
      </c>
    </row>
    <row r="24" spans="1:10" ht="49.5" customHeight="1">
      <c r="A24" s="2">
        <v>23</v>
      </c>
      <c r="B24" s="7" t="s">
        <v>79</v>
      </c>
      <c r="C24" s="7" t="s">
        <v>78</v>
      </c>
      <c r="D24" s="7" t="s">
        <v>76</v>
      </c>
      <c r="E24" s="42" t="s">
        <v>13</v>
      </c>
      <c r="F24" s="41" t="s">
        <v>14</v>
      </c>
      <c r="G24" s="41" t="s">
        <v>14</v>
      </c>
      <c r="H24" s="41" t="s">
        <v>364</v>
      </c>
      <c r="I24" s="41" t="s">
        <v>75</v>
      </c>
      <c r="J24" s="41" t="s">
        <v>77</v>
      </c>
    </row>
    <row r="25" spans="1:10" ht="49.5" customHeight="1">
      <c r="A25" s="2">
        <v>24</v>
      </c>
      <c r="B25" s="7" t="s">
        <v>83</v>
      </c>
      <c r="C25" s="7" t="s">
        <v>84</v>
      </c>
      <c r="D25" s="7" t="s">
        <v>82</v>
      </c>
      <c r="E25" s="42" t="s">
        <v>13</v>
      </c>
      <c r="F25" s="41" t="s">
        <v>14</v>
      </c>
      <c r="G25" s="41" t="s">
        <v>14</v>
      </c>
      <c r="H25" s="41" t="s">
        <v>364</v>
      </c>
      <c r="I25" s="41" t="s">
        <v>75</v>
      </c>
      <c r="J25" s="41" t="s">
        <v>134</v>
      </c>
    </row>
    <row r="26" spans="1:10" ht="59.25" customHeight="1">
      <c r="A26" s="2">
        <v>25</v>
      </c>
      <c r="B26" s="7" t="s">
        <v>88</v>
      </c>
      <c r="C26" s="7" t="s">
        <v>89</v>
      </c>
      <c r="D26" s="7" t="s">
        <v>87</v>
      </c>
      <c r="E26" s="42" t="s">
        <v>13</v>
      </c>
      <c r="F26" s="41" t="s">
        <v>14</v>
      </c>
      <c r="G26" s="41" t="s">
        <v>14</v>
      </c>
      <c r="H26" s="41" t="s">
        <v>364</v>
      </c>
      <c r="I26" s="41" t="s">
        <v>59</v>
      </c>
      <c r="J26" s="41" t="s">
        <v>86</v>
      </c>
    </row>
    <row r="27" spans="1:10" ht="198.75" customHeight="1">
      <c r="A27" s="2">
        <v>26</v>
      </c>
      <c r="B27" s="7" t="s">
        <v>94</v>
      </c>
      <c r="C27" s="7" t="s">
        <v>93</v>
      </c>
      <c r="D27" s="7" t="s">
        <v>92</v>
      </c>
      <c r="E27" s="42" t="s">
        <v>13</v>
      </c>
      <c r="F27" s="41" t="s">
        <v>14</v>
      </c>
      <c r="G27" s="41" t="s">
        <v>14</v>
      </c>
      <c r="H27" s="41" t="s">
        <v>364</v>
      </c>
      <c r="I27" s="41" t="s">
        <v>90</v>
      </c>
      <c r="J27" s="41" t="s">
        <v>91</v>
      </c>
    </row>
    <row r="28" spans="1:10" ht="66.75" customHeight="1">
      <c r="A28" s="2">
        <v>27</v>
      </c>
      <c r="B28" s="7" t="s">
        <v>98</v>
      </c>
      <c r="C28" s="7" t="s">
        <v>97</v>
      </c>
      <c r="D28" s="7" t="s">
        <v>96</v>
      </c>
      <c r="E28" s="42" t="s">
        <v>13</v>
      </c>
      <c r="F28" s="41" t="s">
        <v>14</v>
      </c>
      <c r="G28" s="41" t="s">
        <v>14</v>
      </c>
      <c r="H28" s="41" t="s">
        <v>364</v>
      </c>
      <c r="I28" s="41" t="s">
        <v>15</v>
      </c>
      <c r="J28" s="41" t="s">
        <v>95</v>
      </c>
    </row>
    <row r="29" spans="1:10" ht="49.5" customHeight="1">
      <c r="A29" s="2">
        <v>28</v>
      </c>
      <c r="B29" s="7" t="s">
        <v>100</v>
      </c>
      <c r="C29" s="24" t="s">
        <v>101</v>
      </c>
      <c r="D29" s="7" t="s">
        <v>102</v>
      </c>
      <c r="E29" s="42" t="s">
        <v>13</v>
      </c>
      <c r="F29" s="41" t="s">
        <v>14</v>
      </c>
      <c r="G29" s="41" t="s">
        <v>14</v>
      </c>
      <c r="H29" s="41" t="s">
        <v>165</v>
      </c>
      <c r="I29" s="41" t="s">
        <v>99</v>
      </c>
      <c r="J29" s="41" t="s">
        <v>111</v>
      </c>
    </row>
    <row r="30" spans="1:10" ht="49.5" customHeight="1">
      <c r="A30" s="1">
        <v>29</v>
      </c>
      <c r="B30" s="7" t="s">
        <v>106</v>
      </c>
      <c r="C30" s="24" t="s">
        <v>105</v>
      </c>
      <c r="D30" s="67" t="s">
        <v>1194</v>
      </c>
      <c r="E30" s="42" t="s">
        <v>13</v>
      </c>
      <c r="F30" s="41" t="s">
        <v>14</v>
      </c>
      <c r="G30" s="41" t="s">
        <v>14</v>
      </c>
      <c r="H30" s="41" t="s">
        <v>364</v>
      </c>
      <c r="I30" s="41" t="s">
        <v>103</v>
      </c>
      <c r="J30" s="41" t="s">
        <v>104</v>
      </c>
    </row>
    <row r="31" spans="1:10" ht="75" customHeight="1">
      <c r="A31" s="1">
        <v>30</v>
      </c>
      <c r="B31" s="7" t="s">
        <v>110</v>
      </c>
      <c r="C31" s="24" t="s">
        <v>109</v>
      </c>
      <c r="D31" s="7" t="s">
        <v>108</v>
      </c>
      <c r="E31" s="42" t="s">
        <v>13</v>
      </c>
      <c r="F31" s="41" t="s">
        <v>14</v>
      </c>
      <c r="G31" s="41" t="s">
        <v>14</v>
      </c>
      <c r="H31" s="41" t="s">
        <v>364</v>
      </c>
      <c r="I31" s="41" t="s">
        <v>90</v>
      </c>
      <c r="J31" s="41" t="s">
        <v>107</v>
      </c>
    </row>
    <row r="32" spans="1:10" ht="49.5" customHeight="1">
      <c r="A32" s="1">
        <v>31</v>
      </c>
      <c r="B32" s="7" t="s">
        <v>116</v>
      </c>
      <c r="C32" s="24" t="s">
        <v>115</v>
      </c>
      <c r="D32" s="7" t="s">
        <v>114</v>
      </c>
      <c r="E32" s="42" t="s">
        <v>13</v>
      </c>
      <c r="F32" s="41" t="s">
        <v>14</v>
      </c>
      <c r="G32" s="41" t="s">
        <v>14</v>
      </c>
      <c r="H32" s="41" t="s">
        <v>364</v>
      </c>
      <c r="I32" s="41" t="s">
        <v>112</v>
      </c>
      <c r="J32" s="41" t="s">
        <v>113</v>
      </c>
    </row>
    <row r="33" spans="1:10" ht="64.5" customHeight="1">
      <c r="A33" s="1">
        <v>32</v>
      </c>
      <c r="B33" s="7" t="s">
        <v>119</v>
      </c>
      <c r="C33" s="24" t="s">
        <v>120</v>
      </c>
      <c r="D33" s="7" t="s">
        <v>118</v>
      </c>
      <c r="E33" s="42" t="s">
        <v>13</v>
      </c>
      <c r="F33" s="41" t="s">
        <v>14</v>
      </c>
      <c r="G33" s="41" t="s">
        <v>14</v>
      </c>
      <c r="H33" s="41" t="s">
        <v>364</v>
      </c>
      <c r="I33" s="41" t="s">
        <v>99</v>
      </c>
      <c r="J33" s="41" t="s">
        <v>117</v>
      </c>
    </row>
    <row r="34" spans="1:10" ht="49.5" customHeight="1">
      <c r="A34" s="1">
        <v>33</v>
      </c>
      <c r="B34" s="7" t="s">
        <v>123</v>
      </c>
      <c r="C34" s="24" t="s">
        <v>124</v>
      </c>
      <c r="D34" s="7" t="s">
        <v>125</v>
      </c>
      <c r="E34" s="42" t="s">
        <v>13</v>
      </c>
      <c r="F34" s="41" t="s">
        <v>14</v>
      </c>
      <c r="G34" s="41" t="s">
        <v>14</v>
      </c>
      <c r="H34" s="41" t="s">
        <v>364</v>
      </c>
      <c r="I34" s="41" t="s">
        <v>121</v>
      </c>
      <c r="J34" s="41" t="s">
        <v>122</v>
      </c>
    </row>
    <row r="35" spans="1:10" ht="49.5" customHeight="1">
      <c r="A35" s="1">
        <v>34</v>
      </c>
      <c r="B35" s="7" t="s">
        <v>128</v>
      </c>
      <c r="C35" s="24" t="s">
        <v>129</v>
      </c>
      <c r="D35" s="7" t="s">
        <v>127</v>
      </c>
      <c r="E35" s="42" t="s">
        <v>13</v>
      </c>
      <c r="F35" s="41" t="s">
        <v>14</v>
      </c>
      <c r="G35" s="41" t="s">
        <v>14</v>
      </c>
      <c r="H35" s="41" t="s">
        <v>364</v>
      </c>
      <c r="I35" s="41" t="s">
        <v>59</v>
      </c>
      <c r="J35" s="41" t="s">
        <v>126</v>
      </c>
    </row>
    <row r="36" spans="1:10" ht="49.5" customHeight="1">
      <c r="A36" s="1">
        <v>35</v>
      </c>
      <c r="B36" s="7" t="s">
        <v>130</v>
      </c>
      <c r="C36" s="24" t="s">
        <v>131</v>
      </c>
      <c r="D36" s="7" t="s">
        <v>132</v>
      </c>
      <c r="E36" s="42" t="s">
        <v>13</v>
      </c>
      <c r="F36" s="41" t="s">
        <v>14</v>
      </c>
      <c r="G36" s="41" t="s">
        <v>14</v>
      </c>
      <c r="H36" s="41" t="s">
        <v>364</v>
      </c>
      <c r="I36" s="41" t="s">
        <v>21</v>
      </c>
      <c r="J36" s="41" t="s">
        <v>133</v>
      </c>
    </row>
    <row r="37" spans="1:10" ht="49.5" customHeight="1">
      <c r="A37" s="1">
        <v>36</v>
      </c>
      <c r="B37" s="7" t="s">
        <v>83</v>
      </c>
      <c r="C37" s="7" t="s">
        <v>84</v>
      </c>
      <c r="D37" s="7" t="s">
        <v>136</v>
      </c>
      <c r="E37" s="42" t="s">
        <v>13</v>
      </c>
      <c r="F37" s="41" t="s">
        <v>14</v>
      </c>
      <c r="G37" s="41" t="s">
        <v>14</v>
      </c>
      <c r="H37" s="41" t="s">
        <v>364</v>
      </c>
      <c r="I37" s="41" t="s">
        <v>75</v>
      </c>
      <c r="J37" s="41" t="s">
        <v>135</v>
      </c>
    </row>
    <row r="38" spans="1:10" ht="72" customHeight="1">
      <c r="A38" s="1">
        <v>37</v>
      </c>
      <c r="B38" s="7" t="s">
        <v>139</v>
      </c>
      <c r="C38" s="24" t="s">
        <v>109</v>
      </c>
      <c r="D38" s="7" t="s">
        <v>138</v>
      </c>
      <c r="E38" s="42" t="s">
        <v>13</v>
      </c>
      <c r="F38" s="41" t="s">
        <v>14</v>
      </c>
      <c r="G38" s="41" t="s">
        <v>14</v>
      </c>
      <c r="H38" s="41" t="s">
        <v>364</v>
      </c>
      <c r="I38" s="41" t="s">
        <v>75</v>
      </c>
      <c r="J38" s="41" t="s">
        <v>137</v>
      </c>
    </row>
    <row r="39" spans="1:10" ht="49.5" customHeight="1">
      <c r="A39" s="1">
        <v>38</v>
      </c>
      <c r="B39" s="7" t="s">
        <v>144</v>
      </c>
      <c r="C39" s="24" t="s">
        <v>145</v>
      </c>
      <c r="D39" s="7" t="s">
        <v>142</v>
      </c>
      <c r="E39" s="42" t="s">
        <v>13</v>
      </c>
      <c r="F39" s="41" t="s">
        <v>14</v>
      </c>
      <c r="G39" s="41" t="s">
        <v>140</v>
      </c>
      <c r="H39" s="41" t="s">
        <v>364</v>
      </c>
      <c r="I39" s="41" t="s">
        <v>141</v>
      </c>
      <c r="J39" s="41" t="s">
        <v>143</v>
      </c>
    </row>
    <row r="40" spans="1:10" ht="138.75" customHeight="1">
      <c r="A40" s="1">
        <v>39</v>
      </c>
      <c r="B40" s="7" t="s">
        <v>148</v>
      </c>
      <c r="C40" s="24" t="s">
        <v>149</v>
      </c>
      <c r="D40" s="7" t="s">
        <v>150</v>
      </c>
      <c r="E40" s="42" t="s">
        <v>13</v>
      </c>
      <c r="F40" s="41" t="s">
        <v>14</v>
      </c>
      <c r="G40" s="41" t="s">
        <v>140</v>
      </c>
      <c r="H40" s="41" t="s">
        <v>364</v>
      </c>
      <c r="I40" s="41" t="s">
        <v>146</v>
      </c>
      <c r="J40" s="41" t="s">
        <v>147</v>
      </c>
    </row>
    <row r="41" spans="1:10" ht="49.5" customHeight="1">
      <c r="A41" s="1">
        <v>40</v>
      </c>
      <c r="B41" s="7" t="s">
        <v>153</v>
      </c>
      <c r="C41" s="24" t="s">
        <v>154</v>
      </c>
      <c r="D41" s="7" t="s">
        <v>151</v>
      </c>
      <c r="E41" s="42" t="s">
        <v>13</v>
      </c>
      <c r="F41" s="41" t="s">
        <v>14</v>
      </c>
      <c r="G41" s="41" t="s">
        <v>140</v>
      </c>
      <c r="H41" s="41" t="s">
        <v>364</v>
      </c>
      <c r="I41" s="41" t="s">
        <v>103</v>
      </c>
      <c r="J41" s="41" t="s">
        <v>152</v>
      </c>
    </row>
    <row r="42" spans="1:10" ht="67.5" customHeight="1">
      <c r="A42" s="1">
        <v>41</v>
      </c>
      <c r="B42" s="7" t="s">
        <v>157</v>
      </c>
      <c r="C42" s="24" t="s">
        <v>158</v>
      </c>
      <c r="D42" s="7" t="s">
        <v>118</v>
      </c>
      <c r="E42" s="42" t="s">
        <v>13</v>
      </c>
      <c r="F42" s="41" t="s">
        <v>14</v>
      </c>
      <c r="G42" s="41" t="s">
        <v>140</v>
      </c>
      <c r="H42" s="41" t="s">
        <v>364</v>
      </c>
      <c r="I42" s="41" t="s">
        <v>156</v>
      </c>
      <c r="J42" s="41" t="s">
        <v>155</v>
      </c>
    </row>
    <row r="43" spans="1:10" ht="49.5" customHeight="1">
      <c r="A43" s="1">
        <v>42</v>
      </c>
      <c r="B43" s="7" t="s">
        <v>162</v>
      </c>
      <c r="C43" s="24" t="s">
        <v>161</v>
      </c>
      <c r="D43" s="7" t="s">
        <v>160</v>
      </c>
      <c r="E43" s="42" t="s">
        <v>13</v>
      </c>
      <c r="F43" s="41" t="s">
        <v>14</v>
      </c>
      <c r="G43" s="41" t="s">
        <v>140</v>
      </c>
      <c r="H43" s="41" t="s">
        <v>364</v>
      </c>
      <c r="I43" s="41" t="s">
        <v>21</v>
      </c>
      <c r="J43" s="41" t="s">
        <v>159</v>
      </c>
    </row>
    <row r="44" spans="1:10" ht="70.5" customHeight="1">
      <c r="A44" s="1">
        <v>43</v>
      </c>
      <c r="B44" s="7" t="s">
        <v>239</v>
      </c>
      <c r="C44" s="24" t="s">
        <v>238</v>
      </c>
      <c r="D44" s="7" t="s">
        <v>118</v>
      </c>
      <c r="E44" s="42" t="s">
        <v>13</v>
      </c>
      <c r="F44" s="41" t="s">
        <v>140</v>
      </c>
      <c r="G44" s="41" t="s">
        <v>140</v>
      </c>
      <c r="H44" s="41" t="s">
        <v>364</v>
      </c>
      <c r="I44" s="41" t="s">
        <v>240</v>
      </c>
      <c r="J44" s="41" t="s">
        <v>241</v>
      </c>
    </row>
    <row r="45" spans="1:10" ht="49.5" customHeight="1">
      <c r="A45" s="1">
        <v>44</v>
      </c>
      <c r="B45" s="7" t="s">
        <v>242</v>
      </c>
      <c r="C45" s="24" t="s">
        <v>109</v>
      </c>
      <c r="D45" s="7" t="s">
        <v>243</v>
      </c>
      <c r="E45" s="42" t="s">
        <v>13</v>
      </c>
      <c r="F45" s="41" t="s">
        <v>140</v>
      </c>
      <c r="G45" s="41" t="s">
        <v>140</v>
      </c>
      <c r="H45" s="41" t="s">
        <v>364</v>
      </c>
      <c r="I45" s="41" t="s">
        <v>90</v>
      </c>
      <c r="J45" s="41" t="s">
        <v>244</v>
      </c>
    </row>
    <row r="46" spans="1:10" ht="69" customHeight="1">
      <c r="A46" s="1">
        <v>45</v>
      </c>
      <c r="B46" s="7" t="s">
        <v>344</v>
      </c>
      <c r="C46" s="24" t="s">
        <v>342</v>
      </c>
      <c r="D46" s="7" t="s">
        <v>486</v>
      </c>
      <c r="E46" s="42" t="s">
        <v>13</v>
      </c>
      <c r="F46" s="41" t="s">
        <v>140</v>
      </c>
      <c r="G46" s="41" t="s">
        <v>186</v>
      </c>
      <c r="H46" s="41" t="s">
        <v>364</v>
      </c>
      <c r="I46" s="41" t="s">
        <v>214</v>
      </c>
      <c r="J46" s="41" t="s">
        <v>343</v>
      </c>
    </row>
    <row r="47" spans="1:10" ht="49.5" customHeight="1">
      <c r="A47" s="1">
        <v>46</v>
      </c>
      <c r="B47" s="7" t="s">
        <v>164</v>
      </c>
      <c r="C47" s="24" t="s">
        <v>163</v>
      </c>
      <c r="D47" s="7">
        <v>5000</v>
      </c>
      <c r="E47" s="42" t="s">
        <v>13</v>
      </c>
      <c r="F47" s="41">
        <v>2023</v>
      </c>
      <c r="G47" s="41">
        <v>2023</v>
      </c>
      <c r="H47" s="41" t="s">
        <v>165</v>
      </c>
      <c r="I47" s="41" t="s">
        <v>166</v>
      </c>
      <c r="J47" s="41"/>
    </row>
    <row r="48" spans="1:10" ht="49.5" customHeight="1">
      <c r="A48" s="1">
        <v>47</v>
      </c>
      <c r="B48" s="8" t="s">
        <v>167</v>
      </c>
      <c r="C48" s="25" t="s">
        <v>168</v>
      </c>
      <c r="D48" s="8">
        <v>1200</v>
      </c>
      <c r="E48" s="43" t="s">
        <v>13</v>
      </c>
      <c r="F48" s="45">
        <v>2023</v>
      </c>
      <c r="G48" s="45">
        <v>2023</v>
      </c>
      <c r="H48" s="41" t="s">
        <v>165</v>
      </c>
      <c r="I48" s="41" t="s">
        <v>166</v>
      </c>
      <c r="J48" s="41"/>
    </row>
    <row r="49" spans="1:10" ht="49.5" customHeight="1">
      <c r="A49" s="1">
        <v>48</v>
      </c>
      <c r="B49" s="7" t="s">
        <v>176</v>
      </c>
      <c r="C49" s="58" t="s">
        <v>169</v>
      </c>
      <c r="D49" s="7">
        <v>280</v>
      </c>
      <c r="E49" s="41" t="s">
        <v>13</v>
      </c>
      <c r="F49" s="41">
        <v>2023</v>
      </c>
      <c r="G49" s="41">
        <v>2023</v>
      </c>
      <c r="H49" s="41" t="s">
        <v>165</v>
      </c>
      <c r="I49" s="41" t="s">
        <v>166</v>
      </c>
      <c r="J49" s="41"/>
    </row>
    <row r="50" spans="1:10" ht="49.5" customHeight="1">
      <c r="A50" s="1">
        <v>49</v>
      </c>
      <c r="B50" s="7" t="s">
        <v>177</v>
      </c>
      <c r="C50" s="58" t="s">
        <v>170</v>
      </c>
      <c r="D50" s="7">
        <v>70</v>
      </c>
      <c r="E50" s="41" t="s">
        <v>13</v>
      </c>
      <c r="F50" s="41">
        <v>2023</v>
      </c>
      <c r="G50" s="41">
        <v>2023</v>
      </c>
      <c r="H50" s="41" t="s">
        <v>165</v>
      </c>
      <c r="I50" s="41" t="s">
        <v>166</v>
      </c>
      <c r="J50" s="41"/>
    </row>
    <row r="51" spans="1:10" ht="49.5" customHeight="1">
      <c r="A51" s="1">
        <v>50</v>
      </c>
      <c r="B51" s="7" t="s">
        <v>178</v>
      </c>
      <c r="C51" s="59" t="s">
        <v>171</v>
      </c>
      <c r="D51" s="7">
        <v>13000</v>
      </c>
      <c r="E51" s="41" t="s">
        <v>13</v>
      </c>
      <c r="F51" s="41">
        <v>2023</v>
      </c>
      <c r="G51" s="41">
        <v>2023</v>
      </c>
      <c r="H51" s="41" t="s">
        <v>165</v>
      </c>
      <c r="I51" s="41" t="s">
        <v>166</v>
      </c>
      <c r="J51" s="41"/>
    </row>
    <row r="52" spans="1:10" ht="49.5" customHeight="1">
      <c r="A52" s="1">
        <v>51</v>
      </c>
      <c r="B52" s="7" t="s">
        <v>179</v>
      </c>
      <c r="C52" s="58" t="s">
        <v>172</v>
      </c>
      <c r="D52" s="7">
        <v>5000</v>
      </c>
      <c r="E52" s="41" t="s">
        <v>13</v>
      </c>
      <c r="F52" s="41">
        <v>2023</v>
      </c>
      <c r="G52" s="41">
        <v>2023</v>
      </c>
      <c r="H52" s="41" t="s">
        <v>165</v>
      </c>
      <c r="I52" s="41" t="s">
        <v>166</v>
      </c>
      <c r="J52" s="41"/>
    </row>
    <row r="53" spans="1:10" ht="49.5" customHeight="1">
      <c r="A53" s="1">
        <v>52</v>
      </c>
      <c r="B53" s="7" t="s">
        <v>180</v>
      </c>
      <c r="C53" s="59" t="s">
        <v>173</v>
      </c>
      <c r="D53" s="7">
        <v>320</v>
      </c>
      <c r="E53" s="41" t="s">
        <v>13</v>
      </c>
      <c r="F53" s="41">
        <v>2023</v>
      </c>
      <c r="G53" s="41">
        <v>2023</v>
      </c>
      <c r="H53" s="41" t="s">
        <v>165</v>
      </c>
      <c r="I53" s="41" t="s">
        <v>166</v>
      </c>
      <c r="J53" s="41"/>
    </row>
    <row r="54" spans="1:10" ht="49.5" customHeight="1">
      <c r="A54" s="1">
        <v>53</v>
      </c>
      <c r="B54" s="7" t="s">
        <v>181</v>
      </c>
      <c r="C54" s="58" t="s">
        <v>172</v>
      </c>
      <c r="D54" s="7">
        <v>2600</v>
      </c>
      <c r="E54" s="41" t="s">
        <v>13</v>
      </c>
      <c r="F54" s="41">
        <v>2023</v>
      </c>
      <c r="G54" s="41">
        <v>2023</v>
      </c>
      <c r="H54" s="41" t="s">
        <v>165</v>
      </c>
      <c r="I54" s="41" t="s">
        <v>166</v>
      </c>
      <c r="J54" s="41"/>
    </row>
    <row r="55" spans="1:10" ht="49.5" customHeight="1">
      <c r="A55" s="1">
        <v>54</v>
      </c>
      <c r="B55" s="7" t="s">
        <v>182</v>
      </c>
      <c r="C55" s="59" t="s">
        <v>174</v>
      </c>
      <c r="D55" s="7">
        <v>150</v>
      </c>
      <c r="E55" s="41" t="s">
        <v>13</v>
      </c>
      <c r="F55" s="41">
        <v>2023</v>
      </c>
      <c r="G55" s="41">
        <v>2023</v>
      </c>
      <c r="H55" s="41" t="s">
        <v>165</v>
      </c>
      <c r="I55" s="41" t="s">
        <v>166</v>
      </c>
      <c r="J55" s="41"/>
    </row>
    <row r="56" spans="1:10" ht="49.5" customHeight="1">
      <c r="A56" s="1">
        <v>55</v>
      </c>
      <c r="B56" s="7" t="s">
        <v>183</v>
      </c>
      <c r="C56" s="59" t="s">
        <v>175</v>
      </c>
      <c r="D56" s="7">
        <v>1200</v>
      </c>
      <c r="E56" s="41" t="s">
        <v>13</v>
      </c>
      <c r="F56" s="41">
        <v>2023</v>
      </c>
      <c r="G56" s="41">
        <v>2023</v>
      </c>
      <c r="H56" s="41" t="s">
        <v>165</v>
      </c>
      <c r="I56" s="41" t="s">
        <v>166</v>
      </c>
      <c r="J56" s="41"/>
    </row>
    <row r="57" spans="1:10" ht="49.5" customHeight="1">
      <c r="A57" s="1">
        <v>56</v>
      </c>
      <c r="B57" s="9" t="s">
        <v>237</v>
      </c>
      <c r="C57" s="26" t="s">
        <v>184</v>
      </c>
      <c r="D57" s="9">
        <v>50000</v>
      </c>
      <c r="E57" s="44" t="s">
        <v>13</v>
      </c>
      <c r="F57" s="44" t="s">
        <v>185</v>
      </c>
      <c r="G57" s="44" t="s">
        <v>186</v>
      </c>
      <c r="H57" s="41" t="s">
        <v>165</v>
      </c>
      <c r="I57" s="41" t="s">
        <v>15</v>
      </c>
      <c r="J57" s="41"/>
    </row>
    <row r="58" spans="1:10" ht="49.5" customHeight="1">
      <c r="A58" s="1">
        <v>57</v>
      </c>
      <c r="B58" s="7" t="s">
        <v>187</v>
      </c>
      <c r="C58" s="24" t="s">
        <v>188</v>
      </c>
      <c r="D58" s="7">
        <v>20160</v>
      </c>
      <c r="E58" s="44" t="s">
        <v>13</v>
      </c>
      <c r="F58" s="41" t="s">
        <v>140</v>
      </c>
      <c r="G58" s="41" t="s">
        <v>140</v>
      </c>
      <c r="H58" s="41" t="s">
        <v>165</v>
      </c>
      <c r="I58" s="41" t="s">
        <v>189</v>
      </c>
      <c r="J58" s="41"/>
    </row>
    <row r="59" spans="1:10" ht="49.5" customHeight="1">
      <c r="A59" s="1">
        <v>58</v>
      </c>
      <c r="B59" s="7" t="s">
        <v>190</v>
      </c>
      <c r="C59" s="24" t="s">
        <v>191</v>
      </c>
      <c r="D59" s="7">
        <v>21200</v>
      </c>
      <c r="E59" s="44" t="s">
        <v>13</v>
      </c>
      <c r="F59" s="41" t="s">
        <v>192</v>
      </c>
      <c r="G59" s="41" t="s">
        <v>185</v>
      </c>
      <c r="H59" s="41" t="s">
        <v>165</v>
      </c>
      <c r="I59" s="41" t="s">
        <v>189</v>
      </c>
      <c r="J59" s="41"/>
    </row>
    <row r="60" spans="1:10" ht="49.5" customHeight="1">
      <c r="A60" s="1">
        <v>59</v>
      </c>
      <c r="B60" s="7" t="s">
        <v>193</v>
      </c>
      <c r="C60" s="24" t="s">
        <v>194</v>
      </c>
      <c r="D60" s="7">
        <v>18000</v>
      </c>
      <c r="E60" s="44" t="s">
        <v>13</v>
      </c>
      <c r="F60" s="41" t="s">
        <v>192</v>
      </c>
      <c r="G60" s="41" t="s">
        <v>185</v>
      </c>
      <c r="H60" s="41" t="s">
        <v>165</v>
      </c>
      <c r="I60" s="41" t="s">
        <v>189</v>
      </c>
      <c r="J60" s="41"/>
    </row>
    <row r="61" spans="1:10" ht="49.5" customHeight="1">
      <c r="A61" s="1">
        <v>60</v>
      </c>
      <c r="B61" s="7" t="s">
        <v>195</v>
      </c>
      <c r="C61" s="24" t="s">
        <v>196</v>
      </c>
      <c r="D61" s="7">
        <v>1000</v>
      </c>
      <c r="E61" s="44" t="s">
        <v>13</v>
      </c>
      <c r="F61" s="41" t="s">
        <v>197</v>
      </c>
      <c r="G61" s="41" t="s">
        <v>198</v>
      </c>
      <c r="H61" s="41" t="s">
        <v>364</v>
      </c>
      <c r="I61" s="41" t="s">
        <v>189</v>
      </c>
      <c r="J61" s="41" t="s">
        <v>1046</v>
      </c>
    </row>
    <row r="62" spans="1:10" ht="49.5" customHeight="1">
      <c r="A62" s="1">
        <v>61</v>
      </c>
      <c r="B62" s="7" t="s">
        <v>199</v>
      </c>
      <c r="C62" s="24" t="s">
        <v>200</v>
      </c>
      <c r="D62" s="7">
        <v>72923</v>
      </c>
      <c r="E62" s="44" t="s">
        <v>13</v>
      </c>
      <c r="F62" s="41">
        <v>2023</v>
      </c>
      <c r="G62" s="41">
        <v>2023</v>
      </c>
      <c r="H62" s="41" t="s">
        <v>165</v>
      </c>
      <c r="I62" s="41" t="s">
        <v>189</v>
      </c>
      <c r="J62" s="41"/>
    </row>
    <row r="63" spans="1:10" ht="49.5" customHeight="1">
      <c r="A63" s="1">
        <v>62</v>
      </c>
      <c r="B63" s="7" t="s">
        <v>202</v>
      </c>
      <c r="C63" s="24" t="s">
        <v>203</v>
      </c>
      <c r="D63" s="7">
        <v>10084</v>
      </c>
      <c r="E63" s="44" t="s">
        <v>13</v>
      </c>
      <c r="F63" s="41" t="s">
        <v>198</v>
      </c>
      <c r="G63" s="41" t="s">
        <v>204</v>
      </c>
      <c r="H63" s="41" t="s">
        <v>165</v>
      </c>
      <c r="I63" s="41" t="s">
        <v>205</v>
      </c>
      <c r="J63" s="41"/>
    </row>
    <row r="64" spans="1:10" ht="49.5" customHeight="1">
      <c r="A64" s="1">
        <v>63</v>
      </c>
      <c r="B64" s="7" t="s">
        <v>201</v>
      </c>
      <c r="C64" s="24" t="s">
        <v>206</v>
      </c>
      <c r="D64" s="7">
        <v>36000</v>
      </c>
      <c r="E64" s="44" t="s">
        <v>13</v>
      </c>
      <c r="F64" s="41" t="s">
        <v>192</v>
      </c>
      <c r="G64" s="41" t="s">
        <v>185</v>
      </c>
      <c r="H64" s="41" t="s">
        <v>165</v>
      </c>
      <c r="I64" s="41" t="s">
        <v>207</v>
      </c>
      <c r="J64" s="41"/>
    </row>
    <row r="65" spans="1:10" ht="115.5" customHeight="1">
      <c r="A65" s="1">
        <v>64</v>
      </c>
      <c r="B65" s="7" t="s">
        <v>208</v>
      </c>
      <c r="C65" s="24" t="s">
        <v>209</v>
      </c>
      <c r="D65" s="7">
        <v>42017</v>
      </c>
      <c r="E65" s="44" t="s">
        <v>13</v>
      </c>
      <c r="F65" s="41" t="s">
        <v>210</v>
      </c>
      <c r="G65" s="41" t="s">
        <v>197</v>
      </c>
      <c r="H65" s="41" t="s">
        <v>165</v>
      </c>
      <c r="I65" s="41" t="s">
        <v>211</v>
      </c>
      <c r="J65" s="41"/>
    </row>
    <row r="66" spans="1:10" ht="49.5" customHeight="1">
      <c r="A66" s="1">
        <v>65</v>
      </c>
      <c r="B66" s="7" t="s">
        <v>212</v>
      </c>
      <c r="C66" s="24" t="s">
        <v>213</v>
      </c>
      <c r="D66" s="7">
        <v>270000</v>
      </c>
      <c r="E66" s="44" t="s">
        <v>13</v>
      </c>
      <c r="F66" s="41" t="s">
        <v>14</v>
      </c>
      <c r="G66" s="41" t="s">
        <v>140</v>
      </c>
      <c r="H66" s="41" t="s">
        <v>165</v>
      </c>
      <c r="I66" s="41" t="s">
        <v>214</v>
      </c>
      <c r="J66" s="41"/>
    </row>
    <row r="67" spans="1:10" ht="49.5" customHeight="1">
      <c r="A67" s="1">
        <v>66</v>
      </c>
      <c r="B67" s="7" t="s">
        <v>215</v>
      </c>
      <c r="C67" s="24" t="s">
        <v>216</v>
      </c>
      <c r="D67" s="7">
        <v>5200</v>
      </c>
      <c r="E67" s="44" t="s">
        <v>13</v>
      </c>
      <c r="F67" s="41" t="s">
        <v>14</v>
      </c>
      <c r="G67" s="41" t="s">
        <v>140</v>
      </c>
      <c r="H67" s="41" t="s">
        <v>165</v>
      </c>
      <c r="I67" s="41" t="s">
        <v>217</v>
      </c>
      <c r="J67" s="41"/>
    </row>
    <row r="68" spans="1:10" ht="49.5" customHeight="1">
      <c r="A68" s="1">
        <v>67</v>
      </c>
      <c r="B68" s="7" t="s">
        <v>218</v>
      </c>
      <c r="C68" s="24" t="s">
        <v>219</v>
      </c>
      <c r="D68" s="7">
        <v>70125</v>
      </c>
      <c r="E68" s="44" t="s">
        <v>13</v>
      </c>
      <c r="F68" s="41" t="s">
        <v>14</v>
      </c>
      <c r="G68" s="41" t="s">
        <v>140</v>
      </c>
      <c r="H68" s="41" t="s">
        <v>165</v>
      </c>
      <c r="I68" s="41" t="s">
        <v>217</v>
      </c>
      <c r="J68" s="41"/>
    </row>
    <row r="69" spans="1:10" ht="65.25" customHeight="1">
      <c r="A69" s="1">
        <v>68</v>
      </c>
      <c r="B69" s="7" t="s">
        <v>220</v>
      </c>
      <c r="C69" s="24" t="s">
        <v>221</v>
      </c>
      <c r="D69" s="7">
        <v>20000</v>
      </c>
      <c r="E69" s="44" t="s">
        <v>13</v>
      </c>
      <c r="F69" s="41" t="s">
        <v>210</v>
      </c>
      <c r="G69" s="41" t="s">
        <v>210</v>
      </c>
      <c r="H69" s="41" t="s">
        <v>364</v>
      </c>
      <c r="I69" s="41" t="s">
        <v>222</v>
      </c>
      <c r="J69" s="41" t="s">
        <v>702</v>
      </c>
    </row>
    <row r="70" spans="1:10" ht="65.25" customHeight="1">
      <c r="A70" s="1">
        <v>69</v>
      </c>
      <c r="B70" s="7" t="s">
        <v>223</v>
      </c>
      <c r="C70" s="24" t="s">
        <v>221</v>
      </c>
      <c r="D70" s="7">
        <v>5000</v>
      </c>
      <c r="E70" s="44" t="s">
        <v>13</v>
      </c>
      <c r="F70" s="41" t="s">
        <v>210</v>
      </c>
      <c r="G70" s="41" t="s">
        <v>210</v>
      </c>
      <c r="H70" s="41" t="s">
        <v>364</v>
      </c>
      <c r="I70" s="41" t="s">
        <v>156</v>
      </c>
      <c r="J70" s="41" t="s">
        <v>701</v>
      </c>
    </row>
    <row r="71" spans="1:10" ht="49.5" customHeight="1">
      <c r="A71" s="1">
        <v>70</v>
      </c>
      <c r="B71" s="7" t="s">
        <v>224</v>
      </c>
      <c r="C71" s="24" t="s">
        <v>225</v>
      </c>
      <c r="D71" s="7">
        <v>30000</v>
      </c>
      <c r="E71" s="44" t="s">
        <v>13</v>
      </c>
      <c r="F71" s="41" t="s">
        <v>210</v>
      </c>
      <c r="G71" s="41" t="s">
        <v>210</v>
      </c>
      <c r="H71" s="41" t="s">
        <v>364</v>
      </c>
      <c r="I71" s="41" t="s">
        <v>226</v>
      </c>
      <c r="J71" s="41" t="s">
        <v>703</v>
      </c>
    </row>
    <row r="72" spans="1:10" ht="49.5" customHeight="1">
      <c r="A72" s="1">
        <v>71</v>
      </c>
      <c r="B72" s="7" t="s">
        <v>227</v>
      </c>
      <c r="C72" s="24" t="s">
        <v>233</v>
      </c>
      <c r="D72" s="7" t="s">
        <v>230</v>
      </c>
      <c r="E72" s="44" t="s">
        <v>13</v>
      </c>
      <c r="F72" s="41">
        <v>2023</v>
      </c>
      <c r="G72" s="41">
        <v>2023</v>
      </c>
      <c r="H72" s="41" t="s">
        <v>165</v>
      </c>
      <c r="I72" s="41" t="s">
        <v>236</v>
      </c>
      <c r="J72" s="41"/>
    </row>
    <row r="73" spans="1:10" ht="49.5" customHeight="1">
      <c r="A73" s="1">
        <v>72</v>
      </c>
      <c r="B73" s="7" t="s">
        <v>228</v>
      </c>
      <c r="C73" s="24" t="s">
        <v>234</v>
      </c>
      <c r="D73" s="7" t="s">
        <v>231</v>
      </c>
      <c r="E73" s="44" t="s">
        <v>13</v>
      </c>
      <c r="F73" s="41">
        <v>2023</v>
      </c>
      <c r="G73" s="41">
        <v>2023</v>
      </c>
      <c r="H73" s="41" t="s">
        <v>165</v>
      </c>
      <c r="I73" s="41" t="s">
        <v>236</v>
      </c>
      <c r="J73" s="41"/>
    </row>
    <row r="74" spans="1:10" ht="49.5" customHeight="1">
      <c r="A74" s="1">
        <v>73</v>
      </c>
      <c r="B74" s="7" t="s">
        <v>229</v>
      </c>
      <c r="C74" s="24" t="s">
        <v>235</v>
      </c>
      <c r="D74" s="7" t="s">
        <v>232</v>
      </c>
      <c r="E74" s="44" t="s">
        <v>13</v>
      </c>
      <c r="F74" s="41">
        <v>2023</v>
      </c>
      <c r="G74" s="41">
        <v>2023</v>
      </c>
      <c r="H74" s="41" t="s">
        <v>165</v>
      </c>
      <c r="I74" s="41" t="s">
        <v>236</v>
      </c>
      <c r="J74" s="41"/>
    </row>
    <row r="75" spans="1:10" ht="49.5" customHeight="1">
      <c r="A75" s="1">
        <v>74</v>
      </c>
      <c r="B75" s="10" t="s">
        <v>245</v>
      </c>
      <c r="C75" s="27" t="s">
        <v>246</v>
      </c>
      <c r="D75" s="34">
        <f>300000/1.19</f>
        <v>252100.84033613445</v>
      </c>
      <c r="E75" s="44" t="s">
        <v>13</v>
      </c>
      <c r="F75" s="46" t="s">
        <v>210</v>
      </c>
      <c r="G75" s="46" t="s">
        <v>186</v>
      </c>
      <c r="H75" s="41" t="s">
        <v>165</v>
      </c>
      <c r="I75" s="48" t="s">
        <v>262</v>
      </c>
      <c r="J75" s="41"/>
    </row>
    <row r="76" spans="1:10" ht="49.5" customHeight="1">
      <c r="A76" s="1">
        <v>75</v>
      </c>
      <c r="B76" s="10" t="s">
        <v>247</v>
      </c>
      <c r="C76" s="28" t="s">
        <v>248</v>
      </c>
      <c r="D76" s="34">
        <f>300000/1.19</f>
        <v>252100.84033613445</v>
      </c>
      <c r="E76" s="44" t="s">
        <v>13</v>
      </c>
      <c r="F76" s="46" t="s">
        <v>210</v>
      </c>
      <c r="G76" s="46" t="s">
        <v>186</v>
      </c>
      <c r="H76" s="41" t="s">
        <v>165</v>
      </c>
      <c r="I76" s="48" t="s">
        <v>263</v>
      </c>
      <c r="J76" s="41"/>
    </row>
    <row r="77" spans="1:10" ht="49.5" customHeight="1">
      <c r="A77" s="1">
        <v>76</v>
      </c>
      <c r="B77" s="11" t="s">
        <v>249</v>
      </c>
      <c r="C77" s="28" t="s">
        <v>250</v>
      </c>
      <c r="D77" s="34">
        <f>50000/1.19</f>
        <v>42016.80672268908</v>
      </c>
      <c r="E77" s="44" t="s">
        <v>13</v>
      </c>
      <c r="F77" s="46" t="s">
        <v>210</v>
      </c>
      <c r="G77" s="46" t="s">
        <v>186</v>
      </c>
      <c r="H77" s="41" t="s">
        <v>165</v>
      </c>
      <c r="I77" s="48" t="s">
        <v>262</v>
      </c>
      <c r="J77" s="41"/>
    </row>
    <row r="78" spans="1:10" ht="49.5" customHeight="1">
      <c r="A78" s="1">
        <v>77</v>
      </c>
      <c r="B78" s="12" t="s">
        <v>251</v>
      </c>
      <c r="C78" s="28" t="s">
        <v>250</v>
      </c>
      <c r="D78" s="34">
        <f>250000/1.19</f>
        <v>210084.03361344538</v>
      </c>
      <c r="E78" s="44" t="s">
        <v>13</v>
      </c>
      <c r="F78" s="46" t="s">
        <v>210</v>
      </c>
      <c r="G78" s="46" t="s">
        <v>186</v>
      </c>
      <c r="H78" s="41" t="s">
        <v>165</v>
      </c>
      <c r="I78" s="48" t="s">
        <v>263</v>
      </c>
      <c r="J78" s="41"/>
    </row>
    <row r="79" spans="1:10" ht="49.5" customHeight="1">
      <c r="A79" s="1">
        <v>78</v>
      </c>
      <c r="B79" s="10" t="s">
        <v>252</v>
      </c>
      <c r="C79" s="28" t="s">
        <v>253</v>
      </c>
      <c r="D79" s="34">
        <f>10000/1.19</f>
        <v>8403.361344537816</v>
      </c>
      <c r="E79" s="44" t="s">
        <v>13</v>
      </c>
      <c r="F79" s="46" t="s">
        <v>210</v>
      </c>
      <c r="G79" s="46" t="s">
        <v>186</v>
      </c>
      <c r="H79" s="41" t="s">
        <v>165</v>
      </c>
      <c r="I79" s="48" t="s">
        <v>263</v>
      </c>
      <c r="J79" s="41"/>
    </row>
    <row r="80" spans="1:10" ht="49.5" customHeight="1">
      <c r="A80" s="1">
        <v>79</v>
      </c>
      <c r="B80" s="13" t="s">
        <v>254</v>
      </c>
      <c r="C80" s="29" t="s">
        <v>255</v>
      </c>
      <c r="D80" s="34">
        <f>150000/1.19</f>
        <v>126050.42016806723</v>
      </c>
      <c r="E80" s="44" t="s">
        <v>13</v>
      </c>
      <c r="F80" s="46" t="s">
        <v>210</v>
      </c>
      <c r="G80" s="46" t="s">
        <v>186</v>
      </c>
      <c r="H80" s="41" t="s">
        <v>165</v>
      </c>
      <c r="I80" s="48" t="s">
        <v>262</v>
      </c>
      <c r="J80" s="41"/>
    </row>
    <row r="81" spans="1:10" ht="49.5" customHeight="1">
      <c r="A81" s="1">
        <v>80</v>
      </c>
      <c r="B81" s="13" t="s">
        <v>256</v>
      </c>
      <c r="C81" s="13" t="s">
        <v>257</v>
      </c>
      <c r="D81" s="34">
        <f>120000/1.19</f>
        <v>100840.33613445378</v>
      </c>
      <c r="E81" s="44" t="s">
        <v>13</v>
      </c>
      <c r="F81" s="46" t="s">
        <v>210</v>
      </c>
      <c r="G81" s="46" t="s">
        <v>186</v>
      </c>
      <c r="H81" s="41" t="s">
        <v>165</v>
      </c>
      <c r="I81" s="48" t="s">
        <v>264</v>
      </c>
      <c r="J81" s="41"/>
    </row>
    <row r="82" spans="1:10" ht="49.5" customHeight="1">
      <c r="A82" s="1">
        <v>81</v>
      </c>
      <c r="B82" s="14" t="s">
        <v>258</v>
      </c>
      <c r="C82" s="13" t="s">
        <v>257</v>
      </c>
      <c r="D82" s="34">
        <f>100000/1.19</f>
        <v>84033.61344537816</v>
      </c>
      <c r="E82" s="44" t="s">
        <v>13</v>
      </c>
      <c r="F82" s="46" t="s">
        <v>210</v>
      </c>
      <c r="G82" s="46" t="s">
        <v>186</v>
      </c>
      <c r="H82" s="41" t="s">
        <v>165</v>
      </c>
      <c r="I82" s="48" t="s">
        <v>121</v>
      </c>
      <c r="J82" s="41"/>
    </row>
    <row r="83" spans="1:10" ht="49.5" customHeight="1">
      <c r="A83" s="1">
        <v>82</v>
      </c>
      <c r="B83" s="15" t="s">
        <v>259</v>
      </c>
      <c r="C83" s="13" t="s">
        <v>257</v>
      </c>
      <c r="D83" s="34">
        <f>55000/1.19</f>
        <v>46218.487394957985</v>
      </c>
      <c r="E83" s="44" t="s">
        <v>13</v>
      </c>
      <c r="F83" s="46" t="s">
        <v>210</v>
      </c>
      <c r="G83" s="46" t="s">
        <v>186</v>
      </c>
      <c r="H83" s="41" t="s">
        <v>165</v>
      </c>
      <c r="I83" s="48" t="s">
        <v>265</v>
      </c>
      <c r="J83" s="41"/>
    </row>
    <row r="84" spans="1:10" ht="49.5" customHeight="1">
      <c r="A84" s="1">
        <v>83</v>
      </c>
      <c r="B84" s="16" t="s">
        <v>260</v>
      </c>
      <c r="C84" s="30" t="s">
        <v>261</v>
      </c>
      <c r="D84" s="34">
        <f>90000/1.19</f>
        <v>75630.25210084034</v>
      </c>
      <c r="E84" s="44" t="s">
        <v>13</v>
      </c>
      <c r="F84" s="46" t="s">
        <v>210</v>
      </c>
      <c r="G84" s="46" t="s">
        <v>186</v>
      </c>
      <c r="H84" s="41" t="s">
        <v>364</v>
      </c>
      <c r="I84" s="48" t="s">
        <v>266</v>
      </c>
      <c r="J84" s="41" t="s">
        <v>790</v>
      </c>
    </row>
    <row r="85" spans="1:10" ht="49.5" customHeight="1">
      <c r="A85" s="1">
        <v>84</v>
      </c>
      <c r="B85" s="16" t="s">
        <v>267</v>
      </c>
      <c r="C85" s="30" t="s">
        <v>261</v>
      </c>
      <c r="D85" s="34">
        <f>90000/1.19</f>
        <v>75630.25210084034</v>
      </c>
      <c r="E85" s="44" t="s">
        <v>13</v>
      </c>
      <c r="F85" s="46" t="s">
        <v>197</v>
      </c>
      <c r="G85" s="46" t="s">
        <v>186</v>
      </c>
      <c r="H85" s="41" t="s">
        <v>364</v>
      </c>
      <c r="I85" s="48" t="s">
        <v>266</v>
      </c>
      <c r="J85" s="41" t="s">
        <v>966</v>
      </c>
    </row>
    <row r="86" spans="1:10" ht="49.5" customHeight="1">
      <c r="A86" s="1">
        <v>85</v>
      </c>
      <c r="B86" s="16" t="s">
        <v>268</v>
      </c>
      <c r="C86" s="30" t="s">
        <v>261</v>
      </c>
      <c r="D86" s="34">
        <f>90000/1.19</f>
        <v>75630.25210084034</v>
      </c>
      <c r="E86" s="44" t="s">
        <v>13</v>
      </c>
      <c r="F86" s="46" t="s">
        <v>210</v>
      </c>
      <c r="G86" s="46" t="s">
        <v>186</v>
      </c>
      <c r="H86" s="41" t="s">
        <v>165</v>
      </c>
      <c r="I86" s="48" t="s">
        <v>277</v>
      </c>
      <c r="J86" s="41"/>
    </row>
    <row r="87" spans="1:10" ht="49.5" customHeight="1">
      <c r="A87" s="1">
        <v>86</v>
      </c>
      <c r="B87" s="16" t="s">
        <v>269</v>
      </c>
      <c r="C87" s="29"/>
      <c r="D87" s="34">
        <f>60000/1.19</f>
        <v>50420.16806722689</v>
      </c>
      <c r="E87" s="44" t="s">
        <v>13</v>
      </c>
      <c r="F87" s="46" t="s">
        <v>210</v>
      </c>
      <c r="G87" s="46" t="s">
        <v>186</v>
      </c>
      <c r="H87" s="41" t="s">
        <v>165</v>
      </c>
      <c r="I87" s="48" t="s">
        <v>278</v>
      </c>
      <c r="J87" s="41"/>
    </row>
    <row r="88" spans="1:10" ht="49.5" customHeight="1">
      <c r="A88" s="1">
        <v>87</v>
      </c>
      <c r="B88" s="17" t="s">
        <v>270</v>
      </c>
      <c r="C88" s="13" t="s">
        <v>257</v>
      </c>
      <c r="D88" s="34">
        <f>120000/1.19</f>
        <v>100840.33613445378</v>
      </c>
      <c r="E88" s="44" t="s">
        <v>13</v>
      </c>
      <c r="F88" s="46" t="s">
        <v>210</v>
      </c>
      <c r="G88" s="46" t="s">
        <v>186</v>
      </c>
      <c r="H88" s="41" t="s">
        <v>165</v>
      </c>
      <c r="I88" s="48" t="s">
        <v>121</v>
      </c>
      <c r="J88" s="41"/>
    </row>
    <row r="89" spans="1:10" ht="49.5" customHeight="1">
      <c r="A89" s="1">
        <v>88</v>
      </c>
      <c r="B89" s="18" t="s">
        <v>271</v>
      </c>
      <c r="C89" s="13" t="s">
        <v>257</v>
      </c>
      <c r="D89" s="34">
        <f>40000/1.19</f>
        <v>33613.445378151264</v>
      </c>
      <c r="E89" s="44" t="s">
        <v>13</v>
      </c>
      <c r="F89" s="46" t="s">
        <v>210</v>
      </c>
      <c r="G89" s="46" t="s">
        <v>186</v>
      </c>
      <c r="H89" s="41" t="s">
        <v>165</v>
      </c>
      <c r="I89" s="48" t="s">
        <v>266</v>
      </c>
      <c r="J89" s="41"/>
    </row>
    <row r="90" spans="1:10" ht="49.5" customHeight="1">
      <c r="A90" s="1">
        <v>89</v>
      </c>
      <c r="B90" s="16" t="s">
        <v>272</v>
      </c>
      <c r="C90" s="13" t="s">
        <v>257</v>
      </c>
      <c r="D90" s="34">
        <f>120000/1.19</f>
        <v>100840.33613445378</v>
      </c>
      <c r="E90" s="44" t="s">
        <v>13</v>
      </c>
      <c r="F90" s="46" t="s">
        <v>210</v>
      </c>
      <c r="G90" s="46" t="s">
        <v>186</v>
      </c>
      <c r="H90" s="41" t="s">
        <v>165</v>
      </c>
      <c r="I90" s="48" t="s">
        <v>121</v>
      </c>
      <c r="J90" s="41"/>
    </row>
    <row r="91" spans="1:10" ht="49.5" customHeight="1">
      <c r="A91" s="1">
        <v>90</v>
      </c>
      <c r="B91" s="16" t="s">
        <v>273</v>
      </c>
      <c r="C91" s="13" t="s">
        <v>257</v>
      </c>
      <c r="D91" s="34">
        <f>80000/1.19</f>
        <v>67226.89075630253</v>
      </c>
      <c r="E91" s="44" t="s">
        <v>13</v>
      </c>
      <c r="F91" s="46" t="s">
        <v>197</v>
      </c>
      <c r="G91" s="46" t="s">
        <v>186</v>
      </c>
      <c r="H91" s="41" t="s">
        <v>364</v>
      </c>
      <c r="I91" s="48" t="s">
        <v>279</v>
      </c>
      <c r="J91" s="41" t="s">
        <v>991</v>
      </c>
    </row>
    <row r="92" spans="1:10" ht="49.5" customHeight="1">
      <c r="A92" s="1">
        <v>91</v>
      </c>
      <c r="B92" s="18" t="s">
        <v>274</v>
      </c>
      <c r="C92" s="29" t="s">
        <v>235</v>
      </c>
      <c r="D92" s="34">
        <f>80000/1.19</f>
        <v>67226.89075630253</v>
      </c>
      <c r="E92" s="44" t="s">
        <v>13</v>
      </c>
      <c r="F92" s="46" t="s">
        <v>210</v>
      </c>
      <c r="G92" s="46" t="s">
        <v>186</v>
      </c>
      <c r="H92" s="41" t="s">
        <v>165</v>
      </c>
      <c r="I92" s="48" t="s">
        <v>279</v>
      </c>
      <c r="J92" s="41"/>
    </row>
    <row r="93" spans="1:10" ht="49.5" customHeight="1">
      <c r="A93" s="1">
        <v>92</v>
      </c>
      <c r="B93" s="18" t="s">
        <v>275</v>
      </c>
      <c r="C93" s="29" t="s">
        <v>235</v>
      </c>
      <c r="D93" s="34">
        <f>80000/1.19</f>
        <v>67226.89075630253</v>
      </c>
      <c r="E93" s="44" t="s">
        <v>13</v>
      </c>
      <c r="F93" s="46" t="s">
        <v>210</v>
      </c>
      <c r="G93" s="46" t="s">
        <v>186</v>
      </c>
      <c r="H93" s="41" t="s">
        <v>165</v>
      </c>
      <c r="I93" s="48" t="s">
        <v>266</v>
      </c>
      <c r="J93" s="41"/>
    </row>
    <row r="94" spans="1:10" ht="49.5" customHeight="1">
      <c r="A94" s="1">
        <v>93</v>
      </c>
      <c r="B94" s="18" t="s">
        <v>276</v>
      </c>
      <c r="C94" s="29" t="s">
        <v>235</v>
      </c>
      <c r="D94" s="34">
        <f>80000/1.19</f>
        <v>67226.89075630253</v>
      </c>
      <c r="E94" s="44" t="s">
        <v>13</v>
      </c>
      <c r="F94" s="46" t="s">
        <v>210</v>
      </c>
      <c r="G94" s="46" t="s">
        <v>186</v>
      </c>
      <c r="H94" s="41" t="s">
        <v>165</v>
      </c>
      <c r="I94" s="48" t="s">
        <v>266</v>
      </c>
      <c r="J94" s="41"/>
    </row>
    <row r="95" spans="1:10" ht="49.5" customHeight="1">
      <c r="A95" s="1">
        <v>94</v>
      </c>
      <c r="B95" s="15" t="s">
        <v>280</v>
      </c>
      <c r="C95" s="29" t="s">
        <v>235</v>
      </c>
      <c r="D95" s="34">
        <f>90000/1.19</f>
        <v>75630.25210084034</v>
      </c>
      <c r="E95" s="44" t="s">
        <v>13</v>
      </c>
      <c r="F95" s="46" t="s">
        <v>210</v>
      </c>
      <c r="G95" s="46" t="s">
        <v>186</v>
      </c>
      <c r="H95" s="41" t="s">
        <v>165</v>
      </c>
      <c r="I95" s="48" t="s">
        <v>266</v>
      </c>
      <c r="J95" s="41"/>
    </row>
    <row r="96" spans="1:10" ht="49.5" customHeight="1">
      <c r="A96" s="1">
        <v>95</v>
      </c>
      <c r="B96" s="16" t="s">
        <v>281</v>
      </c>
      <c r="C96" s="29" t="s">
        <v>235</v>
      </c>
      <c r="D96" s="34">
        <f>90000/1.19</f>
        <v>75630.25210084034</v>
      </c>
      <c r="E96" s="44" t="s">
        <v>13</v>
      </c>
      <c r="F96" s="46" t="s">
        <v>210</v>
      </c>
      <c r="G96" s="46" t="s">
        <v>186</v>
      </c>
      <c r="H96" s="41" t="s">
        <v>165</v>
      </c>
      <c r="I96" s="48" t="s">
        <v>266</v>
      </c>
      <c r="J96" s="41"/>
    </row>
    <row r="97" spans="1:10" ht="75.75" customHeight="1">
      <c r="A97" s="1">
        <v>96</v>
      </c>
      <c r="B97" s="16" t="s">
        <v>282</v>
      </c>
      <c r="C97" s="31" t="s">
        <v>255</v>
      </c>
      <c r="D97" s="35">
        <f>700000/1.19</f>
        <v>588235.2941176471</v>
      </c>
      <c r="E97" s="44" t="s">
        <v>13</v>
      </c>
      <c r="F97" s="46" t="s">
        <v>740</v>
      </c>
      <c r="G97" s="46" t="s">
        <v>197</v>
      </c>
      <c r="H97" s="41" t="s">
        <v>364</v>
      </c>
      <c r="I97" s="49" t="s">
        <v>121</v>
      </c>
      <c r="J97" s="41" t="s">
        <v>111</v>
      </c>
    </row>
    <row r="98" spans="1:10" ht="49.5" customHeight="1">
      <c r="A98" s="1">
        <v>97</v>
      </c>
      <c r="B98" s="15" t="s">
        <v>283</v>
      </c>
      <c r="C98" s="30" t="s">
        <v>284</v>
      </c>
      <c r="D98" s="35">
        <f>270000/1.19</f>
        <v>226890.756302521</v>
      </c>
      <c r="E98" s="44" t="s">
        <v>13</v>
      </c>
      <c r="F98" s="46" t="s">
        <v>210</v>
      </c>
      <c r="G98" s="46" t="s">
        <v>186</v>
      </c>
      <c r="H98" s="41" t="s">
        <v>165</v>
      </c>
      <c r="I98" s="49" t="s">
        <v>266</v>
      </c>
      <c r="J98" s="41"/>
    </row>
    <row r="99" spans="1:10" ht="49.5" customHeight="1">
      <c r="A99" s="1">
        <v>98</v>
      </c>
      <c r="B99" s="18" t="s">
        <v>285</v>
      </c>
      <c r="C99" s="30" t="s">
        <v>284</v>
      </c>
      <c r="D99" s="35">
        <f>310000/1.19</f>
        <v>260504.20168067227</v>
      </c>
      <c r="E99" s="44" t="s">
        <v>13</v>
      </c>
      <c r="F99" s="46" t="s">
        <v>210</v>
      </c>
      <c r="G99" s="46" t="s">
        <v>186</v>
      </c>
      <c r="H99" s="41" t="s">
        <v>165</v>
      </c>
      <c r="I99" s="49" t="s">
        <v>266</v>
      </c>
      <c r="J99" s="41"/>
    </row>
    <row r="100" spans="1:10" ht="49.5" customHeight="1">
      <c r="A100" s="1">
        <v>99</v>
      </c>
      <c r="B100" s="19" t="s">
        <v>286</v>
      </c>
      <c r="C100" s="32" t="s">
        <v>287</v>
      </c>
      <c r="D100" s="36">
        <v>100840</v>
      </c>
      <c r="E100" s="44" t="s">
        <v>13</v>
      </c>
      <c r="F100" s="46" t="s">
        <v>210</v>
      </c>
      <c r="G100" s="46" t="s">
        <v>186</v>
      </c>
      <c r="H100" s="41" t="s">
        <v>165</v>
      </c>
      <c r="I100" s="50" t="s">
        <v>293</v>
      </c>
      <c r="J100" s="41"/>
    </row>
    <row r="101" spans="1:10" ht="104.25" customHeight="1">
      <c r="A101" s="1">
        <v>100</v>
      </c>
      <c r="B101" s="13" t="s">
        <v>288</v>
      </c>
      <c r="C101" s="13" t="s">
        <v>894</v>
      </c>
      <c r="D101" s="28">
        <v>75630</v>
      </c>
      <c r="E101" s="44" t="s">
        <v>13</v>
      </c>
      <c r="F101" s="46" t="s">
        <v>740</v>
      </c>
      <c r="G101" s="46" t="s">
        <v>197</v>
      </c>
      <c r="H101" s="41" t="s">
        <v>364</v>
      </c>
      <c r="I101" s="50" t="s">
        <v>293</v>
      </c>
      <c r="J101" s="41" t="s">
        <v>895</v>
      </c>
    </row>
    <row r="102" spans="1:10" ht="49.5" customHeight="1">
      <c r="A102" s="1">
        <v>101</v>
      </c>
      <c r="B102" s="20" t="s">
        <v>289</v>
      </c>
      <c r="C102" s="20" t="s">
        <v>290</v>
      </c>
      <c r="D102" s="37">
        <v>304897</v>
      </c>
      <c r="E102" s="41" t="s">
        <v>13</v>
      </c>
      <c r="F102" s="46" t="s">
        <v>210</v>
      </c>
      <c r="G102" s="46" t="s">
        <v>186</v>
      </c>
      <c r="H102" s="41" t="s">
        <v>165</v>
      </c>
      <c r="I102" s="51" t="s">
        <v>293</v>
      </c>
      <c r="J102" s="41"/>
    </row>
    <row r="103" spans="1:10" ht="49.5" customHeight="1">
      <c r="A103" s="1">
        <v>102</v>
      </c>
      <c r="B103" s="13" t="s">
        <v>291</v>
      </c>
      <c r="C103" s="13" t="s">
        <v>235</v>
      </c>
      <c r="D103" s="28">
        <v>201680</v>
      </c>
      <c r="E103" s="41" t="s">
        <v>13</v>
      </c>
      <c r="F103" s="46" t="s">
        <v>210</v>
      </c>
      <c r="G103" s="46" t="s">
        <v>186</v>
      </c>
      <c r="H103" s="41" t="s">
        <v>165</v>
      </c>
      <c r="I103" s="51" t="s">
        <v>293</v>
      </c>
      <c r="J103" s="41"/>
    </row>
    <row r="104" spans="1:10" ht="49.5" customHeight="1">
      <c r="A104" s="1">
        <v>103</v>
      </c>
      <c r="B104" s="20" t="s">
        <v>292</v>
      </c>
      <c r="C104" s="20" t="s">
        <v>235</v>
      </c>
      <c r="D104" s="37">
        <v>210084</v>
      </c>
      <c r="E104" s="44" t="s">
        <v>13</v>
      </c>
      <c r="F104" s="46" t="s">
        <v>210</v>
      </c>
      <c r="G104" s="46" t="s">
        <v>186</v>
      </c>
      <c r="H104" s="41" t="s">
        <v>165</v>
      </c>
      <c r="I104" s="52" t="s">
        <v>293</v>
      </c>
      <c r="J104" s="41"/>
    </row>
    <row r="105" spans="1:10" ht="49.5" customHeight="1">
      <c r="A105" s="1">
        <v>104</v>
      </c>
      <c r="B105" s="13" t="s">
        <v>294</v>
      </c>
      <c r="C105" s="13" t="s">
        <v>235</v>
      </c>
      <c r="D105" s="28">
        <v>168067</v>
      </c>
      <c r="E105" s="44" t="s">
        <v>13</v>
      </c>
      <c r="F105" s="46" t="s">
        <v>210</v>
      </c>
      <c r="G105" s="46" t="s">
        <v>186</v>
      </c>
      <c r="H105" s="41" t="s">
        <v>165</v>
      </c>
      <c r="I105" s="53" t="s">
        <v>293</v>
      </c>
      <c r="J105" s="41"/>
    </row>
    <row r="106" spans="1:10" ht="49.5" customHeight="1">
      <c r="A106" s="1">
        <v>105</v>
      </c>
      <c r="B106" s="13" t="s">
        <v>295</v>
      </c>
      <c r="C106" s="13" t="s">
        <v>296</v>
      </c>
      <c r="D106" s="28">
        <v>42016</v>
      </c>
      <c r="E106" s="44" t="s">
        <v>13</v>
      </c>
      <c r="F106" s="46" t="s">
        <v>210</v>
      </c>
      <c r="G106" s="46" t="s">
        <v>186</v>
      </c>
      <c r="H106" s="41" t="s">
        <v>165</v>
      </c>
      <c r="I106" s="52" t="s">
        <v>293</v>
      </c>
      <c r="J106" s="41"/>
    </row>
    <row r="107" spans="1:10" ht="49.5" customHeight="1">
      <c r="A107" s="1">
        <v>106</v>
      </c>
      <c r="B107" s="13" t="s">
        <v>297</v>
      </c>
      <c r="C107" s="13" t="s">
        <v>1051</v>
      </c>
      <c r="D107" s="28">
        <v>126050</v>
      </c>
      <c r="E107" s="44" t="s">
        <v>13</v>
      </c>
      <c r="F107" s="46" t="s">
        <v>197</v>
      </c>
      <c r="G107" s="46" t="s">
        <v>186</v>
      </c>
      <c r="H107" s="41" t="s">
        <v>364</v>
      </c>
      <c r="I107" s="53" t="s">
        <v>293</v>
      </c>
      <c r="J107" s="41" t="s">
        <v>1050</v>
      </c>
    </row>
    <row r="108" spans="1:10" ht="82.5" customHeight="1">
      <c r="A108" s="1">
        <v>107</v>
      </c>
      <c r="B108" s="13" t="s">
        <v>298</v>
      </c>
      <c r="C108" s="13" t="s">
        <v>299</v>
      </c>
      <c r="D108" s="28">
        <v>84033</v>
      </c>
      <c r="E108" s="44" t="s">
        <v>13</v>
      </c>
      <c r="F108" s="46" t="s">
        <v>210</v>
      </c>
      <c r="G108" s="46" t="s">
        <v>186</v>
      </c>
      <c r="H108" s="41" t="s">
        <v>165</v>
      </c>
      <c r="I108" s="53" t="s">
        <v>304</v>
      </c>
      <c r="J108" s="41"/>
    </row>
    <row r="109" spans="1:10" ht="49.5" customHeight="1">
      <c r="A109" s="1">
        <v>108</v>
      </c>
      <c r="B109" s="7" t="s">
        <v>300</v>
      </c>
      <c r="C109" s="24" t="s">
        <v>235</v>
      </c>
      <c r="D109" s="7">
        <v>294117</v>
      </c>
      <c r="E109" s="44" t="s">
        <v>13</v>
      </c>
      <c r="F109" s="46" t="s">
        <v>210</v>
      </c>
      <c r="G109" s="46" t="s">
        <v>186</v>
      </c>
      <c r="H109" s="41" t="s">
        <v>165</v>
      </c>
      <c r="I109" s="41" t="s">
        <v>293</v>
      </c>
      <c r="J109" s="41"/>
    </row>
    <row r="110" spans="1:10" ht="49.5" customHeight="1">
      <c r="A110" s="1">
        <v>109</v>
      </c>
      <c r="B110" s="13" t="s">
        <v>301</v>
      </c>
      <c r="C110" s="13" t="s">
        <v>250</v>
      </c>
      <c r="D110" s="38">
        <v>63025</v>
      </c>
      <c r="E110" s="44" t="s">
        <v>13</v>
      </c>
      <c r="F110" s="46" t="s">
        <v>210</v>
      </c>
      <c r="G110" s="46" t="s">
        <v>186</v>
      </c>
      <c r="H110" s="41" t="s">
        <v>165</v>
      </c>
      <c r="I110" s="41" t="s">
        <v>293</v>
      </c>
      <c r="J110" s="41"/>
    </row>
    <row r="111" spans="1:10" ht="49.5" customHeight="1">
      <c r="A111" s="1">
        <v>110</v>
      </c>
      <c r="B111" s="13" t="s">
        <v>302</v>
      </c>
      <c r="C111" s="13" t="s">
        <v>303</v>
      </c>
      <c r="D111" s="38">
        <v>84033</v>
      </c>
      <c r="E111" s="44" t="s">
        <v>13</v>
      </c>
      <c r="F111" s="46" t="s">
        <v>210</v>
      </c>
      <c r="G111" s="46" t="s">
        <v>186</v>
      </c>
      <c r="H111" s="41" t="s">
        <v>165</v>
      </c>
      <c r="I111" s="41" t="s">
        <v>304</v>
      </c>
      <c r="J111" s="41"/>
    </row>
    <row r="112" spans="1:10" ht="49.5" customHeight="1">
      <c r="A112" s="1">
        <v>111</v>
      </c>
      <c r="B112" s="13" t="s">
        <v>305</v>
      </c>
      <c r="C112" s="33" t="s">
        <v>700</v>
      </c>
      <c r="D112" s="34" t="s">
        <v>698</v>
      </c>
      <c r="E112" s="44" t="s">
        <v>13</v>
      </c>
      <c r="F112" s="46" t="s">
        <v>210</v>
      </c>
      <c r="G112" s="46" t="s">
        <v>210</v>
      </c>
      <c r="H112" s="41" t="s">
        <v>364</v>
      </c>
      <c r="I112" s="54" t="s">
        <v>90</v>
      </c>
      <c r="J112" s="41" t="s">
        <v>699</v>
      </c>
    </row>
    <row r="113" spans="1:10" ht="49.5" customHeight="1">
      <c r="A113" s="1">
        <v>112</v>
      </c>
      <c r="B113" s="13" t="s">
        <v>306</v>
      </c>
      <c r="C113" s="29" t="s">
        <v>559</v>
      </c>
      <c r="D113" s="34" t="s">
        <v>557</v>
      </c>
      <c r="E113" s="44" t="s">
        <v>13</v>
      </c>
      <c r="F113" s="46" t="s">
        <v>140</v>
      </c>
      <c r="G113" s="46" t="s">
        <v>210</v>
      </c>
      <c r="H113" s="41" t="s">
        <v>364</v>
      </c>
      <c r="I113" s="54" t="s">
        <v>90</v>
      </c>
      <c r="J113" s="41" t="s">
        <v>558</v>
      </c>
    </row>
    <row r="114" spans="1:10" ht="49.5" customHeight="1">
      <c r="A114" s="1">
        <v>113</v>
      </c>
      <c r="B114" s="13" t="s">
        <v>307</v>
      </c>
      <c r="C114" s="13" t="s">
        <v>308</v>
      </c>
      <c r="D114" s="34">
        <f>280000/1.19</f>
        <v>235294.11764705883</v>
      </c>
      <c r="E114" s="44" t="s">
        <v>13</v>
      </c>
      <c r="F114" s="46" t="s">
        <v>198</v>
      </c>
      <c r="G114" s="46" t="s">
        <v>186</v>
      </c>
      <c r="H114" s="41" t="s">
        <v>364</v>
      </c>
      <c r="I114" s="54" t="s">
        <v>90</v>
      </c>
      <c r="J114" s="41" t="s">
        <v>1132</v>
      </c>
    </row>
    <row r="115" spans="1:10" ht="49.5" customHeight="1">
      <c r="A115" s="1">
        <v>114</v>
      </c>
      <c r="B115" s="21" t="s">
        <v>309</v>
      </c>
      <c r="C115" s="22"/>
      <c r="D115" s="39">
        <f>95000/1.19</f>
        <v>79831.93277310925</v>
      </c>
      <c r="E115" s="44" t="s">
        <v>13</v>
      </c>
      <c r="F115" s="46" t="s">
        <v>210</v>
      </c>
      <c r="G115" s="46" t="s">
        <v>186</v>
      </c>
      <c r="H115" s="41" t="s">
        <v>165</v>
      </c>
      <c r="I115" s="54" t="s">
        <v>90</v>
      </c>
      <c r="J115" s="41"/>
    </row>
    <row r="116" spans="1:10" ht="49.5" customHeight="1">
      <c r="A116" s="1">
        <v>115</v>
      </c>
      <c r="B116" s="21" t="s">
        <v>310</v>
      </c>
      <c r="C116" s="22"/>
      <c r="D116" s="39">
        <f>6000/1.19</f>
        <v>5042.01680672269</v>
      </c>
      <c r="E116" s="44" t="s">
        <v>13</v>
      </c>
      <c r="F116" s="46" t="s">
        <v>210</v>
      </c>
      <c r="G116" s="46" t="s">
        <v>186</v>
      </c>
      <c r="H116" s="41" t="s">
        <v>165</v>
      </c>
      <c r="I116" s="54" t="s">
        <v>90</v>
      </c>
      <c r="J116" s="41"/>
    </row>
    <row r="117" spans="1:10" ht="49.5" customHeight="1">
      <c r="A117" s="1">
        <v>116</v>
      </c>
      <c r="B117" s="21" t="s">
        <v>311</v>
      </c>
      <c r="C117" s="22"/>
      <c r="D117" s="39">
        <f>4000/1.19</f>
        <v>3361.3445378151264</v>
      </c>
      <c r="E117" s="44" t="s">
        <v>13</v>
      </c>
      <c r="F117" s="46" t="s">
        <v>210</v>
      </c>
      <c r="G117" s="46" t="s">
        <v>186</v>
      </c>
      <c r="H117" s="41" t="s">
        <v>165</v>
      </c>
      <c r="I117" s="54" t="s">
        <v>90</v>
      </c>
      <c r="J117" s="41"/>
    </row>
    <row r="118" spans="1:10" ht="49.5" customHeight="1">
      <c r="A118" s="1">
        <v>117</v>
      </c>
      <c r="B118" s="21" t="s">
        <v>312</v>
      </c>
      <c r="C118" s="22" t="s">
        <v>313</v>
      </c>
      <c r="D118" s="39">
        <f>20000/1.19</f>
        <v>16806.722689075632</v>
      </c>
      <c r="E118" s="44" t="s">
        <v>13</v>
      </c>
      <c r="F118" s="46" t="s">
        <v>210</v>
      </c>
      <c r="G118" s="46" t="s">
        <v>186</v>
      </c>
      <c r="H118" s="41" t="s">
        <v>165</v>
      </c>
      <c r="I118" s="54" t="s">
        <v>90</v>
      </c>
      <c r="J118" s="41"/>
    </row>
    <row r="119" spans="1:10" ht="49.5" customHeight="1">
      <c r="A119" s="1">
        <v>118</v>
      </c>
      <c r="B119" s="22" t="s">
        <v>314</v>
      </c>
      <c r="C119" s="22" t="s">
        <v>315</v>
      </c>
      <c r="D119" s="34">
        <f>40000/1.19</f>
        <v>33613.445378151264</v>
      </c>
      <c r="E119" s="44" t="s">
        <v>13</v>
      </c>
      <c r="F119" s="46" t="s">
        <v>197</v>
      </c>
      <c r="G119" s="46" t="s">
        <v>197</v>
      </c>
      <c r="H119" s="41" t="s">
        <v>364</v>
      </c>
      <c r="I119" s="54" t="s">
        <v>90</v>
      </c>
      <c r="J119" s="41" t="s">
        <v>967</v>
      </c>
    </row>
    <row r="120" spans="1:10" ht="49.5" customHeight="1">
      <c r="A120" s="1">
        <v>119</v>
      </c>
      <c r="B120" s="21" t="s">
        <v>316</v>
      </c>
      <c r="C120" s="22"/>
      <c r="D120" s="34">
        <f>10000/1.19</f>
        <v>8403.361344537816</v>
      </c>
      <c r="E120" s="44" t="s">
        <v>13</v>
      </c>
      <c r="F120" s="46" t="s">
        <v>210</v>
      </c>
      <c r="G120" s="46" t="s">
        <v>186</v>
      </c>
      <c r="H120" s="41" t="s">
        <v>165</v>
      </c>
      <c r="I120" s="54" t="s">
        <v>90</v>
      </c>
      <c r="J120" s="41"/>
    </row>
    <row r="121" spans="1:10" ht="49.5" customHeight="1">
      <c r="A121" s="1">
        <v>120</v>
      </c>
      <c r="B121" s="22" t="s">
        <v>317</v>
      </c>
      <c r="C121" s="22" t="s">
        <v>318</v>
      </c>
      <c r="D121" s="34">
        <f>150000/1.19</f>
        <v>126050.42016806723</v>
      </c>
      <c r="E121" s="44" t="s">
        <v>13</v>
      </c>
      <c r="F121" s="46" t="s">
        <v>210</v>
      </c>
      <c r="G121" s="46" t="s">
        <v>186</v>
      </c>
      <c r="H121" s="41" t="s">
        <v>165</v>
      </c>
      <c r="I121" s="54" t="s">
        <v>90</v>
      </c>
      <c r="J121" s="41"/>
    </row>
    <row r="122" spans="1:10" ht="49.5" customHeight="1">
      <c r="A122" s="1">
        <v>121</v>
      </c>
      <c r="B122" s="22" t="s">
        <v>319</v>
      </c>
      <c r="C122" s="22" t="s">
        <v>320</v>
      </c>
      <c r="D122" s="34">
        <f>125000/1.19</f>
        <v>105042.01680672269</v>
      </c>
      <c r="E122" s="44" t="s">
        <v>13</v>
      </c>
      <c r="F122" s="46" t="s">
        <v>210</v>
      </c>
      <c r="G122" s="46" t="s">
        <v>186</v>
      </c>
      <c r="H122" s="41" t="s">
        <v>364</v>
      </c>
      <c r="I122" s="54" t="s">
        <v>90</v>
      </c>
      <c r="J122" s="41" t="s">
        <v>806</v>
      </c>
    </row>
    <row r="123" spans="1:10" ht="49.5" customHeight="1">
      <c r="A123" s="1">
        <v>122</v>
      </c>
      <c r="B123" s="22" t="s">
        <v>321</v>
      </c>
      <c r="C123" s="22" t="s">
        <v>322</v>
      </c>
      <c r="D123" s="34">
        <f>60000/1.19</f>
        <v>50420.16806722689</v>
      </c>
      <c r="E123" s="44" t="s">
        <v>13</v>
      </c>
      <c r="F123" s="46" t="s">
        <v>210</v>
      </c>
      <c r="G123" s="46" t="s">
        <v>186</v>
      </c>
      <c r="H123" s="41" t="s">
        <v>165</v>
      </c>
      <c r="I123" s="54" t="s">
        <v>90</v>
      </c>
      <c r="J123" s="41"/>
    </row>
    <row r="124" spans="1:10" ht="49.5" customHeight="1">
      <c r="A124" s="1">
        <v>123</v>
      </c>
      <c r="B124" s="22" t="s">
        <v>323</v>
      </c>
      <c r="C124" s="22" t="s">
        <v>694</v>
      </c>
      <c r="D124" s="34">
        <f>60000/1.19</f>
        <v>50420.16806722689</v>
      </c>
      <c r="E124" s="44" t="s">
        <v>13</v>
      </c>
      <c r="F124" s="46" t="s">
        <v>198</v>
      </c>
      <c r="G124" s="46" t="s">
        <v>1225</v>
      </c>
      <c r="H124" s="41" t="s">
        <v>364</v>
      </c>
      <c r="I124" s="54" t="s">
        <v>90</v>
      </c>
      <c r="J124" s="41" t="s">
        <v>1226</v>
      </c>
    </row>
    <row r="125" spans="1:10" ht="49.5" customHeight="1">
      <c r="A125" s="1">
        <v>124</v>
      </c>
      <c r="B125" s="22" t="s">
        <v>324</v>
      </c>
      <c r="C125" s="22" t="s">
        <v>325</v>
      </c>
      <c r="D125" s="34">
        <f>30000/1.19</f>
        <v>25210.084033613446</v>
      </c>
      <c r="E125" s="44" t="s">
        <v>13</v>
      </c>
      <c r="F125" s="46" t="s">
        <v>210</v>
      </c>
      <c r="G125" s="46" t="s">
        <v>186</v>
      </c>
      <c r="H125" s="41" t="s">
        <v>165</v>
      </c>
      <c r="I125" s="54" t="s">
        <v>90</v>
      </c>
      <c r="J125" s="41"/>
    </row>
    <row r="126" spans="1:10" ht="49.5" customHeight="1">
      <c r="A126" s="1">
        <v>125</v>
      </c>
      <c r="B126" s="21" t="s">
        <v>326</v>
      </c>
      <c r="C126" s="22"/>
      <c r="D126" s="34">
        <f>10000/1.19</f>
        <v>8403.361344537816</v>
      </c>
      <c r="E126" s="44" t="s">
        <v>13</v>
      </c>
      <c r="F126" s="46" t="s">
        <v>210</v>
      </c>
      <c r="G126" s="46" t="s">
        <v>186</v>
      </c>
      <c r="H126" s="41" t="s">
        <v>165</v>
      </c>
      <c r="I126" s="54" t="s">
        <v>90</v>
      </c>
      <c r="J126" s="41"/>
    </row>
    <row r="127" spans="1:10" ht="49.5" customHeight="1">
      <c r="A127" s="1">
        <v>126</v>
      </c>
      <c r="B127" s="21" t="s">
        <v>327</v>
      </c>
      <c r="C127" s="22" t="s">
        <v>328</v>
      </c>
      <c r="D127" s="34">
        <f>30000/1.19</f>
        <v>25210.084033613446</v>
      </c>
      <c r="E127" s="44" t="s">
        <v>13</v>
      </c>
      <c r="F127" s="46" t="s">
        <v>210</v>
      </c>
      <c r="G127" s="46" t="s">
        <v>186</v>
      </c>
      <c r="H127" s="41" t="s">
        <v>165</v>
      </c>
      <c r="I127" s="54" t="s">
        <v>90</v>
      </c>
      <c r="J127" s="41"/>
    </row>
    <row r="128" spans="1:10" ht="49.5" customHeight="1">
      <c r="A128" s="1">
        <v>127</v>
      </c>
      <c r="B128" s="21" t="s">
        <v>329</v>
      </c>
      <c r="C128" s="22" t="s">
        <v>330</v>
      </c>
      <c r="D128" s="34">
        <f>30000/1.19</f>
        <v>25210.084033613446</v>
      </c>
      <c r="E128" s="44" t="s">
        <v>13</v>
      </c>
      <c r="F128" s="46" t="s">
        <v>210</v>
      </c>
      <c r="G128" s="46" t="s">
        <v>186</v>
      </c>
      <c r="H128" s="41" t="s">
        <v>165</v>
      </c>
      <c r="I128" s="54" t="s">
        <v>90</v>
      </c>
      <c r="J128" s="41"/>
    </row>
    <row r="129" spans="1:10" ht="49.5" customHeight="1">
      <c r="A129" s="1">
        <v>128</v>
      </c>
      <c r="B129" s="21" t="s">
        <v>331</v>
      </c>
      <c r="C129" s="22" t="s">
        <v>332</v>
      </c>
      <c r="D129" s="34">
        <f>30000/1.19</f>
        <v>25210.084033613446</v>
      </c>
      <c r="E129" s="44" t="s">
        <v>13</v>
      </c>
      <c r="F129" s="46" t="s">
        <v>197</v>
      </c>
      <c r="G129" s="46" t="s">
        <v>186</v>
      </c>
      <c r="H129" s="41" t="s">
        <v>364</v>
      </c>
      <c r="I129" s="54" t="s">
        <v>90</v>
      </c>
      <c r="J129" s="41" t="s">
        <v>1069</v>
      </c>
    </row>
    <row r="130" spans="1:10" ht="49.5" customHeight="1">
      <c r="A130" s="1">
        <v>129</v>
      </c>
      <c r="B130" s="21" t="s">
        <v>333</v>
      </c>
      <c r="C130" s="22" t="s">
        <v>334</v>
      </c>
      <c r="D130" s="34">
        <f>5000/1.19</f>
        <v>4201.680672268908</v>
      </c>
      <c r="E130" s="44" t="s">
        <v>13</v>
      </c>
      <c r="F130" s="46" t="s">
        <v>210</v>
      </c>
      <c r="G130" s="46" t="s">
        <v>186</v>
      </c>
      <c r="H130" s="41" t="s">
        <v>165</v>
      </c>
      <c r="I130" s="54" t="s">
        <v>90</v>
      </c>
      <c r="J130" s="41"/>
    </row>
    <row r="131" spans="1:10" ht="49.5" customHeight="1">
      <c r="A131" s="1">
        <v>130</v>
      </c>
      <c r="B131" s="21" t="s">
        <v>335</v>
      </c>
      <c r="C131" s="22"/>
      <c r="D131" s="34">
        <f>5000/1.19</f>
        <v>4201.680672268908</v>
      </c>
      <c r="E131" s="44" t="s">
        <v>13</v>
      </c>
      <c r="F131" s="46" t="s">
        <v>210</v>
      </c>
      <c r="G131" s="46" t="s">
        <v>186</v>
      </c>
      <c r="H131" s="41" t="s">
        <v>165</v>
      </c>
      <c r="I131" s="54" t="s">
        <v>90</v>
      </c>
      <c r="J131" s="41"/>
    </row>
    <row r="132" spans="1:10" ht="49.5" customHeight="1">
      <c r="A132" s="1">
        <v>131</v>
      </c>
      <c r="B132" s="21" t="s">
        <v>336</v>
      </c>
      <c r="C132" s="22" t="s">
        <v>337</v>
      </c>
      <c r="D132" s="34">
        <f>110000/1.19</f>
        <v>92436.97478991597</v>
      </c>
      <c r="E132" s="44" t="s">
        <v>13</v>
      </c>
      <c r="F132" s="46" t="s">
        <v>210</v>
      </c>
      <c r="G132" s="46" t="s">
        <v>186</v>
      </c>
      <c r="H132" s="41" t="s">
        <v>165</v>
      </c>
      <c r="I132" s="54" t="s">
        <v>90</v>
      </c>
      <c r="J132" s="41"/>
    </row>
    <row r="133" spans="1:10" ht="49.5" customHeight="1">
      <c r="A133" s="1">
        <v>132</v>
      </c>
      <c r="B133" s="21" t="s">
        <v>338</v>
      </c>
      <c r="C133" s="22"/>
      <c r="D133" s="34">
        <f>160000/1.19</f>
        <v>134453.78151260506</v>
      </c>
      <c r="E133" s="44" t="s">
        <v>13</v>
      </c>
      <c r="F133" s="46" t="s">
        <v>210</v>
      </c>
      <c r="G133" s="46" t="s">
        <v>186</v>
      </c>
      <c r="H133" s="41" t="s">
        <v>165</v>
      </c>
      <c r="I133" s="54" t="s">
        <v>90</v>
      </c>
      <c r="J133" s="41"/>
    </row>
    <row r="134" spans="1:10" ht="49.5" customHeight="1">
      <c r="A134" s="1">
        <v>133</v>
      </c>
      <c r="B134" s="21" t="s">
        <v>339</v>
      </c>
      <c r="C134" s="22" t="s">
        <v>340</v>
      </c>
      <c r="D134" s="34">
        <f>70000/1.19</f>
        <v>58823.529411764706</v>
      </c>
      <c r="E134" s="44" t="s">
        <v>13</v>
      </c>
      <c r="F134" s="46" t="s">
        <v>210</v>
      </c>
      <c r="G134" s="46" t="s">
        <v>186</v>
      </c>
      <c r="H134" s="41" t="s">
        <v>165</v>
      </c>
      <c r="I134" s="54" t="s">
        <v>90</v>
      </c>
      <c r="J134" s="41"/>
    </row>
    <row r="135" spans="1:10" ht="49.5" customHeight="1">
      <c r="A135" s="1">
        <v>134</v>
      </c>
      <c r="B135" s="21" t="s">
        <v>341</v>
      </c>
      <c r="C135" s="22"/>
      <c r="D135" s="34">
        <f>10000/1.19</f>
        <v>8403.361344537816</v>
      </c>
      <c r="E135" s="41" t="s">
        <v>13</v>
      </c>
      <c r="F135" s="47" t="s">
        <v>210</v>
      </c>
      <c r="G135" s="47" t="s">
        <v>186</v>
      </c>
      <c r="H135" s="41" t="s">
        <v>165</v>
      </c>
      <c r="I135" s="55" t="s">
        <v>90</v>
      </c>
      <c r="J135" s="41"/>
    </row>
    <row r="136" spans="1:10" ht="102" customHeight="1">
      <c r="A136" s="1">
        <v>135</v>
      </c>
      <c r="B136" s="22" t="s">
        <v>345</v>
      </c>
      <c r="C136" s="22" t="s">
        <v>346</v>
      </c>
      <c r="D136" s="34" t="s">
        <v>347</v>
      </c>
      <c r="E136" s="41" t="s">
        <v>13</v>
      </c>
      <c r="F136" s="47" t="s">
        <v>140</v>
      </c>
      <c r="G136" s="47" t="s">
        <v>140</v>
      </c>
      <c r="H136" s="41" t="s">
        <v>364</v>
      </c>
      <c r="I136" s="55" t="s">
        <v>59</v>
      </c>
      <c r="J136" s="41" t="s">
        <v>348</v>
      </c>
    </row>
    <row r="137" spans="1:10" ht="49.5" customHeight="1">
      <c r="A137" s="1">
        <v>136</v>
      </c>
      <c r="B137" s="22" t="s">
        <v>351</v>
      </c>
      <c r="C137" s="22" t="s">
        <v>352</v>
      </c>
      <c r="D137" s="34" t="s">
        <v>350</v>
      </c>
      <c r="E137" s="41" t="s">
        <v>13</v>
      </c>
      <c r="F137" s="47" t="s">
        <v>140</v>
      </c>
      <c r="G137" s="47" t="s">
        <v>140</v>
      </c>
      <c r="H137" s="41" t="s">
        <v>364</v>
      </c>
      <c r="I137" s="55" t="s">
        <v>205</v>
      </c>
      <c r="J137" s="41" t="s">
        <v>349</v>
      </c>
    </row>
    <row r="138" spans="1:10" ht="49.5" customHeight="1">
      <c r="A138" s="1">
        <v>137</v>
      </c>
      <c r="B138" s="22" t="s">
        <v>356</v>
      </c>
      <c r="C138" s="22" t="s">
        <v>355</v>
      </c>
      <c r="D138" s="34" t="s">
        <v>354</v>
      </c>
      <c r="E138" s="41" t="s">
        <v>13</v>
      </c>
      <c r="F138" s="47" t="s">
        <v>140</v>
      </c>
      <c r="G138" s="47" t="s">
        <v>140</v>
      </c>
      <c r="H138" s="41" t="s">
        <v>364</v>
      </c>
      <c r="I138" s="55" t="s">
        <v>205</v>
      </c>
      <c r="J138" s="41" t="s">
        <v>353</v>
      </c>
    </row>
    <row r="139" spans="1:10" ht="49.5" customHeight="1">
      <c r="A139" s="1">
        <v>138</v>
      </c>
      <c r="B139" s="22" t="s">
        <v>361</v>
      </c>
      <c r="C139" s="22" t="s">
        <v>362</v>
      </c>
      <c r="D139" s="34" t="s">
        <v>360</v>
      </c>
      <c r="E139" s="41" t="s">
        <v>359</v>
      </c>
      <c r="F139" s="47" t="s">
        <v>140</v>
      </c>
      <c r="G139" s="47" t="s">
        <v>140</v>
      </c>
      <c r="H139" s="41" t="s">
        <v>364</v>
      </c>
      <c r="I139" s="55" t="s">
        <v>357</v>
      </c>
      <c r="J139" s="41" t="s">
        <v>358</v>
      </c>
    </row>
    <row r="140" spans="1:10" ht="63" customHeight="1">
      <c r="A140" s="1">
        <v>139</v>
      </c>
      <c r="B140" s="22" t="s">
        <v>366</v>
      </c>
      <c r="C140" s="22" t="s">
        <v>367</v>
      </c>
      <c r="D140" s="34" t="s">
        <v>363</v>
      </c>
      <c r="E140" s="41" t="s">
        <v>13</v>
      </c>
      <c r="F140" s="47" t="s">
        <v>140</v>
      </c>
      <c r="G140" s="47" t="s">
        <v>140</v>
      </c>
      <c r="H140" s="41" t="s">
        <v>364</v>
      </c>
      <c r="I140" s="55" t="s">
        <v>21</v>
      </c>
      <c r="J140" s="41" t="s">
        <v>365</v>
      </c>
    </row>
    <row r="141" spans="1:10" ht="49.5" customHeight="1">
      <c r="A141" s="1">
        <v>140</v>
      </c>
      <c r="B141" s="22" t="s">
        <v>372</v>
      </c>
      <c r="C141" s="22" t="s">
        <v>73</v>
      </c>
      <c r="D141" s="34" t="s">
        <v>371</v>
      </c>
      <c r="E141" s="41" t="s">
        <v>13</v>
      </c>
      <c r="F141" s="47" t="s">
        <v>140</v>
      </c>
      <c r="G141" s="47" t="s">
        <v>140</v>
      </c>
      <c r="H141" s="41" t="s">
        <v>364</v>
      </c>
      <c r="I141" s="55" t="s">
        <v>75</v>
      </c>
      <c r="J141" s="41" t="s">
        <v>370</v>
      </c>
    </row>
    <row r="142" spans="1:10" ht="49.5" customHeight="1">
      <c r="A142" s="1">
        <v>141</v>
      </c>
      <c r="B142" s="22" t="s">
        <v>373</v>
      </c>
      <c r="C142" s="22" t="s">
        <v>374</v>
      </c>
      <c r="D142" s="34" t="s">
        <v>376</v>
      </c>
      <c r="E142" s="41" t="s">
        <v>13</v>
      </c>
      <c r="F142" s="47" t="s">
        <v>140</v>
      </c>
      <c r="G142" s="47" t="s">
        <v>140</v>
      </c>
      <c r="H142" s="41" t="s">
        <v>364</v>
      </c>
      <c r="I142" s="55" t="s">
        <v>90</v>
      </c>
      <c r="J142" s="41" t="s">
        <v>375</v>
      </c>
    </row>
    <row r="143" spans="1:10" ht="49.5" customHeight="1">
      <c r="A143" s="1">
        <v>142</v>
      </c>
      <c r="B143" s="22" t="s">
        <v>379</v>
      </c>
      <c r="C143" s="22" t="s">
        <v>380</v>
      </c>
      <c r="D143" s="34" t="s">
        <v>381</v>
      </c>
      <c r="E143" s="41" t="s">
        <v>13</v>
      </c>
      <c r="F143" s="47" t="s">
        <v>140</v>
      </c>
      <c r="G143" s="47" t="s">
        <v>140</v>
      </c>
      <c r="H143" s="41" t="s">
        <v>364</v>
      </c>
      <c r="I143" s="55" t="s">
        <v>377</v>
      </c>
      <c r="J143" s="41" t="s">
        <v>378</v>
      </c>
    </row>
    <row r="144" spans="1:10" ht="49.5" customHeight="1">
      <c r="A144" s="1">
        <v>143</v>
      </c>
      <c r="B144" s="22" t="s">
        <v>385</v>
      </c>
      <c r="C144" s="22" t="s">
        <v>384</v>
      </c>
      <c r="D144" s="34" t="s">
        <v>386</v>
      </c>
      <c r="E144" s="41" t="s">
        <v>13</v>
      </c>
      <c r="F144" s="47" t="s">
        <v>140</v>
      </c>
      <c r="G144" s="47" t="s">
        <v>140</v>
      </c>
      <c r="H144" s="41" t="s">
        <v>364</v>
      </c>
      <c r="I144" s="55" t="s">
        <v>382</v>
      </c>
      <c r="J144" s="41" t="s">
        <v>383</v>
      </c>
    </row>
    <row r="145" spans="1:10" ht="49.5" customHeight="1">
      <c r="A145" s="1">
        <v>144</v>
      </c>
      <c r="B145" s="22" t="s">
        <v>387</v>
      </c>
      <c r="C145" s="22" t="s">
        <v>388</v>
      </c>
      <c r="D145" s="34" t="s">
        <v>390</v>
      </c>
      <c r="E145" s="41" t="s">
        <v>13</v>
      </c>
      <c r="F145" s="47" t="s">
        <v>140</v>
      </c>
      <c r="G145" s="47" t="s">
        <v>140</v>
      </c>
      <c r="H145" s="41" t="s">
        <v>364</v>
      </c>
      <c r="I145" s="55" t="s">
        <v>21</v>
      </c>
      <c r="J145" s="41" t="s">
        <v>389</v>
      </c>
    </row>
    <row r="146" spans="1:10" ht="81.75" customHeight="1">
      <c r="A146" s="1">
        <v>145</v>
      </c>
      <c r="B146" s="22" t="s">
        <v>393</v>
      </c>
      <c r="C146" s="22" t="s">
        <v>109</v>
      </c>
      <c r="D146" s="34" t="s">
        <v>392</v>
      </c>
      <c r="E146" s="41" t="s">
        <v>13</v>
      </c>
      <c r="F146" s="47" t="s">
        <v>140</v>
      </c>
      <c r="G146" s="47" t="s">
        <v>140</v>
      </c>
      <c r="H146" s="41" t="s">
        <v>364</v>
      </c>
      <c r="I146" s="55" t="s">
        <v>75</v>
      </c>
      <c r="J146" s="41" t="s">
        <v>391</v>
      </c>
    </row>
    <row r="147" spans="1:10" ht="49.5" customHeight="1">
      <c r="A147" s="1">
        <v>146</v>
      </c>
      <c r="B147" s="22" t="s">
        <v>394</v>
      </c>
      <c r="C147" s="22" t="s">
        <v>374</v>
      </c>
      <c r="D147" s="34" t="s">
        <v>395</v>
      </c>
      <c r="E147" s="41" t="s">
        <v>13</v>
      </c>
      <c r="F147" s="47" t="s">
        <v>140</v>
      </c>
      <c r="G147" s="47" t="s">
        <v>140</v>
      </c>
      <c r="H147" s="41" t="s">
        <v>364</v>
      </c>
      <c r="I147" s="55" t="s">
        <v>58</v>
      </c>
      <c r="J147" s="41" t="s">
        <v>396</v>
      </c>
    </row>
    <row r="148" spans="1:10" ht="75" customHeight="1">
      <c r="A148" s="1">
        <v>147</v>
      </c>
      <c r="B148" s="22" t="s">
        <v>398</v>
      </c>
      <c r="C148" s="22" t="s">
        <v>109</v>
      </c>
      <c r="D148" s="34" t="s">
        <v>399</v>
      </c>
      <c r="E148" s="41" t="s">
        <v>13</v>
      </c>
      <c r="F148" s="47" t="s">
        <v>140</v>
      </c>
      <c r="G148" s="47" t="s">
        <v>140</v>
      </c>
      <c r="H148" s="41" t="s">
        <v>364</v>
      </c>
      <c r="I148" s="55" t="s">
        <v>75</v>
      </c>
      <c r="J148" s="41" t="s">
        <v>397</v>
      </c>
    </row>
    <row r="149" spans="1:10" ht="63.75" customHeight="1">
      <c r="A149" s="1">
        <v>148</v>
      </c>
      <c r="B149" s="22" t="s">
        <v>366</v>
      </c>
      <c r="C149" s="22" t="s">
        <v>367</v>
      </c>
      <c r="D149" s="34" t="s">
        <v>363</v>
      </c>
      <c r="E149" s="41" t="s">
        <v>13</v>
      </c>
      <c r="F149" s="47" t="s">
        <v>140</v>
      </c>
      <c r="G149" s="47" t="s">
        <v>140</v>
      </c>
      <c r="H149" s="41" t="s">
        <v>364</v>
      </c>
      <c r="I149" s="55" t="s">
        <v>21</v>
      </c>
      <c r="J149" s="41" t="s">
        <v>400</v>
      </c>
    </row>
    <row r="150" spans="1:10" ht="36.75" customHeight="1">
      <c r="A150" s="1">
        <v>149</v>
      </c>
      <c r="B150" s="22" t="s">
        <v>401</v>
      </c>
      <c r="C150" s="22" t="s">
        <v>402</v>
      </c>
      <c r="D150" s="34" t="s">
        <v>403</v>
      </c>
      <c r="E150" s="41" t="s">
        <v>13</v>
      </c>
      <c r="F150" s="47" t="s">
        <v>140</v>
      </c>
      <c r="G150" s="47" t="s">
        <v>140</v>
      </c>
      <c r="H150" s="41" t="s">
        <v>364</v>
      </c>
      <c r="I150" s="55" t="s">
        <v>141</v>
      </c>
      <c r="J150" s="41" t="s">
        <v>404</v>
      </c>
    </row>
    <row r="151" spans="1:10" ht="34.5" customHeight="1">
      <c r="A151" s="1">
        <v>150</v>
      </c>
      <c r="B151" s="22" t="s">
        <v>405</v>
      </c>
      <c r="C151" s="22" t="s">
        <v>407</v>
      </c>
      <c r="D151" s="34" t="s">
        <v>243</v>
      </c>
      <c r="E151" s="41" t="s">
        <v>13</v>
      </c>
      <c r="F151" s="47" t="s">
        <v>140</v>
      </c>
      <c r="G151" s="47" t="s">
        <v>140</v>
      </c>
      <c r="H151" s="41" t="s">
        <v>364</v>
      </c>
      <c r="I151" s="55" t="s">
        <v>141</v>
      </c>
      <c r="J151" s="41" t="s">
        <v>406</v>
      </c>
    </row>
    <row r="152" spans="1:10" ht="35.25" customHeight="1">
      <c r="A152" s="1">
        <v>151</v>
      </c>
      <c r="B152" s="22" t="s">
        <v>409</v>
      </c>
      <c r="C152" s="22" t="s">
        <v>410</v>
      </c>
      <c r="D152" s="34" t="s">
        <v>411</v>
      </c>
      <c r="E152" s="41" t="s">
        <v>13</v>
      </c>
      <c r="F152" s="47" t="s">
        <v>140</v>
      </c>
      <c r="G152" s="47" t="s">
        <v>140</v>
      </c>
      <c r="H152" s="41" t="s">
        <v>364</v>
      </c>
      <c r="I152" s="55" t="s">
        <v>21</v>
      </c>
      <c r="J152" s="41" t="s">
        <v>408</v>
      </c>
    </row>
    <row r="153" spans="1:10" ht="69.75" customHeight="1">
      <c r="A153" s="1">
        <v>152</v>
      </c>
      <c r="B153" s="22" t="s">
        <v>414</v>
      </c>
      <c r="C153" s="22" t="s">
        <v>415</v>
      </c>
      <c r="D153" s="34" t="s">
        <v>416</v>
      </c>
      <c r="E153" s="41" t="s">
        <v>13</v>
      </c>
      <c r="F153" s="47" t="s">
        <v>140</v>
      </c>
      <c r="G153" s="47" t="s">
        <v>140</v>
      </c>
      <c r="H153" s="41" t="s">
        <v>364</v>
      </c>
      <c r="I153" s="55" t="s">
        <v>412</v>
      </c>
      <c r="J153" s="41" t="s">
        <v>413</v>
      </c>
    </row>
    <row r="154" spans="1:10" ht="107.25" customHeight="1">
      <c r="A154" s="1">
        <v>153</v>
      </c>
      <c r="B154" s="22" t="s">
        <v>417</v>
      </c>
      <c r="C154" s="22" t="s">
        <v>418</v>
      </c>
      <c r="D154" s="34" t="s">
        <v>420</v>
      </c>
      <c r="E154" s="41" t="s">
        <v>13</v>
      </c>
      <c r="F154" s="47" t="s">
        <v>140</v>
      </c>
      <c r="G154" s="47" t="s">
        <v>140</v>
      </c>
      <c r="H154" s="41" t="s">
        <v>364</v>
      </c>
      <c r="I154" s="55" t="s">
        <v>90</v>
      </c>
      <c r="J154" s="41" t="s">
        <v>419</v>
      </c>
    </row>
    <row r="155" spans="1:10" ht="72" customHeight="1">
      <c r="A155" s="1">
        <v>154</v>
      </c>
      <c r="B155" s="22" t="s">
        <v>421</v>
      </c>
      <c r="C155" s="22" t="s">
        <v>422</v>
      </c>
      <c r="D155" s="34" t="s">
        <v>423</v>
      </c>
      <c r="E155" s="41" t="s">
        <v>13</v>
      </c>
      <c r="F155" s="47" t="s">
        <v>140</v>
      </c>
      <c r="G155" s="47" t="s">
        <v>140</v>
      </c>
      <c r="H155" s="41" t="s">
        <v>364</v>
      </c>
      <c r="I155" s="55" t="s">
        <v>90</v>
      </c>
      <c r="J155" s="41" t="s">
        <v>424</v>
      </c>
    </row>
    <row r="156" spans="1:10" ht="74.25" customHeight="1">
      <c r="A156" s="1">
        <v>155</v>
      </c>
      <c r="B156" s="22" t="s">
        <v>426</v>
      </c>
      <c r="C156" s="22" t="s">
        <v>427</v>
      </c>
      <c r="D156" s="34" t="s">
        <v>425</v>
      </c>
      <c r="E156" s="41" t="s">
        <v>13</v>
      </c>
      <c r="F156" s="47" t="s">
        <v>140</v>
      </c>
      <c r="G156" s="47" t="s">
        <v>140</v>
      </c>
      <c r="H156" s="41" t="s">
        <v>364</v>
      </c>
      <c r="I156" s="55" t="s">
        <v>59</v>
      </c>
      <c r="J156" s="41" t="s">
        <v>428</v>
      </c>
    </row>
    <row r="157" spans="1:10" ht="49.5" customHeight="1">
      <c r="A157" s="1">
        <v>156</v>
      </c>
      <c r="B157" s="22" t="s">
        <v>430</v>
      </c>
      <c r="C157" s="22" t="s">
        <v>431</v>
      </c>
      <c r="D157" s="34" t="s">
        <v>432</v>
      </c>
      <c r="E157" s="41" t="s">
        <v>13</v>
      </c>
      <c r="F157" s="47" t="s">
        <v>140</v>
      </c>
      <c r="G157" s="47" t="s">
        <v>140</v>
      </c>
      <c r="H157" s="41" t="s">
        <v>364</v>
      </c>
      <c r="I157" s="55" t="s">
        <v>189</v>
      </c>
      <c r="J157" s="41" t="s">
        <v>429</v>
      </c>
    </row>
    <row r="158" spans="1:10" ht="49.5" customHeight="1">
      <c r="A158" s="1">
        <v>157</v>
      </c>
      <c r="B158" s="22" t="s">
        <v>434</v>
      </c>
      <c r="C158" s="22" t="s">
        <v>435</v>
      </c>
      <c r="D158" s="34" t="s">
        <v>433</v>
      </c>
      <c r="E158" s="41" t="s">
        <v>13</v>
      </c>
      <c r="F158" s="47" t="s">
        <v>140</v>
      </c>
      <c r="G158" s="47" t="s">
        <v>140</v>
      </c>
      <c r="H158" s="41" t="s">
        <v>364</v>
      </c>
      <c r="I158" s="55" t="s">
        <v>21</v>
      </c>
      <c r="J158" s="41" t="s">
        <v>111</v>
      </c>
    </row>
    <row r="159" spans="1:10" ht="49.5" customHeight="1">
      <c r="A159" s="1">
        <v>158</v>
      </c>
      <c r="B159" s="22" t="s">
        <v>437</v>
      </c>
      <c r="C159" s="22" t="s">
        <v>438</v>
      </c>
      <c r="D159" s="34" t="s">
        <v>439</v>
      </c>
      <c r="E159" s="41" t="s">
        <v>13</v>
      </c>
      <c r="F159" s="47" t="s">
        <v>140</v>
      </c>
      <c r="G159" s="47" t="s">
        <v>140</v>
      </c>
      <c r="H159" s="41" t="s">
        <v>364</v>
      </c>
      <c r="I159" s="55" t="s">
        <v>21</v>
      </c>
      <c r="J159" s="41" t="s">
        <v>436</v>
      </c>
    </row>
    <row r="160" spans="1:10" ht="35.25" customHeight="1">
      <c r="A160" s="1">
        <v>159</v>
      </c>
      <c r="B160" s="22" t="s">
        <v>440</v>
      </c>
      <c r="C160" s="22" t="s">
        <v>441</v>
      </c>
      <c r="D160" s="34" t="s">
        <v>446</v>
      </c>
      <c r="E160" s="41" t="s">
        <v>13</v>
      </c>
      <c r="F160" s="47" t="s">
        <v>140</v>
      </c>
      <c r="G160" s="47" t="s">
        <v>140</v>
      </c>
      <c r="H160" s="41" t="s">
        <v>364</v>
      </c>
      <c r="I160" s="55" t="s">
        <v>10</v>
      </c>
      <c r="J160" s="41" t="s">
        <v>111</v>
      </c>
    </row>
    <row r="161" spans="1:10" ht="57.75" customHeight="1">
      <c r="A161" s="1">
        <v>160</v>
      </c>
      <c r="B161" s="22" t="s">
        <v>444</v>
      </c>
      <c r="C161" s="22" t="s">
        <v>445</v>
      </c>
      <c r="D161" s="34" t="s">
        <v>443</v>
      </c>
      <c r="E161" s="41" t="s">
        <v>13</v>
      </c>
      <c r="F161" s="47" t="s">
        <v>140</v>
      </c>
      <c r="G161" s="47" t="s">
        <v>140</v>
      </c>
      <c r="H161" s="41" t="s">
        <v>364</v>
      </c>
      <c r="I161" s="55" t="s">
        <v>58</v>
      </c>
      <c r="J161" s="41" t="s">
        <v>442</v>
      </c>
    </row>
    <row r="162" spans="1:10" ht="49.5" customHeight="1">
      <c r="A162" s="1">
        <v>161</v>
      </c>
      <c r="B162" s="22" t="s">
        <v>449</v>
      </c>
      <c r="C162" s="22" t="s">
        <v>450</v>
      </c>
      <c r="D162" s="34" t="s">
        <v>448</v>
      </c>
      <c r="E162" s="41" t="s">
        <v>13</v>
      </c>
      <c r="F162" s="47" t="s">
        <v>140</v>
      </c>
      <c r="G162" s="47" t="s">
        <v>140</v>
      </c>
      <c r="H162" s="41" t="s">
        <v>364</v>
      </c>
      <c r="I162" s="55" t="s">
        <v>21</v>
      </c>
      <c r="J162" s="41" t="s">
        <v>447</v>
      </c>
    </row>
    <row r="163" spans="1:10" ht="37.5" customHeight="1">
      <c r="A163" s="1">
        <v>162</v>
      </c>
      <c r="B163" s="22" t="s">
        <v>453</v>
      </c>
      <c r="C163" s="22" t="s">
        <v>431</v>
      </c>
      <c r="D163" s="34" t="s">
        <v>452</v>
      </c>
      <c r="E163" s="41" t="s">
        <v>13</v>
      </c>
      <c r="F163" s="47" t="s">
        <v>140</v>
      </c>
      <c r="G163" s="47" t="s">
        <v>140</v>
      </c>
      <c r="H163" s="41" t="s">
        <v>364</v>
      </c>
      <c r="I163" s="55" t="s">
        <v>382</v>
      </c>
      <c r="J163" s="41" t="s">
        <v>451</v>
      </c>
    </row>
    <row r="164" spans="1:10" ht="74.25" customHeight="1">
      <c r="A164" s="1">
        <v>163</v>
      </c>
      <c r="B164" s="22" t="s">
        <v>456</v>
      </c>
      <c r="C164" s="22" t="s">
        <v>109</v>
      </c>
      <c r="D164" s="34" t="s">
        <v>455</v>
      </c>
      <c r="E164" s="41" t="s">
        <v>13</v>
      </c>
      <c r="F164" s="47" t="s">
        <v>140</v>
      </c>
      <c r="G164" s="47" t="s">
        <v>140</v>
      </c>
      <c r="H164" s="41" t="s">
        <v>364</v>
      </c>
      <c r="I164" s="55" t="s">
        <v>75</v>
      </c>
      <c r="J164" s="41" t="s">
        <v>454</v>
      </c>
    </row>
    <row r="165" spans="1:10" ht="81.75" customHeight="1">
      <c r="A165" s="1">
        <v>164</v>
      </c>
      <c r="B165" s="22" t="s">
        <v>459</v>
      </c>
      <c r="C165" s="22" t="s">
        <v>109</v>
      </c>
      <c r="D165" s="34" t="s">
        <v>458</v>
      </c>
      <c r="E165" s="41" t="s">
        <v>13</v>
      </c>
      <c r="F165" s="47" t="s">
        <v>140</v>
      </c>
      <c r="G165" s="47" t="s">
        <v>140</v>
      </c>
      <c r="H165" s="41" t="s">
        <v>364</v>
      </c>
      <c r="I165" s="55" t="s">
        <v>75</v>
      </c>
      <c r="J165" s="41" t="s">
        <v>457</v>
      </c>
    </row>
    <row r="166" spans="1:10" ht="63.75" customHeight="1">
      <c r="A166" s="1">
        <v>165</v>
      </c>
      <c r="B166" s="22" t="s">
        <v>461</v>
      </c>
      <c r="C166" s="22" t="s">
        <v>445</v>
      </c>
      <c r="D166" s="34" t="s">
        <v>462</v>
      </c>
      <c r="E166" s="41" t="s">
        <v>13</v>
      </c>
      <c r="F166" s="47" t="s">
        <v>140</v>
      </c>
      <c r="G166" s="47" t="s">
        <v>140</v>
      </c>
      <c r="H166" s="41" t="s">
        <v>364</v>
      </c>
      <c r="I166" s="55" t="s">
        <v>58</v>
      </c>
      <c r="J166" s="41" t="s">
        <v>460</v>
      </c>
    </row>
    <row r="167" spans="1:10" ht="67.5" customHeight="1">
      <c r="A167" s="1">
        <v>166</v>
      </c>
      <c r="B167" s="22" t="s">
        <v>465</v>
      </c>
      <c r="C167" s="22" t="s">
        <v>97</v>
      </c>
      <c r="D167" s="34" t="s">
        <v>464</v>
      </c>
      <c r="E167" s="41" t="s">
        <v>13</v>
      </c>
      <c r="F167" s="47" t="s">
        <v>140</v>
      </c>
      <c r="G167" s="47" t="s">
        <v>140</v>
      </c>
      <c r="H167" s="41" t="s">
        <v>364</v>
      </c>
      <c r="I167" s="55" t="s">
        <v>463</v>
      </c>
      <c r="J167" s="41" t="s">
        <v>466</v>
      </c>
    </row>
    <row r="168" spans="1:10" ht="75.75" customHeight="1">
      <c r="A168" s="1">
        <v>167</v>
      </c>
      <c r="B168" s="22" t="s">
        <v>467</v>
      </c>
      <c r="C168" s="22" t="s">
        <v>97</v>
      </c>
      <c r="D168" s="34" t="s">
        <v>468</v>
      </c>
      <c r="E168" s="41" t="s">
        <v>13</v>
      </c>
      <c r="F168" s="47" t="s">
        <v>140</v>
      </c>
      <c r="G168" s="47" t="s">
        <v>140</v>
      </c>
      <c r="H168" s="41" t="s">
        <v>364</v>
      </c>
      <c r="I168" s="55" t="s">
        <v>463</v>
      </c>
      <c r="J168" s="41" t="s">
        <v>469</v>
      </c>
    </row>
    <row r="169" spans="1:10" ht="75.75" customHeight="1">
      <c r="A169" s="1">
        <v>168</v>
      </c>
      <c r="B169" s="22" t="s">
        <v>472</v>
      </c>
      <c r="C169" s="22" t="s">
        <v>97</v>
      </c>
      <c r="D169" s="34" t="s">
        <v>470</v>
      </c>
      <c r="E169" s="41" t="s">
        <v>13</v>
      </c>
      <c r="F169" s="47" t="s">
        <v>140</v>
      </c>
      <c r="G169" s="47" t="s">
        <v>140</v>
      </c>
      <c r="H169" s="41" t="s">
        <v>364</v>
      </c>
      <c r="I169" s="55" t="s">
        <v>463</v>
      </c>
      <c r="J169" s="41" t="s">
        <v>471</v>
      </c>
    </row>
    <row r="170" spans="1:10" ht="92.25" customHeight="1">
      <c r="A170" s="1">
        <v>169</v>
      </c>
      <c r="B170" s="22" t="s">
        <v>474</v>
      </c>
      <c r="C170" s="22" t="s">
        <v>475</v>
      </c>
      <c r="D170" s="34" t="s">
        <v>473</v>
      </c>
      <c r="E170" s="41" t="s">
        <v>13</v>
      </c>
      <c r="F170" s="47" t="s">
        <v>140</v>
      </c>
      <c r="G170" s="47" t="s">
        <v>140</v>
      </c>
      <c r="H170" s="41" t="s">
        <v>364</v>
      </c>
      <c r="I170" s="55" t="s">
        <v>146</v>
      </c>
      <c r="J170" s="41" t="s">
        <v>111</v>
      </c>
    </row>
    <row r="171" spans="1:10" ht="45" customHeight="1">
      <c r="A171" s="1">
        <v>170</v>
      </c>
      <c r="B171" s="22" t="s">
        <v>477</v>
      </c>
      <c r="C171" s="22" t="s">
        <v>450</v>
      </c>
      <c r="D171" s="34" t="s">
        <v>478</v>
      </c>
      <c r="E171" s="41" t="s">
        <v>13</v>
      </c>
      <c r="F171" s="47" t="s">
        <v>140</v>
      </c>
      <c r="G171" s="47" t="s">
        <v>140</v>
      </c>
      <c r="H171" s="41" t="s">
        <v>364</v>
      </c>
      <c r="I171" s="55" t="s">
        <v>21</v>
      </c>
      <c r="J171" s="41" t="s">
        <v>476</v>
      </c>
    </row>
    <row r="172" spans="1:10" ht="69" customHeight="1">
      <c r="A172" s="1">
        <v>171</v>
      </c>
      <c r="B172" s="22" t="s">
        <v>481</v>
      </c>
      <c r="C172" s="22" t="s">
        <v>97</v>
      </c>
      <c r="D172" s="34" t="s">
        <v>480</v>
      </c>
      <c r="E172" s="41" t="s">
        <v>13</v>
      </c>
      <c r="F172" s="47" t="s">
        <v>140</v>
      </c>
      <c r="G172" s="47" t="s">
        <v>140</v>
      </c>
      <c r="H172" s="41" t="s">
        <v>364</v>
      </c>
      <c r="I172" s="55" t="s">
        <v>463</v>
      </c>
      <c r="J172" s="41" t="s">
        <v>479</v>
      </c>
    </row>
    <row r="173" spans="1:10" ht="40.5" customHeight="1">
      <c r="A173" s="1">
        <v>172</v>
      </c>
      <c r="B173" s="22" t="s">
        <v>484</v>
      </c>
      <c r="C173" s="22" t="s">
        <v>485</v>
      </c>
      <c r="D173" s="34" t="s">
        <v>483</v>
      </c>
      <c r="E173" s="41" t="s">
        <v>13</v>
      </c>
      <c r="F173" s="47" t="s">
        <v>140</v>
      </c>
      <c r="G173" s="47" t="s">
        <v>140</v>
      </c>
      <c r="H173" s="41" t="s">
        <v>364</v>
      </c>
      <c r="I173" s="55" t="s">
        <v>75</v>
      </c>
      <c r="J173" s="41" t="s">
        <v>482</v>
      </c>
    </row>
    <row r="174" spans="1:10" ht="75.75" customHeight="1">
      <c r="A174" s="1">
        <v>173</v>
      </c>
      <c r="B174" s="22" t="s">
        <v>488</v>
      </c>
      <c r="C174" s="22" t="s">
        <v>489</v>
      </c>
      <c r="D174" s="34" t="s">
        <v>487</v>
      </c>
      <c r="E174" s="41" t="s">
        <v>13</v>
      </c>
      <c r="F174" s="47" t="s">
        <v>140</v>
      </c>
      <c r="G174" s="47" t="s">
        <v>140</v>
      </c>
      <c r="H174" s="41" t="s">
        <v>364</v>
      </c>
      <c r="I174" s="55" t="s">
        <v>21</v>
      </c>
      <c r="J174" s="41" t="s">
        <v>490</v>
      </c>
    </row>
    <row r="175" spans="1:10" ht="63.75" customHeight="1">
      <c r="A175" s="1">
        <v>174</v>
      </c>
      <c r="B175" s="22" t="s">
        <v>493</v>
      </c>
      <c r="C175" s="22" t="s">
        <v>494</v>
      </c>
      <c r="D175" s="34" t="s">
        <v>492</v>
      </c>
      <c r="E175" s="41" t="s">
        <v>13</v>
      </c>
      <c r="F175" s="47" t="s">
        <v>140</v>
      </c>
      <c r="G175" s="47" t="s">
        <v>140</v>
      </c>
      <c r="H175" s="41" t="s">
        <v>364</v>
      </c>
      <c r="I175" s="55" t="s">
        <v>21</v>
      </c>
      <c r="J175" s="41" t="s">
        <v>491</v>
      </c>
    </row>
    <row r="176" spans="1:10" ht="46.5" customHeight="1">
      <c r="A176" s="1">
        <v>175</v>
      </c>
      <c r="B176" s="22" t="s">
        <v>501</v>
      </c>
      <c r="C176" s="22" t="s">
        <v>499</v>
      </c>
      <c r="D176" s="34" t="s">
        <v>500</v>
      </c>
      <c r="E176" s="41" t="s">
        <v>13</v>
      </c>
      <c r="F176" s="47" t="s">
        <v>140</v>
      </c>
      <c r="G176" s="47" t="s">
        <v>140</v>
      </c>
      <c r="H176" s="41" t="s">
        <v>364</v>
      </c>
      <c r="I176" s="55" t="s">
        <v>21</v>
      </c>
      <c r="J176" s="41" t="s">
        <v>498</v>
      </c>
    </row>
    <row r="177" spans="1:10" ht="48.75" customHeight="1">
      <c r="A177" s="1">
        <v>176</v>
      </c>
      <c r="B177" s="22" t="s">
        <v>505</v>
      </c>
      <c r="C177" s="22" t="s">
        <v>503</v>
      </c>
      <c r="D177" s="34" t="s">
        <v>504</v>
      </c>
      <c r="E177" s="41" t="s">
        <v>13</v>
      </c>
      <c r="F177" s="47" t="s">
        <v>140</v>
      </c>
      <c r="G177" s="47" t="s">
        <v>140</v>
      </c>
      <c r="H177" s="41" t="s">
        <v>364</v>
      </c>
      <c r="I177" s="55" t="s">
        <v>75</v>
      </c>
      <c r="J177" s="41" t="s">
        <v>502</v>
      </c>
    </row>
    <row r="178" spans="1:10" ht="75.75" customHeight="1">
      <c r="A178" s="1">
        <v>177</v>
      </c>
      <c r="B178" s="22" t="s">
        <v>507</v>
      </c>
      <c r="C178" s="22" t="s">
        <v>508</v>
      </c>
      <c r="D178" s="34" t="s">
        <v>509</v>
      </c>
      <c r="E178" s="41" t="s">
        <v>13</v>
      </c>
      <c r="F178" s="47" t="s">
        <v>140</v>
      </c>
      <c r="G178" s="47" t="s">
        <v>210</v>
      </c>
      <c r="H178" s="41" t="s">
        <v>364</v>
      </c>
      <c r="I178" s="55" t="s">
        <v>141</v>
      </c>
      <c r="J178" s="41" t="s">
        <v>506</v>
      </c>
    </row>
    <row r="179" spans="1:10" ht="79.5" customHeight="1">
      <c r="A179" s="1">
        <v>178</v>
      </c>
      <c r="B179" s="22" t="s">
        <v>510</v>
      </c>
      <c r="C179" s="22" t="s">
        <v>115</v>
      </c>
      <c r="D179" s="34" t="s">
        <v>511</v>
      </c>
      <c r="E179" s="41" t="s">
        <v>13</v>
      </c>
      <c r="F179" s="47" t="s">
        <v>140</v>
      </c>
      <c r="G179" s="47" t="s">
        <v>140</v>
      </c>
      <c r="H179" s="41" t="s">
        <v>364</v>
      </c>
      <c r="I179" s="55" t="s">
        <v>512</v>
      </c>
      <c r="J179" s="41" t="s">
        <v>513</v>
      </c>
    </row>
    <row r="180" spans="1:10" ht="49.5" customHeight="1">
      <c r="A180" s="1">
        <v>179</v>
      </c>
      <c r="B180" s="22" t="s">
        <v>515</v>
      </c>
      <c r="C180" s="22" t="s">
        <v>124</v>
      </c>
      <c r="D180" s="34" t="s">
        <v>516</v>
      </c>
      <c r="E180" s="41" t="s">
        <v>13</v>
      </c>
      <c r="F180" s="47" t="s">
        <v>140</v>
      </c>
      <c r="G180" s="47" t="s">
        <v>140</v>
      </c>
      <c r="H180" s="41" t="s">
        <v>364</v>
      </c>
      <c r="I180" s="55" t="s">
        <v>21</v>
      </c>
      <c r="J180" s="41" t="s">
        <v>514</v>
      </c>
    </row>
    <row r="181" spans="1:10" ht="49.5" customHeight="1">
      <c r="A181" s="1">
        <v>180</v>
      </c>
      <c r="B181" s="22" t="s">
        <v>518</v>
      </c>
      <c r="C181" s="22" t="s">
        <v>519</v>
      </c>
      <c r="D181" s="34" t="s">
        <v>520</v>
      </c>
      <c r="E181" s="41" t="s">
        <v>13</v>
      </c>
      <c r="F181" s="47" t="s">
        <v>140</v>
      </c>
      <c r="G181" s="47" t="s">
        <v>140</v>
      </c>
      <c r="H181" s="41" t="s">
        <v>364</v>
      </c>
      <c r="I181" s="55" t="s">
        <v>141</v>
      </c>
      <c r="J181" s="41" t="s">
        <v>517</v>
      </c>
    </row>
    <row r="182" spans="1:10" ht="49.5" customHeight="1">
      <c r="A182" s="1">
        <v>181</v>
      </c>
      <c r="B182" s="22" t="s">
        <v>523</v>
      </c>
      <c r="C182" s="22" t="s">
        <v>524</v>
      </c>
      <c r="D182" s="34" t="s">
        <v>522</v>
      </c>
      <c r="E182" s="41" t="s">
        <v>13</v>
      </c>
      <c r="F182" s="47" t="s">
        <v>140</v>
      </c>
      <c r="G182" s="47" t="s">
        <v>140</v>
      </c>
      <c r="H182" s="41" t="s">
        <v>364</v>
      </c>
      <c r="I182" s="55" t="s">
        <v>141</v>
      </c>
      <c r="J182" s="41" t="s">
        <v>521</v>
      </c>
    </row>
    <row r="183" spans="1:10" ht="69" customHeight="1">
      <c r="A183" s="1">
        <v>182</v>
      </c>
      <c r="B183" s="22" t="s">
        <v>526</v>
      </c>
      <c r="C183" s="22" t="s">
        <v>97</v>
      </c>
      <c r="D183" s="34" t="s">
        <v>527</v>
      </c>
      <c r="E183" s="41" t="s">
        <v>13</v>
      </c>
      <c r="F183" s="47" t="s">
        <v>140</v>
      </c>
      <c r="G183" s="47" t="s">
        <v>140</v>
      </c>
      <c r="H183" s="41" t="s">
        <v>364</v>
      </c>
      <c r="I183" s="55" t="s">
        <v>463</v>
      </c>
      <c r="J183" s="41" t="s">
        <v>525</v>
      </c>
    </row>
    <row r="184" spans="1:10" ht="71.25" customHeight="1">
      <c r="A184" s="1">
        <v>183</v>
      </c>
      <c r="B184" s="22" t="s">
        <v>529</v>
      </c>
      <c r="C184" s="22" t="s">
        <v>97</v>
      </c>
      <c r="D184" s="34" t="s">
        <v>530</v>
      </c>
      <c r="E184" s="41" t="s">
        <v>13</v>
      </c>
      <c r="F184" s="47" t="s">
        <v>140</v>
      </c>
      <c r="G184" s="47" t="s">
        <v>140</v>
      </c>
      <c r="H184" s="41" t="s">
        <v>364</v>
      </c>
      <c r="I184" s="55" t="s">
        <v>463</v>
      </c>
      <c r="J184" s="41" t="s">
        <v>528</v>
      </c>
    </row>
    <row r="185" spans="1:10" ht="70.5" customHeight="1">
      <c r="A185" s="1">
        <v>184</v>
      </c>
      <c r="B185" s="22" t="s">
        <v>534</v>
      </c>
      <c r="C185" s="22" t="s">
        <v>97</v>
      </c>
      <c r="D185" s="34" t="s">
        <v>533</v>
      </c>
      <c r="E185" s="41" t="s">
        <v>13</v>
      </c>
      <c r="F185" s="47" t="s">
        <v>140</v>
      </c>
      <c r="G185" s="47" t="s">
        <v>140</v>
      </c>
      <c r="H185" s="41" t="s">
        <v>364</v>
      </c>
      <c r="I185" s="55" t="s">
        <v>463</v>
      </c>
      <c r="J185" s="41" t="s">
        <v>536</v>
      </c>
    </row>
    <row r="186" spans="1:10" ht="76.5" customHeight="1">
      <c r="A186" s="1">
        <v>185</v>
      </c>
      <c r="B186" s="22" t="s">
        <v>535</v>
      </c>
      <c r="C186" s="22" t="s">
        <v>97</v>
      </c>
      <c r="D186" s="34" t="s">
        <v>532</v>
      </c>
      <c r="E186" s="41" t="s">
        <v>13</v>
      </c>
      <c r="F186" s="47" t="s">
        <v>140</v>
      </c>
      <c r="G186" s="47" t="s">
        <v>140</v>
      </c>
      <c r="H186" s="41" t="s">
        <v>364</v>
      </c>
      <c r="I186" s="55" t="s">
        <v>463</v>
      </c>
      <c r="J186" s="41" t="s">
        <v>531</v>
      </c>
    </row>
    <row r="187" spans="1:10" ht="60.75" customHeight="1">
      <c r="A187" s="1">
        <v>186</v>
      </c>
      <c r="B187" s="22" t="s">
        <v>538</v>
      </c>
      <c r="C187" s="22" t="s">
        <v>539</v>
      </c>
      <c r="D187" s="34" t="s">
        <v>541</v>
      </c>
      <c r="E187" s="41" t="s">
        <v>13</v>
      </c>
      <c r="F187" s="47" t="s">
        <v>140</v>
      </c>
      <c r="G187" s="47" t="s">
        <v>210</v>
      </c>
      <c r="H187" s="41" t="s">
        <v>364</v>
      </c>
      <c r="I187" s="55" t="s">
        <v>537</v>
      </c>
      <c r="J187" s="41" t="s">
        <v>540</v>
      </c>
    </row>
    <row r="188" spans="1:10" ht="49.5" customHeight="1">
      <c r="A188" s="1">
        <v>187</v>
      </c>
      <c r="B188" s="22" t="s">
        <v>545</v>
      </c>
      <c r="C188" s="22" t="s">
        <v>544</v>
      </c>
      <c r="D188" s="34" t="s">
        <v>546</v>
      </c>
      <c r="E188" s="41" t="s">
        <v>13</v>
      </c>
      <c r="F188" s="47" t="s">
        <v>140</v>
      </c>
      <c r="G188" s="47" t="s">
        <v>210</v>
      </c>
      <c r="H188" s="41" t="s">
        <v>364</v>
      </c>
      <c r="I188" s="55" t="s">
        <v>542</v>
      </c>
      <c r="J188" s="41" t="s">
        <v>543</v>
      </c>
    </row>
    <row r="189" spans="1:10" ht="61.5" customHeight="1">
      <c r="A189" s="1">
        <v>188</v>
      </c>
      <c r="B189" s="22" t="s">
        <v>548</v>
      </c>
      <c r="C189" s="22" t="s">
        <v>257</v>
      </c>
      <c r="D189" s="34" t="s">
        <v>549</v>
      </c>
      <c r="E189" s="41" t="s">
        <v>13</v>
      </c>
      <c r="F189" s="47" t="s">
        <v>140</v>
      </c>
      <c r="G189" s="47" t="s">
        <v>210</v>
      </c>
      <c r="H189" s="41" t="s">
        <v>364</v>
      </c>
      <c r="I189" s="55" t="s">
        <v>121</v>
      </c>
      <c r="J189" s="41" t="s">
        <v>547</v>
      </c>
    </row>
    <row r="190" spans="1:10" ht="49.5" customHeight="1">
      <c r="A190" s="1">
        <v>189</v>
      </c>
      <c r="B190" s="22" t="s">
        <v>550</v>
      </c>
      <c r="C190" s="22" t="s">
        <v>551</v>
      </c>
      <c r="D190" s="34" t="s">
        <v>403</v>
      </c>
      <c r="E190" s="41" t="s">
        <v>13</v>
      </c>
      <c r="F190" s="47" t="s">
        <v>140</v>
      </c>
      <c r="G190" s="47" t="s">
        <v>210</v>
      </c>
      <c r="H190" s="60" t="s">
        <v>364</v>
      </c>
      <c r="I190" s="55" t="s">
        <v>141</v>
      </c>
      <c r="J190" s="41" t="s">
        <v>553</v>
      </c>
    </row>
    <row r="191" spans="1:10" ht="60.75" customHeight="1">
      <c r="A191" s="1">
        <v>190</v>
      </c>
      <c r="B191" s="22" t="s">
        <v>555</v>
      </c>
      <c r="C191" s="22" t="s">
        <v>556</v>
      </c>
      <c r="D191" s="34" t="s">
        <v>554</v>
      </c>
      <c r="E191" s="41" t="s">
        <v>13</v>
      </c>
      <c r="F191" s="47" t="s">
        <v>140</v>
      </c>
      <c r="G191" s="47" t="s">
        <v>210</v>
      </c>
      <c r="H191" s="41" t="s">
        <v>364</v>
      </c>
      <c r="I191" s="55" t="s">
        <v>75</v>
      </c>
      <c r="J191" s="41" t="s">
        <v>552</v>
      </c>
    </row>
    <row r="192" spans="1:10" ht="49.5" customHeight="1">
      <c r="A192" s="1">
        <v>191</v>
      </c>
      <c r="B192" s="22" t="s">
        <v>561</v>
      </c>
      <c r="C192" s="22" t="s">
        <v>124</v>
      </c>
      <c r="D192" s="34" t="s">
        <v>562</v>
      </c>
      <c r="E192" s="41" t="s">
        <v>13</v>
      </c>
      <c r="F192" s="47" t="s">
        <v>140</v>
      </c>
      <c r="G192" s="47" t="s">
        <v>210</v>
      </c>
      <c r="H192" s="41" t="s">
        <v>364</v>
      </c>
      <c r="I192" s="55" t="s">
        <v>537</v>
      </c>
      <c r="J192" s="41" t="s">
        <v>560</v>
      </c>
    </row>
    <row r="193" spans="1:10" ht="49.5" customHeight="1">
      <c r="A193" s="1">
        <v>192</v>
      </c>
      <c r="B193" s="22" t="s">
        <v>564</v>
      </c>
      <c r="C193" s="22" t="s">
        <v>565</v>
      </c>
      <c r="D193" s="34" t="s">
        <v>566</v>
      </c>
      <c r="E193" s="41" t="s">
        <v>13</v>
      </c>
      <c r="F193" s="47" t="s">
        <v>210</v>
      </c>
      <c r="G193" s="47" t="s">
        <v>210</v>
      </c>
      <c r="H193" s="41" t="s">
        <v>364</v>
      </c>
      <c r="I193" s="55" t="s">
        <v>21</v>
      </c>
      <c r="J193" s="41" t="s">
        <v>563</v>
      </c>
    </row>
    <row r="194" spans="1:10" ht="78" customHeight="1">
      <c r="A194" s="1">
        <v>193</v>
      </c>
      <c r="B194" s="22" t="s">
        <v>568</v>
      </c>
      <c r="C194" s="22" t="s">
        <v>569</v>
      </c>
      <c r="D194" s="34" t="s">
        <v>570</v>
      </c>
      <c r="E194" s="41" t="s">
        <v>13</v>
      </c>
      <c r="F194" s="47" t="s">
        <v>210</v>
      </c>
      <c r="G194" s="47" t="s">
        <v>210</v>
      </c>
      <c r="H194" s="41" t="s">
        <v>364</v>
      </c>
      <c r="I194" s="55" t="s">
        <v>141</v>
      </c>
      <c r="J194" s="41" t="s">
        <v>567</v>
      </c>
    </row>
    <row r="195" spans="1:10" ht="40.5" customHeight="1">
      <c r="A195" s="1">
        <v>194</v>
      </c>
      <c r="B195" s="22" t="s">
        <v>573</v>
      </c>
      <c r="C195" s="22" t="s">
        <v>574</v>
      </c>
      <c r="D195" s="34" t="s">
        <v>571</v>
      </c>
      <c r="E195" s="41" t="s">
        <v>13</v>
      </c>
      <c r="F195" s="47" t="s">
        <v>210</v>
      </c>
      <c r="G195" s="47" t="s">
        <v>210</v>
      </c>
      <c r="H195" s="41" t="s">
        <v>364</v>
      </c>
      <c r="I195" s="55" t="s">
        <v>141</v>
      </c>
      <c r="J195" s="41" t="s">
        <v>572</v>
      </c>
    </row>
    <row r="196" spans="1:10" ht="49.5" customHeight="1">
      <c r="A196" s="1">
        <v>195</v>
      </c>
      <c r="B196" s="22" t="s">
        <v>575</v>
      </c>
      <c r="C196" s="22" t="s">
        <v>576</v>
      </c>
      <c r="D196" s="34" t="s">
        <v>577</v>
      </c>
      <c r="E196" s="41" t="s">
        <v>13</v>
      </c>
      <c r="F196" s="47" t="s">
        <v>210</v>
      </c>
      <c r="G196" s="47" t="s">
        <v>210</v>
      </c>
      <c r="H196" s="41" t="s">
        <v>364</v>
      </c>
      <c r="I196" s="55" t="s">
        <v>537</v>
      </c>
      <c r="J196" s="41" t="s">
        <v>987</v>
      </c>
    </row>
    <row r="197" spans="1:10" ht="61.5" customHeight="1">
      <c r="A197" s="1">
        <v>196</v>
      </c>
      <c r="B197" s="22" t="s">
        <v>578</v>
      </c>
      <c r="C197" s="22" t="s">
        <v>581</v>
      </c>
      <c r="D197" s="34" t="s">
        <v>579</v>
      </c>
      <c r="E197" s="41" t="s">
        <v>13</v>
      </c>
      <c r="F197" s="47" t="s">
        <v>210</v>
      </c>
      <c r="G197" s="47" t="s">
        <v>210</v>
      </c>
      <c r="H197" s="41" t="s">
        <v>364</v>
      </c>
      <c r="I197" s="55" t="s">
        <v>542</v>
      </c>
      <c r="J197" s="41" t="s">
        <v>580</v>
      </c>
    </row>
    <row r="198" spans="1:10" ht="36.75" customHeight="1">
      <c r="A198" s="1">
        <v>197</v>
      </c>
      <c r="B198" s="22" t="s">
        <v>583</v>
      </c>
      <c r="C198" s="22" t="s">
        <v>584</v>
      </c>
      <c r="D198" s="34" t="s">
        <v>585</v>
      </c>
      <c r="E198" s="41" t="s">
        <v>13</v>
      </c>
      <c r="F198" s="47" t="s">
        <v>210</v>
      </c>
      <c r="G198" s="47" t="s">
        <v>210</v>
      </c>
      <c r="H198" s="41" t="s">
        <v>364</v>
      </c>
      <c r="I198" s="55" t="s">
        <v>21</v>
      </c>
      <c r="J198" s="41" t="s">
        <v>582</v>
      </c>
    </row>
    <row r="199" spans="1:10" ht="37.5" customHeight="1">
      <c r="A199" s="1">
        <v>198</v>
      </c>
      <c r="B199" s="22" t="s">
        <v>587</v>
      </c>
      <c r="C199" s="22" t="s">
        <v>450</v>
      </c>
      <c r="D199" s="34" t="s">
        <v>588</v>
      </c>
      <c r="E199" s="41" t="s">
        <v>13</v>
      </c>
      <c r="F199" s="47" t="s">
        <v>210</v>
      </c>
      <c r="G199" s="47" t="s">
        <v>210</v>
      </c>
      <c r="H199" s="41" t="s">
        <v>364</v>
      </c>
      <c r="I199" s="55" t="s">
        <v>21</v>
      </c>
      <c r="J199" s="41" t="s">
        <v>586</v>
      </c>
    </row>
    <row r="200" spans="1:10" ht="39" customHeight="1">
      <c r="A200" s="1">
        <v>199</v>
      </c>
      <c r="B200" s="22" t="s">
        <v>591</v>
      </c>
      <c r="C200" s="22" t="s">
        <v>592</v>
      </c>
      <c r="D200" s="34" t="s">
        <v>590</v>
      </c>
      <c r="E200" s="41" t="s">
        <v>13</v>
      </c>
      <c r="F200" s="47" t="s">
        <v>210</v>
      </c>
      <c r="G200" s="47" t="s">
        <v>210</v>
      </c>
      <c r="H200" s="41" t="s">
        <v>364</v>
      </c>
      <c r="I200" s="55" t="s">
        <v>589</v>
      </c>
      <c r="J200" s="41" t="s">
        <v>111</v>
      </c>
    </row>
    <row r="201" spans="1:10" ht="67.5" customHeight="1">
      <c r="A201" s="1">
        <v>200</v>
      </c>
      <c r="B201" s="22" t="s">
        <v>595</v>
      </c>
      <c r="C201" s="22" t="s">
        <v>97</v>
      </c>
      <c r="D201" s="34" t="s">
        <v>142</v>
      </c>
      <c r="E201" s="41" t="s">
        <v>13</v>
      </c>
      <c r="F201" s="47" t="s">
        <v>210</v>
      </c>
      <c r="G201" s="47" t="s">
        <v>210</v>
      </c>
      <c r="H201" s="41" t="s">
        <v>364</v>
      </c>
      <c r="I201" s="55" t="s">
        <v>463</v>
      </c>
      <c r="J201" s="41" t="s">
        <v>594</v>
      </c>
    </row>
    <row r="202" spans="1:10" ht="65.25" customHeight="1">
      <c r="A202" s="1">
        <v>201</v>
      </c>
      <c r="B202" s="22" t="s">
        <v>595</v>
      </c>
      <c r="C202" s="22" t="s">
        <v>97</v>
      </c>
      <c r="D202" s="34" t="s">
        <v>142</v>
      </c>
      <c r="E202" s="41" t="s">
        <v>13</v>
      </c>
      <c r="F202" s="47" t="s">
        <v>210</v>
      </c>
      <c r="G202" s="47" t="s">
        <v>210</v>
      </c>
      <c r="H202" s="41" t="s">
        <v>364</v>
      </c>
      <c r="I202" s="55" t="s">
        <v>463</v>
      </c>
      <c r="J202" s="41" t="s">
        <v>596</v>
      </c>
    </row>
    <row r="203" spans="1:10" ht="81" customHeight="1">
      <c r="A203" s="1">
        <v>202</v>
      </c>
      <c r="B203" s="22" t="s">
        <v>472</v>
      </c>
      <c r="C203" s="22" t="s">
        <v>97</v>
      </c>
      <c r="D203" s="34" t="s">
        <v>597</v>
      </c>
      <c r="E203" s="41" t="s">
        <v>13</v>
      </c>
      <c r="F203" s="47" t="s">
        <v>210</v>
      </c>
      <c r="G203" s="47" t="s">
        <v>210</v>
      </c>
      <c r="H203" s="41" t="s">
        <v>364</v>
      </c>
      <c r="I203" s="55" t="s">
        <v>463</v>
      </c>
      <c r="J203" s="41" t="s">
        <v>598</v>
      </c>
    </row>
    <row r="204" spans="1:10" ht="82.5" customHeight="1">
      <c r="A204" s="1">
        <v>203</v>
      </c>
      <c r="B204" s="22" t="s">
        <v>467</v>
      </c>
      <c r="C204" s="22" t="s">
        <v>97</v>
      </c>
      <c r="D204" s="34" t="s">
        <v>600</v>
      </c>
      <c r="E204" s="41" t="s">
        <v>13</v>
      </c>
      <c r="F204" s="47" t="s">
        <v>210</v>
      </c>
      <c r="G204" s="47" t="s">
        <v>210</v>
      </c>
      <c r="H204" s="41" t="s">
        <v>364</v>
      </c>
      <c r="I204" s="55" t="s">
        <v>463</v>
      </c>
      <c r="J204" s="41" t="s">
        <v>599</v>
      </c>
    </row>
    <row r="205" spans="1:10" ht="123" customHeight="1">
      <c r="A205" s="1">
        <v>204</v>
      </c>
      <c r="B205" s="22" t="s">
        <v>603</v>
      </c>
      <c r="C205" s="22" t="s">
        <v>604</v>
      </c>
      <c r="D205" s="34" t="s">
        <v>602</v>
      </c>
      <c r="E205" s="41" t="s">
        <v>13</v>
      </c>
      <c r="F205" s="47" t="s">
        <v>210</v>
      </c>
      <c r="G205" s="47" t="s">
        <v>210</v>
      </c>
      <c r="H205" s="41" t="s">
        <v>364</v>
      </c>
      <c r="I205" s="55" t="s">
        <v>59</v>
      </c>
      <c r="J205" s="41" t="s">
        <v>601</v>
      </c>
    </row>
    <row r="206" spans="1:10" ht="49.5" customHeight="1">
      <c r="A206" s="1">
        <v>205</v>
      </c>
      <c r="B206" s="22" t="s">
        <v>606</v>
      </c>
      <c r="C206" s="22" t="s">
        <v>607</v>
      </c>
      <c r="D206" s="34" t="s">
        <v>608</v>
      </c>
      <c r="E206" s="41" t="s">
        <v>13</v>
      </c>
      <c r="F206" s="47" t="s">
        <v>210</v>
      </c>
      <c r="G206" s="47" t="s">
        <v>210</v>
      </c>
      <c r="H206" s="41" t="s">
        <v>364</v>
      </c>
      <c r="I206" s="55" t="s">
        <v>205</v>
      </c>
      <c r="J206" s="41" t="s">
        <v>605</v>
      </c>
    </row>
    <row r="207" spans="1:10" ht="76.5" customHeight="1">
      <c r="A207" s="1">
        <v>206</v>
      </c>
      <c r="B207" s="22" t="s">
        <v>609</v>
      </c>
      <c r="C207" s="22" t="s">
        <v>610</v>
      </c>
      <c r="D207" s="34" t="s">
        <v>611</v>
      </c>
      <c r="E207" s="41" t="s">
        <v>13</v>
      </c>
      <c r="F207" s="47" t="s">
        <v>210</v>
      </c>
      <c r="G207" s="47" t="s">
        <v>210</v>
      </c>
      <c r="H207" s="41" t="s">
        <v>364</v>
      </c>
      <c r="I207" s="55" t="s">
        <v>146</v>
      </c>
      <c r="J207" s="41" t="s">
        <v>111</v>
      </c>
    </row>
    <row r="208" spans="1:10" ht="60.75" customHeight="1">
      <c r="A208" s="1">
        <v>207</v>
      </c>
      <c r="B208" s="22" t="s">
        <v>613</v>
      </c>
      <c r="C208" s="22" t="s">
        <v>614</v>
      </c>
      <c r="D208" s="34" t="s">
        <v>615</v>
      </c>
      <c r="E208" s="41" t="s">
        <v>13</v>
      </c>
      <c r="F208" s="47" t="s">
        <v>210</v>
      </c>
      <c r="G208" s="47" t="s">
        <v>210</v>
      </c>
      <c r="H208" s="41" t="s">
        <v>364</v>
      </c>
      <c r="I208" s="55" t="s">
        <v>59</v>
      </c>
      <c r="J208" s="41" t="s">
        <v>612</v>
      </c>
    </row>
    <row r="209" spans="1:10" ht="49.5" customHeight="1">
      <c r="A209" s="1">
        <v>208</v>
      </c>
      <c r="B209" s="22" t="s">
        <v>618</v>
      </c>
      <c r="C209" s="22" t="s">
        <v>619</v>
      </c>
      <c r="D209" s="34" t="s">
        <v>617</v>
      </c>
      <c r="E209" s="41" t="s">
        <v>13</v>
      </c>
      <c r="F209" s="47" t="s">
        <v>210</v>
      </c>
      <c r="G209" s="47" t="s">
        <v>210</v>
      </c>
      <c r="H209" s="41" t="s">
        <v>364</v>
      </c>
      <c r="I209" s="55" t="s">
        <v>21</v>
      </c>
      <c r="J209" s="41" t="s">
        <v>616</v>
      </c>
    </row>
    <row r="210" spans="1:10" ht="49.5" customHeight="1">
      <c r="A210" s="1">
        <v>209</v>
      </c>
      <c r="B210" s="22" t="s">
        <v>621</v>
      </c>
      <c r="C210" s="22" t="s">
        <v>622</v>
      </c>
      <c r="D210" s="34" t="s">
        <v>623</v>
      </c>
      <c r="E210" s="41" t="s">
        <v>13</v>
      </c>
      <c r="F210" s="47" t="s">
        <v>210</v>
      </c>
      <c r="G210" s="47" t="s">
        <v>210</v>
      </c>
      <c r="H210" s="41" t="s">
        <v>364</v>
      </c>
      <c r="I210" s="55" t="s">
        <v>59</v>
      </c>
      <c r="J210" s="41" t="s">
        <v>620</v>
      </c>
    </row>
    <row r="211" spans="1:10" ht="99.75" customHeight="1">
      <c r="A211" s="1">
        <v>210</v>
      </c>
      <c r="B211" s="22" t="s">
        <v>624</v>
      </c>
      <c r="C211" s="22" t="s">
        <v>625</v>
      </c>
      <c r="D211" s="34" t="s">
        <v>626</v>
      </c>
      <c r="E211" s="41" t="s">
        <v>13</v>
      </c>
      <c r="F211" s="47" t="s">
        <v>210</v>
      </c>
      <c r="G211" s="47" t="s">
        <v>210</v>
      </c>
      <c r="H211" s="41" t="s">
        <v>364</v>
      </c>
      <c r="I211" s="55" t="s">
        <v>103</v>
      </c>
      <c r="J211" s="41" t="s">
        <v>704</v>
      </c>
    </row>
    <row r="212" spans="1:10" ht="49.5" customHeight="1">
      <c r="A212" s="1">
        <v>211</v>
      </c>
      <c r="B212" s="22" t="s">
        <v>627</v>
      </c>
      <c r="C212" s="22" t="s">
        <v>565</v>
      </c>
      <c r="D212" s="34" t="s">
        <v>628</v>
      </c>
      <c r="E212" s="41" t="s">
        <v>13</v>
      </c>
      <c r="F212" s="47" t="s">
        <v>210</v>
      </c>
      <c r="G212" s="47" t="s">
        <v>210</v>
      </c>
      <c r="H212" s="41" t="s">
        <v>364</v>
      </c>
      <c r="I212" s="55" t="s">
        <v>103</v>
      </c>
      <c r="J212" s="41" t="s">
        <v>992</v>
      </c>
    </row>
    <row r="213" spans="1:10" ht="64.5" customHeight="1">
      <c r="A213" s="1">
        <v>212</v>
      </c>
      <c r="B213" s="22" t="s">
        <v>631</v>
      </c>
      <c r="C213" s="22" t="s">
        <v>632</v>
      </c>
      <c r="D213" s="34" t="s">
        <v>629</v>
      </c>
      <c r="E213" s="41" t="s">
        <v>13</v>
      </c>
      <c r="F213" s="47" t="s">
        <v>210</v>
      </c>
      <c r="G213" s="47" t="s">
        <v>210</v>
      </c>
      <c r="H213" s="41" t="s">
        <v>364</v>
      </c>
      <c r="I213" s="55" t="s">
        <v>103</v>
      </c>
      <c r="J213" s="41" t="s">
        <v>630</v>
      </c>
    </row>
    <row r="214" spans="1:10" ht="49.5" customHeight="1">
      <c r="A214" s="1">
        <v>213</v>
      </c>
      <c r="B214" s="22" t="s">
        <v>634</v>
      </c>
      <c r="C214" s="22" t="s">
        <v>407</v>
      </c>
      <c r="D214" s="34" t="s">
        <v>635</v>
      </c>
      <c r="E214" s="41" t="s">
        <v>13</v>
      </c>
      <c r="F214" s="47" t="s">
        <v>210</v>
      </c>
      <c r="G214" s="47" t="s">
        <v>210</v>
      </c>
      <c r="H214" s="41" t="s">
        <v>364</v>
      </c>
      <c r="I214" s="55" t="s">
        <v>103</v>
      </c>
      <c r="J214" s="41" t="s">
        <v>633</v>
      </c>
    </row>
    <row r="215" spans="1:10" ht="49.5" customHeight="1">
      <c r="A215" s="1">
        <v>214</v>
      </c>
      <c r="B215" s="22" t="s">
        <v>637</v>
      </c>
      <c r="C215" s="22" t="s">
        <v>638</v>
      </c>
      <c r="D215" s="34" t="s">
        <v>639</v>
      </c>
      <c r="E215" s="41" t="s">
        <v>13</v>
      </c>
      <c r="F215" s="47" t="s">
        <v>210</v>
      </c>
      <c r="G215" s="47" t="s">
        <v>210</v>
      </c>
      <c r="H215" s="41" t="s">
        <v>364</v>
      </c>
      <c r="I215" s="55" t="s">
        <v>103</v>
      </c>
      <c r="J215" s="41" t="s">
        <v>636</v>
      </c>
    </row>
    <row r="216" spans="1:10" ht="65.25" customHeight="1">
      <c r="A216" s="1">
        <v>215</v>
      </c>
      <c r="B216" s="22" t="s">
        <v>641</v>
      </c>
      <c r="C216" s="22" t="s">
        <v>642</v>
      </c>
      <c r="D216" s="34" t="s">
        <v>643</v>
      </c>
      <c r="E216" s="41" t="s">
        <v>13</v>
      </c>
      <c r="F216" s="47" t="s">
        <v>210</v>
      </c>
      <c r="G216" s="47" t="s">
        <v>210</v>
      </c>
      <c r="H216" s="41" t="s">
        <v>364</v>
      </c>
      <c r="I216" s="55" t="s">
        <v>103</v>
      </c>
      <c r="J216" s="41" t="s">
        <v>640</v>
      </c>
    </row>
    <row r="217" spans="1:10" ht="78.75" customHeight="1">
      <c r="A217" s="1">
        <v>216</v>
      </c>
      <c r="B217" s="22" t="s">
        <v>645</v>
      </c>
      <c r="C217" s="22" t="s">
        <v>646</v>
      </c>
      <c r="D217" s="34" t="s">
        <v>647</v>
      </c>
      <c r="E217" s="41" t="s">
        <v>13</v>
      </c>
      <c r="F217" s="47" t="s">
        <v>210</v>
      </c>
      <c r="G217" s="47" t="s">
        <v>210</v>
      </c>
      <c r="H217" s="41" t="s">
        <v>364</v>
      </c>
      <c r="I217" s="55" t="s">
        <v>103</v>
      </c>
      <c r="J217" s="41" t="s">
        <v>644</v>
      </c>
    </row>
    <row r="218" spans="1:10" ht="66.75" customHeight="1">
      <c r="A218" s="1">
        <v>217</v>
      </c>
      <c r="B218" s="22" t="s">
        <v>649</v>
      </c>
      <c r="C218" s="22" t="s">
        <v>650</v>
      </c>
      <c r="D218" s="34" t="s">
        <v>651</v>
      </c>
      <c r="E218" s="41" t="s">
        <v>13</v>
      </c>
      <c r="F218" s="47" t="s">
        <v>210</v>
      </c>
      <c r="G218" s="47" t="s">
        <v>210</v>
      </c>
      <c r="H218" s="41" t="s">
        <v>364</v>
      </c>
      <c r="I218" s="55" t="s">
        <v>58</v>
      </c>
      <c r="J218" s="41" t="s">
        <v>648</v>
      </c>
    </row>
    <row r="219" spans="1:10" ht="40.5" customHeight="1">
      <c r="A219" s="1">
        <v>218</v>
      </c>
      <c r="B219" s="22" t="s">
        <v>655</v>
      </c>
      <c r="C219" s="22" t="s">
        <v>656</v>
      </c>
      <c r="D219" s="34" t="s">
        <v>653</v>
      </c>
      <c r="E219" s="41" t="s">
        <v>13</v>
      </c>
      <c r="F219" s="47" t="s">
        <v>210</v>
      </c>
      <c r="G219" s="47" t="s">
        <v>210</v>
      </c>
      <c r="H219" s="41" t="s">
        <v>364</v>
      </c>
      <c r="I219" s="55" t="s">
        <v>75</v>
      </c>
      <c r="J219" s="41" t="s">
        <v>654</v>
      </c>
    </row>
    <row r="220" spans="1:10" ht="71.25" customHeight="1">
      <c r="A220" s="1">
        <v>219</v>
      </c>
      <c r="B220" s="22" t="s">
        <v>659</v>
      </c>
      <c r="C220" s="22" t="s">
        <v>658</v>
      </c>
      <c r="D220" s="34" t="s">
        <v>660</v>
      </c>
      <c r="E220" s="41" t="s">
        <v>13</v>
      </c>
      <c r="F220" s="47" t="s">
        <v>210</v>
      </c>
      <c r="G220" s="47" t="s">
        <v>210</v>
      </c>
      <c r="H220" s="41" t="s">
        <v>364</v>
      </c>
      <c r="I220" s="55" t="s">
        <v>103</v>
      </c>
      <c r="J220" s="41" t="s">
        <v>764</v>
      </c>
    </row>
    <row r="221" spans="1:10" ht="384.75" customHeight="1">
      <c r="A221" s="1">
        <v>220</v>
      </c>
      <c r="B221" s="22" t="s">
        <v>661</v>
      </c>
      <c r="C221" s="22" t="s">
        <v>667</v>
      </c>
      <c r="D221" s="34" t="s">
        <v>662</v>
      </c>
      <c r="E221" s="41" t="s">
        <v>13</v>
      </c>
      <c r="F221" s="47" t="s">
        <v>210</v>
      </c>
      <c r="G221" s="47" t="s">
        <v>210</v>
      </c>
      <c r="H221" s="41" t="s">
        <v>364</v>
      </c>
      <c r="I221" s="55" t="s">
        <v>103</v>
      </c>
      <c r="J221" s="41" t="s">
        <v>668</v>
      </c>
    </row>
    <row r="222" spans="1:10" ht="39.75" customHeight="1">
      <c r="A222" s="1">
        <v>221</v>
      </c>
      <c r="B222" s="22" t="s">
        <v>664</v>
      </c>
      <c r="C222" s="22" t="s">
        <v>665</v>
      </c>
      <c r="D222" s="34" t="s">
        <v>666</v>
      </c>
      <c r="E222" s="41" t="s">
        <v>13</v>
      </c>
      <c r="F222" s="47" t="s">
        <v>210</v>
      </c>
      <c r="G222" s="47" t="s">
        <v>210</v>
      </c>
      <c r="H222" s="41" t="s">
        <v>364</v>
      </c>
      <c r="I222" s="55" t="s">
        <v>59</v>
      </c>
      <c r="J222" s="41" t="s">
        <v>663</v>
      </c>
    </row>
    <row r="223" spans="1:10" ht="71.25" customHeight="1">
      <c r="A223" s="1">
        <v>222</v>
      </c>
      <c r="B223" s="22" t="s">
        <v>670</v>
      </c>
      <c r="C223" s="22" t="s">
        <v>671</v>
      </c>
      <c r="D223" s="34" t="s">
        <v>672</v>
      </c>
      <c r="E223" s="41" t="s">
        <v>13</v>
      </c>
      <c r="F223" s="47" t="s">
        <v>210</v>
      </c>
      <c r="G223" s="47" t="s">
        <v>210</v>
      </c>
      <c r="H223" s="41" t="s">
        <v>364</v>
      </c>
      <c r="I223" s="55" t="s">
        <v>103</v>
      </c>
      <c r="J223" s="41" t="s">
        <v>669</v>
      </c>
    </row>
    <row r="224" spans="1:10" ht="49.5" customHeight="1">
      <c r="A224" s="1">
        <v>223</v>
      </c>
      <c r="B224" s="22" t="s">
        <v>675</v>
      </c>
      <c r="C224" s="22" t="s">
        <v>676</v>
      </c>
      <c r="D224" s="34" t="s">
        <v>674</v>
      </c>
      <c r="E224" s="41" t="s">
        <v>13</v>
      </c>
      <c r="F224" s="47" t="s">
        <v>210</v>
      </c>
      <c r="G224" s="47" t="s">
        <v>210</v>
      </c>
      <c r="H224" s="41" t="s">
        <v>364</v>
      </c>
      <c r="I224" s="55" t="s">
        <v>103</v>
      </c>
      <c r="J224" s="41" t="s">
        <v>673</v>
      </c>
    </row>
    <row r="225" spans="1:10" ht="49.5" customHeight="1">
      <c r="A225" s="1">
        <v>224</v>
      </c>
      <c r="B225" s="22" t="s">
        <v>680</v>
      </c>
      <c r="C225" s="22" t="s">
        <v>681</v>
      </c>
      <c r="D225" s="34" t="s">
        <v>678</v>
      </c>
      <c r="E225" s="41" t="s">
        <v>13</v>
      </c>
      <c r="F225" s="47" t="s">
        <v>210</v>
      </c>
      <c r="G225" s="47" t="s">
        <v>210</v>
      </c>
      <c r="H225" s="41" t="s">
        <v>364</v>
      </c>
      <c r="I225" s="55" t="s">
        <v>677</v>
      </c>
      <c r="J225" s="41" t="s">
        <v>679</v>
      </c>
    </row>
    <row r="226" spans="1:10" ht="49.5" customHeight="1">
      <c r="A226" s="1">
        <v>225</v>
      </c>
      <c r="B226" s="22" t="s">
        <v>686</v>
      </c>
      <c r="C226" s="22" t="s">
        <v>682</v>
      </c>
      <c r="D226" s="34" t="s">
        <v>685</v>
      </c>
      <c r="E226" s="41" t="s">
        <v>13</v>
      </c>
      <c r="F226" s="47" t="s">
        <v>210</v>
      </c>
      <c r="G226" s="47" t="s">
        <v>210</v>
      </c>
      <c r="H226" s="41" t="s">
        <v>364</v>
      </c>
      <c r="I226" s="55" t="s">
        <v>59</v>
      </c>
      <c r="J226" s="41" t="s">
        <v>684</v>
      </c>
    </row>
    <row r="227" spans="1:10" ht="72" customHeight="1">
      <c r="A227" s="1">
        <v>226</v>
      </c>
      <c r="B227" s="22" t="s">
        <v>689</v>
      </c>
      <c r="C227" s="22" t="s">
        <v>690</v>
      </c>
      <c r="D227" s="34" t="s">
        <v>687</v>
      </c>
      <c r="E227" s="41" t="s">
        <v>13</v>
      </c>
      <c r="F227" s="47" t="s">
        <v>210</v>
      </c>
      <c r="G227" s="47" t="s">
        <v>210</v>
      </c>
      <c r="H227" s="41" t="s">
        <v>364</v>
      </c>
      <c r="I227" s="55" t="s">
        <v>677</v>
      </c>
      <c r="J227" s="41" t="s">
        <v>688</v>
      </c>
    </row>
    <row r="228" spans="1:10" ht="36" customHeight="1">
      <c r="A228" s="1">
        <v>227</v>
      </c>
      <c r="B228" s="22" t="s">
        <v>693</v>
      </c>
      <c r="C228" s="22" t="s">
        <v>694</v>
      </c>
      <c r="D228" s="34" t="s">
        <v>695</v>
      </c>
      <c r="E228" s="41" t="s">
        <v>13</v>
      </c>
      <c r="F228" s="47" t="s">
        <v>210</v>
      </c>
      <c r="G228" s="47" t="s">
        <v>210</v>
      </c>
      <c r="H228" s="41" t="s">
        <v>364</v>
      </c>
      <c r="I228" s="55" t="s">
        <v>691</v>
      </c>
      <c r="J228" s="41" t="s">
        <v>692</v>
      </c>
    </row>
    <row r="229" spans="1:10" ht="42.75" customHeight="1">
      <c r="A229" s="1">
        <v>228</v>
      </c>
      <c r="B229" s="22" t="s">
        <v>697</v>
      </c>
      <c r="C229" s="22" t="s">
        <v>73</v>
      </c>
      <c r="D229" s="34" t="s">
        <v>371</v>
      </c>
      <c r="E229" s="41" t="s">
        <v>13</v>
      </c>
      <c r="F229" s="47" t="s">
        <v>210</v>
      </c>
      <c r="G229" s="47" t="s">
        <v>210</v>
      </c>
      <c r="H229" s="41" t="s">
        <v>364</v>
      </c>
      <c r="I229" s="55" t="s">
        <v>75</v>
      </c>
      <c r="J229" s="41" t="s">
        <v>696</v>
      </c>
    </row>
    <row r="230" spans="1:10" ht="33.75" customHeight="1">
      <c r="A230" s="1">
        <v>229</v>
      </c>
      <c r="B230" s="22" t="s">
        <v>706</v>
      </c>
      <c r="C230" s="22" t="s">
        <v>707</v>
      </c>
      <c r="D230" s="34" t="s">
        <v>708</v>
      </c>
      <c r="E230" s="41" t="s">
        <v>13</v>
      </c>
      <c r="F230" s="47" t="s">
        <v>210</v>
      </c>
      <c r="G230" s="47" t="s">
        <v>210</v>
      </c>
      <c r="H230" s="41" t="s">
        <v>364</v>
      </c>
      <c r="I230" s="55" t="s">
        <v>59</v>
      </c>
      <c r="J230" s="41" t="s">
        <v>705</v>
      </c>
    </row>
    <row r="231" spans="1:10" ht="78" customHeight="1">
      <c r="A231" s="1">
        <v>230</v>
      </c>
      <c r="B231" s="22" t="s">
        <v>709</v>
      </c>
      <c r="C231" s="22" t="s">
        <v>710</v>
      </c>
      <c r="D231" s="34" t="s">
        <v>711</v>
      </c>
      <c r="E231" s="41" t="s">
        <v>13</v>
      </c>
      <c r="F231" s="47" t="s">
        <v>210</v>
      </c>
      <c r="G231" s="47" t="s">
        <v>210</v>
      </c>
      <c r="H231" s="41" t="s">
        <v>364</v>
      </c>
      <c r="I231" s="55" t="s">
        <v>141</v>
      </c>
      <c r="J231" s="41" t="s">
        <v>712</v>
      </c>
    </row>
    <row r="232" spans="1:10" ht="49.5" customHeight="1">
      <c r="A232" s="1">
        <v>231</v>
      </c>
      <c r="B232" s="22" t="s">
        <v>714</v>
      </c>
      <c r="C232" s="22" t="s">
        <v>84</v>
      </c>
      <c r="D232" s="34" t="s">
        <v>715</v>
      </c>
      <c r="E232" s="41" t="s">
        <v>13</v>
      </c>
      <c r="F232" s="47" t="s">
        <v>210</v>
      </c>
      <c r="G232" s="47" t="s">
        <v>210</v>
      </c>
      <c r="H232" s="41" t="s">
        <v>364</v>
      </c>
      <c r="I232" s="55" t="s">
        <v>75</v>
      </c>
      <c r="J232" s="41" t="s">
        <v>713</v>
      </c>
    </row>
    <row r="233" spans="1:10" ht="191.25" customHeight="1">
      <c r="A233" s="1">
        <v>232</v>
      </c>
      <c r="B233" s="22" t="s">
        <v>716</v>
      </c>
      <c r="C233" s="22" t="s">
        <v>717</v>
      </c>
      <c r="D233" s="34" t="s">
        <v>718</v>
      </c>
      <c r="E233" s="41" t="s">
        <v>13</v>
      </c>
      <c r="F233" s="47" t="s">
        <v>210</v>
      </c>
      <c r="G233" s="47" t="s">
        <v>210</v>
      </c>
      <c r="H233" s="41" t="s">
        <v>364</v>
      </c>
      <c r="I233" s="55" t="s">
        <v>75</v>
      </c>
      <c r="J233" s="41" t="s">
        <v>719</v>
      </c>
    </row>
    <row r="234" spans="1:10" ht="33.75" customHeight="1">
      <c r="A234" s="1">
        <v>233</v>
      </c>
      <c r="B234" s="22" t="s">
        <v>721</v>
      </c>
      <c r="C234" s="22" t="s">
        <v>722</v>
      </c>
      <c r="D234" s="34" t="s">
        <v>723</v>
      </c>
      <c r="E234" s="41" t="s">
        <v>13</v>
      </c>
      <c r="F234" s="47" t="s">
        <v>210</v>
      </c>
      <c r="G234" s="47" t="s">
        <v>210</v>
      </c>
      <c r="H234" s="41" t="s">
        <v>364</v>
      </c>
      <c r="I234" s="55" t="s">
        <v>59</v>
      </c>
      <c r="J234" s="41" t="s">
        <v>720</v>
      </c>
    </row>
    <row r="235" spans="1:10" ht="60" customHeight="1">
      <c r="A235" s="1">
        <v>234</v>
      </c>
      <c r="B235" s="22" t="s">
        <v>724</v>
      </c>
      <c r="C235" s="22" t="s">
        <v>97</v>
      </c>
      <c r="D235" s="34" t="s">
        <v>725</v>
      </c>
      <c r="E235" s="41" t="s">
        <v>13</v>
      </c>
      <c r="F235" s="47" t="s">
        <v>210</v>
      </c>
      <c r="G235" s="47" t="s">
        <v>210</v>
      </c>
      <c r="H235" s="41" t="s">
        <v>364</v>
      </c>
      <c r="I235" s="55" t="s">
        <v>463</v>
      </c>
      <c r="J235" s="41" t="s">
        <v>726</v>
      </c>
    </row>
    <row r="236" spans="1:10" ht="73.5" customHeight="1">
      <c r="A236" s="1">
        <v>235</v>
      </c>
      <c r="B236" s="22" t="s">
        <v>727</v>
      </c>
      <c r="C236" s="22" t="s">
        <v>97</v>
      </c>
      <c r="D236" s="34" t="s">
        <v>728</v>
      </c>
      <c r="E236" s="41" t="s">
        <v>13</v>
      </c>
      <c r="F236" s="47" t="s">
        <v>210</v>
      </c>
      <c r="G236" s="47" t="s">
        <v>210</v>
      </c>
      <c r="H236" s="41" t="s">
        <v>364</v>
      </c>
      <c r="I236" s="55" t="s">
        <v>463</v>
      </c>
      <c r="J236" s="41" t="s">
        <v>729</v>
      </c>
    </row>
    <row r="237" spans="1:10" ht="63" customHeight="1">
      <c r="A237" s="1">
        <v>236</v>
      </c>
      <c r="B237" s="22" t="s">
        <v>731</v>
      </c>
      <c r="C237" s="22" t="s">
        <v>97</v>
      </c>
      <c r="D237" s="34" t="s">
        <v>732</v>
      </c>
      <c r="E237" s="41" t="s">
        <v>13</v>
      </c>
      <c r="F237" s="47" t="s">
        <v>210</v>
      </c>
      <c r="G237" s="47" t="s">
        <v>210</v>
      </c>
      <c r="H237" s="41" t="s">
        <v>364</v>
      </c>
      <c r="I237" s="55" t="s">
        <v>463</v>
      </c>
      <c r="J237" s="41" t="s">
        <v>730</v>
      </c>
    </row>
    <row r="238" spans="1:10" ht="36.75" customHeight="1">
      <c r="A238" s="1">
        <v>237</v>
      </c>
      <c r="B238" s="22" t="s">
        <v>734</v>
      </c>
      <c r="C238" s="22" t="s">
        <v>101</v>
      </c>
      <c r="D238" s="34" t="s">
        <v>735</v>
      </c>
      <c r="E238" s="41" t="s">
        <v>13</v>
      </c>
      <c r="F238" s="47" t="s">
        <v>210</v>
      </c>
      <c r="G238" s="47" t="s">
        <v>210</v>
      </c>
      <c r="H238" s="41" t="s">
        <v>364</v>
      </c>
      <c r="I238" s="55" t="s">
        <v>141</v>
      </c>
      <c r="J238" s="41" t="s">
        <v>733</v>
      </c>
    </row>
    <row r="239" spans="1:10" ht="33.75" customHeight="1">
      <c r="A239" s="1">
        <v>238</v>
      </c>
      <c r="B239" s="22" t="s">
        <v>736</v>
      </c>
      <c r="C239" s="22" t="s">
        <v>738</v>
      </c>
      <c r="D239" s="34" t="s">
        <v>739</v>
      </c>
      <c r="E239" s="41" t="s">
        <v>13</v>
      </c>
      <c r="F239" s="47" t="s">
        <v>210</v>
      </c>
      <c r="G239" s="47" t="s">
        <v>210</v>
      </c>
      <c r="H239" s="41" t="s">
        <v>364</v>
      </c>
      <c r="I239" s="55" t="s">
        <v>141</v>
      </c>
      <c r="J239" s="41" t="s">
        <v>737</v>
      </c>
    </row>
    <row r="240" spans="1:10" ht="49.5" customHeight="1">
      <c r="A240" s="1">
        <v>239</v>
      </c>
      <c r="B240" s="22" t="s">
        <v>743</v>
      </c>
      <c r="C240" s="22" t="s">
        <v>744</v>
      </c>
      <c r="D240" s="34" t="s">
        <v>745</v>
      </c>
      <c r="E240" s="41" t="s">
        <v>13</v>
      </c>
      <c r="F240" s="47" t="s">
        <v>210</v>
      </c>
      <c r="G240" s="47" t="s">
        <v>740</v>
      </c>
      <c r="H240" s="41" t="s">
        <v>364</v>
      </c>
      <c r="I240" s="55" t="s">
        <v>741</v>
      </c>
      <c r="J240" s="41" t="s">
        <v>742</v>
      </c>
    </row>
    <row r="241" spans="1:10" ht="61.5" customHeight="1">
      <c r="A241" s="1">
        <v>240</v>
      </c>
      <c r="B241" s="22" t="s">
        <v>747</v>
      </c>
      <c r="C241" s="22" t="s">
        <v>748</v>
      </c>
      <c r="D241" s="34" t="s">
        <v>745</v>
      </c>
      <c r="E241" s="41" t="s">
        <v>13</v>
      </c>
      <c r="F241" s="47" t="s">
        <v>210</v>
      </c>
      <c r="G241" s="47" t="s">
        <v>740</v>
      </c>
      <c r="H241" s="41" t="s">
        <v>364</v>
      </c>
      <c r="I241" s="55" t="s">
        <v>741</v>
      </c>
      <c r="J241" s="41" t="s">
        <v>746</v>
      </c>
    </row>
    <row r="242" spans="1:10" ht="60" customHeight="1">
      <c r="A242" s="1">
        <v>241</v>
      </c>
      <c r="B242" s="22" t="s">
        <v>751</v>
      </c>
      <c r="C242" s="22" t="s">
        <v>97</v>
      </c>
      <c r="D242" s="34" t="s">
        <v>750</v>
      </c>
      <c r="E242" s="41" t="s">
        <v>13</v>
      </c>
      <c r="F242" s="47" t="s">
        <v>210</v>
      </c>
      <c r="G242" s="47" t="s">
        <v>740</v>
      </c>
      <c r="H242" s="41" t="s">
        <v>364</v>
      </c>
      <c r="I242" s="55" t="s">
        <v>463</v>
      </c>
      <c r="J242" s="41" t="s">
        <v>749</v>
      </c>
    </row>
    <row r="243" spans="1:10" ht="31.5" customHeight="1">
      <c r="A243" s="1">
        <v>242</v>
      </c>
      <c r="B243" s="22" t="s">
        <v>753</v>
      </c>
      <c r="C243" s="22" t="s">
        <v>410</v>
      </c>
      <c r="D243" s="34" t="s">
        <v>754</v>
      </c>
      <c r="E243" s="41" t="s">
        <v>13</v>
      </c>
      <c r="F243" s="47" t="s">
        <v>210</v>
      </c>
      <c r="G243" s="47" t="s">
        <v>740</v>
      </c>
      <c r="H243" s="41" t="s">
        <v>364</v>
      </c>
      <c r="I243" s="55" t="s">
        <v>21</v>
      </c>
      <c r="J243" s="41" t="s">
        <v>752</v>
      </c>
    </row>
    <row r="244" spans="1:10" ht="38.25" customHeight="1">
      <c r="A244" s="1">
        <v>243</v>
      </c>
      <c r="B244" s="22" t="s">
        <v>757</v>
      </c>
      <c r="C244" s="22" t="s">
        <v>81</v>
      </c>
      <c r="D244" s="34" t="s">
        <v>758</v>
      </c>
      <c r="E244" s="41" t="s">
        <v>13</v>
      </c>
      <c r="F244" s="47" t="s">
        <v>210</v>
      </c>
      <c r="G244" s="47" t="s">
        <v>740</v>
      </c>
      <c r="H244" s="41" t="s">
        <v>364</v>
      </c>
      <c r="I244" s="55" t="s">
        <v>755</v>
      </c>
      <c r="J244" s="41" t="s">
        <v>756</v>
      </c>
    </row>
    <row r="245" spans="1:10" ht="213.75" customHeight="1">
      <c r="A245" s="1">
        <v>244</v>
      </c>
      <c r="B245" s="22" t="s">
        <v>759</v>
      </c>
      <c r="C245" s="22" t="s">
        <v>760</v>
      </c>
      <c r="D245" s="34" t="s">
        <v>347</v>
      </c>
      <c r="E245" s="41" t="s">
        <v>13</v>
      </c>
      <c r="F245" s="47" t="s">
        <v>210</v>
      </c>
      <c r="G245" s="47" t="s">
        <v>740</v>
      </c>
      <c r="H245" s="41" t="s">
        <v>364</v>
      </c>
      <c r="I245" s="55" t="s">
        <v>59</v>
      </c>
      <c r="J245" s="41" t="s">
        <v>761</v>
      </c>
    </row>
    <row r="246" spans="1:10" ht="41.25" customHeight="1">
      <c r="A246" s="1">
        <v>245</v>
      </c>
      <c r="B246" s="22" t="s">
        <v>763</v>
      </c>
      <c r="C246" s="22" t="s">
        <v>101</v>
      </c>
      <c r="D246" s="34" t="s">
        <v>678</v>
      </c>
      <c r="E246" s="41" t="s">
        <v>13</v>
      </c>
      <c r="F246" s="47" t="s">
        <v>210</v>
      </c>
      <c r="G246" s="47" t="s">
        <v>740</v>
      </c>
      <c r="H246" s="41" t="s">
        <v>364</v>
      </c>
      <c r="I246" s="55" t="s">
        <v>21</v>
      </c>
      <c r="J246" s="41" t="s">
        <v>762</v>
      </c>
    </row>
    <row r="247" spans="1:10" ht="110.25" customHeight="1">
      <c r="A247" s="1">
        <v>246</v>
      </c>
      <c r="B247" s="22" t="s">
        <v>768</v>
      </c>
      <c r="C247" s="22" t="s">
        <v>769</v>
      </c>
      <c r="D247" s="34" t="s">
        <v>585</v>
      </c>
      <c r="E247" s="41" t="s">
        <v>13</v>
      </c>
      <c r="F247" s="47" t="s">
        <v>210</v>
      </c>
      <c r="G247" s="47" t="s">
        <v>740</v>
      </c>
      <c r="H247" s="41" t="s">
        <v>364</v>
      </c>
      <c r="I247" s="55" t="s">
        <v>21</v>
      </c>
      <c r="J247" s="41" t="s">
        <v>770</v>
      </c>
    </row>
    <row r="248" spans="1:10" ht="84" customHeight="1">
      <c r="A248" s="1">
        <v>247</v>
      </c>
      <c r="B248" s="22" t="s">
        <v>772</v>
      </c>
      <c r="C248" s="22" t="s">
        <v>773</v>
      </c>
      <c r="D248" s="34" t="s">
        <v>774</v>
      </c>
      <c r="E248" s="41" t="s">
        <v>13</v>
      </c>
      <c r="F248" s="47" t="s">
        <v>210</v>
      </c>
      <c r="G248" s="47" t="s">
        <v>740</v>
      </c>
      <c r="H248" s="41" t="s">
        <v>364</v>
      </c>
      <c r="I248" s="55" t="s">
        <v>771</v>
      </c>
      <c r="J248" s="41" t="s">
        <v>775</v>
      </c>
    </row>
    <row r="249" spans="1:10" ht="60" customHeight="1">
      <c r="A249" s="1">
        <v>248</v>
      </c>
      <c r="B249" s="22" t="s">
        <v>776</v>
      </c>
      <c r="C249" s="22" t="s">
        <v>777</v>
      </c>
      <c r="D249" s="34" t="s">
        <v>127</v>
      </c>
      <c r="E249" s="41" t="s">
        <v>13</v>
      </c>
      <c r="F249" s="47" t="s">
        <v>740</v>
      </c>
      <c r="G249" s="47" t="s">
        <v>740</v>
      </c>
      <c r="H249" s="41" t="s">
        <v>364</v>
      </c>
      <c r="I249" s="55" t="s">
        <v>205</v>
      </c>
      <c r="J249" s="41" t="s">
        <v>778</v>
      </c>
    </row>
    <row r="250" spans="1:10" ht="63.75" customHeight="1">
      <c r="A250" s="1">
        <v>249</v>
      </c>
      <c r="B250" s="22" t="s">
        <v>780</v>
      </c>
      <c r="C250" s="22" t="s">
        <v>782</v>
      </c>
      <c r="D250" s="34" t="s">
        <v>781</v>
      </c>
      <c r="E250" s="41" t="s">
        <v>13</v>
      </c>
      <c r="F250" s="47" t="s">
        <v>740</v>
      </c>
      <c r="G250" s="47" t="s">
        <v>740</v>
      </c>
      <c r="H250" s="41" t="s">
        <v>364</v>
      </c>
      <c r="I250" s="55" t="s">
        <v>677</v>
      </c>
      <c r="J250" s="41" t="s">
        <v>779</v>
      </c>
    </row>
    <row r="251" spans="1:10" ht="63.75" customHeight="1">
      <c r="A251" s="1">
        <v>250</v>
      </c>
      <c r="B251" s="22" t="s">
        <v>785</v>
      </c>
      <c r="C251" s="22" t="s">
        <v>786</v>
      </c>
      <c r="D251" s="34" t="s">
        <v>784</v>
      </c>
      <c r="E251" s="41" t="s">
        <v>13</v>
      </c>
      <c r="F251" s="47" t="s">
        <v>740</v>
      </c>
      <c r="G251" s="47" t="s">
        <v>740</v>
      </c>
      <c r="H251" s="41" t="s">
        <v>364</v>
      </c>
      <c r="I251" s="55" t="s">
        <v>677</v>
      </c>
      <c r="J251" s="41" t="s">
        <v>783</v>
      </c>
    </row>
    <row r="252" spans="1:10" ht="69.75" customHeight="1">
      <c r="A252" s="1">
        <v>251</v>
      </c>
      <c r="B252" s="22" t="s">
        <v>788</v>
      </c>
      <c r="C252" s="22" t="s">
        <v>789</v>
      </c>
      <c r="D252" s="34" t="s">
        <v>127</v>
      </c>
      <c r="E252" s="41" t="s">
        <v>13</v>
      </c>
      <c r="F252" s="47" t="s">
        <v>740</v>
      </c>
      <c r="G252" s="47" t="s">
        <v>740</v>
      </c>
      <c r="H252" s="41" t="s">
        <v>364</v>
      </c>
      <c r="I252" s="55" t="s">
        <v>21</v>
      </c>
      <c r="J252" s="41" t="s">
        <v>787</v>
      </c>
    </row>
    <row r="253" spans="1:10" ht="41.25" customHeight="1">
      <c r="A253" s="1">
        <v>252</v>
      </c>
      <c r="B253" s="22" t="s">
        <v>793</v>
      </c>
      <c r="C253" s="22" t="s">
        <v>794</v>
      </c>
      <c r="D253" s="34" t="s">
        <v>791</v>
      </c>
      <c r="E253" s="41" t="s">
        <v>13</v>
      </c>
      <c r="F253" s="47" t="s">
        <v>740</v>
      </c>
      <c r="G253" s="47" t="s">
        <v>740</v>
      </c>
      <c r="H253" s="41" t="s">
        <v>364</v>
      </c>
      <c r="I253" s="55" t="s">
        <v>75</v>
      </c>
      <c r="J253" s="41" t="s">
        <v>792</v>
      </c>
    </row>
    <row r="254" spans="1:10" ht="36.75" customHeight="1">
      <c r="A254" s="1">
        <v>253</v>
      </c>
      <c r="B254" s="22" t="s">
        <v>795</v>
      </c>
      <c r="C254" s="22" t="s">
        <v>797</v>
      </c>
      <c r="D254" s="34" t="s">
        <v>687</v>
      </c>
      <c r="E254" s="41" t="s">
        <v>13</v>
      </c>
      <c r="F254" s="47" t="s">
        <v>740</v>
      </c>
      <c r="G254" s="47" t="s">
        <v>740</v>
      </c>
      <c r="H254" s="41" t="s">
        <v>364</v>
      </c>
      <c r="I254" s="55" t="s">
        <v>75</v>
      </c>
      <c r="J254" s="41" t="s">
        <v>796</v>
      </c>
    </row>
    <row r="255" spans="1:10" ht="35.25" customHeight="1">
      <c r="A255" s="1">
        <v>254</v>
      </c>
      <c r="B255" s="22" t="s">
        <v>799</v>
      </c>
      <c r="C255" s="22" t="s">
        <v>800</v>
      </c>
      <c r="D255" s="34" t="s">
        <v>791</v>
      </c>
      <c r="E255" s="41" t="s">
        <v>13</v>
      </c>
      <c r="F255" s="47" t="s">
        <v>740</v>
      </c>
      <c r="G255" s="47" t="s">
        <v>740</v>
      </c>
      <c r="H255" s="41" t="s">
        <v>364</v>
      </c>
      <c r="I255" s="55" t="s">
        <v>59</v>
      </c>
      <c r="J255" s="41" t="s">
        <v>798</v>
      </c>
    </row>
    <row r="256" spans="1:10" ht="49.5" customHeight="1">
      <c r="A256" s="1">
        <v>255</v>
      </c>
      <c r="B256" s="22" t="s">
        <v>802</v>
      </c>
      <c r="C256" s="22" t="s">
        <v>803</v>
      </c>
      <c r="D256" s="34" t="s">
        <v>522</v>
      </c>
      <c r="E256" s="41" t="s">
        <v>13</v>
      </c>
      <c r="F256" s="47" t="s">
        <v>740</v>
      </c>
      <c r="G256" s="47" t="s">
        <v>740</v>
      </c>
      <c r="H256" s="41" t="s">
        <v>364</v>
      </c>
      <c r="I256" s="55" t="s">
        <v>21</v>
      </c>
      <c r="J256" s="41" t="s">
        <v>801</v>
      </c>
    </row>
    <row r="257" spans="1:10" ht="38.25" customHeight="1">
      <c r="A257" s="1">
        <v>256</v>
      </c>
      <c r="B257" s="22" t="s">
        <v>805</v>
      </c>
      <c r="C257" s="22" t="s">
        <v>73</v>
      </c>
      <c r="D257" s="34" t="s">
        <v>371</v>
      </c>
      <c r="E257" s="41" t="s">
        <v>13</v>
      </c>
      <c r="F257" s="47" t="s">
        <v>740</v>
      </c>
      <c r="G257" s="47" t="s">
        <v>740</v>
      </c>
      <c r="H257" s="41" t="s">
        <v>364</v>
      </c>
      <c r="I257" s="55" t="s">
        <v>75</v>
      </c>
      <c r="J257" s="41" t="s">
        <v>804</v>
      </c>
    </row>
    <row r="258" spans="1:10" ht="70.5" customHeight="1">
      <c r="A258" s="1">
        <v>257</v>
      </c>
      <c r="B258" s="22" t="s">
        <v>808</v>
      </c>
      <c r="C258" s="22" t="s">
        <v>809</v>
      </c>
      <c r="D258" s="34" t="s">
        <v>810</v>
      </c>
      <c r="E258" s="41" t="s">
        <v>13</v>
      </c>
      <c r="F258" s="47" t="s">
        <v>740</v>
      </c>
      <c r="G258" s="47" t="s">
        <v>740</v>
      </c>
      <c r="H258" s="41" t="s">
        <v>364</v>
      </c>
      <c r="I258" s="55" t="s">
        <v>75</v>
      </c>
      <c r="J258" s="41" t="s">
        <v>807</v>
      </c>
    </row>
    <row r="259" spans="1:10" ht="64.5" customHeight="1">
      <c r="A259" s="1">
        <v>258</v>
      </c>
      <c r="B259" s="22" t="s">
        <v>811</v>
      </c>
      <c r="C259" s="22" t="s">
        <v>410</v>
      </c>
      <c r="D259" s="34" t="s">
        <v>812</v>
      </c>
      <c r="E259" s="41" t="s">
        <v>13</v>
      </c>
      <c r="F259" s="47" t="s">
        <v>740</v>
      </c>
      <c r="G259" s="47" t="s">
        <v>740</v>
      </c>
      <c r="H259" s="41" t="s">
        <v>364</v>
      </c>
      <c r="I259" s="55" t="s">
        <v>103</v>
      </c>
      <c r="J259" s="41" t="s">
        <v>813</v>
      </c>
    </row>
    <row r="260" spans="1:10" ht="77.25" customHeight="1">
      <c r="A260" s="1">
        <v>259</v>
      </c>
      <c r="B260" s="22" t="s">
        <v>815</v>
      </c>
      <c r="C260" s="22" t="s">
        <v>816</v>
      </c>
      <c r="D260" s="34" t="s">
        <v>754</v>
      </c>
      <c r="E260" s="41" t="s">
        <v>13</v>
      </c>
      <c r="F260" s="47" t="s">
        <v>740</v>
      </c>
      <c r="G260" s="47" t="s">
        <v>740</v>
      </c>
      <c r="H260" s="41" t="s">
        <v>364</v>
      </c>
      <c r="I260" s="55" t="s">
        <v>59</v>
      </c>
      <c r="J260" s="41" t="s">
        <v>814</v>
      </c>
    </row>
    <row r="261" spans="1:10" ht="64.5" customHeight="1">
      <c r="A261" s="1">
        <v>260</v>
      </c>
      <c r="B261" s="22" t="s">
        <v>818</v>
      </c>
      <c r="C261" s="22" t="s">
        <v>539</v>
      </c>
      <c r="D261" s="34" t="s">
        <v>819</v>
      </c>
      <c r="E261" s="41" t="s">
        <v>13</v>
      </c>
      <c r="F261" s="47" t="s">
        <v>740</v>
      </c>
      <c r="G261" s="47" t="s">
        <v>740</v>
      </c>
      <c r="H261" s="41" t="s">
        <v>364</v>
      </c>
      <c r="I261" s="55" t="s">
        <v>771</v>
      </c>
      <c r="J261" s="41" t="s">
        <v>817</v>
      </c>
    </row>
    <row r="262" spans="1:10" ht="39.75" customHeight="1">
      <c r="A262" s="1">
        <v>261</v>
      </c>
      <c r="B262" s="22" t="s">
        <v>820</v>
      </c>
      <c r="C262" s="22" t="s">
        <v>821</v>
      </c>
      <c r="D262" s="34" t="s">
        <v>822</v>
      </c>
      <c r="E262" s="41" t="s">
        <v>13</v>
      </c>
      <c r="F262" s="47" t="s">
        <v>740</v>
      </c>
      <c r="G262" s="47" t="s">
        <v>740</v>
      </c>
      <c r="H262" s="41" t="s">
        <v>364</v>
      </c>
      <c r="I262" s="55" t="s">
        <v>103</v>
      </c>
      <c r="J262" s="41" t="s">
        <v>823</v>
      </c>
    </row>
    <row r="263" spans="1:10" ht="109.5" customHeight="1">
      <c r="A263" s="1">
        <v>262</v>
      </c>
      <c r="B263" s="22" t="s">
        <v>824</v>
      </c>
      <c r="C263" s="22" t="s">
        <v>825</v>
      </c>
      <c r="D263" s="34" t="s">
        <v>826</v>
      </c>
      <c r="E263" s="41" t="s">
        <v>13</v>
      </c>
      <c r="F263" s="47" t="s">
        <v>740</v>
      </c>
      <c r="G263" s="47" t="s">
        <v>740</v>
      </c>
      <c r="H263" s="41" t="s">
        <v>364</v>
      </c>
      <c r="I263" s="55" t="s">
        <v>103</v>
      </c>
      <c r="J263" s="41" t="s">
        <v>827</v>
      </c>
    </row>
    <row r="264" spans="1:10" ht="36" customHeight="1">
      <c r="A264" s="1">
        <v>263</v>
      </c>
      <c r="B264" s="22" t="s">
        <v>829</v>
      </c>
      <c r="C264" s="22" t="s">
        <v>830</v>
      </c>
      <c r="D264" s="34" t="s">
        <v>831</v>
      </c>
      <c r="E264" s="41" t="s">
        <v>13</v>
      </c>
      <c r="F264" s="47" t="s">
        <v>740</v>
      </c>
      <c r="G264" s="47" t="s">
        <v>197</v>
      </c>
      <c r="H264" s="41" t="s">
        <v>364</v>
      </c>
      <c r="I264" s="55" t="s">
        <v>141</v>
      </c>
      <c r="J264" s="41" t="s">
        <v>828</v>
      </c>
    </row>
    <row r="265" spans="1:10" ht="30" customHeight="1">
      <c r="A265" s="1">
        <v>264</v>
      </c>
      <c r="B265" s="22" t="s">
        <v>834</v>
      </c>
      <c r="C265" s="22" t="s">
        <v>835</v>
      </c>
      <c r="D265" s="34" t="s">
        <v>833</v>
      </c>
      <c r="E265" s="41" t="s">
        <v>13</v>
      </c>
      <c r="F265" s="47" t="s">
        <v>740</v>
      </c>
      <c r="G265" s="47" t="s">
        <v>740</v>
      </c>
      <c r="H265" s="41" t="s">
        <v>364</v>
      </c>
      <c r="I265" s="55" t="s">
        <v>141</v>
      </c>
      <c r="J265" s="41" t="s">
        <v>832</v>
      </c>
    </row>
    <row r="266" spans="1:10" ht="79.5" customHeight="1">
      <c r="A266" s="1">
        <v>265</v>
      </c>
      <c r="B266" s="22" t="s">
        <v>472</v>
      </c>
      <c r="C266" s="22" t="s">
        <v>97</v>
      </c>
      <c r="D266" s="34" t="s">
        <v>597</v>
      </c>
      <c r="E266" s="41" t="s">
        <v>13</v>
      </c>
      <c r="F266" s="47" t="s">
        <v>740</v>
      </c>
      <c r="G266" s="47" t="s">
        <v>740</v>
      </c>
      <c r="H266" s="41" t="s">
        <v>364</v>
      </c>
      <c r="I266" s="55" t="s">
        <v>463</v>
      </c>
      <c r="J266" s="41" t="s">
        <v>836</v>
      </c>
    </row>
    <row r="267" spans="1:10" ht="75.75" customHeight="1">
      <c r="A267" s="1">
        <v>266</v>
      </c>
      <c r="B267" s="22" t="s">
        <v>467</v>
      </c>
      <c r="C267" s="22" t="s">
        <v>97</v>
      </c>
      <c r="D267" s="34" t="s">
        <v>600</v>
      </c>
      <c r="E267" s="41" t="s">
        <v>13</v>
      </c>
      <c r="F267" s="47" t="s">
        <v>740</v>
      </c>
      <c r="G267" s="47" t="s">
        <v>740</v>
      </c>
      <c r="H267" s="41" t="s">
        <v>364</v>
      </c>
      <c r="I267" s="55" t="s">
        <v>463</v>
      </c>
      <c r="J267" s="41" t="s">
        <v>837</v>
      </c>
    </row>
    <row r="268" spans="1:10" ht="36" customHeight="1">
      <c r="A268" s="1">
        <v>267</v>
      </c>
      <c r="B268" s="22" t="s">
        <v>306</v>
      </c>
      <c r="C268" s="22" t="s">
        <v>559</v>
      </c>
      <c r="D268" s="34" t="s">
        <v>839</v>
      </c>
      <c r="E268" s="41" t="s">
        <v>13</v>
      </c>
      <c r="F268" s="47" t="s">
        <v>740</v>
      </c>
      <c r="G268" s="47" t="s">
        <v>740</v>
      </c>
      <c r="H268" s="41" t="s">
        <v>364</v>
      </c>
      <c r="I268" s="55" t="s">
        <v>90</v>
      </c>
      <c r="J268" s="41" t="s">
        <v>838</v>
      </c>
    </row>
    <row r="269" spans="1:10" ht="121.5" customHeight="1">
      <c r="A269" s="1">
        <v>268</v>
      </c>
      <c r="B269" s="22" t="s">
        <v>840</v>
      </c>
      <c r="C269" s="22" t="s">
        <v>842</v>
      </c>
      <c r="D269" s="34" t="s">
        <v>841</v>
      </c>
      <c r="E269" s="41" t="s">
        <v>13</v>
      </c>
      <c r="F269" s="47" t="s">
        <v>740</v>
      </c>
      <c r="G269" s="47" t="s">
        <v>740</v>
      </c>
      <c r="H269" s="41" t="s">
        <v>364</v>
      </c>
      <c r="I269" s="55" t="s">
        <v>90</v>
      </c>
      <c r="J269" s="41" t="s">
        <v>843</v>
      </c>
    </row>
    <row r="270" spans="1:10" ht="30" customHeight="1">
      <c r="A270" s="1">
        <v>269</v>
      </c>
      <c r="B270" s="22" t="s">
        <v>845</v>
      </c>
      <c r="C270" s="22" t="s">
        <v>846</v>
      </c>
      <c r="D270" s="34" t="s">
        <v>570</v>
      </c>
      <c r="E270" s="41" t="s">
        <v>13</v>
      </c>
      <c r="F270" s="47" t="s">
        <v>740</v>
      </c>
      <c r="G270" s="47" t="s">
        <v>740</v>
      </c>
      <c r="H270" s="41" t="s">
        <v>364</v>
      </c>
      <c r="I270" s="55" t="s">
        <v>59</v>
      </c>
      <c r="J270" s="41" t="s">
        <v>844</v>
      </c>
    </row>
    <row r="271" spans="1:10" ht="59.25" customHeight="1">
      <c r="A271" s="1">
        <v>270</v>
      </c>
      <c r="B271" s="22" t="s">
        <v>613</v>
      </c>
      <c r="C271" s="22" t="s">
        <v>89</v>
      </c>
      <c r="D271" s="34" t="s">
        <v>848</v>
      </c>
      <c r="E271" s="41" t="s">
        <v>13</v>
      </c>
      <c r="F271" s="47" t="s">
        <v>740</v>
      </c>
      <c r="G271" s="47" t="s">
        <v>740</v>
      </c>
      <c r="H271" s="41" t="s">
        <v>364</v>
      </c>
      <c r="I271" s="55" t="s">
        <v>59</v>
      </c>
      <c r="J271" s="41" t="s">
        <v>847</v>
      </c>
    </row>
    <row r="272" spans="1:10" ht="40.5" customHeight="1">
      <c r="A272" s="1">
        <v>271</v>
      </c>
      <c r="B272" s="22" t="s">
        <v>851</v>
      </c>
      <c r="C272" s="22" t="s">
        <v>849</v>
      </c>
      <c r="D272" s="34" t="s">
        <v>852</v>
      </c>
      <c r="E272" s="41" t="s">
        <v>13</v>
      </c>
      <c r="F272" s="47" t="s">
        <v>740</v>
      </c>
      <c r="G272" s="47" t="s">
        <v>740</v>
      </c>
      <c r="H272" s="41" t="s">
        <v>364</v>
      </c>
      <c r="I272" s="55" t="s">
        <v>21</v>
      </c>
      <c r="J272" s="41" t="s">
        <v>850</v>
      </c>
    </row>
    <row r="273" spans="1:10" ht="61.5" customHeight="1">
      <c r="A273" s="1">
        <v>272</v>
      </c>
      <c r="B273" s="22" t="s">
        <v>853</v>
      </c>
      <c r="C273" s="22" t="s">
        <v>97</v>
      </c>
      <c r="D273" s="34" t="s">
        <v>855</v>
      </c>
      <c r="E273" s="41" t="s">
        <v>13</v>
      </c>
      <c r="F273" s="47" t="s">
        <v>740</v>
      </c>
      <c r="G273" s="47" t="s">
        <v>740</v>
      </c>
      <c r="H273" s="41" t="s">
        <v>364</v>
      </c>
      <c r="I273" s="55" t="s">
        <v>463</v>
      </c>
      <c r="J273" s="41" t="s">
        <v>854</v>
      </c>
    </row>
    <row r="274" spans="1:10" ht="63" customHeight="1">
      <c r="A274" s="1">
        <v>273</v>
      </c>
      <c r="B274" s="22" t="s">
        <v>856</v>
      </c>
      <c r="C274" s="22" t="s">
        <v>97</v>
      </c>
      <c r="D274" s="34" t="s">
        <v>857</v>
      </c>
      <c r="E274" s="41" t="s">
        <v>13</v>
      </c>
      <c r="F274" s="47" t="s">
        <v>740</v>
      </c>
      <c r="G274" s="47" t="s">
        <v>740</v>
      </c>
      <c r="H274" s="41" t="s">
        <v>364</v>
      </c>
      <c r="I274" s="55" t="s">
        <v>463</v>
      </c>
      <c r="J274" s="41" t="s">
        <v>858</v>
      </c>
    </row>
    <row r="275" spans="1:10" ht="49.5" customHeight="1">
      <c r="A275" s="1">
        <v>274</v>
      </c>
      <c r="B275" s="22" t="s">
        <v>860</v>
      </c>
      <c r="C275" s="22" t="s">
        <v>124</v>
      </c>
      <c r="D275" s="34" t="s">
        <v>861</v>
      </c>
      <c r="E275" s="41" t="s">
        <v>13</v>
      </c>
      <c r="F275" s="47" t="s">
        <v>740</v>
      </c>
      <c r="G275" s="47" t="s">
        <v>740</v>
      </c>
      <c r="H275" s="41" t="s">
        <v>364</v>
      </c>
      <c r="I275" s="55" t="s">
        <v>542</v>
      </c>
      <c r="J275" s="41" t="s">
        <v>859</v>
      </c>
    </row>
    <row r="276" spans="1:10" ht="36" customHeight="1">
      <c r="A276" s="1">
        <v>275</v>
      </c>
      <c r="B276" s="22" t="s">
        <v>863</v>
      </c>
      <c r="C276" s="22" t="s">
        <v>73</v>
      </c>
      <c r="D276" s="34" t="s">
        <v>864</v>
      </c>
      <c r="E276" s="41" t="s">
        <v>13</v>
      </c>
      <c r="F276" s="47" t="s">
        <v>740</v>
      </c>
      <c r="G276" s="47" t="s">
        <v>740</v>
      </c>
      <c r="H276" s="41" t="s">
        <v>364</v>
      </c>
      <c r="I276" s="55" t="s">
        <v>58</v>
      </c>
      <c r="J276" s="41" t="s">
        <v>862</v>
      </c>
    </row>
    <row r="277" spans="1:10" ht="37.5" customHeight="1">
      <c r="A277" s="1">
        <v>276</v>
      </c>
      <c r="B277" s="22" t="s">
        <v>865</v>
      </c>
      <c r="C277" s="22" t="s">
        <v>450</v>
      </c>
      <c r="D277" s="34" t="s">
        <v>866</v>
      </c>
      <c r="E277" s="41" t="s">
        <v>13</v>
      </c>
      <c r="F277" s="47" t="s">
        <v>740</v>
      </c>
      <c r="G277" s="47" t="s">
        <v>740</v>
      </c>
      <c r="H277" s="41" t="s">
        <v>364</v>
      </c>
      <c r="I277" s="55" t="s">
        <v>21</v>
      </c>
      <c r="J277" s="41" t="s">
        <v>867</v>
      </c>
    </row>
    <row r="278" spans="1:10" ht="60.75" customHeight="1">
      <c r="A278" s="1">
        <v>277</v>
      </c>
      <c r="B278" s="22" t="s">
        <v>869</v>
      </c>
      <c r="C278" s="22" t="s">
        <v>809</v>
      </c>
      <c r="D278" s="34" t="s">
        <v>870</v>
      </c>
      <c r="E278" s="41" t="s">
        <v>13</v>
      </c>
      <c r="F278" s="47" t="s">
        <v>740</v>
      </c>
      <c r="G278" s="47" t="s">
        <v>740</v>
      </c>
      <c r="H278" s="41" t="s">
        <v>364</v>
      </c>
      <c r="I278" s="55" t="s">
        <v>75</v>
      </c>
      <c r="J278" s="41" t="s">
        <v>868</v>
      </c>
    </row>
    <row r="279" spans="1:10" ht="60" customHeight="1">
      <c r="A279" s="1">
        <v>278</v>
      </c>
      <c r="B279" s="22" t="s">
        <v>871</v>
      </c>
      <c r="C279" s="22" t="s">
        <v>809</v>
      </c>
      <c r="D279" s="34" t="s">
        <v>886</v>
      </c>
      <c r="E279" s="41" t="s">
        <v>13</v>
      </c>
      <c r="F279" s="47" t="s">
        <v>740</v>
      </c>
      <c r="G279" s="47" t="s">
        <v>740</v>
      </c>
      <c r="H279" s="41" t="s">
        <v>364</v>
      </c>
      <c r="I279" s="55" t="s">
        <v>75</v>
      </c>
      <c r="J279" s="41" t="s">
        <v>872</v>
      </c>
    </row>
    <row r="280" spans="1:10" ht="36" customHeight="1">
      <c r="A280" s="1">
        <v>279</v>
      </c>
      <c r="B280" s="22" t="s">
        <v>874</v>
      </c>
      <c r="C280" s="22" t="s">
        <v>876</v>
      </c>
      <c r="D280" s="34" t="s">
        <v>877</v>
      </c>
      <c r="E280" s="41" t="s">
        <v>13</v>
      </c>
      <c r="F280" s="47" t="s">
        <v>740</v>
      </c>
      <c r="G280" s="47" t="s">
        <v>740</v>
      </c>
      <c r="H280" s="41" t="s">
        <v>364</v>
      </c>
      <c r="I280" s="55" t="s">
        <v>873</v>
      </c>
      <c r="J280" s="41" t="s">
        <v>875</v>
      </c>
    </row>
    <row r="281" spans="1:10" ht="36" customHeight="1">
      <c r="A281" s="1">
        <v>280</v>
      </c>
      <c r="B281" s="22" t="s">
        <v>878</v>
      </c>
      <c r="C281" s="22" t="s">
        <v>101</v>
      </c>
      <c r="D281" s="34" t="s">
        <v>880</v>
      </c>
      <c r="E281" s="41" t="s">
        <v>13</v>
      </c>
      <c r="F281" s="47" t="s">
        <v>740</v>
      </c>
      <c r="G281" s="47" t="s">
        <v>740</v>
      </c>
      <c r="H281" s="41" t="s">
        <v>364</v>
      </c>
      <c r="I281" s="55" t="s">
        <v>205</v>
      </c>
      <c r="J281" s="41" t="s">
        <v>879</v>
      </c>
    </row>
    <row r="282" spans="1:10" ht="105" customHeight="1">
      <c r="A282" s="1">
        <v>281</v>
      </c>
      <c r="B282" s="22" t="s">
        <v>881</v>
      </c>
      <c r="C282" s="22" t="s">
        <v>882</v>
      </c>
      <c r="D282" s="34" t="s">
        <v>883</v>
      </c>
      <c r="E282" s="41" t="s">
        <v>13</v>
      </c>
      <c r="F282" s="47" t="s">
        <v>740</v>
      </c>
      <c r="G282" s="47" t="s">
        <v>740</v>
      </c>
      <c r="H282" s="41" t="s">
        <v>364</v>
      </c>
      <c r="I282" s="55" t="s">
        <v>75</v>
      </c>
      <c r="J282" s="41" t="s">
        <v>884</v>
      </c>
    </row>
    <row r="283" spans="1:10" ht="71.25" customHeight="1">
      <c r="A283" s="1">
        <v>282</v>
      </c>
      <c r="B283" s="22" t="s">
        <v>472</v>
      </c>
      <c r="C283" s="22" t="s">
        <v>97</v>
      </c>
      <c r="D283" s="34" t="s">
        <v>597</v>
      </c>
      <c r="E283" s="41" t="s">
        <v>13</v>
      </c>
      <c r="F283" s="47" t="s">
        <v>740</v>
      </c>
      <c r="G283" s="47" t="s">
        <v>740</v>
      </c>
      <c r="H283" s="41" t="s">
        <v>364</v>
      </c>
      <c r="I283" s="55" t="s">
        <v>463</v>
      </c>
      <c r="J283" s="41" t="s">
        <v>885</v>
      </c>
    </row>
    <row r="284" spans="1:10" ht="49.5" customHeight="1">
      <c r="A284" s="1">
        <v>283</v>
      </c>
      <c r="B284" s="22" t="s">
        <v>888</v>
      </c>
      <c r="C284" s="22" t="s">
        <v>887</v>
      </c>
      <c r="D284" s="34" t="s">
        <v>889</v>
      </c>
      <c r="E284" s="41" t="s">
        <v>13</v>
      </c>
      <c r="F284" s="47" t="s">
        <v>740</v>
      </c>
      <c r="G284" s="47" t="s">
        <v>740</v>
      </c>
      <c r="H284" s="41" t="s">
        <v>364</v>
      </c>
      <c r="I284" s="55" t="s">
        <v>21</v>
      </c>
      <c r="J284" s="41" t="s">
        <v>890</v>
      </c>
    </row>
    <row r="285" spans="1:10" ht="70.5" customHeight="1">
      <c r="A285" s="1">
        <v>284</v>
      </c>
      <c r="B285" s="22" t="s">
        <v>467</v>
      </c>
      <c r="C285" s="22" t="s">
        <v>97</v>
      </c>
      <c r="D285" s="34" t="s">
        <v>600</v>
      </c>
      <c r="E285" s="41" t="s">
        <v>13</v>
      </c>
      <c r="F285" s="47" t="s">
        <v>740</v>
      </c>
      <c r="G285" s="47" t="s">
        <v>740</v>
      </c>
      <c r="H285" s="41" t="s">
        <v>364</v>
      </c>
      <c r="I285" s="55" t="s">
        <v>463</v>
      </c>
      <c r="J285" s="41" t="s">
        <v>891</v>
      </c>
    </row>
    <row r="286" spans="1:10" ht="74.25" customHeight="1">
      <c r="A286" s="1">
        <v>285</v>
      </c>
      <c r="B286" s="22" t="s">
        <v>893</v>
      </c>
      <c r="C286" s="22" t="s">
        <v>97</v>
      </c>
      <c r="D286" s="34" t="s">
        <v>728</v>
      </c>
      <c r="E286" s="41" t="s">
        <v>13</v>
      </c>
      <c r="F286" s="47" t="s">
        <v>740</v>
      </c>
      <c r="G286" s="47" t="s">
        <v>740</v>
      </c>
      <c r="H286" s="41" t="s">
        <v>364</v>
      </c>
      <c r="I286" s="55" t="s">
        <v>463</v>
      </c>
      <c r="J286" s="41" t="s">
        <v>892</v>
      </c>
    </row>
    <row r="287" spans="1:10" ht="61.5" customHeight="1">
      <c r="A287" s="1">
        <v>286</v>
      </c>
      <c r="B287" s="22" t="s">
        <v>896</v>
      </c>
      <c r="C287" s="22" t="s">
        <v>897</v>
      </c>
      <c r="D287" s="34" t="s">
        <v>898</v>
      </c>
      <c r="E287" s="41" t="s">
        <v>13</v>
      </c>
      <c r="F287" s="47" t="s">
        <v>740</v>
      </c>
      <c r="G287" s="47" t="s">
        <v>740</v>
      </c>
      <c r="H287" s="41" t="s">
        <v>364</v>
      </c>
      <c r="I287" s="55" t="s">
        <v>146</v>
      </c>
      <c r="J287" s="41" t="s">
        <v>978</v>
      </c>
    </row>
    <row r="288" spans="1:10" ht="103.5" customHeight="1">
      <c r="A288" s="1">
        <v>287</v>
      </c>
      <c r="B288" s="22" t="s">
        <v>899</v>
      </c>
      <c r="C288" s="22" t="s">
        <v>900</v>
      </c>
      <c r="D288" s="34" t="s">
        <v>901</v>
      </c>
      <c r="E288" s="41" t="s">
        <v>13</v>
      </c>
      <c r="F288" s="47" t="s">
        <v>740</v>
      </c>
      <c r="G288" s="47" t="s">
        <v>740</v>
      </c>
      <c r="H288" s="41" t="s">
        <v>364</v>
      </c>
      <c r="I288" s="55" t="s">
        <v>58</v>
      </c>
      <c r="J288" s="41" t="s">
        <v>902</v>
      </c>
    </row>
    <row r="289" spans="1:10" ht="62.25" customHeight="1">
      <c r="A289" s="1">
        <v>288</v>
      </c>
      <c r="B289" s="22" t="s">
        <v>903</v>
      </c>
      <c r="C289" s="22" t="s">
        <v>809</v>
      </c>
      <c r="D289" s="34" t="s">
        <v>904</v>
      </c>
      <c r="E289" s="41" t="s">
        <v>13</v>
      </c>
      <c r="F289" s="47" t="s">
        <v>740</v>
      </c>
      <c r="G289" s="47" t="s">
        <v>740</v>
      </c>
      <c r="H289" s="41" t="s">
        <v>364</v>
      </c>
      <c r="I289" s="55" t="s">
        <v>75</v>
      </c>
      <c r="J289" s="41" t="s">
        <v>916</v>
      </c>
    </row>
    <row r="290" spans="1:10" ht="49.5" customHeight="1">
      <c r="A290" s="1">
        <v>289</v>
      </c>
      <c r="B290" s="22" t="s">
        <v>907</v>
      </c>
      <c r="C290" s="22" t="s">
        <v>908</v>
      </c>
      <c r="D290" s="34" t="s">
        <v>905</v>
      </c>
      <c r="E290" s="41" t="s">
        <v>13</v>
      </c>
      <c r="F290" s="47" t="s">
        <v>740</v>
      </c>
      <c r="G290" s="47" t="s">
        <v>740</v>
      </c>
      <c r="H290" s="41" t="s">
        <v>364</v>
      </c>
      <c r="I290" s="55" t="s">
        <v>382</v>
      </c>
      <c r="J290" s="41" t="s">
        <v>906</v>
      </c>
    </row>
    <row r="291" spans="1:10" ht="90" customHeight="1">
      <c r="A291" s="1">
        <v>290</v>
      </c>
      <c r="B291" s="22" t="s">
        <v>911</v>
      </c>
      <c r="C291" s="22" t="s">
        <v>912</v>
      </c>
      <c r="D291" s="34" t="s">
        <v>910</v>
      </c>
      <c r="E291" s="41" t="s">
        <v>13</v>
      </c>
      <c r="F291" s="47" t="s">
        <v>740</v>
      </c>
      <c r="G291" s="47" t="s">
        <v>197</v>
      </c>
      <c r="H291" s="41" t="s">
        <v>364</v>
      </c>
      <c r="I291" s="55" t="s">
        <v>121</v>
      </c>
      <c r="J291" s="41" t="s">
        <v>909</v>
      </c>
    </row>
    <row r="292" spans="1:10" ht="57.75" customHeight="1">
      <c r="A292" s="1">
        <v>291</v>
      </c>
      <c r="B292" s="22" t="s">
        <v>917</v>
      </c>
      <c r="C292" s="22" t="s">
        <v>161</v>
      </c>
      <c r="D292" s="34" t="s">
        <v>915</v>
      </c>
      <c r="E292" s="41" t="s">
        <v>13</v>
      </c>
      <c r="F292" s="47" t="s">
        <v>740</v>
      </c>
      <c r="G292" s="47" t="s">
        <v>197</v>
      </c>
      <c r="H292" s="41" t="s">
        <v>364</v>
      </c>
      <c r="I292" s="55" t="s">
        <v>913</v>
      </c>
      <c r="J292" s="41" t="s">
        <v>914</v>
      </c>
    </row>
    <row r="293" spans="1:10" ht="64.5" customHeight="1">
      <c r="A293" s="1">
        <v>292</v>
      </c>
      <c r="B293" s="22" t="s">
        <v>919</v>
      </c>
      <c r="C293" s="22" t="s">
        <v>920</v>
      </c>
      <c r="D293" s="34" t="s">
        <v>754</v>
      </c>
      <c r="E293" s="41" t="s">
        <v>13</v>
      </c>
      <c r="F293" s="47" t="s">
        <v>740</v>
      </c>
      <c r="G293" s="47" t="s">
        <v>197</v>
      </c>
      <c r="H293" s="41" t="s">
        <v>364</v>
      </c>
      <c r="I293" s="55" t="s">
        <v>913</v>
      </c>
      <c r="J293" s="41" t="s">
        <v>918</v>
      </c>
    </row>
    <row r="294" spans="1:10" ht="59.25" customHeight="1">
      <c r="A294" s="1">
        <v>293</v>
      </c>
      <c r="B294" s="22" t="s">
        <v>923</v>
      </c>
      <c r="C294" s="22" t="s">
        <v>922</v>
      </c>
      <c r="D294" s="34" t="s">
        <v>127</v>
      </c>
      <c r="E294" s="41" t="s">
        <v>13</v>
      </c>
      <c r="F294" s="47" t="s">
        <v>740</v>
      </c>
      <c r="G294" s="47" t="s">
        <v>197</v>
      </c>
      <c r="H294" s="41" t="s">
        <v>364</v>
      </c>
      <c r="I294" s="55" t="s">
        <v>913</v>
      </c>
      <c r="J294" s="41" t="s">
        <v>921</v>
      </c>
    </row>
    <row r="295" spans="1:10" ht="60" customHeight="1">
      <c r="A295" s="1">
        <v>294</v>
      </c>
      <c r="B295" s="22" t="s">
        <v>925</v>
      </c>
      <c r="C295" s="22" t="s">
        <v>926</v>
      </c>
      <c r="D295" s="34" t="s">
        <v>915</v>
      </c>
      <c r="E295" s="41" t="s">
        <v>13</v>
      </c>
      <c r="F295" s="47" t="s">
        <v>740</v>
      </c>
      <c r="G295" s="47" t="s">
        <v>197</v>
      </c>
      <c r="H295" s="41" t="s">
        <v>364</v>
      </c>
      <c r="I295" s="55" t="s">
        <v>913</v>
      </c>
      <c r="J295" s="41" t="s">
        <v>924</v>
      </c>
    </row>
    <row r="296" spans="1:10" ht="49.5" customHeight="1">
      <c r="A296" s="1">
        <v>295</v>
      </c>
      <c r="B296" s="22" t="s">
        <v>928</v>
      </c>
      <c r="C296" s="22" t="s">
        <v>74</v>
      </c>
      <c r="D296" s="34" t="s">
        <v>678</v>
      </c>
      <c r="E296" s="41" t="s">
        <v>13</v>
      </c>
      <c r="F296" s="47" t="s">
        <v>740</v>
      </c>
      <c r="G296" s="47" t="s">
        <v>197</v>
      </c>
      <c r="H296" s="41" t="s">
        <v>364</v>
      </c>
      <c r="I296" s="55" t="s">
        <v>21</v>
      </c>
      <c r="J296" s="41" t="s">
        <v>927</v>
      </c>
    </row>
    <row r="297" spans="1:10" ht="77.25" customHeight="1">
      <c r="A297" s="1">
        <v>296</v>
      </c>
      <c r="B297" s="22" t="s">
        <v>931</v>
      </c>
      <c r="C297" s="22" t="s">
        <v>932</v>
      </c>
      <c r="D297" s="34" t="s">
        <v>929</v>
      </c>
      <c r="E297" s="41" t="s">
        <v>13</v>
      </c>
      <c r="F297" s="47" t="s">
        <v>740</v>
      </c>
      <c r="G297" s="47" t="s">
        <v>197</v>
      </c>
      <c r="H297" s="41" t="s">
        <v>364</v>
      </c>
      <c r="I297" s="55" t="s">
        <v>382</v>
      </c>
      <c r="J297" s="41" t="s">
        <v>930</v>
      </c>
    </row>
    <row r="298" spans="1:10" ht="49.5" customHeight="1">
      <c r="A298" s="1">
        <v>297</v>
      </c>
      <c r="B298" s="22" t="s">
        <v>934</v>
      </c>
      <c r="C298" s="22" t="s">
        <v>120</v>
      </c>
      <c r="D298" s="34" t="s">
        <v>935</v>
      </c>
      <c r="E298" s="41" t="s">
        <v>13</v>
      </c>
      <c r="F298" s="47" t="s">
        <v>740</v>
      </c>
      <c r="G298" s="47" t="s">
        <v>197</v>
      </c>
      <c r="H298" s="41" t="s">
        <v>364</v>
      </c>
      <c r="I298" s="55" t="s">
        <v>99</v>
      </c>
      <c r="J298" s="41" t="s">
        <v>933</v>
      </c>
    </row>
    <row r="299" spans="1:10" ht="49.5" customHeight="1">
      <c r="A299" s="1">
        <v>298</v>
      </c>
      <c r="B299" s="22" t="s">
        <v>937</v>
      </c>
      <c r="C299" s="22" t="s">
        <v>938</v>
      </c>
      <c r="D299" s="34" t="s">
        <v>939</v>
      </c>
      <c r="E299" s="41" t="s">
        <v>13</v>
      </c>
      <c r="F299" s="47" t="s">
        <v>197</v>
      </c>
      <c r="G299" s="47" t="s">
        <v>197</v>
      </c>
      <c r="H299" s="41" t="s">
        <v>364</v>
      </c>
      <c r="I299" s="55" t="s">
        <v>103</v>
      </c>
      <c r="J299" s="41" t="s">
        <v>936</v>
      </c>
    </row>
    <row r="300" spans="1:10" ht="49.5" customHeight="1">
      <c r="A300" s="1">
        <v>299</v>
      </c>
      <c r="B300" s="22" t="s">
        <v>941</v>
      </c>
      <c r="C300" s="22" t="s">
        <v>942</v>
      </c>
      <c r="D300" s="34" t="s">
        <v>943</v>
      </c>
      <c r="E300" s="41" t="s">
        <v>13</v>
      </c>
      <c r="F300" s="47" t="s">
        <v>197</v>
      </c>
      <c r="G300" s="47" t="s">
        <v>197</v>
      </c>
      <c r="H300" s="41" t="s">
        <v>364</v>
      </c>
      <c r="I300" s="55" t="s">
        <v>141</v>
      </c>
      <c r="J300" s="41" t="s">
        <v>940</v>
      </c>
    </row>
    <row r="301" spans="1:10" ht="40.5" customHeight="1">
      <c r="A301" s="1">
        <v>300</v>
      </c>
      <c r="B301" s="21" t="s">
        <v>945</v>
      </c>
      <c r="C301" s="22" t="s">
        <v>946</v>
      </c>
      <c r="D301" s="34" t="s">
        <v>947</v>
      </c>
      <c r="E301" s="41" t="s">
        <v>13</v>
      </c>
      <c r="F301" s="47" t="s">
        <v>197</v>
      </c>
      <c r="G301" s="47" t="s">
        <v>197</v>
      </c>
      <c r="H301" s="41" t="s">
        <v>364</v>
      </c>
      <c r="I301" s="55" t="s">
        <v>382</v>
      </c>
      <c r="J301" s="41" t="s">
        <v>944</v>
      </c>
    </row>
    <row r="302" spans="1:10" ht="66" customHeight="1">
      <c r="A302" s="1">
        <v>301</v>
      </c>
      <c r="B302" s="22" t="s">
        <v>948</v>
      </c>
      <c r="C302" s="22" t="s">
        <v>97</v>
      </c>
      <c r="D302" s="34" t="s">
        <v>949</v>
      </c>
      <c r="E302" s="41" t="s">
        <v>13</v>
      </c>
      <c r="F302" s="47" t="s">
        <v>197</v>
      </c>
      <c r="G302" s="47" t="s">
        <v>197</v>
      </c>
      <c r="H302" s="41" t="s">
        <v>364</v>
      </c>
      <c r="I302" s="55" t="s">
        <v>463</v>
      </c>
      <c r="J302" s="41" t="s">
        <v>950</v>
      </c>
    </row>
    <row r="303" spans="1:10" ht="68.25" customHeight="1">
      <c r="A303" s="1">
        <v>302</v>
      </c>
      <c r="B303" s="22" t="s">
        <v>952</v>
      </c>
      <c r="C303" s="22" t="s">
        <v>97</v>
      </c>
      <c r="D303" s="34" t="s">
        <v>953</v>
      </c>
      <c r="E303" s="41" t="s">
        <v>13</v>
      </c>
      <c r="F303" s="47" t="s">
        <v>197</v>
      </c>
      <c r="G303" s="47" t="s">
        <v>197</v>
      </c>
      <c r="H303" s="41" t="s">
        <v>364</v>
      </c>
      <c r="I303" s="55" t="s">
        <v>463</v>
      </c>
      <c r="J303" s="41" t="s">
        <v>951</v>
      </c>
    </row>
    <row r="304" spans="1:10" ht="33.75" customHeight="1">
      <c r="A304" s="1">
        <v>303</v>
      </c>
      <c r="B304" s="22" t="s">
        <v>955</v>
      </c>
      <c r="C304" s="22" t="s">
        <v>450</v>
      </c>
      <c r="D304" s="34" t="s">
        <v>956</v>
      </c>
      <c r="E304" s="41" t="s">
        <v>13</v>
      </c>
      <c r="F304" s="47" t="s">
        <v>197</v>
      </c>
      <c r="G304" s="47" t="s">
        <v>197</v>
      </c>
      <c r="H304" s="41" t="s">
        <v>364</v>
      </c>
      <c r="I304" s="55" t="s">
        <v>21</v>
      </c>
      <c r="J304" s="41" t="s">
        <v>954</v>
      </c>
    </row>
    <row r="305" spans="1:10" ht="27.75" customHeight="1">
      <c r="A305" s="1">
        <v>304</v>
      </c>
      <c r="B305" s="21" t="s">
        <v>583</v>
      </c>
      <c r="C305" s="22" t="s">
        <v>584</v>
      </c>
      <c r="D305" s="34" t="s">
        <v>958</v>
      </c>
      <c r="E305" s="41" t="s">
        <v>13</v>
      </c>
      <c r="F305" s="47" t="s">
        <v>197</v>
      </c>
      <c r="G305" s="47" t="s">
        <v>197</v>
      </c>
      <c r="H305" s="41" t="s">
        <v>364</v>
      </c>
      <c r="I305" s="55" t="s">
        <v>21</v>
      </c>
      <c r="J305" s="41" t="s">
        <v>957</v>
      </c>
    </row>
    <row r="306" spans="1:10" ht="39" customHeight="1">
      <c r="A306" s="1">
        <v>305</v>
      </c>
      <c r="B306" s="22" t="s">
        <v>961</v>
      </c>
      <c r="C306" s="22" t="s">
        <v>962</v>
      </c>
      <c r="D306" s="34" t="s">
        <v>960</v>
      </c>
      <c r="E306" s="41" t="s">
        <v>13</v>
      </c>
      <c r="F306" s="47" t="s">
        <v>197</v>
      </c>
      <c r="G306" s="47" t="s">
        <v>197</v>
      </c>
      <c r="H306" s="41" t="s">
        <v>364</v>
      </c>
      <c r="I306" s="55" t="s">
        <v>21</v>
      </c>
      <c r="J306" s="41" t="s">
        <v>959</v>
      </c>
    </row>
    <row r="307" spans="1:10" ht="58.5" customHeight="1">
      <c r="A307" s="1">
        <v>306</v>
      </c>
      <c r="B307" s="22" t="s">
        <v>965</v>
      </c>
      <c r="C307" s="22" t="s">
        <v>592</v>
      </c>
      <c r="D307" s="34" t="s">
        <v>964</v>
      </c>
      <c r="E307" s="41" t="s">
        <v>13</v>
      </c>
      <c r="F307" s="47" t="s">
        <v>197</v>
      </c>
      <c r="G307" s="47" t="s">
        <v>197</v>
      </c>
      <c r="H307" s="41" t="s">
        <v>364</v>
      </c>
      <c r="I307" s="55" t="s">
        <v>771</v>
      </c>
      <c r="J307" s="41" t="s">
        <v>963</v>
      </c>
    </row>
    <row r="308" spans="1:10" ht="43.5" customHeight="1">
      <c r="A308" s="1">
        <v>307</v>
      </c>
      <c r="B308" s="22" t="s">
        <v>969</v>
      </c>
      <c r="C308" s="22" t="s">
        <v>73</v>
      </c>
      <c r="D308" s="34" t="s">
        <v>970</v>
      </c>
      <c r="E308" s="41" t="s">
        <v>13</v>
      </c>
      <c r="F308" s="47" t="s">
        <v>197</v>
      </c>
      <c r="G308" s="47" t="s">
        <v>197</v>
      </c>
      <c r="H308" s="41" t="s">
        <v>364</v>
      </c>
      <c r="I308" s="55" t="s">
        <v>75</v>
      </c>
      <c r="J308" s="41" t="s">
        <v>968</v>
      </c>
    </row>
    <row r="309" spans="1:10" ht="39.75" customHeight="1">
      <c r="A309" s="1">
        <v>308</v>
      </c>
      <c r="B309" s="22" t="s">
        <v>973</v>
      </c>
      <c r="C309" s="22" t="s">
        <v>974</v>
      </c>
      <c r="D309" s="34" t="s">
        <v>972</v>
      </c>
      <c r="E309" s="41" t="s">
        <v>13</v>
      </c>
      <c r="F309" s="47" t="s">
        <v>197</v>
      </c>
      <c r="G309" s="47" t="s">
        <v>197</v>
      </c>
      <c r="H309" s="41" t="s">
        <v>364</v>
      </c>
      <c r="I309" s="55" t="s">
        <v>75</v>
      </c>
      <c r="J309" s="41" t="s">
        <v>971</v>
      </c>
    </row>
    <row r="310" spans="1:10" ht="42.75" customHeight="1">
      <c r="A310" s="1">
        <v>309</v>
      </c>
      <c r="B310" s="22" t="s">
        <v>976</v>
      </c>
      <c r="C310" s="22" t="s">
        <v>977</v>
      </c>
      <c r="D310" s="34" t="s">
        <v>585</v>
      </c>
      <c r="E310" s="41" t="s">
        <v>13</v>
      </c>
      <c r="F310" s="47" t="s">
        <v>197</v>
      </c>
      <c r="G310" s="47" t="s">
        <v>197</v>
      </c>
      <c r="H310" s="41" t="s">
        <v>364</v>
      </c>
      <c r="I310" s="55" t="s">
        <v>141</v>
      </c>
      <c r="J310" s="41" t="s">
        <v>975</v>
      </c>
    </row>
    <row r="311" spans="1:10" ht="43.5" customHeight="1">
      <c r="A311" s="1">
        <v>310</v>
      </c>
      <c r="B311" s="22" t="s">
        <v>980</v>
      </c>
      <c r="C311" s="22" t="s">
        <v>981</v>
      </c>
      <c r="D311" s="34" t="s">
        <v>142</v>
      </c>
      <c r="E311" s="41" t="s">
        <v>13</v>
      </c>
      <c r="F311" s="47" t="s">
        <v>197</v>
      </c>
      <c r="G311" s="47" t="s">
        <v>197</v>
      </c>
      <c r="H311" s="41" t="s">
        <v>364</v>
      </c>
      <c r="I311" s="55" t="s">
        <v>141</v>
      </c>
      <c r="J311" s="41" t="s">
        <v>979</v>
      </c>
    </row>
    <row r="312" spans="1:10" ht="60.75" customHeight="1">
      <c r="A312" s="1">
        <v>311</v>
      </c>
      <c r="B312" s="22" t="s">
        <v>984</v>
      </c>
      <c r="C312" s="22" t="s">
        <v>115</v>
      </c>
      <c r="D312" s="34" t="s">
        <v>118</v>
      </c>
      <c r="E312" s="41" t="s">
        <v>13</v>
      </c>
      <c r="F312" s="47" t="s">
        <v>197</v>
      </c>
      <c r="G312" s="47" t="s">
        <v>197</v>
      </c>
      <c r="H312" s="41" t="s">
        <v>364</v>
      </c>
      <c r="I312" s="55" t="s">
        <v>982</v>
      </c>
      <c r="J312" s="41" t="s">
        <v>983</v>
      </c>
    </row>
    <row r="313" spans="1:10" ht="40.5" customHeight="1">
      <c r="A313" s="1">
        <v>312</v>
      </c>
      <c r="B313" s="21" t="s">
        <v>986</v>
      </c>
      <c r="C313" s="22" t="s">
        <v>565</v>
      </c>
      <c r="D313" s="34" t="s">
        <v>452</v>
      </c>
      <c r="E313" s="41" t="s">
        <v>13</v>
      </c>
      <c r="F313" s="47" t="s">
        <v>197</v>
      </c>
      <c r="G313" s="47" t="s">
        <v>197</v>
      </c>
      <c r="H313" s="41" t="s">
        <v>364</v>
      </c>
      <c r="I313" s="55" t="s">
        <v>21</v>
      </c>
      <c r="J313" s="41" t="s">
        <v>985</v>
      </c>
    </row>
    <row r="314" spans="1:10" ht="49.5" customHeight="1">
      <c r="A314" s="1">
        <v>313</v>
      </c>
      <c r="B314" s="22" t="s">
        <v>989</v>
      </c>
      <c r="C314" s="22" t="s">
        <v>576</v>
      </c>
      <c r="D314" s="34" t="s">
        <v>990</v>
      </c>
      <c r="E314" s="41" t="s">
        <v>13</v>
      </c>
      <c r="F314" s="47" t="s">
        <v>197</v>
      </c>
      <c r="G314" s="47" t="s">
        <v>198</v>
      </c>
      <c r="H314" s="41" t="s">
        <v>364</v>
      </c>
      <c r="I314" s="55" t="s">
        <v>589</v>
      </c>
      <c r="J314" s="41" t="s">
        <v>988</v>
      </c>
    </row>
    <row r="315" spans="1:10" ht="36" customHeight="1">
      <c r="A315" s="1">
        <v>314</v>
      </c>
      <c r="B315" s="21" t="s">
        <v>995</v>
      </c>
      <c r="C315" s="22" t="s">
        <v>994</v>
      </c>
      <c r="D315" s="34" t="s">
        <v>996</v>
      </c>
      <c r="E315" s="41" t="s">
        <v>13</v>
      </c>
      <c r="F315" s="47" t="s">
        <v>197</v>
      </c>
      <c r="G315" s="47" t="s">
        <v>197</v>
      </c>
      <c r="H315" s="41" t="s">
        <v>364</v>
      </c>
      <c r="I315" s="55" t="s">
        <v>75</v>
      </c>
      <c r="J315" s="41" t="s">
        <v>993</v>
      </c>
    </row>
    <row r="316" spans="1:10" ht="49.5" customHeight="1">
      <c r="A316" s="1">
        <v>315</v>
      </c>
      <c r="B316" s="22" t="s">
        <v>998</v>
      </c>
      <c r="C316" s="22" t="s">
        <v>120</v>
      </c>
      <c r="D316" s="34" t="s">
        <v>999</v>
      </c>
      <c r="E316" s="41" t="s">
        <v>13</v>
      </c>
      <c r="F316" s="47" t="s">
        <v>197</v>
      </c>
      <c r="G316" s="47" t="s">
        <v>197</v>
      </c>
      <c r="H316" s="41" t="s">
        <v>364</v>
      </c>
      <c r="I316" s="55" t="s">
        <v>99</v>
      </c>
      <c r="J316" s="41" t="s">
        <v>997</v>
      </c>
    </row>
    <row r="317" spans="1:10" ht="270" customHeight="1">
      <c r="A317" s="1">
        <v>316</v>
      </c>
      <c r="B317" s="22" t="s">
        <v>1000</v>
      </c>
      <c r="C317" s="22" t="s">
        <v>1001</v>
      </c>
      <c r="D317" s="34" t="s">
        <v>1002</v>
      </c>
      <c r="E317" s="41" t="s">
        <v>13</v>
      </c>
      <c r="F317" s="47" t="s">
        <v>197</v>
      </c>
      <c r="G317" s="47" t="s">
        <v>197</v>
      </c>
      <c r="H317" s="41" t="s">
        <v>364</v>
      </c>
      <c r="I317" s="55" t="s">
        <v>21</v>
      </c>
      <c r="J317" s="41" t="s">
        <v>1003</v>
      </c>
    </row>
    <row r="318" spans="1:10" ht="65.25" customHeight="1">
      <c r="A318" s="1">
        <v>317</v>
      </c>
      <c r="B318" s="22" t="s">
        <v>1005</v>
      </c>
      <c r="C318" s="22" t="s">
        <v>1006</v>
      </c>
      <c r="D318" s="34" t="s">
        <v>1004</v>
      </c>
      <c r="E318" s="41" t="s">
        <v>13</v>
      </c>
      <c r="F318" s="47" t="s">
        <v>197</v>
      </c>
      <c r="G318" s="47" t="s">
        <v>198</v>
      </c>
      <c r="H318" s="41" t="s">
        <v>364</v>
      </c>
      <c r="I318" s="55" t="s">
        <v>21</v>
      </c>
      <c r="J318" s="41" t="s">
        <v>111</v>
      </c>
    </row>
    <row r="319" spans="1:10" ht="35.25" customHeight="1">
      <c r="A319" s="1">
        <v>318</v>
      </c>
      <c r="B319" s="22" t="s">
        <v>768</v>
      </c>
      <c r="C319" s="22" t="s">
        <v>450</v>
      </c>
      <c r="D319" s="34" t="s">
        <v>1008</v>
      </c>
      <c r="E319" s="41" t="s">
        <v>13</v>
      </c>
      <c r="F319" s="47" t="s">
        <v>197</v>
      </c>
      <c r="G319" s="47" t="s">
        <v>197</v>
      </c>
      <c r="H319" s="41" t="s">
        <v>364</v>
      </c>
      <c r="I319" s="55" t="s">
        <v>21</v>
      </c>
      <c r="J319" s="41" t="s">
        <v>1007</v>
      </c>
    </row>
    <row r="320" spans="1:10" ht="39.75" customHeight="1">
      <c r="A320" s="1">
        <v>319</v>
      </c>
      <c r="B320" s="22" t="s">
        <v>1010</v>
      </c>
      <c r="C320" s="22" t="s">
        <v>1011</v>
      </c>
      <c r="D320" s="34" t="s">
        <v>1012</v>
      </c>
      <c r="E320" s="41" t="s">
        <v>13</v>
      </c>
      <c r="F320" s="47" t="s">
        <v>197</v>
      </c>
      <c r="G320" s="47" t="s">
        <v>198</v>
      </c>
      <c r="H320" s="41" t="s">
        <v>364</v>
      </c>
      <c r="I320" s="55" t="s">
        <v>771</v>
      </c>
      <c r="J320" s="41" t="s">
        <v>1009</v>
      </c>
    </row>
    <row r="321" spans="1:10" ht="63" customHeight="1">
      <c r="A321" s="1">
        <v>320</v>
      </c>
      <c r="B321" s="22" t="s">
        <v>1013</v>
      </c>
      <c r="C321" s="22" t="s">
        <v>74</v>
      </c>
      <c r="D321" s="34" t="s">
        <v>511</v>
      </c>
      <c r="E321" s="41" t="s">
        <v>13</v>
      </c>
      <c r="F321" s="47" t="s">
        <v>197</v>
      </c>
      <c r="G321" s="47" t="s">
        <v>197</v>
      </c>
      <c r="H321" s="41" t="s">
        <v>364</v>
      </c>
      <c r="I321" s="55" t="s">
        <v>21</v>
      </c>
      <c r="J321" s="41" t="s">
        <v>1014</v>
      </c>
    </row>
    <row r="322" spans="1:10" ht="62.25" customHeight="1">
      <c r="A322" s="1">
        <v>321</v>
      </c>
      <c r="B322" s="22" t="s">
        <v>1016</v>
      </c>
      <c r="C322" s="22" t="s">
        <v>809</v>
      </c>
      <c r="D322" s="34" t="s">
        <v>1017</v>
      </c>
      <c r="E322" s="41" t="s">
        <v>13</v>
      </c>
      <c r="F322" s="47" t="s">
        <v>197</v>
      </c>
      <c r="G322" s="47" t="s">
        <v>197</v>
      </c>
      <c r="H322" s="41" t="s">
        <v>364</v>
      </c>
      <c r="I322" s="55" t="s">
        <v>75</v>
      </c>
      <c r="J322" s="41" t="s">
        <v>1015</v>
      </c>
    </row>
    <row r="323" spans="1:10" ht="66.75" customHeight="1">
      <c r="A323" s="1">
        <v>322</v>
      </c>
      <c r="B323" s="22" t="s">
        <v>1019</v>
      </c>
      <c r="C323" s="22" t="s">
        <v>809</v>
      </c>
      <c r="D323" s="34" t="s">
        <v>1020</v>
      </c>
      <c r="E323" s="41" t="s">
        <v>13</v>
      </c>
      <c r="F323" s="47" t="s">
        <v>197</v>
      </c>
      <c r="G323" s="47" t="s">
        <v>197</v>
      </c>
      <c r="H323" s="41" t="s">
        <v>364</v>
      </c>
      <c r="I323" s="55" t="s">
        <v>75</v>
      </c>
      <c r="J323" s="41" t="s">
        <v>1018</v>
      </c>
    </row>
    <row r="324" spans="1:10" ht="49.5" customHeight="1">
      <c r="A324" s="1">
        <v>323</v>
      </c>
      <c r="B324" s="21" t="s">
        <v>1022</v>
      </c>
      <c r="C324" s="22" t="s">
        <v>1023</v>
      </c>
      <c r="D324" s="34" t="s">
        <v>1024</v>
      </c>
      <c r="E324" s="41" t="s">
        <v>13</v>
      </c>
      <c r="F324" s="47" t="s">
        <v>197</v>
      </c>
      <c r="G324" s="47" t="s">
        <v>197</v>
      </c>
      <c r="H324" s="41" t="s">
        <v>364</v>
      </c>
      <c r="I324" s="55" t="s">
        <v>75</v>
      </c>
      <c r="J324" s="41" t="s">
        <v>1021</v>
      </c>
    </row>
    <row r="325" spans="1:10" ht="49.5" customHeight="1">
      <c r="A325" s="1">
        <v>324</v>
      </c>
      <c r="B325" s="22" t="s">
        <v>1027</v>
      </c>
      <c r="C325" s="22" t="s">
        <v>1028</v>
      </c>
      <c r="D325" s="34" t="s">
        <v>1029</v>
      </c>
      <c r="E325" s="41" t="s">
        <v>13</v>
      </c>
      <c r="F325" s="47" t="s">
        <v>197</v>
      </c>
      <c r="G325" s="61" t="s">
        <v>197</v>
      </c>
      <c r="H325" s="41" t="s">
        <v>364</v>
      </c>
      <c r="I325" s="55" t="s">
        <v>1026</v>
      </c>
      <c r="J325" s="41" t="s">
        <v>1025</v>
      </c>
    </row>
    <row r="326" spans="1:10" ht="49.5" customHeight="1">
      <c r="A326" s="1">
        <v>325</v>
      </c>
      <c r="B326" s="22" t="s">
        <v>1031</v>
      </c>
      <c r="C326" s="22" t="s">
        <v>101</v>
      </c>
      <c r="D326" s="34" t="s">
        <v>1032</v>
      </c>
      <c r="E326" s="41" t="s">
        <v>13</v>
      </c>
      <c r="F326" s="47" t="s">
        <v>197</v>
      </c>
      <c r="G326" s="47" t="s">
        <v>197</v>
      </c>
      <c r="H326" s="41" t="s">
        <v>364</v>
      </c>
      <c r="I326" s="55" t="s">
        <v>1026</v>
      </c>
      <c r="J326" s="41" t="s">
        <v>1030</v>
      </c>
    </row>
    <row r="327" spans="1:10" ht="49.5" customHeight="1">
      <c r="A327" s="1">
        <v>326</v>
      </c>
      <c r="B327" s="22" t="s">
        <v>863</v>
      </c>
      <c r="C327" s="22" t="s">
        <v>73</v>
      </c>
      <c r="D327" s="34" t="s">
        <v>1034</v>
      </c>
      <c r="E327" s="41" t="s">
        <v>13</v>
      </c>
      <c r="F327" s="47" t="s">
        <v>197</v>
      </c>
      <c r="G327" s="47" t="s">
        <v>197</v>
      </c>
      <c r="H327" s="41" t="s">
        <v>364</v>
      </c>
      <c r="I327" s="55" t="s">
        <v>58</v>
      </c>
      <c r="J327" s="41" t="s">
        <v>1033</v>
      </c>
    </row>
    <row r="328" spans="1:10" ht="65.25" customHeight="1">
      <c r="A328" s="1">
        <v>327</v>
      </c>
      <c r="B328" s="22" t="s">
        <v>1036</v>
      </c>
      <c r="C328" s="22" t="s">
        <v>539</v>
      </c>
      <c r="D328" s="34" t="s">
        <v>1037</v>
      </c>
      <c r="E328" s="41" t="s">
        <v>13</v>
      </c>
      <c r="F328" s="47" t="s">
        <v>197</v>
      </c>
      <c r="G328" s="47" t="s">
        <v>198</v>
      </c>
      <c r="H328" s="41" t="s">
        <v>364</v>
      </c>
      <c r="I328" s="55" t="s">
        <v>121</v>
      </c>
      <c r="J328" s="41" t="s">
        <v>1035</v>
      </c>
    </row>
    <row r="329" spans="1:10" ht="42" customHeight="1">
      <c r="A329" s="1">
        <v>328</v>
      </c>
      <c r="B329" s="21" t="s">
        <v>1039</v>
      </c>
      <c r="C329" s="22" t="s">
        <v>78</v>
      </c>
      <c r="D329" s="34" t="s">
        <v>889</v>
      </c>
      <c r="E329" s="41" t="s">
        <v>13</v>
      </c>
      <c r="F329" s="47" t="s">
        <v>197</v>
      </c>
      <c r="G329" s="47" t="s">
        <v>197</v>
      </c>
      <c r="H329" s="41" t="s">
        <v>364</v>
      </c>
      <c r="I329" s="55" t="s">
        <v>58</v>
      </c>
      <c r="J329" s="41" t="s">
        <v>1038</v>
      </c>
    </row>
    <row r="330" spans="1:10" ht="84" customHeight="1">
      <c r="A330" s="1">
        <v>329</v>
      </c>
      <c r="B330" s="62" t="s">
        <v>1040</v>
      </c>
      <c r="C330" s="22" t="s">
        <v>1041</v>
      </c>
      <c r="D330" s="63">
        <v>2980</v>
      </c>
      <c r="E330" s="41" t="s">
        <v>13</v>
      </c>
      <c r="F330" s="47" t="s">
        <v>197</v>
      </c>
      <c r="G330" s="47" t="s">
        <v>1042</v>
      </c>
      <c r="H330" s="41" t="s">
        <v>1043</v>
      </c>
      <c r="I330" s="55" t="s">
        <v>1044</v>
      </c>
      <c r="J330" s="41" t="s">
        <v>1045</v>
      </c>
    </row>
    <row r="331" spans="1:10" ht="29.25" customHeight="1">
      <c r="A331" s="1">
        <v>330</v>
      </c>
      <c r="B331" s="22" t="s">
        <v>1048</v>
      </c>
      <c r="C331" s="22" t="s">
        <v>81</v>
      </c>
      <c r="D331" s="34" t="s">
        <v>1049</v>
      </c>
      <c r="E331" s="41" t="s">
        <v>13</v>
      </c>
      <c r="F331" s="47" t="s">
        <v>197</v>
      </c>
      <c r="G331" s="47" t="s">
        <v>197</v>
      </c>
      <c r="H331" s="41" t="s">
        <v>364</v>
      </c>
      <c r="I331" s="55" t="s">
        <v>1044</v>
      </c>
      <c r="J331" s="41" t="s">
        <v>1047</v>
      </c>
    </row>
    <row r="332" spans="1:10" ht="49.5" customHeight="1">
      <c r="A332" s="1">
        <v>331</v>
      </c>
      <c r="B332" s="22" t="s">
        <v>1052</v>
      </c>
      <c r="C332" s="22" t="s">
        <v>1054</v>
      </c>
      <c r="D332" s="34" t="s">
        <v>546</v>
      </c>
      <c r="E332" s="41" t="s">
        <v>13</v>
      </c>
      <c r="F332" s="47" t="s">
        <v>197</v>
      </c>
      <c r="G332" s="47" t="s">
        <v>197</v>
      </c>
      <c r="H332" s="41" t="s">
        <v>364</v>
      </c>
      <c r="I332" s="55" t="s">
        <v>264</v>
      </c>
      <c r="J332" s="41" t="s">
        <v>1053</v>
      </c>
    </row>
    <row r="333" spans="1:10" ht="35.25" customHeight="1">
      <c r="A333" s="1">
        <v>332</v>
      </c>
      <c r="B333" s="21" t="s">
        <v>1055</v>
      </c>
      <c r="C333" s="22" t="s">
        <v>1057</v>
      </c>
      <c r="D333" s="34" t="s">
        <v>1056</v>
      </c>
      <c r="E333" s="41" t="s">
        <v>13</v>
      </c>
      <c r="F333" s="47" t="s">
        <v>197</v>
      </c>
      <c r="G333" s="47" t="s">
        <v>197</v>
      </c>
      <c r="H333" s="41" t="s">
        <v>364</v>
      </c>
      <c r="I333" s="55" t="s">
        <v>21</v>
      </c>
      <c r="J333" s="41" t="s">
        <v>1058</v>
      </c>
    </row>
    <row r="334" spans="1:10" ht="49.5" customHeight="1">
      <c r="A334" s="1">
        <v>333</v>
      </c>
      <c r="B334" s="22" t="s">
        <v>1060</v>
      </c>
      <c r="C334" s="22" t="s">
        <v>81</v>
      </c>
      <c r="D334" s="34" t="s">
        <v>1061</v>
      </c>
      <c r="E334" s="41" t="s">
        <v>13</v>
      </c>
      <c r="F334" s="47" t="s">
        <v>197</v>
      </c>
      <c r="G334" s="47" t="s">
        <v>198</v>
      </c>
      <c r="H334" s="41" t="s">
        <v>364</v>
      </c>
      <c r="I334" s="55" t="s">
        <v>103</v>
      </c>
      <c r="J334" s="41" t="s">
        <v>1059</v>
      </c>
    </row>
    <row r="335" spans="1:10" ht="49.5" customHeight="1">
      <c r="A335" s="1">
        <v>334</v>
      </c>
      <c r="B335" s="22" t="s">
        <v>1062</v>
      </c>
      <c r="C335" s="22" t="s">
        <v>1074</v>
      </c>
      <c r="D335" s="34" t="s">
        <v>1063</v>
      </c>
      <c r="E335" s="41" t="s">
        <v>13</v>
      </c>
      <c r="F335" s="47" t="s">
        <v>197</v>
      </c>
      <c r="G335" s="47" t="s">
        <v>198</v>
      </c>
      <c r="H335" s="41" t="s">
        <v>364</v>
      </c>
      <c r="I335" s="55" t="s">
        <v>103</v>
      </c>
      <c r="J335" s="41" t="s">
        <v>1064</v>
      </c>
    </row>
    <row r="336" spans="1:10" ht="49.5" customHeight="1">
      <c r="A336" s="1">
        <v>335</v>
      </c>
      <c r="B336" s="21" t="s">
        <v>1065</v>
      </c>
      <c r="C336" s="22" t="s">
        <v>1066</v>
      </c>
      <c r="D336" s="34" t="s">
        <v>1067</v>
      </c>
      <c r="E336" s="41" t="s">
        <v>13</v>
      </c>
      <c r="F336" s="47" t="s">
        <v>197</v>
      </c>
      <c r="G336" s="47" t="s">
        <v>198</v>
      </c>
      <c r="H336" s="41" t="s">
        <v>364</v>
      </c>
      <c r="I336" s="55" t="s">
        <v>90</v>
      </c>
      <c r="J336" s="41" t="s">
        <v>1068</v>
      </c>
    </row>
    <row r="337" spans="1:10" ht="33.75" customHeight="1">
      <c r="A337" s="1">
        <v>336</v>
      </c>
      <c r="B337" s="21" t="s">
        <v>1071</v>
      </c>
      <c r="C337" s="22" t="s">
        <v>1072</v>
      </c>
      <c r="D337" s="34" t="s">
        <v>1073</v>
      </c>
      <c r="E337" s="41" t="s">
        <v>13</v>
      </c>
      <c r="F337" s="47" t="s">
        <v>197</v>
      </c>
      <c r="G337" s="47" t="s">
        <v>198</v>
      </c>
      <c r="H337" s="41" t="s">
        <v>364</v>
      </c>
      <c r="I337" s="55" t="s">
        <v>141</v>
      </c>
      <c r="J337" s="41" t="s">
        <v>1070</v>
      </c>
    </row>
    <row r="338" spans="1:10" ht="66.75" customHeight="1">
      <c r="A338" s="1">
        <v>337</v>
      </c>
      <c r="B338" s="22" t="s">
        <v>1078</v>
      </c>
      <c r="C338" s="22" t="s">
        <v>1075</v>
      </c>
      <c r="D338" s="34" t="s">
        <v>1076</v>
      </c>
      <c r="E338" s="41" t="s">
        <v>13</v>
      </c>
      <c r="F338" s="47" t="s">
        <v>197</v>
      </c>
      <c r="G338" s="47" t="s">
        <v>198</v>
      </c>
      <c r="H338" s="41" t="s">
        <v>364</v>
      </c>
      <c r="I338" s="55" t="s">
        <v>771</v>
      </c>
      <c r="J338" s="41" t="s">
        <v>1077</v>
      </c>
    </row>
    <row r="339" spans="1:10" ht="42" customHeight="1">
      <c r="A339" s="1">
        <v>338</v>
      </c>
      <c r="B339" s="21" t="s">
        <v>1080</v>
      </c>
      <c r="C339" s="22" t="s">
        <v>129</v>
      </c>
      <c r="D339" s="34" t="s">
        <v>754</v>
      </c>
      <c r="E339" s="41" t="s">
        <v>13</v>
      </c>
      <c r="F339" s="47" t="s">
        <v>197</v>
      </c>
      <c r="G339" s="47" t="s">
        <v>198</v>
      </c>
      <c r="H339" s="41" t="s">
        <v>364</v>
      </c>
      <c r="I339" s="55" t="s">
        <v>59</v>
      </c>
      <c r="J339" s="41" t="s">
        <v>1079</v>
      </c>
    </row>
    <row r="340" spans="1:10" ht="49.5" customHeight="1">
      <c r="A340" s="1">
        <v>339</v>
      </c>
      <c r="B340" s="7" t="s">
        <v>162</v>
      </c>
      <c r="C340" s="24" t="s">
        <v>161</v>
      </c>
      <c r="D340" s="64">
        <v>3250</v>
      </c>
      <c r="E340" s="42" t="s">
        <v>13</v>
      </c>
      <c r="F340" s="41" t="s">
        <v>197</v>
      </c>
      <c r="G340" s="41" t="s">
        <v>198</v>
      </c>
      <c r="H340" s="41" t="s">
        <v>1081</v>
      </c>
      <c r="I340" s="41" t="s">
        <v>21</v>
      </c>
      <c r="J340" s="41" t="s">
        <v>1082</v>
      </c>
    </row>
    <row r="341" spans="1:10" ht="34.5" customHeight="1">
      <c r="A341" s="1">
        <v>340</v>
      </c>
      <c r="B341" s="21" t="s">
        <v>1084</v>
      </c>
      <c r="C341" s="22" t="s">
        <v>1085</v>
      </c>
      <c r="D341" s="34" t="s">
        <v>1086</v>
      </c>
      <c r="E341" s="42" t="s">
        <v>13</v>
      </c>
      <c r="F341" s="41" t="s">
        <v>197</v>
      </c>
      <c r="G341" s="41" t="s">
        <v>198</v>
      </c>
      <c r="H341" s="41" t="s">
        <v>364</v>
      </c>
      <c r="I341" s="55" t="s">
        <v>59</v>
      </c>
      <c r="J341" s="41" t="s">
        <v>1083</v>
      </c>
    </row>
    <row r="342" spans="1:10" ht="36.75" customHeight="1">
      <c r="A342" s="1">
        <v>341</v>
      </c>
      <c r="B342" s="22" t="s">
        <v>1087</v>
      </c>
      <c r="C342" s="22" t="s">
        <v>1090</v>
      </c>
      <c r="D342" s="34" t="s">
        <v>1089</v>
      </c>
      <c r="E342" s="42" t="s">
        <v>13</v>
      </c>
      <c r="F342" s="41" t="s">
        <v>197</v>
      </c>
      <c r="G342" s="41" t="s">
        <v>198</v>
      </c>
      <c r="H342" s="41" t="s">
        <v>364</v>
      </c>
      <c r="I342" s="55" t="s">
        <v>21</v>
      </c>
      <c r="J342" s="41" t="s">
        <v>1088</v>
      </c>
    </row>
    <row r="343" spans="1:10" ht="171" customHeight="1">
      <c r="A343" s="1">
        <v>342</v>
      </c>
      <c r="B343" s="22" t="s">
        <v>1092</v>
      </c>
      <c r="C343" s="22" t="s">
        <v>1118</v>
      </c>
      <c r="D343" s="34" t="s">
        <v>1093</v>
      </c>
      <c r="E343" s="42" t="s">
        <v>13</v>
      </c>
      <c r="F343" s="47" t="s">
        <v>197</v>
      </c>
      <c r="G343" s="47" t="s">
        <v>198</v>
      </c>
      <c r="H343" s="41" t="s">
        <v>364</v>
      </c>
      <c r="I343" s="55" t="s">
        <v>141</v>
      </c>
      <c r="J343" s="41" t="s">
        <v>1091</v>
      </c>
    </row>
    <row r="344" spans="1:10" ht="321" customHeight="1">
      <c r="A344" s="1">
        <v>343</v>
      </c>
      <c r="B344" s="22" t="s">
        <v>1094</v>
      </c>
      <c r="C344" s="22" t="s">
        <v>1096</v>
      </c>
      <c r="D344" s="34" t="s">
        <v>1095</v>
      </c>
      <c r="E344" s="42" t="s">
        <v>13</v>
      </c>
      <c r="F344" s="47" t="s">
        <v>197</v>
      </c>
      <c r="G344" s="47" t="s">
        <v>198</v>
      </c>
      <c r="H344" s="41" t="s">
        <v>364</v>
      </c>
      <c r="I344" s="55" t="s">
        <v>141</v>
      </c>
      <c r="J344" s="41" t="s">
        <v>1097</v>
      </c>
    </row>
    <row r="345" spans="1:10" ht="63.75" customHeight="1">
      <c r="A345" s="1">
        <v>344</v>
      </c>
      <c r="B345" s="22" t="s">
        <v>1100</v>
      </c>
      <c r="C345" s="22" t="s">
        <v>97</v>
      </c>
      <c r="D345" s="34" t="s">
        <v>1099</v>
      </c>
      <c r="E345" s="42" t="s">
        <v>13</v>
      </c>
      <c r="F345" s="47" t="s">
        <v>197</v>
      </c>
      <c r="G345" s="47" t="s">
        <v>198</v>
      </c>
      <c r="H345" s="41" t="s">
        <v>364</v>
      </c>
      <c r="I345" s="55" t="s">
        <v>463</v>
      </c>
      <c r="J345" s="41" t="s">
        <v>1098</v>
      </c>
    </row>
    <row r="346" spans="1:10" ht="62.25" customHeight="1">
      <c r="A346" s="1">
        <v>345</v>
      </c>
      <c r="B346" s="22" t="s">
        <v>1103</v>
      </c>
      <c r="C346" s="22" t="s">
        <v>97</v>
      </c>
      <c r="D346" s="34" t="s">
        <v>1101</v>
      </c>
      <c r="E346" s="42" t="s">
        <v>13</v>
      </c>
      <c r="F346" s="47" t="s">
        <v>197</v>
      </c>
      <c r="G346" s="47" t="s">
        <v>198</v>
      </c>
      <c r="H346" s="41" t="s">
        <v>364</v>
      </c>
      <c r="I346" s="55" t="s">
        <v>463</v>
      </c>
      <c r="J346" s="41" t="s">
        <v>1102</v>
      </c>
    </row>
    <row r="347" spans="1:10" ht="49.5" customHeight="1">
      <c r="A347" s="1">
        <v>346</v>
      </c>
      <c r="B347" s="22" t="s">
        <v>1104</v>
      </c>
      <c r="C347" s="22" t="s">
        <v>1106</v>
      </c>
      <c r="D347" s="34" t="s">
        <v>1107</v>
      </c>
      <c r="E347" s="42" t="s">
        <v>13</v>
      </c>
      <c r="F347" s="47" t="s">
        <v>197</v>
      </c>
      <c r="G347" s="47" t="s">
        <v>198</v>
      </c>
      <c r="H347" s="41" t="s">
        <v>364</v>
      </c>
      <c r="I347" s="55" t="s">
        <v>58</v>
      </c>
      <c r="J347" s="41" t="s">
        <v>1105</v>
      </c>
    </row>
    <row r="348" spans="1:10" ht="39.75" customHeight="1">
      <c r="A348" s="1">
        <v>347</v>
      </c>
      <c r="B348" s="21" t="s">
        <v>1108</v>
      </c>
      <c r="C348" s="22" t="s">
        <v>1111</v>
      </c>
      <c r="D348" s="34" t="s">
        <v>1110</v>
      </c>
      <c r="E348" s="42" t="s">
        <v>13</v>
      </c>
      <c r="F348" s="47" t="s">
        <v>197</v>
      </c>
      <c r="G348" s="47" t="s">
        <v>198</v>
      </c>
      <c r="H348" s="41" t="s">
        <v>364</v>
      </c>
      <c r="I348" s="55" t="s">
        <v>141</v>
      </c>
      <c r="J348" s="41" t="s">
        <v>1109</v>
      </c>
    </row>
    <row r="349" spans="1:10" ht="49.5" customHeight="1">
      <c r="A349" s="1">
        <v>348</v>
      </c>
      <c r="B349" s="22" t="s">
        <v>1114</v>
      </c>
      <c r="C349" s="22" t="s">
        <v>374</v>
      </c>
      <c r="D349" s="34" t="s">
        <v>1113</v>
      </c>
      <c r="E349" s="42" t="s">
        <v>13</v>
      </c>
      <c r="F349" s="47" t="s">
        <v>197</v>
      </c>
      <c r="G349" s="47" t="s">
        <v>198</v>
      </c>
      <c r="H349" s="41" t="s">
        <v>364</v>
      </c>
      <c r="I349" s="55" t="s">
        <v>58</v>
      </c>
      <c r="J349" s="41" t="s">
        <v>1112</v>
      </c>
    </row>
    <row r="350" spans="1:10" ht="52.5" customHeight="1">
      <c r="A350" s="1">
        <v>349</v>
      </c>
      <c r="B350" s="21" t="s">
        <v>1115</v>
      </c>
      <c r="C350" s="22" t="s">
        <v>1119</v>
      </c>
      <c r="D350" s="34" t="s">
        <v>1117</v>
      </c>
      <c r="E350" s="42" t="s">
        <v>13</v>
      </c>
      <c r="F350" s="47" t="s">
        <v>197</v>
      </c>
      <c r="G350" s="47" t="s">
        <v>198</v>
      </c>
      <c r="H350" s="41" t="s">
        <v>364</v>
      </c>
      <c r="I350" s="55" t="s">
        <v>141</v>
      </c>
      <c r="J350" s="41" t="s">
        <v>1116</v>
      </c>
    </row>
    <row r="351" spans="1:10" ht="49.5" customHeight="1">
      <c r="A351" s="1">
        <v>350</v>
      </c>
      <c r="B351" s="7" t="s">
        <v>162</v>
      </c>
      <c r="C351" s="24" t="s">
        <v>161</v>
      </c>
      <c r="D351" s="64">
        <v>6300</v>
      </c>
      <c r="E351" s="42" t="s">
        <v>13</v>
      </c>
      <c r="F351" s="41" t="s">
        <v>198</v>
      </c>
      <c r="G351" s="41" t="s">
        <v>198</v>
      </c>
      <c r="H351" s="41" t="s">
        <v>1081</v>
      </c>
      <c r="I351" s="41" t="s">
        <v>21</v>
      </c>
      <c r="J351" s="41" t="s">
        <v>1120</v>
      </c>
    </row>
    <row r="352" spans="1:10" ht="45" customHeight="1">
      <c r="A352" s="1">
        <v>351</v>
      </c>
      <c r="B352" s="21" t="s">
        <v>1124</v>
      </c>
      <c r="C352" s="22" t="s">
        <v>1122</v>
      </c>
      <c r="D352" s="34" t="s">
        <v>1123</v>
      </c>
      <c r="E352" s="42" t="s">
        <v>13</v>
      </c>
      <c r="F352" s="47" t="s">
        <v>198</v>
      </c>
      <c r="G352" s="47" t="s">
        <v>198</v>
      </c>
      <c r="H352" s="41" t="s">
        <v>364</v>
      </c>
      <c r="I352" s="55" t="s">
        <v>59</v>
      </c>
      <c r="J352" s="41" t="s">
        <v>1121</v>
      </c>
    </row>
    <row r="353" spans="1:10" ht="66" customHeight="1">
      <c r="A353" s="1">
        <v>352</v>
      </c>
      <c r="B353" s="22" t="s">
        <v>1125</v>
      </c>
      <c r="C353" s="22" t="s">
        <v>922</v>
      </c>
      <c r="D353" s="34" t="s">
        <v>905</v>
      </c>
      <c r="E353" s="42" t="s">
        <v>13</v>
      </c>
      <c r="F353" s="47" t="s">
        <v>198</v>
      </c>
      <c r="G353" s="47" t="s">
        <v>198</v>
      </c>
      <c r="H353" s="41" t="s">
        <v>364</v>
      </c>
      <c r="I353" s="55" t="s">
        <v>913</v>
      </c>
      <c r="J353" s="41" t="s">
        <v>1126</v>
      </c>
    </row>
    <row r="354" spans="1:10" ht="80.25" customHeight="1">
      <c r="A354" s="1">
        <v>353</v>
      </c>
      <c r="B354" s="22" t="s">
        <v>1128</v>
      </c>
      <c r="C354" s="22" t="s">
        <v>1129</v>
      </c>
      <c r="D354" s="34" t="s">
        <v>243</v>
      </c>
      <c r="E354" s="42" t="s">
        <v>13</v>
      </c>
      <c r="F354" s="47" t="s">
        <v>198</v>
      </c>
      <c r="G354" s="47" t="s">
        <v>198</v>
      </c>
      <c r="H354" s="41" t="s">
        <v>364</v>
      </c>
      <c r="I354" s="55" t="s">
        <v>913</v>
      </c>
      <c r="J354" s="41" t="s">
        <v>1127</v>
      </c>
    </row>
    <row r="355" spans="1:10" ht="63" customHeight="1">
      <c r="A355" s="1">
        <v>354</v>
      </c>
      <c r="B355" s="22" t="s">
        <v>1130</v>
      </c>
      <c r="C355" s="22" t="s">
        <v>809</v>
      </c>
      <c r="D355" s="34" t="s">
        <v>1131</v>
      </c>
      <c r="E355" s="42" t="s">
        <v>13</v>
      </c>
      <c r="F355" s="47" t="s">
        <v>198</v>
      </c>
      <c r="G355" s="47" t="s">
        <v>198</v>
      </c>
      <c r="H355" s="41" t="s">
        <v>364</v>
      </c>
      <c r="I355" s="55" t="s">
        <v>75</v>
      </c>
      <c r="J355" s="41" t="s">
        <v>111</v>
      </c>
    </row>
    <row r="356" spans="1:10" ht="31.5" customHeight="1">
      <c r="A356" s="1">
        <v>355</v>
      </c>
      <c r="B356" s="21" t="s">
        <v>1134</v>
      </c>
      <c r="C356" s="22" t="s">
        <v>657</v>
      </c>
      <c r="D356" s="34" t="s">
        <v>1135</v>
      </c>
      <c r="E356" s="42" t="s">
        <v>13</v>
      </c>
      <c r="F356" s="47" t="s">
        <v>198</v>
      </c>
      <c r="G356" s="47" t="s">
        <v>198</v>
      </c>
      <c r="H356" s="41" t="s">
        <v>364</v>
      </c>
      <c r="I356" s="55" t="s">
        <v>58</v>
      </c>
      <c r="J356" s="41" t="s">
        <v>1133</v>
      </c>
    </row>
    <row r="357" spans="1:10" ht="68.25" customHeight="1">
      <c r="A357" s="1">
        <v>356</v>
      </c>
      <c r="B357" s="22" t="s">
        <v>1136</v>
      </c>
      <c r="C357" s="22" t="s">
        <v>809</v>
      </c>
      <c r="D357" s="34" t="s">
        <v>1138</v>
      </c>
      <c r="E357" s="42" t="s">
        <v>13</v>
      </c>
      <c r="F357" s="47" t="s">
        <v>198</v>
      </c>
      <c r="G357" s="47" t="s">
        <v>198</v>
      </c>
      <c r="H357" s="41" t="s">
        <v>364</v>
      </c>
      <c r="I357" s="55" t="s">
        <v>75</v>
      </c>
      <c r="J357" s="41" t="s">
        <v>1137</v>
      </c>
    </row>
    <row r="358" spans="1:10" ht="66.75" customHeight="1">
      <c r="A358" s="1">
        <v>357</v>
      </c>
      <c r="B358" s="22" t="s">
        <v>1140</v>
      </c>
      <c r="C358" s="22" t="s">
        <v>809</v>
      </c>
      <c r="D358" s="34" t="s">
        <v>1141</v>
      </c>
      <c r="E358" s="42" t="s">
        <v>13</v>
      </c>
      <c r="F358" s="47" t="s">
        <v>198</v>
      </c>
      <c r="G358" s="47" t="s">
        <v>198</v>
      </c>
      <c r="H358" s="41" t="s">
        <v>364</v>
      </c>
      <c r="I358" s="55" t="s">
        <v>75</v>
      </c>
      <c r="J358" s="41" t="s">
        <v>1139</v>
      </c>
    </row>
    <row r="359" spans="1:10" ht="60" customHeight="1">
      <c r="A359" s="1">
        <v>358</v>
      </c>
      <c r="B359" s="21" t="s">
        <v>1143</v>
      </c>
      <c r="C359" s="22" t="s">
        <v>1142</v>
      </c>
      <c r="D359" s="34" t="s">
        <v>585</v>
      </c>
      <c r="E359" s="42" t="s">
        <v>13</v>
      </c>
      <c r="F359" s="47" t="s">
        <v>198</v>
      </c>
      <c r="G359" s="47" t="s">
        <v>198</v>
      </c>
      <c r="H359" s="41" t="s">
        <v>364</v>
      </c>
      <c r="I359" s="55" t="s">
        <v>691</v>
      </c>
      <c r="J359" s="41" t="s">
        <v>1139</v>
      </c>
    </row>
    <row r="360" spans="1:10" ht="76.5" customHeight="1">
      <c r="A360" s="1">
        <v>359</v>
      </c>
      <c r="B360" s="22" t="s">
        <v>1145</v>
      </c>
      <c r="C360" s="22" t="s">
        <v>1146</v>
      </c>
      <c r="D360" s="34" t="s">
        <v>1147</v>
      </c>
      <c r="E360" s="42" t="s">
        <v>13</v>
      </c>
      <c r="F360" s="47" t="s">
        <v>198</v>
      </c>
      <c r="G360" s="47" t="s">
        <v>198</v>
      </c>
      <c r="H360" s="41" t="s">
        <v>364</v>
      </c>
      <c r="I360" s="55" t="s">
        <v>264</v>
      </c>
      <c r="J360" s="41" t="s">
        <v>1144</v>
      </c>
    </row>
    <row r="361" spans="1:10" ht="49.5" customHeight="1">
      <c r="A361" s="1">
        <v>360</v>
      </c>
      <c r="B361" s="21" t="s">
        <v>1149</v>
      </c>
      <c r="C361" s="22" t="s">
        <v>1151</v>
      </c>
      <c r="D361" s="34" t="s">
        <v>1150</v>
      </c>
      <c r="E361" s="42" t="s">
        <v>13</v>
      </c>
      <c r="F361" s="47" t="s">
        <v>198</v>
      </c>
      <c r="G361" s="47" t="s">
        <v>198</v>
      </c>
      <c r="H361" s="41" t="s">
        <v>364</v>
      </c>
      <c r="I361" s="55" t="s">
        <v>75</v>
      </c>
      <c r="J361" s="41" t="s">
        <v>1148</v>
      </c>
    </row>
    <row r="362" spans="1:10" ht="39" customHeight="1">
      <c r="A362" s="1">
        <v>361</v>
      </c>
      <c r="B362" s="21" t="s">
        <v>1154</v>
      </c>
      <c r="C362" s="22" t="s">
        <v>1155</v>
      </c>
      <c r="D362" s="34" t="s">
        <v>1152</v>
      </c>
      <c r="E362" s="42" t="s">
        <v>13</v>
      </c>
      <c r="F362" s="47" t="s">
        <v>198</v>
      </c>
      <c r="G362" s="47" t="s">
        <v>198</v>
      </c>
      <c r="H362" s="41" t="s">
        <v>364</v>
      </c>
      <c r="I362" s="55" t="s">
        <v>141</v>
      </c>
      <c r="J362" s="41" t="s">
        <v>1153</v>
      </c>
    </row>
    <row r="363" spans="1:10" ht="78" customHeight="1">
      <c r="A363" s="1">
        <v>362</v>
      </c>
      <c r="B363" s="22" t="s">
        <v>1157</v>
      </c>
      <c r="C363" s="22" t="s">
        <v>1159</v>
      </c>
      <c r="D363" s="34" t="s">
        <v>1158</v>
      </c>
      <c r="E363" s="42" t="s">
        <v>13</v>
      </c>
      <c r="F363" s="47" t="s">
        <v>198</v>
      </c>
      <c r="G363" s="47" t="s">
        <v>198</v>
      </c>
      <c r="H363" s="41" t="s">
        <v>364</v>
      </c>
      <c r="I363" s="55" t="s">
        <v>21</v>
      </c>
      <c r="J363" s="41" t="s">
        <v>1156</v>
      </c>
    </row>
    <row r="364" spans="1:10" ht="33.75" customHeight="1">
      <c r="A364" s="1">
        <v>363</v>
      </c>
      <c r="B364" s="21" t="s">
        <v>1161</v>
      </c>
      <c r="C364" s="22" t="s">
        <v>1160</v>
      </c>
      <c r="D364" s="34" t="s">
        <v>1162</v>
      </c>
      <c r="E364" s="42" t="s">
        <v>13</v>
      </c>
      <c r="F364" s="47" t="s">
        <v>198</v>
      </c>
      <c r="G364" s="47" t="s">
        <v>198</v>
      </c>
      <c r="H364" s="41" t="s">
        <v>364</v>
      </c>
      <c r="I364" s="55" t="s">
        <v>75</v>
      </c>
      <c r="J364" s="41" t="s">
        <v>1163</v>
      </c>
    </row>
    <row r="365" spans="1:10" ht="49.5" customHeight="1">
      <c r="A365" s="1">
        <v>364</v>
      </c>
      <c r="B365" s="21" t="s">
        <v>1164</v>
      </c>
      <c r="C365" s="22" t="s">
        <v>1023</v>
      </c>
      <c r="D365" s="34" t="s">
        <v>1165</v>
      </c>
      <c r="E365" s="42" t="s">
        <v>13</v>
      </c>
      <c r="F365" s="47" t="s">
        <v>198</v>
      </c>
      <c r="G365" s="47" t="s">
        <v>198</v>
      </c>
      <c r="H365" s="41" t="s">
        <v>364</v>
      </c>
      <c r="I365" s="55" t="s">
        <v>75</v>
      </c>
      <c r="J365" s="41" t="s">
        <v>1166</v>
      </c>
    </row>
    <row r="366" spans="1:10" ht="90" customHeight="1">
      <c r="A366" s="1">
        <v>365</v>
      </c>
      <c r="B366" s="22" t="s">
        <v>1167</v>
      </c>
      <c r="C366" s="22" t="s">
        <v>1169</v>
      </c>
      <c r="D366" s="34" t="s">
        <v>1168</v>
      </c>
      <c r="E366" s="42" t="s">
        <v>13</v>
      </c>
      <c r="F366" s="47" t="s">
        <v>198</v>
      </c>
      <c r="G366" s="47" t="s">
        <v>198</v>
      </c>
      <c r="H366" s="41" t="s">
        <v>364</v>
      </c>
      <c r="I366" s="55" t="s">
        <v>1026</v>
      </c>
      <c r="J366" s="41" t="s">
        <v>1180</v>
      </c>
    </row>
    <row r="367" spans="1:10" ht="64.5" customHeight="1">
      <c r="A367" s="1">
        <v>366</v>
      </c>
      <c r="B367" s="22" t="s">
        <v>1171</v>
      </c>
      <c r="C367" s="22" t="s">
        <v>1172</v>
      </c>
      <c r="D367" s="34" t="s">
        <v>1173</v>
      </c>
      <c r="E367" s="42" t="s">
        <v>13</v>
      </c>
      <c r="F367" s="47" t="s">
        <v>198</v>
      </c>
      <c r="G367" s="47" t="s">
        <v>198</v>
      </c>
      <c r="H367" s="41" t="s">
        <v>364</v>
      </c>
      <c r="I367" s="55" t="s">
        <v>21</v>
      </c>
      <c r="J367" s="41" t="s">
        <v>1170</v>
      </c>
    </row>
    <row r="368" spans="1:10" ht="49.5" customHeight="1">
      <c r="A368" s="1">
        <v>367</v>
      </c>
      <c r="B368" s="65" t="s">
        <v>1174</v>
      </c>
      <c r="C368" s="22" t="s">
        <v>1176</v>
      </c>
      <c r="D368" s="34" t="s">
        <v>118</v>
      </c>
      <c r="E368" s="42" t="s">
        <v>13</v>
      </c>
      <c r="F368" s="47" t="s">
        <v>198</v>
      </c>
      <c r="G368" s="47" t="s">
        <v>198</v>
      </c>
      <c r="H368" s="41" t="s">
        <v>364</v>
      </c>
      <c r="I368" s="55" t="s">
        <v>59</v>
      </c>
      <c r="J368" s="41" t="s">
        <v>1175</v>
      </c>
    </row>
    <row r="369" spans="1:10" ht="81" customHeight="1">
      <c r="A369" s="1">
        <v>368</v>
      </c>
      <c r="B369" s="22" t="s">
        <v>1177</v>
      </c>
      <c r="C369" s="22" t="s">
        <v>97</v>
      </c>
      <c r="D369" s="34" t="s">
        <v>1178</v>
      </c>
      <c r="E369" s="42" t="s">
        <v>13</v>
      </c>
      <c r="F369" s="47" t="s">
        <v>198</v>
      </c>
      <c r="G369" s="47" t="s">
        <v>198</v>
      </c>
      <c r="H369" s="41" t="s">
        <v>364</v>
      </c>
      <c r="I369" s="66" t="s">
        <v>463</v>
      </c>
      <c r="J369" s="41" t="s">
        <v>1179</v>
      </c>
    </row>
    <row r="370" spans="1:10" ht="111.75" customHeight="1">
      <c r="A370" s="1">
        <v>369</v>
      </c>
      <c r="B370" s="22" t="s">
        <v>1182</v>
      </c>
      <c r="C370" s="22" t="s">
        <v>115</v>
      </c>
      <c r="D370" s="34" t="s">
        <v>114</v>
      </c>
      <c r="E370" s="42" t="s">
        <v>13</v>
      </c>
      <c r="F370" s="47" t="s">
        <v>198</v>
      </c>
      <c r="G370" s="47" t="s">
        <v>198</v>
      </c>
      <c r="H370" s="41" t="s">
        <v>364</v>
      </c>
      <c r="I370" s="55" t="s">
        <v>982</v>
      </c>
      <c r="J370" s="41" t="s">
        <v>1181</v>
      </c>
    </row>
    <row r="371" spans="1:10" ht="74.25" customHeight="1">
      <c r="A371" s="1">
        <v>370</v>
      </c>
      <c r="B371" s="22" t="s">
        <v>1184</v>
      </c>
      <c r="C371" s="22" t="s">
        <v>97</v>
      </c>
      <c r="D371" s="34" t="s">
        <v>597</v>
      </c>
      <c r="E371" s="42" t="s">
        <v>13</v>
      </c>
      <c r="F371" s="47" t="s">
        <v>198</v>
      </c>
      <c r="G371" s="47" t="s">
        <v>198</v>
      </c>
      <c r="H371" s="41" t="s">
        <v>364</v>
      </c>
      <c r="I371" s="66" t="s">
        <v>463</v>
      </c>
      <c r="J371" s="41" t="s">
        <v>1183</v>
      </c>
    </row>
    <row r="372" spans="1:10" ht="44.25" customHeight="1">
      <c r="A372" s="1">
        <v>371</v>
      </c>
      <c r="B372" s="22" t="s">
        <v>1185</v>
      </c>
      <c r="C372" s="22" t="s">
        <v>1186</v>
      </c>
      <c r="D372" s="34" t="s">
        <v>1187</v>
      </c>
      <c r="E372" s="42" t="s">
        <v>13</v>
      </c>
      <c r="F372" s="47" t="s">
        <v>198</v>
      </c>
      <c r="G372" s="47" t="s">
        <v>198</v>
      </c>
      <c r="H372" s="41" t="s">
        <v>364</v>
      </c>
      <c r="I372" s="55" t="s">
        <v>59</v>
      </c>
      <c r="J372" s="41" t="s">
        <v>1188</v>
      </c>
    </row>
    <row r="373" spans="1:10" ht="83.25" customHeight="1">
      <c r="A373" s="1">
        <v>372</v>
      </c>
      <c r="B373" s="22" t="s">
        <v>1184</v>
      </c>
      <c r="C373" s="22" t="s">
        <v>97</v>
      </c>
      <c r="D373" s="34" t="s">
        <v>597</v>
      </c>
      <c r="E373" s="42" t="s">
        <v>13</v>
      </c>
      <c r="F373" s="47" t="s">
        <v>198</v>
      </c>
      <c r="G373" s="47" t="s">
        <v>198</v>
      </c>
      <c r="H373" s="41" t="s">
        <v>364</v>
      </c>
      <c r="I373" s="55" t="s">
        <v>463</v>
      </c>
      <c r="J373" s="41" t="s">
        <v>1189</v>
      </c>
    </row>
    <row r="374" spans="1:10" ht="78" customHeight="1">
      <c r="A374" s="1">
        <v>373</v>
      </c>
      <c r="B374" s="22" t="s">
        <v>1177</v>
      </c>
      <c r="C374" s="22" t="s">
        <v>97</v>
      </c>
      <c r="D374" s="34" t="s">
        <v>600</v>
      </c>
      <c r="E374" s="42" t="s">
        <v>13</v>
      </c>
      <c r="F374" s="47" t="s">
        <v>198</v>
      </c>
      <c r="G374" s="47" t="s">
        <v>198</v>
      </c>
      <c r="H374" s="41" t="s">
        <v>364</v>
      </c>
      <c r="I374" s="55" t="s">
        <v>463</v>
      </c>
      <c r="J374" s="41" t="s">
        <v>1190</v>
      </c>
    </row>
    <row r="375" spans="1:10" ht="61.5" customHeight="1">
      <c r="A375" s="1">
        <v>374</v>
      </c>
      <c r="B375" s="22" t="s">
        <v>1193</v>
      </c>
      <c r="C375" s="22" t="s">
        <v>105</v>
      </c>
      <c r="D375" s="34" t="s">
        <v>1191</v>
      </c>
      <c r="E375" s="42" t="s">
        <v>13</v>
      </c>
      <c r="F375" s="47" t="s">
        <v>198</v>
      </c>
      <c r="G375" s="47" t="s">
        <v>198</v>
      </c>
      <c r="H375" s="41" t="s">
        <v>364</v>
      </c>
      <c r="I375" s="55" t="s">
        <v>463</v>
      </c>
      <c r="J375" s="41" t="s">
        <v>1192</v>
      </c>
    </row>
    <row r="376" spans="1:10" ht="49.5" customHeight="1">
      <c r="A376" s="1">
        <v>375</v>
      </c>
      <c r="B376" s="22" t="s">
        <v>1195</v>
      </c>
      <c r="C376" s="22" t="s">
        <v>1196</v>
      </c>
      <c r="D376" s="34" t="s">
        <v>1197</v>
      </c>
      <c r="E376" s="42" t="s">
        <v>13</v>
      </c>
      <c r="F376" s="47" t="s">
        <v>198</v>
      </c>
      <c r="G376" s="47" t="s">
        <v>198</v>
      </c>
      <c r="H376" s="41" t="s">
        <v>364</v>
      </c>
      <c r="I376" s="55" t="s">
        <v>90</v>
      </c>
      <c r="J376" s="41" t="s">
        <v>1198</v>
      </c>
    </row>
    <row r="377" spans="1:10" ht="72.75" customHeight="1">
      <c r="A377" s="1">
        <v>376</v>
      </c>
      <c r="B377" s="22" t="s">
        <v>1201</v>
      </c>
      <c r="C377" s="22" t="s">
        <v>912</v>
      </c>
      <c r="D377" s="34" t="s">
        <v>1200</v>
      </c>
      <c r="E377" s="42" t="s">
        <v>13</v>
      </c>
      <c r="F377" s="47" t="s">
        <v>198</v>
      </c>
      <c r="G377" s="47" t="s">
        <v>198</v>
      </c>
      <c r="H377" s="41" t="s">
        <v>364</v>
      </c>
      <c r="I377" s="55" t="s">
        <v>412</v>
      </c>
      <c r="J377" s="41" t="s">
        <v>1199</v>
      </c>
    </row>
    <row r="378" spans="1:10" ht="49.5" customHeight="1">
      <c r="A378" s="1">
        <v>377</v>
      </c>
      <c r="B378" s="22" t="s">
        <v>1203</v>
      </c>
      <c r="C378" s="22" t="s">
        <v>1204</v>
      </c>
      <c r="D378" s="34" t="s">
        <v>1205</v>
      </c>
      <c r="E378" s="42" t="s">
        <v>13</v>
      </c>
      <c r="F378" s="47" t="s">
        <v>198</v>
      </c>
      <c r="G378" s="47" t="s">
        <v>198</v>
      </c>
      <c r="H378" s="41" t="s">
        <v>364</v>
      </c>
      <c r="I378" s="55" t="s">
        <v>21</v>
      </c>
      <c r="J378" s="41" t="s">
        <v>1202</v>
      </c>
    </row>
    <row r="379" spans="1:10" ht="38.25" customHeight="1">
      <c r="A379" s="1">
        <v>378</v>
      </c>
      <c r="B379" s="21" t="s">
        <v>1208</v>
      </c>
      <c r="C379" s="22" t="s">
        <v>794</v>
      </c>
      <c r="D379" s="34" t="s">
        <v>1206</v>
      </c>
      <c r="E379" s="42" t="s">
        <v>13</v>
      </c>
      <c r="F379" s="47" t="s">
        <v>198</v>
      </c>
      <c r="G379" s="47" t="s">
        <v>198</v>
      </c>
      <c r="H379" s="41" t="s">
        <v>364</v>
      </c>
      <c r="I379" s="55" t="s">
        <v>59</v>
      </c>
      <c r="J379" s="41" t="s">
        <v>1207</v>
      </c>
    </row>
    <row r="380" spans="1:10" ht="48" customHeight="1">
      <c r="A380" s="1">
        <v>379</v>
      </c>
      <c r="B380" s="22" t="s">
        <v>1209</v>
      </c>
      <c r="C380" s="22" t="s">
        <v>1210</v>
      </c>
      <c r="D380" s="34" t="s">
        <v>1211</v>
      </c>
      <c r="E380" s="42" t="s">
        <v>13</v>
      </c>
      <c r="F380" s="47" t="s">
        <v>198</v>
      </c>
      <c r="G380" s="47" t="s">
        <v>198</v>
      </c>
      <c r="H380" s="41" t="s">
        <v>364</v>
      </c>
      <c r="I380" s="55" t="s">
        <v>357</v>
      </c>
      <c r="J380" s="41" t="s">
        <v>1212</v>
      </c>
    </row>
    <row r="381" spans="1:10" ht="60.75" customHeight="1">
      <c r="A381" s="1">
        <v>380</v>
      </c>
      <c r="B381" s="22" t="s">
        <v>1213</v>
      </c>
      <c r="C381" s="22" t="s">
        <v>1214</v>
      </c>
      <c r="D381" s="34" t="s">
        <v>1215</v>
      </c>
      <c r="E381" s="42" t="s">
        <v>13</v>
      </c>
      <c r="F381" s="47" t="s">
        <v>198</v>
      </c>
      <c r="G381" s="47" t="s">
        <v>198</v>
      </c>
      <c r="H381" s="41" t="s">
        <v>364</v>
      </c>
      <c r="I381" s="55" t="s">
        <v>21</v>
      </c>
      <c r="J381" s="41" t="s">
        <v>1216</v>
      </c>
    </row>
    <row r="382" spans="1:10" ht="64.5" customHeight="1">
      <c r="A382" s="1">
        <v>381</v>
      </c>
      <c r="B382" s="22" t="s">
        <v>1218</v>
      </c>
      <c r="C382" s="22" t="s">
        <v>97</v>
      </c>
      <c r="D382" s="34" t="s">
        <v>142</v>
      </c>
      <c r="E382" s="42" t="s">
        <v>13</v>
      </c>
      <c r="F382" s="47" t="s">
        <v>198</v>
      </c>
      <c r="G382" s="47" t="s">
        <v>198</v>
      </c>
      <c r="H382" s="41" t="s">
        <v>364</v>
      </c>
      <c r="I382" s="55" t="s">
        <v>463</v>
      </c>
      <c r="J382" s="41" t="s">
        <v>1217</v>
      </c>
    </row>
    <row r="383" spans="1:10" ht="62.25" customHeight="1">
      <c r="A383" s="1">
        <v>382</v>
      </c>
      <c r="B383" s="22" t="s">
        <v>856</v>
      </c>
      <c r="C383" s="22" t="s">
        <v>97</v>
      </c>
      <c r="D383" s="34" t="s">
        <v>1219</v>
      </c>
      <c r="E383" s="42" t="s">
        <v>13</v>
      </c>
      <c r="F383" s="47" t="s">
        <v>198</v>
      </c>
      <c r="G383" s="47" t="s">
        <v>198</v>
      </c>
      <c r="H383" s="41" t="s">
        <v>364</v>
      </c>
      <c r="I383" s="55" t="s">
        <v>463</v>
      </c>
      <c r="J383" s="41" t="s">
        <v>1220</v>
      </c>
    </row>
    <row r="384" spans="1:10" ht="58.5" customHeight="1">
      <c r="A384" s="1">
        <v>383</v>
      </c>
      <c r="B384" s="22" t="s">
        <v>1222</v>
      </c>
      <c r="C384" s="22" t="s">
        <v>97</v>
      </c>
      <c r="D384" s="34" t="s">
        <v>1223</v>
      </c>
      <c r="E384" s="42" t="s">
        <v>13</v>
      </c>
      <c r="F384" s="47" t="s">
        <v>198</v>
      </c>
      <c r="G384" s="47" t="s">
        <v>198</v>
      </c>
      <c r="H384" s="41" t="s">
        <v>364</v>
      </c>
      <c r="I384" s="55" t="s">
        <v>463</v>
      </c>
      <c r="J384" s="41" t="s">
        <v>1221</v>
      </c>
    </row>
    <row r="385" spans="1:10" ht="78.75" customHeight="1">
      <c r="A385" s="1">
        <v>384</v>
      </c>
      <c r="B385" s="22" t="s">
        <v>467</v>
      </c>
      <c r="C385" s="22" t="s">
        <v>97</v>
      </c>
      <c r="D385" s="34" t="s">
        <v>600</v>
      </c>
      <c r="E385" s="42" t="s">
        <v>13</v>
      </c>
      <c r="F385" s="47" t="s">
        <v>198</v>
      </c>
      <c r="G385" s="47" t="s">
        <v>198</v>
      </c>
      <c r="H385" s="41" t="s">
        <v>364</v>
      </c>
      <c r="I385" s="55" t="s">
        <v>463</v>
      </c>
      <c r="J385" s="41" t="s">
        <v>1224</v>
      </c>
    </row>
    <row r="386" spans="1:10" ht="35.25" customHeight="1">
      <c r="A386" s="1">
        <v>385</v>
      </c>
      <c r="B386" s="22" t="s">
        <v>1228</v>
      </c>
      <c r="C386" s="22" t="s">
        <v>1229</v>
      </c>
      <c r="D386" s="34" t="s">
        <v>1230</v>
      </c>
      <c r="E386" s="42" t="s">
        <v>13</v>
      </c>
      <c r="F386" s="47" t="s">
        <v>198</v>
      </c>
      <c r="G386" s="47" t="s">
        <v>1225</v>
      </c>
      <c r="H386" s="41" t="s">
        <v>364</v>
      </c>
      <c r="I386" s="55" t="s">
        <v>90</v>
      </c>
      <c r="J386" s="41" t="s">
        <v>1227</v>
      </c>
    </row>
    <row r="387" spans="1:10" ht="71.25" customHeight="1">
      <c r="A387" s="1">
        <v>386</v>
      </c>
      <c r="B387" s="22" t="s">
        <v>472</v>
      </c>
      <c r="C387" s="22" t="s">
        <v>97</v>
      </c>
      <c r="D387" s="34" t="s">
        <v>597</v>
      </c>
      <c r="E387" s="42" t="s">
        <v>13</v>
      </c>
      <c r="F387" s="47" t="s">
        <v>198</v>
      </c>
      <c r="G387" s="47" t="s">
        <v>1225</v>
      </c>
      <c r="H387" s="41" t="s">
        <v>364</v>
      </c>
      <c r="I387" s="55" t="s">
        <v>463</v>
      </c>
      <c r="J387" s="41" t="s">
        <v>1231</v>
      </c>
    </row>
    <row r="388" spans="1:10" ht="49.5" customHeight="1">
      <c r="A388" s="1">
        <v>387</v>
      </c>
      <c r="B388" s="22" t="s">
        <v>1233</v>
      </c>
      <c r="C388" s="22" t="s">
        <v>84</v>
      </c>
      <c r="D388" s="34" t="s">
        <v>1232</v>
      </c>
      <c r="E388" s="42" t="s">
        <v>13</v>
      </c>
      <c r="F388" s="47" t="s">
        <v>198</v>
      </c>
      <c r="G388" s="47" t="s">
        <v>1225</v>
      </c>
      <c r="H388" s="41" t="s">
        <v>364</v>
      </c>
      <c r="I388" s="55" t="s">
        <v>75</v>
      </c>
      <c r="J388" s="41" t="s">
        <v>1234</v>
      </c>
    </row>
    <row r="389" spans="1:10" ht="75.75" customHeight="1">
      <c r="A389" s="1">
        <v>388</v>
      </c>
      <c r="B389" s="22" t="s">
        <v>1235</v>
      </c>
      <c r="C389" s="22" t="s">
        <v>1236</v>
      </c>
      <c r="D389" s="34" t="s">
        <v>1237</v>
      </c>
      <c r="E389" s="42" t="s">
        <v>13</v>
      </c>
      <c r="F389" s="47" t="s">
        <v>1225</v>
      </c>
      <c r="G389" s="47" t="s">
        <v>1225</v>
      </c>
      <c r="H389" s="41" t="s">
        <v>364</v>
      </c>
      <c r="I389" s="55" t="s">
        <v>121</v>
      </c>
      <c r="J389" s="41" t="s">
        <v>1238</v>
      </c>
    </row>
    <row r="390" spans="1:10" ht="66.75" customHeight="1">
      <c r="A390" s="1">
        <v>389</v>
      </c>
      <c r="B390" s="21" t="s">
        <v>1239</v>
      </c>
      <c r="C390" s="22" t="s">
        <v>809</v>
      </c>
      <c r="D390" s="34" t="s">
        <v>1241</v>
      </c>
      <c r="E390" s="42" t="s">
        <v>13</v>
      </c>
      <c r="F390" s="47" t="s">
        <v>1225</v>
      </c>
      <c r="G390" s="47" t="s">
        <v>1225</v>
      </c>
      <c r="H390" s="41" t="s">
        <v>364</v>
      </c>
      <c r="I390" s="55" t="s">
        <v>75</v>
      </c>
      <c r="J390" s="41" t="s">
        <v>1240</v>
      </c>
    </row>
    <row r="391" spans="1:10" ht="62.25" customHeight="1">
      <c r="A391" s="1">
        <v>390</v>
      </c>
      <c r="B391" s="22" t="s">
        <v>1243</v>
      </c>
      <c r="C391" s="22" t="s">
        <v>632</v>
      </c>
      <c r="D391" s="34" t="s">
        <v>1244</v>
      </c>
      <c r="E391" s="42" t="s">
        <v>13</v>
      </c>
      <c r="F391" s="47" t="s">
        <v>1225</v>
      </c>
      <c r="G391" s="47" t="s">
        <v>1225</v>
      </c>
      <c r="H391" s="41" t="s">
        <v>364</v>
      </c>
      <c r="I391" s="55" t="s">
        <v>103</v>
      </c>
      <c r="J391" s="41" t="s">
        <v>1242</v>
      </c>
    </row>
    <row r="392" spans="1:10" ht="77.25" customHeight="1">
      <c r="A392" s="1">
        <v>391</v>
      </c>
      <c r="B392" s="22" t="s">
        <v>1245</v>
      </c>
      <c r="C392" s="22" t="s">
        <v>1246</v>
      </c>
      <c r="D392" s="34" t="s">
        <v>118</v>
      </c>
      <c r="E392" s="42" t="s">
        <v>13</v>
      </c>
      <c r="F392" s="47" t="s">
        <v>1225</v>
      </c>
      <c r="G392" s="47" t="s">
        <v>1225</v>
      </c>
      <c r="H392" s="41" t="s">
        <v>364</v>
      </c>
      <c r="I392" s="55" t="s">
        <v>59</v>
      </c>
      <c r="J392" s="41" t="s">
        <v>1247</v>
      </c>
    </row>
    <row r="393" spans="1:10" ht="59.25" customHeight="1">
      <c r="A393" s="1">
        <v>392</v>
      </c>
      <c r="B393" s="22" t="s">
        <v>1248</v>
      </c>
      <c r="C393" s="22" t="s">
        <v>1249</v>
      </c>
      <c r="D393" s="34" t="s">
        <v>1250</v>
      </c>
      <c r="E393" s="42" t="s">
        <v>13</v>
      </c>
      <c r="F393" s="47" t="s">
        <v>1225</v>
      </c>
      <c r="G393" s="47" t="s">
        <v>1225</v>
      </c>
      <c r="H393" s="41" t="s">
        <v>364</v>
      </c>
      <c r="I393" s="55" t="s">
        <v>21</v>
      </c>
      <c r="J393" s="41" t="s">
        <v>1258</v>
      </c>
    </row>
    <row r="394" spans="1:10" ht="200.25" customHeight="1">
      <c r="A394" s="1">
        <v>393</v>
      </c>
      <c r="B394" s="22" t="s">
        <v>1252</v>
      </c>
      <c r="C394" s="22" t="s">
        <v>1253</v>
      </c>
      <c r="D394" s="34" t="s">
        <v>1251</v>
      </c>
      <c r="E394" s="42" t="s">
        <v>13</v>
      </c>
      <c r="F394" s="47" t="s">
        <v>1225</v>
      </c>
      <c r="G394" s="47" t="s">
        <v>1225</v>
      </c>
      <c r="H394" s="41" t="s">
        <v>364</v>
      </c>
      <c r="I394" s="55" t="s">
        <v>21</v>
      </c>
      <c r="J394" s="41" t="s">
        <v>1254</v>
      </c>
    </row>
    <row r="395" spans="1:10" ht="49.5" customHeight="1">
      <c r="A395" s="1">
        <v>394</v>
      </c>
      <c r="B395" s="22" t="s">
        <v>1255</v>
      </c>
      <c r="C395" s="22" t="s">
        <v>592</v>
      </c>
      <c r="D395" s="34" t="s">
        <v>1257</v>
      </c>
      <c r="E395" s="42" t="s">
        <v>13</v>
      </c>
      <c r="F395" s="47" t="s">
        <v>1225</v>
      </c>
      <c r="G395" s="47" t="s">
        <v>1225</v>
      </c>
      <c r="H395" s="41" t="s">
        <v>364</v>
      </c>
      <c r="I395" s="55" t="s">
        <v>266</v>
      </c>
      <c r="J395" s="41" t="s">
        <v>1256</v>
      </c>
    </row>
    <row r="396" spans="1:10" ht="61.5" customHeight="1">
      <c r="A396" s="1">
        <v>395</v>
      </c>
      <c r="B396" s="22" t="s">
        <v>1261</v>
      </c>
      <c r="C396" s="22" t="s">
        <v>1249</v>
      </c>
      <c r="D396" s="34" t="s">
        <v>1260</v>
      </c>
      <c r="E396" s="42" t="s">
        <v>13</v>
      </c>
      <c r="F396" s="47" t="s">
        <v>1225</v>
      </c>
      <c r="G396" s="47" t="s">
        <v>1225</v>
      </c>
      <c r="H396" s="41" t="s">
        <v>364</v>
      </c>
      <c r="I396" s="55" t="s">
        <v>21</v>
      </c>
      <c r="J396" s="41" t="s">
        <v>1259</v>
      </c>
    </row>
    <row r="397" spans="1:10" ht="49.5" customHeight="1">
      <c r="A397" s="1">
        <v>396</v>
      </c>
      <c r="B397" s="21" t="s">
        <v>1264</v>
      </c>
      <c r="C397" s="22" t="s">
        <v>1265</v>
      </c>
      <c r="D397" s="34" t="s">
        <v>1263</v>
      </c>
      <c r="E397" s="42" t="s">
        <v>13</v>
      </c>
      <c r="F397" s="47" t="s">
        <v>1225</v>
      </c>
      <c r="G397" s="47" t="s">
        <v>1225</v>
      </c>
      <c r="H397" s="41" t="s">
        <v>364</v>
      </c>
      <c r="I397" s="55" t="s">
        <v>141</v>
      </c>
      <c r="J397" s="41" t="s">
        <v>1262</v>
      </c>
    </row>
    <row r="398" spans="1:10" ht="49.5" customHeight="1">
      <c r="A398" s="1">
        <v>397</v>
      </c>
      <c r="B398" s="22" t="s">
        <v>1267</v>
      </c>
      <c r="C398" s="22" t="s">
        <v>1268</v>
      </c>
      <c r="D398" s="34" t="s">
        <v>1269</v>
      </c>
      <c r="E398" s="42" t="s">
        <v>13</v>
      </c>
      <c r="F398" s="47" t="s">
        <v>1225</v>
      </c>
      <c r="G398" s="47" t="s">
        <v>1225</v>
      </c>
      <c r="H398" s="41" t="s">
        <v>364</v>
      </c>
      <c r="I398" s="55" t="s">
        <v>1266</v>
      </c>
      <c r="J398" s="41" t="s">
        <v>1270</v>
      </c>
    </row>
    <row r="399" spans="1:10" ht="219" customHeight="1">
      <c r="A399" s="1">
        <v>398</v>
      </c>
      <c r="B399" s="22" t="s">
        <v>1271</v>
      </c>
      <c r="C399" s="22" t="s">
        <v>1272</v>
      </c>
      <c r="D399" s="34"/>
      <c r="E399" s="42" t="s">
        <v>13</v>
      </c>
      <c r="F399" s="47" t="s">
        <v>1225</v>
      </c>
      <c r="G399" s="47" t="s">
        <v>1225</v>
      </c>
      <c r="H399" s="41" t="s">
        <v>364</v>
      </c>
      <c r="I399" s="55" t="s">
        <v>1266</v>
      </c>
      <c r="J399" s="41" t="s">
        <v>683</v>
      </c>
    </row>
    <row r="400" spans="1:10" ht="65.25" customHeight="1">
      <c r="A400" s="1">
        <v>399</v>
      </c>
      <c r="B400" s="68" t="s">
        <v>1273</v>
      </c>
      <c r="C400" s="22" t="s">
        <v>115</v>
      </c>
      <c r="D400" s="34" t="s">
        <v>687</v>
      </c>
      <c r="E400" s="42" t="s">
        <v>1274</v>
      </c>
      <c r="F400" s="47" t="s">
        <v>740</v>
      </c>
      <c r="G400" s="47" t="s">
        <v>740</v>
      </c>
      <c r="H400" s="41" t="s">
        <v>369</v>
      </c>
      <c r="I400" s="55" t="s">
        <v>112</v>
      </c>
      <c r="J400" s="41" t="s">
        <v>1275</v>
      </c>
    </row>
  </sheetData>
  <sheetProtection/>
  <printOptions horizontalCentered="1"/>
  <pageMargins left="0.1968503937007874" right="0.7086614173228347" top="0.1968503937007874" bottom="0.3937007874015748" header="0.3149606299212598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Takacs Kinga</dc:creator>
  <cp:keywords/>
  <dc:description/>
  <cp:lastModifiedBy>Adrian Gorea</cp:lastModifiedBy>
  <cp:lastPrinted>2023-02-02T13:56:49Z</cp:lastPrinted>
  <dcterms:created xsi:type="dcterms:W3CDTF">2023-01-09T10:18:33Z</dcterms:created>
  <dcterms:modified xsi:type="dcterms:W3CDTF">2023-07-13T08:06:13Z</dcterms:modified>
  <cp:category/>
  <cp:version/>
  <cp:contentType/>
  <cp:contentStatus/>
</cp:coreProperties>
</file>