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630" windowHeight="9195"/>
  </bookViews>
  <sheets>
    <sheet name="rectificare 12.2022" sheetId="2" r:id="rId1"/>
  </sheets>
  <definedNames>
    <definedName name="_xlnm.Database">#REF!</definedName>
  </definedNames>
  <calcPr calcId="124519"/>
</workbook>
</file>

<file path=xl/calcChain.xml><?xml version="1.0" encoding="utf-8"?>
<calcChain xmlns="http://schemas.openxmlformats.org/spreadsheetml/2006/main">
  <c r="I34" i="2"/>
  <c r="I95"/>
  <c r="I94"/>
  <c r="I77"/>
  <c r="I76"/>
  <c r="I15"/>
  <c r="I16"/>
  <c r="I17"/>
  <c r="I19"/>
  <c r="I20"/>
  <c r="I21"/>
  <c r="I24"/>
  <c r="I25"/>
  <c r="I26"/>
  <c r="I27"/>
  <c r="D252"/>
  <c r="D251"/>
  <c r="D250"/>
  <c r="D180"/>
  <c r="D246"/>
  <c r="D242"/>
  <c r="D238"/>
  <c r="D234"/>
  <c r="D230"/>
  <c r="D226"/>
  <c r="D222"/>
  <c r="D218"/>
  <c r="D214"/>
  <c r="D210"/>
  <c r="D206"/>
  <c r="D178"/>
  <c r="D174"/>
  <c r="D169"/>
  <c r="D92"/>
  <c r="D86"/>
  <c r="D69"/>
  <c r="D65"/>
  <c r="D60"/>
  <c r="D45"/>
  <c r="D44"/>
  <c r="D36"/>
  <c r="D28"/>
  <c r="D13"/>
  <c r="H95"/>
  <c r="I68"/>
  <c r="E13"/>
  <c r="E12"/>
  <c r="F13"/>
  <c r="F12"/>
  <c r="H14"/>
  <c r="I14"/>
  <c r="G15"/>
  <c r="G16"/>
  <c r="H16"/>
  <c r="G17"/>
  <c r="H17"/>
  <c r="H13"/>
  <c r="H18"/>
  <c r="H19"/>
  <c r="H20"/>
  <c r="H21"/>
  <c r="H22"/>
  <c r="H23"/>
  <c r="H24"/>
  <c r="H25"/>
  <c r="H26"/>
  <c r="H27"/>
  <c r="E28"/>
  <c r="F28"/>
  <c r="G28"/>
  <c r="F29"/>
  <c r="H30"/>
  <c r="I30"/>
  <c r="H31"/>
  <c r="I31"/>
  <c r="H32"/>
  <c r="I32"/>
  <c r="H33"/>
  <c r="I33"/>
  <c r="H34"/>
  <c r="F35"/>
  <c r="E36"/>
  <c r="F36"/>
  <c r="I36"/>
  <c r="G36"/>
  <c r="H37"/>
  <c r="H38"/>
  <c r="H36"/>
  <c r="H39"/>
  <c r="H40"/>
  <c r="H41"/>
  <c r="H42"/>
  <c r="I42"/>
  <c r="F43"/>
  <c r="G43"/>
  <c r="H43"/>
  <c r="I43"/>
  <c r="E45"/>
  <c r="F45"/>
  <c r="G45"/>
  <c r="H46"/>
  <c r="I46"/>
  <c r="H47"/>
  <c r="I47"/>
  <c r="H48"/>
  <c r="I48"/>
  <c r="H49"/>
  <c r="I49"/>
  <c r="H50"/>
  <c r="I50"/>
  <c r="H51"/>
  <c r="I51"/>
  <c r="H52"/>
  <c r="H53"/>
  <c r="H45"/>
  <c r="I53"/>
  <c r="H54"/>
  <c r="I54"/>
  <c r="H55"/>
  <c r="I55"/>
  <c r="H56"/>
  <c r="E60"/>
  <c r="F60"/>
  <c r="F61"/>
  <c r="F62"/>
  <c r="F63"/>
  <c r="G63"/>
  <c r="H63"/>
  <c r="F64"/>
  <c r="E65"/>
  <c r="I65"/>
  <c r="F65"/>
  <c r="G65"/>
  <c r="H66"/>
  <c r="I66"/>
  <c r="H67"/>
  <c r="H68"/>
  <c r="E69"/>
  <c r="H69"/>
  <c r="F69"/>
  <c r="G69"/>
  <c r="H70"/>
  <c r="H71"/>
  <c r="H72"/>
  <c r="I72"/>
  <c r="H73"/>
  <c r="I73"/>
  <c r="H74"/>
  <c r="H75"/>
  <c r="H76"/>
  <c r="H77"/>
  <c r="F78"/>
  <c r="G78"/>
  <c r="H78"/>
  <c r="F79"/>
  <c r="I79"/>
  <c r="F80"/>
  <c r="F81"/>
  <c r="I81"/>
  <c r="F82"/>
  <c r="F83"/>
  <c r="G83"/>
  <c r="H83"/>
  <c r="F84"/>
  <c r="G84"/>
  <c r="H84"/>
  <c r="F85"/>
  <c r="I85"/>
  <c r="E86"/>
  <c r="F87"/>
  <c r="F88"/>
  <c r="F89"/>
  <c r="F90"/>
  <c r="F91"/>
  <c r="E92"/>
  <c r="F93"/>
  <c r="G93"/>
  <c r="H94"/>
  <c r="F96"/>
  <c r="F97"/>
  <c r="G97"/>
  <c r="H97"/>
  <c r="I97"/>
  <c r="F98"/>
  <c r="F99"/>
  <c r="G99"/>
  <c r="H99"/>
  <c r="I99"/>
  <c r="F100"/>
  <c r="G100"/>
  <c r="H100"/>
  <c r="I100"/>
  <c r="F101"/>
  <c r="F102"/>
  <c r="G102"/>
  <c r="H102"/>
  <c r="I102"/>
  <c r="F103"/>
  <c r="G103"/>
  <c r="H103"/>
  <c r="I103"/>
  <c r="F104"/>
  <c r="G104"/>
  <c r="H104"/>
  <c r="I104"/>
  <c r="F105"/>
  <c r="G105"/>
  <c r="H105"/>
  <c r="I105"/>
  <c r="F106"/>
  <c r="F107"/>
  <c r="F108"/>
  <c r="G108"/>
  <c r="H108"/>
  <c r="I108"/>
  <c r="F109"/>
  <c r="G109"/>
  <c r="H109"/>
  <c r="F110"/>
  <c r="F111"/>
  <c r="G111"/>
  <c r="H111"/>
  <c r="I111"/>
  <c r="F112"/>
  <c r="F113"/>
  <c r="F114"/>
  <c r="F115"/>
  <c r="F116"/>
  <c r="G116"/>
  <c r="H116"/>
  <c r="F117"/>
  <c r="G117"/>
  <c r="H117"/>
  <c r="F118"/>
  <c r="G118"/>
  <c r="H118"/>
  <c r="F119"/>
  <c r="F120"/>
  <c r="G120"/>
  <c r="H120"/>
  <c r="I120"/>
  <c r="F121"/>
  <c r="G121"/>
  <c r="H121"/>
  <c r="I121"/>
  <c r="F122"/>
  <c r="F123"/>
  <c r="F124"/>
  <c r="F125"/>
  <c r="G125"/>
  <c r="H125"/>
  <c r="I125"/>
  <c r="F126"/>
  <c r="F127"/>
  <c r="F128"/>
  <c r="G128"/>
  <c r="H128"/>
  <c r="I128"/>
  <c r="F129"/>
  <c r="F130"/>
  <c r="F131"/>
  <c r="G131"/>
  <c r="H131"/>
  <c r="I131"/>
  <c r="F132"/>
  <c r="G132"/>
  <c r="H132"/>
  <c r="I132"/>
  <c r="F133"/>
  <c r="G133"/>
  <c r="H133"/>
  <c r="I133"/>
  <c r="F134"/>
  <c r="F135"/>
  <c r="F136"/>
  <c r="G136"/>
  <c r="H136"/>
  <c r="F137"/>
  <c r="G137"/>
  <c r="H137"/>
  <c r="I137"/>
  <c r="F138"/>
  <c r="F139"/>
  <c r="F140"/>
  <c r="F141"/>
  <c r="F142"/>
  <c r="F143"/>
  <c r="F144"/>
  <c r="F145"/>
  <c r="F146"/>
  <c r="F147"/>
  <c r="I147"/>
  <c r="G147"/>
  <c r="H147"/>
  <c r="F148"/>
  <c r="I148"/>
  <c r="G148"/>
  <c r="H148"/>
  <c r="F149"/>
  <c r="I149"/>
  <c r="G149"/>
  <c r="H149"/>
  <c r="F150"/>
  <c r="F151"/>
  <c r="F152"/>
  <c r="G152"/>
  <c r="H152"/>
  <c r="I152"/>
  <c r="F153"/>
  <c r="G153"/>
  <c r="H153"/>
  <c r="I153"/>
  <c r="F154"/>
  <c r="F155"/>
  <c r="F156"/>
  <c r="F157"/>
  <c r="F158"/>
  <c r="F159"/>
  <c r="G159"/>
  <c r="H159"/>
  <c r="F160"/>
  <c r="F161"/>
  <c r="F162"/>
  <c r="F163"/>
  <c r="F164"/>
  <c r="G164"/>
  <c r="H164"/>
  <c r="I164"/>
  <c r="F165"/>
  <c r="F166"/>
  <c r="F167"/>
  <c r="E168"/>
  <c r="F168"/>
  <c r="F169"/>
  <c r="F170"/>
  <c r="F171"/>
  <c r="F172"/>
  <c r="E173"/>
  <c r="F174"/>
  <c r="G174"/>
  <c r="H174"/>
  <c r="I174"/>
  <c r="F175"/>
  <c r="F176"/>
  <c r="E177"/>
  <c r="F177"/>
  <c r="F178"/>
  <c r="F179"/>
  <c r="F181"/>
  <c r="F182"/>
  <c r="F183"/>
  <c r="G183"/>
  <c r="H183"/>
  <c r="I183"/>
  <c r="F184"/>
  <c r="G184"/>
  <c r="H184"/>
  <c r="I184"/>
  <c r="F185"/>
  <c r="F186"/>
  <c r="G186"/>
  <c r="H186"/>
  <c r="I186"/>
  <c r="F187"/>
  <c r="G187"/>
  <c r="H187"/>
  <c r="F188"/>
  <c r="G188"/>
  <c r="H188"/>
  <c r="I188"/>
  <c r="F189"/>
  <c r="F190"/>
  <c r="F191"/>
  <c r="G191"/>
  <c r="H191"/>
  <c r="F192"/>
  <c r="G192"/>
  <c r="F193"/>
  <c r="F194"/>
  <c r="F195"/>
  <c r="G195"/>
  <c r="H195"/>
  <c r="F196"/>
  <c r="F197"/>
  <c r="F198"/>
  <c r="F199"/>
  <c r="F200"/>
  <c r="F201"/>
  <c r="F202"/>
  <c r="F203"/>
  <c r="F204"/>
  <c r="F205"/>
  <c r="E206"/>
  <c r="F207"/>
  <c r="G207"/>
  <c r="H207"/>
  <c r="I207"/>
  <c r="F208"/>
  <c r="G208"/>
  <c r="H208"/>
  <c r="I208"/>
  <c r="F209"/>
  <c r="E210"/>
  <c r="F210"/>
  <c r="F211"/>
  <c r="F212"/>
  <c r="F213"/>
  <c r="G213"/>
  <c r="H213"/>
  <c r="I213"/>
  <c r="E214"/>
  <c r="F214"/>
  <c r="F215"/>
  <c r="F216"/>
  <c r="F217"/>
  <c r="G217"/>
  <c r="H217"/>
  <c r="I217"/>
  <c r="E218"/>
  <c r="F218"/>
  <c r="F219"/>
  <c r="I219"/>
  <c r="F220"/>
  <c r="F221"/>
  <c r="E222"/>
  <c r="F222"/>
  <c r="G222"/>
  <c r="F223"/>
  <c r="F224"/>
  <c r="F225"/>
  <c r="G225"/>
  <c r="H225"/>
  <c r="I225"/>
  <c r="E226"/>
  <c r="F226"/>
  <c r="F227"/>
  <c r="G227"/>
  <c r="H227"/>
  <c r="I227"/>
  <c r="F228"/>
  <c r="G228"/>
  <c r="H228"/>
  <c r="F229"/>
  <c r="E230"/>
  <c r="F230"/>
  <c r="F231"/>
  <c r="G231"/>
  <c r="H231"/>
  <c r="I231"/>
  <c r="F232"/>
  <c r="F233"/>
  <c r="E234"/>
  <c r="F234"/>
  <c r="F235"/>
  <c r="F236"/>
  <c r="F237"/>
  <c r="I237"/>
  <c r="G237"/>
  <c r="H237"/>
  <c r="E238"/>
  <c r="F238"/>
  <c r="F239"/>
  <c r="G239"/>
  <c r="H239"/>
  <c r="I239"/>
  <c r="F240"/>
  <c r="F241"/>
  <c r="E242"/>
  <c r="F242"/>
  <c r="G242"/>
  <c r="F243"/>
  <c r="F244"/>
  <c r="F245"/>
  <c r="E246"/>
  <c r="F246"/>
  <c r="F247"/>
  <c r="F248"/>
  <c r="F249"/>
  <c r="E252"/>
  <c r="E251"/>
  <c r="F253"/>
  <c r="F252"/>
  <c r="H254"/>
  <c r="H255"/>
  <c r="H256"/>
  <c r="I256"/>
  <c r="E257"/>
  <c r="F257"/>
  <c r="F258"/>
  <c r="F259"/>
  <c r="G259"/>
  <c r="H259"/>
  <c r="I259"/>
  <c r="F260"/>
  <c r="G260"/>
  <c r="H260"/>
  <c r="I260"/>
  <c r="E262"/>
  <c r="F262"/>
  <c r="F263"/>
  <c r="G263"/>
  <c r="H263"/>
  <c r="I263"/>
  <c r="F264"/>
  <c r="G264"/>
  <c r="H264"/>
  <c r="I264"/>
  <c r="F265"/>
  <c r="F266"/>
  <c r="G266"/>
  <c r="H266"/>
  <c r="I266"/>
  <c r="E267"/>
  <c r="F267"/>
  <c r="F268"/>
  <c r="G219"/>
  <c r="H219"/>
  <c r="G13"/>
  <c r="G12"/>
  <c r="H15"/>
  <c r="G253"/>
  <c r="G252"/>
  <c r="G169"/>
  <c r="H169"/>
  <c r="I169"/>
  <c r="G172"/>
  <c r="H172"/>
  <c r="I172"/>
  <c r="F173"/>
  <c r="G85"/>
  <c r="H85"/>
  <c r="F59"/>
  <c r="G59"/>
  <c r="H59"/>
  <c r="E57"/>
  <c r="F57"/>
  <c r="F58"/>
  <c r="D57"/>
  <c r="G29"/>
  <c r="H29"/>
  <c r="I29"/>
  <c r="G240"/>
  <c r="H240"/>
  <c r="I240"/>
  <c r="G81"/>
  <c r="H81"/>
  <c r="G58"/>
  <c r="H58"/>
  <c r="I58"/>
  <c r="F206"/>
  <c r="G249"/>
  <c r="H249"/>
  <c r="I249"/>
  <c r="G247"/>
  <c r="H247"/>
  <c r="I247"/>
  <c r="G205"/>
  <c r="H205"/>
  <c r="I205"/>
  <c r="G202"/>
  <c r="H202"/>
  <c r="I202"/>
  <c r="G96"/>
  <c r="H96"/>
  <c r="I96"/>
  <c r="G91"/>
  <c r="H91"/>
  <c r="G89"/>
  <c r="H89"/>
  <c r="G88"/>
  <c r="H88"/>
  <c r="G87"/>
  <c r="H87"/>
  <c r="F86"/>
  <c r="G206"/>
  <c r="H206"/>
  <c r="I206"/>
  <c r="G238"/>
  <c r="H238"/>
  <c r="G218"/>
  <c r="H218"/>
  <c r="I218"/>
  <c r="G214"/>
  <c r="H214"/>
  <c r="I214"/>
  <c r="H253"/>
  <c r="G200"/>
  <c r="H200"/>
  <c r="I200"/>
  <c r="G232"/>
  <c r="H232"/>
  <c r="I232"/>
  <c r="G165"/>
  <c r="H165"/>
  <c r="I165"/>
  <c r="G162"/>
  <c r="H162"/>
  <c r="I162"/>
  <c r="G155"/>
  <c r="H155"/>
  <c r="I155"/>
  <c r="G145"/>
  <c r="H145"/>
  <c r="I145"/>
  <c r="G142"/>
  <c r="H142"/>
  <c r="I142"/>
  <c r="G79"/>
  <c r="H79"/>
  <c r="G64"/>
  <c r="H64"/>
  <c r="I64"/>
  <c r="G62"/>
  <c r="H62"/>
  <c r="I62"/>
  <c r="I88"/>
  <c r="G163"/>
  <c r="H163"/>
  <c r="I163"/>
  <c r="G156"/>
  <c r="H156"/>
  <c r="I156"/>
  <c r="G146"/>
  <c r="H146"/>
  <c r="I146"/>
  <c r="G101"/>
  <c r="H101"/>
  <c r="I101"/>
  <c r="G82"/>
  <c r="H82"/>
  <c r="G61"/>
  <c r="H61"/>
  <c r="I61"/>
  <c r="I80"/>
  <c r="G166"/>
  <c r="H166"/>
  <c r="I166"/>
  <c r="G150"/>
  <c r="H150"/>
  <c r="I150"/>
  <c r="G134"/>
  <c r="H134"/>
  <c r="I134"/>
  <c r="G115"/>
  <c r="H115"/>
  <c r="I115"/>
  <c r="G80"/>
  <c r="H80"/>
  <c r="H35"/>
  <c r="I35"/>
  <c r="I89"/>
  <c r="G179"/>
  <c r="H179"/>
  <c r="I179"/>
  <c r="I90"/>
  <c r="I86"/>
  <c r="G86"/>
  <c r="H86"/>
  <c r="G212"/>
  <c r="H212"/>
  <c r="G178"/>
  <c r="H178"/>
  <c r="I178"/>
  <c r="G167"/>
  <c r="H167"/>
  <c r="I167"/>
  <c r="G154"/>
  <c r="H154"/>
  <c r="I154"/>
  <c r="G171"/>
  <c r="H171"/>
  <c r="I171"/>
  <c r="G246"/>
  <c r="H246"/>
  <c r="I246"/>
  <c r="G234"/>
  <c r="H234"/>
  <c r="I234"/>
  <c r="G265"/>
  <c r="H265"/>
  <c r="I265"/>
  <c r="G258"/>
  <c r="H258"/>
  <c r="I258"/>
  <c r="G245"/>
  <c r="H245"/>
  <c r="I245"/>
  <c r="G236"/>
  <c r="H236"/>
  <c r="I236"/>
  <c r="G233"/>
  <c r="H233"/>
  <c r="I233"/>
  <c r="G216"/>
  <c r="H216"/>
  <c r="I216"/>
  <c r="G198"/>
  <c r="H198"/>
  <c r="I198"/>
  <c r="G194"/>
  <c r="H194"/>
  <c r="I194"/>
  <c r="G190"/>
  <c r="H190"/>
  <c r="I190"/>
  <c r="G182"/>
  <c r="H182"/>
  <c r="I182"/>
  <c r="G176"/>
  <c r="H176"/>
  <c r="I176"/>
  <c r="G161"/>
  <c r="H161"/>
  <c r="I161"/>
  <c r="G158"/>
  <c r="H158"/>
  <c r="I158"/>
  <c r="G144"/>
  <c r="H144"/>
  <c r="I144"/>
  <c r="G141"/>
  <c r="H141"/>
  <c r="I141"/>
  <c r="G127"/>
  <c r="H127"/>
  <c r="I127"/>
  <c r="G124"/>
  <c r="H124"/>
  <c r="I124"/>
  <c r="G114"/>
  <c r="H114"/>
  <c r="I114"/>
  <c r="G248"/>
  <c r="H248"/>
  <c r="I248"/>
  <c r="I228"/>
  <c r="G211"/>
  <c r="H211"/>
  <c r="I211"/>
  <c r="I159"/>
  <c r="G119"/>
  <c r="H119"/>
  <c r="I119"/>
  <c r="G107"/>
  <c r="H107"/>
  <c r="I107"/>
  <c r="G201"/>
  <c r="H201"/>
  <c r="I201"/>
  <c r="G173"/>
  <c r="H173"/>
  <c r="I173"/>
  <c r="G268"/>
  <c r="H268"/>
  <c r="I268"/>
  <c r="G244"/>
  <c r="H244"/>
  <c r="I244"/>
  <c r="G241"/>
  <c r="H241"/>
  <c r="I241"/>
  <c r="G235"/>
  <c r="H235"/>
  <c r="I235"/>
  <c r="G229"/>
  <c r="H229"/>
  <c r="I229"/>
  <c r="G221"/>
  <c r="H221"/>
  <c r="I221"/>
  <c r="G215"/>
  <c r="H215"/>
  <c r="I215"/>
  <c r="G209"/>
  <c r="H209"/>
  <c r="I209"/>
  <c r="G197"/>
  <c r="H197"/>
  <c r="I197"/>
  <c r="G193"/>
  <c r="H193"/>
  <c r="I193"/>
  <c r="G189"/>
  <c r="H189"/>
  <c r="I189"/>
  <c r="G185"/>
  <c r="H185"/>
  <c r="I185"/>
  <c r="G175"/>
  <c r="H175"/>
  <c r="I175"/>
  <c r="G160"/>
  <c r="H160"/>
  <c r="I160"/>
  <c r="G157"/>
  <c r="H157"/>
  <c r="I157"/>
  <c r="G143"/>
  <c r="H143"/>
  <c r="I143"/>
  <c r="G140"/>
  <c r="H140"/>
  <c r="I140"/>
  <c r="G130"/>
  <c r="H130"/>
  <c r="I130"/>
  <c r="G123"/>
  <c r="H123"/>
  <c r="I123"/>
  <c r="G113"/>
  <c r="H113"/>
  <c r="I113"/>
  <c r="G110"/>
  <c r="H110"/>
  <c r="I110"/>
  <c r="G98"/>
  <c r="H98"/>
  <c r="I98"/>
  <c r="G223"/>
  <c r="H223"/>
  <c r="I223"/>
  <c r="G151"/>
  <c r="H151"/>
  <c r="I151"/>
  <c r="G138"/>
  <c r="H138"/>
  <c r="I138"/>
  <c r="G257"/>
  <c r="H257"/>
  <c r="I257"/>
  <c r="G224"/>
  <c r="H224"/>
  <c r="I224"/>
  <c r="G203"/>
  <c r="H203"/>
  <c r="I203"/>
  <c r="G199"/>
  <c r="H199"/>
  <c r="I199"/>
  <c r="I195"/>
  <c r="I191"/>
  <c r="I187"/>
  <c r="G181"/>
  <c r="G170"/>
  <c r="H170"/>
  <c r="I170"/>
  <c r="G135"/>
  <c r="H135"/>
  <c r="I135"/>
  <c r="G122"/>
  <c r="H122"/>
  <c r="I122"/>
  <c r="G90"/>
  <c r="H90"/>
  <c r="G204"/>
  <c r="H204"/>
  <c r="I204"/>
  <c r="G220"/>
  <c r="H220"/>
  <c r="I220"/>
  <c r="G230"/>
  <c r="H230"/>
  <c r="I230"/>
  <c r="G243"/>
  <c r="H243"/>
  <c r="I243"/>
  <c r="I212"/>
  <c r="G196"/>
  <c r="H196"/>
  <c r="I196"/>
  <c r="G139"/>
  <c r="H139"/>
  <c r="I139"/>
  <c r="G129"/>
  <c r="H129"/>
  <c r="I129"/>
  <c r="G126"/>
  <c r="H126"/>
  <c r="I126"/>
  <c r="G112"/>
  <c r="H112"/>
  <c r="I112"/>
  <c r="I84"/>
  <c r="I83"/>
  <c r="I87"/>
  <c r="I91"/>
  <c r="G106"/>
  <c r="H106"/>
  <c r="I106"/>
  <c r="I82"/>
  <c r="H181"/>
  <c r="I181"/>
  <c r="I28"/>
  <c r="H28"/>
  <c r="D12"/>
  <c r="I13"/>
  <c r="I45"/>
  <c r="E44"/>
  <c r="E11"/>
  <c r="E10"/>
  <c r="H65"/>
  <c r="D11"/>
  <c r="D10"/>
  <c r="D9"/>
  <c r="H242"/>
  <c r="I242"/>
  <c r="I238"/>
  <c r="H222"/>
  <c r="I222"/>
  <c r="I136"/>
  <c r="H12"/>
  <c r="G262"/>
  <c r="G226"/>
  <c r="H226"/>
  <c r="I226"/>
  <c r="H192"/>
  <c r="I192"/>
  <c r="G177"/>
  <c r="I177"/>
  <c r="I57"/>
  <c r="G57"/>
  <c r="H57"/>
  <c r="H44"/>
  <c r="I267"/>
  <c r="G267"/>
  <c r="H267"/>
  <c r="E250"/>
  <c r="H93"/>
  <c r="H92"/>
  <c r="G92"/>
  <c r="I12"/>
  <c r="H252"/>
  <c r="G251"/>
  <c r="I252"/>
  <c r="F251"/>
  <c r="G168"/>
  <c r="H168"/>
  <c r="I168"/>
  <c r="G60"/>
  <c r="H60"/>
  <c r="I60"/>
  <c r="I210"/>
  <c r="I59"/>
  <c r="G210"/>
  <c r="H210"/>
  <c r="E261"/>
  <c r="H262"/>
  <c r="I262"/>
  <c r="H177"/>
  <c r="I118"/>
  <c r="I117"/>
  <c r="I116"/>
  <c r="I109"/>
  <c r="I63"/>
  <c r="F92"/>
  <c r="I92"/>
  <c r="I78"/>
  <c r="E180"/>
  <c r="I251"/>
  <c r="F261"/>
  <c r="H11"/>
  <c r="H10"/>
  <c r="H251"/>
  <c r="G44"/>
  <c r="G11"/>
  <c r="G10"/>
  <c r="F44"/>
  <c r="G261"/>
  <c r="E9"/>
  <c r="I44"/>
  <c r="F11"/>
  <c r="F250"/>
  <c r="F180"/>
  <c r="F10"/>
  <c r="I11"/>
  <c r="H261"/>
  <c r="I261"/>
  <c r="G250"/>
  <c r="G180"/>
  <c r="H250"/>
  <c r="F9"/>
  <c r="I9"/>
  <c r="I10"/>
  <c r="H180"/>
  <c r="H9"/>
  <c r="G9"/>
</calcChain>
</file>

<file path=xl/sharedStrings.xml><?xml version="1.0" encoding="utf-8"?>
<sst xmlns="http://schemas.openxmlformats.org/spreadsheetml/2006/main" count="505" uniqueCount="471">
  <si>
    <t>mii lei</t>
  </si>
  <si>
    <t>D E N U M I R E A     I N D I C A T O R I L O R</t>
  </si>
  <si>
    <t>Cod indicator</t>
  </si>
  <si>
    <t>TOTAL CHELTUIELI  (SECTIUNEA DE FUNCŢIONARE+SECŢIUNEA DE DEZVOLTARE)</t>
  </si>
  <si>
    <t>SECŢIUNEA DE FUNCŢIONARE (cod 01+80+81+84)</t>
  </si>
  <si>
    <t>CHELTUIELI CURENTE  (cod 10+20+30+40+50+51SF+55SF+57+59)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</si>
  <si>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</si>
  <si>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</si>
  <si>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</si>
  <si>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</si>
  <si>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</si>
  <si>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</si>
  <si>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</si>
  <si>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</si>
  <si>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</si>
  <si>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</si>
  <si>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</si>
  <si>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</si>
  <si>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</si>
  <si>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</si>
  <si>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</si>
  <si>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</si>
  <si>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</si>
  <si>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</si>
  <si>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</si>
  <si>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</si>
  <si>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</si>
  <si>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</si>
  <si>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</si>
  <si>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</si>
  <si>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</si>
  <si>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</si>
  <si>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</si>
  <si>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</si>
  <si>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</si>
  <si>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</si>
  <si>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</si>
  <si>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</si>
  <si>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</si>
  <si>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</si>
  <si>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</si>
  <si>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</si>
  <si>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</si>
  <si>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</si>
  <si>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</si>
  <si>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</si>
  <si>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</si>
  <si>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</si>
  <si>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</si>
  <si>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</si>
  <si>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</si>
  <si>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</si>
  <si>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</si>
  <si>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</si>
  <si>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</si>
  <si>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</si>
  <si>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</si>
  <si>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</si>
  <si>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</si>
  <si>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</si>
  <si>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</si>
  <si>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</si>
  <si>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</si>
  <si>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>Contributii pentru concedii si indemnizatii</t>
  </si>
  <si>
    <t>10.03.06</t>
  </si>
  <si>
    <t>Contributii la Fondul de garantare a creantelor salariale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</si>
  <si>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</si>
  <si>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</si>
  <si>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</si>
  <si>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</si>
  <si>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</si>
  <si>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</si>
  <si>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</si>
  <si>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</si>
  <si>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</si>
  <si>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</si>
  <si>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</si>
  <si>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</si>
  <si>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</si>
  <si>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</si>
  <si>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</si>
  <si>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</si>
  <si>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</si>
  <si>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</si>
  <si>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</si>
  <si>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</si>
  <si>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</si>
  <si>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</si>
  <si>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</si>
  <si>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</si>
  <si>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</si>
  <si>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</si>
  <si>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</si>
  <si>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</si>
  <si>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</si>
  <si>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</si>
  <si>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</si>
  <si>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</si>
  <si>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</si>
  <si>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</si>
  <si>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</si>
  <si>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</si>
  <si>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</si>
  <si>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</si>
  <si>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</si>
  <si>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</si>
  <si>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</si>
  <si>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</si>
  <si>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</si>
  <si>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</si>
  <si>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</si>
  <si>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</si>
  <si>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</si>
  <si>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</si>
  <si>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</si>
  <si>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</si>
  <si>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</si>
  <si>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</si>
  <si>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</si>
  <si>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</si>
  <si>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</si>
  <si>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</si>
  <si>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</si>
  <si>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</si>
  <si>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</si>
  <si>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</si>
  <si>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</si>
  <si>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</si>
  <si>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</si>
  <si>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</si>
  <si>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</si>
  <si>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</si>
  <si>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</si>
  <si>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</si>
  <si>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</si>
  <si>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</si>
  <si>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</si>
  <si>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</si>
  <si>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</si>
  <si>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</si>
  <si>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</si>
  <si>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</si>
  <si>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</si>
  <si>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</si>
  <si>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</si>
  <si>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</si>
  <si>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</si>
  <si>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</si>
  <si>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</si>
  <si>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</si>
  <si>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</si>
  <si>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</si>
  <si>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</si>
  <si>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</si>
  <si>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</si>
  <si>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</si>
  <si>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</si>
  <si>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</si>
  <si>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</si>
  <si>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</si>
  <si>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</si>
  <si>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</si>
  <si>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</si>
  <si>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</si>
  <si>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</si>
  <si>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</si>
  <si>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</si>
  <si>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</si>
  <si>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</si>
  <si>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</si>
  <si>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</si>
  <si>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</si>
  <si>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</si>
  <si>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</si>
  <si>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</si>
  <si>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</si>
  <si>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</si>
  <si>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</si>
  <si>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</si>
  <si>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</si>
  <si>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</si>
  <si>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</si>
  <si>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</si>
  <si>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</si>
  <si>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</si>
  <si>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</si>
  <si>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</si>
  <si>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</si>
  <si>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</si>
  <si>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</si>
  <si>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</si>
  <si>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</si>
  <si>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</si>
  <si>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</si>
  <si>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</si>
  <si>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</si>
  <si>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</si>
  <si>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</si>
  <si>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</si>
  <si>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</si>
  <si>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</si>
  <si>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</si>
  <si>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</si>
  <si>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</si>
  <si>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</si>
  <si>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</si>
  <si>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</si>
  <si>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</si>
  <si>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</si>
  <si>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</si>
  <si>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</si>
  <si>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</si>
  <si>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</si>
  <si>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</si>
  <si>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</si>
  <si>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</si>
  <si>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</si>
  <si>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</si>
  <si>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</si>
  <si>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</si>
  <si>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</si>
  <si>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</si>
  <si>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</si>
  <si>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</si>
  <si>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 xml:space="preserve">51 </t>
  </si>
  <si>
    <t>Transferuri curente   (cod 51.01.01+51.01.03+51.01.14+51.01.15+51.01.24+51.01.26+51.01.31+51.01.39+51.01.46+51.01.49)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</si>
  <si>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</si>
  <si>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</si>
  <si>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</si>
  <si>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</si>
  <si>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</si>
  <si>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</si>
  <si>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</si>
  <si>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</si>
  <si>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</si>
  <si>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</si>
  <si>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</si>
  <si>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</si>
  <si>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</si>
  <si>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</si>
  <si>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</si>
  <si>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</si>
  <si>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</si>
  <si>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</si>
  <si>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</si>
  <si>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</si>
  <si>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</si>
  <si>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</si>
  <si>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</si>
  <si>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55.01+ 55.02)</t>
  </si>
  <si>
    <t xml:space="preserve">55 </t>
  </si>
  <si>
    <t>A. Transferuri interne               (cod 55.01.18)</t>
  </si>
  <si>
    <t>55.01</t>
  </si>
  <si>
    <t>Alte transferuri curente interne</t>
  </si>
  <si>
    <t>55.01.18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</si>
  <si>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</si>
  <si>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</si>
  <si>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</si>
  <si>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</si>
  <si>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</si>
  <si>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</si>
  <si>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</si>
  <si>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</si>
  <si>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</si>
  <si>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</si>
  <si>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</si>
  <si>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</si>
  <si>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</si>
  <si>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</si>
  <si>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</si>
  <si>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</si>
  <si>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</si>
  <si>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</si>
  <si>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</si>
  <si>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</si>
  <si>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</si>
  <si>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</si>
  <si>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</si>
  <si>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</si>
  <si>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</si>
  <si>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</si>
  <si>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</si>
  <si>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</si>
  <si>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</si>
  <si>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</si>
  <si>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</si>
  <si>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</si>
  <si>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</si>
  <si>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</si>
  <si>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</si>
  <si>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</si>
  <si>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</si>
  <si>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</si>
  <si>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</si>
  <si>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</si>
  <si>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</si>
  <si>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</si>
  <si>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</si>
  <si>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</si>
  <si>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</si>
  <si>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</si>
  <si>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</si>
  <si>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</si>
  <si>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</si>
  <si>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</si>
  <si>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</si>
  <si>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</si>
  <si>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</si>
  <si>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</si>
  <si>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</si>
  <si>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</si>
  <si>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</si>
  <si>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</si>
  <si>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</si>
  <si>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</si>
  <si>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</si>
  <si>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</si>
  <si>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</si>
  <si>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</si>
  <si>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</si>
  <si>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</si>
  <si>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</si>
  <si>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</si>
  <si>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</si>
  <si>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</si>
  <si>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SECŢIUNEA DE DEZVOLTARE (cod 51+55+56+70+84)</t>
  </si>
  <si>
    <t xml:space="preserve">TITLUL VI TRANSFERURI INTRE UNITATI ALE ADMINISTRATIEI PUBLICE  (cod 51.02)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</si>
  <si>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</si>
  <si>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</si>
  <si>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</si>
  <si>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</si>
  <si>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</si>
  <si>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</si>
  <si>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</si>
  <si>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</si>
  <si>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</si>
  <si>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</si>
  <si>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</si>
  <si>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</si>
  <si>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</si>
  <si>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</si>
  <si>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</si>
  <si>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</si>
  <si>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</si>
  <si>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</si>
  <si>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</si>
  <si>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>A. Transferuri interne               (cod 55.01.03+55.01.08 la 55.01.10+55.01.12+55.01.13+55.01.15+55.01.21 la 55.01.25+55.01.27+55.01.28+55.01.42)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</si>
  <si>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</si>
  <si>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</si>
  <si>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</si>
  <si>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</si>
  <si>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</si>
  <si>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</si>
  <si>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</si>
  <si>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</si>
  <si>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</si>
  <si>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</si>
  <si>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</si>
  <si>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</si>
  <si>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</si>
  <si>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</si>
  <si>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</si>
  <si>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</si>
  <si>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</si>
  <si>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</si>
  <si>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</si>
  <si>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</si>
  <si>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</si>
  <si>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</si>
  <si>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</si>
  <si>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</si>
  <si>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</si>
  <si>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</si>
  <si>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</si>
  <si>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</si>
  <si>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</si>
  <si>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</si>
  <si>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</si>
  <si>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</si>
  <si>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</si>
  <si>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</si>
  <si>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</si>
  <si>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</si>
  <si>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</si>
  <si>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</si>
  <si>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</si>
  <si>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</si>
  <si>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</si>
  <si>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</si>
  <si>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</si>
  <si>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</si>
  <si>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</si>
  <si>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</si>
  <si>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</si>
  <si>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</si>
  <si>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</si>
  <si>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</si>
  <si>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</si>
  <si>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</si>
  <si>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</si>
  <si>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</si>
  <si>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</si>
  <si>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</si>
  <si>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</si>
  <si>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</si>
  <si>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</si>
  <si>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</si>
  <si>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</si>
  <si>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</si>
  <si>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</si>
  <si>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</si>
  <si>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</si>
  <si>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</si>
  <si>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</si>
  <si>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</si>
  <si>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</si>
  <si>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</si>
  <si>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</si>
  <si>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</si>
  <si>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</si>
  <si>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</si>
  <si>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</si>
  <si>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</si>
  <si>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</si>
  <si>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</si>
  <si>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</si>
  <si>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</si>
  <si>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</si>
  <si>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</si>
  <si>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</si>
  <si>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</si>
  <si>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</si>
  <si>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</si>
  <si>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</si>
  <si>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</si>
  <si>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</si>
  <si>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</si>
  <si>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</si>
  <si>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</si>
  <si>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</si>
  <si>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</si>
  <si>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</si>
  <si>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</si>
  <si>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</si>
  <si>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</si>
  <si>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</si>
  <si>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</si>
  <si>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</si>
  <si>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</si>
  <si>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</si>
  <si>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</si>
  <si>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</si>
  <si>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</si>
  <si>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</si>
  <si>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</si>
  <si>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>Tichete de vacanta</t>
  </si>
  <si>
    <t>10.02.06</t>
  </si>
  <si>
    <t>BIROUL FINANCIAR - CONTABILITATE</t>
  </si>
  <si>
    <t>Influente +/-</t>
  </si>
  <si>
    <t>JUDEŢUL: PRAHOVA</t>
  </si>
  <si>
    <r>
      <t xml:space="preserve">Institutia publica: </t>
    </r>
    <r>
      <rPr>
        <b/>
        <sz val="12"/>
        <rFont val="Arial"/>
        <family val="2"/>
      </rPr>
      <t>Politia Locala Ploiesti</t>
    </r>
    <r>
      <rPr>
        <sz val="12"/>
        <rFont val="Arial"/>
        <family val="2"/>
      </rPr>
      <t xml:space="preserve">   </t>
    </r>
  </si>
  <si>
    <t>ANEXA NR.1</t>
  </si>
  <si>
    <t>Procent realizare executie</t>
  </si>
  <si>
    <t>Contributia asiguratorie pentru munca</t>
  </si>
  <si>
    <t xml:space="preserve">  BUGETUL  INSTITUTIILOR  PUBLICE  SI  ACTIUNILOR  FINANTATE  INTEGRAL  </t>
  </si>
  <si>
    <t>DIRECTOR GENERAL,</t>
  </si>
  <si>
    <t>DIN BUGETUL LOCAL, PE ANUL 2023</t>
  </si>
  <si>
    <t>REALIZARI 2022</t>
  </si>
  <si>
    <t>BUGET 2023</t>
  </si>
  <si>
    <t>Executie 22.05.2023</t>
  </si>
  <si>
    <t>Buget rectificat      an 2023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</si>
</sst>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7"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b/>
      <strike/>
      <sz val="12"/>
      <name val="Arial"/>
      <family val="2"/>
    </font>
    <font>
      <strike/>
      <sz val="12"/>
      <name val="Arial"/>
      <family val="2"/>
    </font>
    <font>
      <b/>
      <u/>
      <sz val="12"/>
      <name val="Arial"/>
      <family val="2"/>
    </font>
    <font>
      <sz val="12"/>
      <color indexed="10"/>
      <name val="Arial"/>
      <family val="2"/>
    </font>
    <font>
      <i/>
      <sz val="12"/>
      <color indexed="10"/>
      <name val="Arial"/>
      <family val="2"/>
    </font>
    <font>
      <u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" fillId="0" borderId="0"/>
  </cellStyleXfs>
  <cellXfs count="129">
    <xf numFmtId="0" fontId="0" fillId="0" borderId="0" xfId="0"/>
    <xf numFmtId="0" fontId="3" fillId="0" borderId="0" xfId="8" applyFont="1" applyFill="1"/>
    <xf numFmtId="0" fontId="6" fillId="0" borderId="0" xfId="7" applyFont="1" applyFill="1"/>
    <xf numFmtId="0" fontId="6" fillId="2" borderId="0" xfId="7" applyFont="1" applyFill="1"/>
    <xf numFmtId="0" fontId="3" fillId="0" borderId="0" xfId="7" applyFont="1" applyFill="1"/>
    <xf numFmtId="0" fontId="4" fillId="0" borderId="0" xfId="4" applyFont="1" applyFill="1" applyAlignment="1">
      <alignment horizontal="left"/>
    </xf>
    <xf numFmtId="0" fontId="3" fillId="0" borderId="0" xfId="4" applyFont="1" applyFill="1"/>
    <xf numFmtId="0" fontId="3" fillId="0" borderId="0" xfId="7" applyFont="1" applyFill="1" applyBorder="1"/>
    <xf numFmtId="1" fontId="3" fillId="0" borderId="0" xfId="7" applyNumberFormat="1" applyFont="1" applyFill="1" applyBorder="1" applyAlignment="1">
      <alignment horizontal="center"/>
    </xf>
    <xf numFmtId="1" fontId="4" fillId="0" borderId="1" xfId="6" applyNumberFormat="1" applyFont="1" applyFill="1" applyBorder="1" applyAlignment="1">
      <alignment horizontal="left" vertical="center" wrapText="1"/>
    </xf>
    <xf numFmtId="1" fontId="4" fillId="3" borderId="2" xfId="6" applyNumberFormat="1" applyFont="1" applyFill="1" applyBorder="1" applyAlignment="1">
      <alignment horizontal="left" vertical="center" wrapText="1"/>
    </xf>
    <xf numFmtId="0" fontId="8" fillId="3" borderId="3" xfId="3" applyFont="1" applyFill="1" applyBorder="1" applyAlignment="1">
      <alignment horizontal="left" vertical="center"/>
    </xf>
    <xf numFmtId="49" fontId="4" fillId="3" borderId="3" xfId="3" applyNumberFormat="1" applyFont="1" applyFill="1" applyBorder="1" applyAlignment="1">
      <alignment horizontal="left" vertical="center"/>
    </xf>
    <xf numFmtId="49" fontId="8" fillId="3" borderId="3" xfId="3" applyNumberFormat="1" applyFont="1" applyFill="1" applyBorder="1" applyAlignment="1">
      <alignment horizontal="left" vertical="center"/>
    </xf>
    <xf numFmtId="0" fontId="4" fillId="3" borderId="3" xfId="3" applyFont="1" applyFill="1" applyBorder="1" applyAlignment="1">
      <alignment horizontal="left" vertical="center"/>
    </xf>
    <xf numFmtId="0" fontId="3" fillId="3" borderId="3" xfId="3" applyFont="1" applyFill="1" applyBorder="1" applyAlignment="1">
      <alignment horizontal="left" vertical="center"/>
    </xf>
    <xf numFmtId="49" fontId="3" fillId="3" borderId="3" xfId="3" applyNumberFormat="1" applyFont="1" applyFill="1" applyBorder="1" applyAlignment="1">
      <alignment horizontal="left" vertical="center"/>
    </xf>
    <xf numFmtId="0" fontId="9" fillId="3" borderId="3" xfId="3" applyFont="1" applyFill="1" applyBorder="1" applyAlignment="1">
      <alignment horizontal="left" vertical="center"/>
    </xf>
    <xf numFmtId="0" fontId="10" fillId="3" borderId="3" xfId="3" applyFont="1" applyFill="1" applyBorder="1" applyAlignment="1">
      <alignment horizontal="left" vertical="center"/>
    </xf>
    <xf numFmtId="49" fontId="10" fillId="3" borderId="3" xfId="3" applyNumberFormat="1" applyFont="1" applyFill="1" applyBorder="1" applyAlignment="1">
      <alignment horizontal="left" vertical="center"/>
    </xf>
    <xf numFmtId="0" fontId="10" fillId="0" borderId="0" xfId="7" applyFont="1" applyFill="1"/>
    <xf numFmtId="49" fontId="4" fillId="3" borderId="3" xfId="3" quotePrefix="1" applyNumberFormat="1" applyFont="1" applyFill="1" applyBorder="1" applyAlignment="1">
      <alignment horizontal="left" vertical="center"/>
    </xf>
    <xf numFmtId="49" fontId="3" fillId="3" borderId="3" xfId="3" quotePrefix="1" applyNumberFormat="1" applyFont="1" applyFill="1" applyBorder="1" applyAlignment="1">
      <alignment horizontal="left" vertical="center"/>
    </xf>
    <xf numFmtId="49" fontId="3" fillId="3" borderId="3" xfId="3" applyNumberFormat="1" applyFont="1" applyFill="1" applyBorder="1" applyAlignment="1">
      <alignment horizontal="left" vertical="center" wrapText="1"/>
    </xf>
    <xf numFmtId="1" fontId="10" fillId="3" borderId="3" xfId="7" quotePrefix="1" applyNumberFormat="1" applyFont="1" applyFill="1" applyBorder="1" applyAlignment="1">
      <alignment horizontal="left" vertical="center"/>
    </xf>
    <xf numFmtId="0" fontId="3" fillId="3" borderId="3" xfId="3" applyFont="1" applyFill="1" applyBorder="1" applyAlignment="1">
      <alignment horizontal="left" vertical="center" wrapText="1"/>
    </xf>
    <xf numFmtId="43" fontId="4" fillId="3" borderId="3" xfId="1" applyFont="1" applyFill="1" applyBorder="1" applyAlignment="1">
      <alignment horizontal="left" vertical="center"/>
    </xf>
    <xf numFmtId="0" fontId="3" fillId="3" borderId="3" xfId="8" applyFont="1" applyFill="1" applyBorder="1" applyAlignment="1">
      <alignment horizontal="left" vertical="center"/>
    </xf>
    <xf numFmtId="0" fontId="3" fillId="3" borderId="3" xfId="3" applyNumberFormat="1" applyFont="1" applyFill="1" applyBorder="1" applyAlignment="1">
      <alignment horizontal="left" vertical="center"/>
    </xf>
    <xf numFmtId="0" fontId="3" fillId="2" borderId="0" xfId="7" applyFont="1" applyFill="1"/>
    <xf numFmtId="49" fontId="4" fillId="3" borderId="3" xfId="0" applyNumberFormat="1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3" fillId="3" borderId="3" xfId="7" applyFont="1" applyFill="1" applyBorder="1" applyAlignment="1">
      <alignment horizontal="left" vertical="center"/>
    </xf>
    <xf numFmtId="49" fontId="11" fillId="3" borderId="3" xfId="3" applyNumberFormat="1" applyFont="1" applyFill="1" applyBorder="1" applyAlignment="1">
      <alignment horizontal="left" vertical="center"/>
    </xf>
    <xf numFmtId="0" fontId="11" fillId="3" borderId="3" xfId="3" applyFont="1" applyFill="1" applyBorder="1" applyAlignment="1">
      <alignment horizontal="left" vertical="center"/>
    </xf>
    <xf numFmtId="0" fontId="4" fillId="3" borderId="3" xfId="7" applyFont="1" applyFill="1" applyBorder="1" applyAlignment="1">
      <alignment horizontal="left" vertical="center"/>
    </xf>
    <xf numFmtId="0" fontId="12" fillId="3" borderId="3" xfId="3" applyFont="1" applyFill="1" applyBorder="1" applyAlignment="1">
      <alignment horizontal="left" vertical="center"/>
    </xf>
    <xf numFmtId="49" fontId="12" fillId="3" borderId="3" xfId="3" applyNumberFormat="1" applyFont="1" applyFill="1" applyBorder="1" applyAlignment="1">
      <alignment horizontal="left" vertical="center"/>
    </xf>
    <xf numFmtId="0" fontId="12" fillId="2" borderId="0" xfId="7" applyFont="1" applyFill="1"/>
    <xf numFmtId="0" fontId="13" fillId="3" borderId="3" xfId="3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 wrapText="1"/>
    </xf>
    <xf numFmtId="49" fontId="6" fillId="3" borderId="3" xfId="3" applyNumberFormat="1" applyFont="1" applyFill="1" applyBorder="1" applyAlignment="1">
      <alignment horizontal="left" vertical="center"/>
    </xf>
    <xf numFmtId="0" fontId="13" fillId="2" borderId="0" xfId="7" applyFont="1" applyFill="1"/>
    <xf numFmtId="0" fontId="6" fillId="3" borderId="3" xfId="3" applyFont="1" applyFill="1" applyBorder="1" applyAlignment="1">
      <alignment horizontal="left" vertical="center" wrapText="1"/>
    </xf>
    <xf numFmtId="0" fontId="4" fillId="3" borderId="3" xfId="0" quotePrefix="1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quotePrefix="1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49" fontId="14" fillId="3" borderId="3" xfId="3" applyNumberFormat="1" applyFont="1" applyFill="1" applyBorder="1" applyAlignment="1">
      <alignment horizontal="left" vertical="center"/>
    </xf>
    <xf numFmtId="49" fontId="9" fillId="3" borderId="3" xfId="3" applyNumberFormat="1" applyFont="1" applyFill="1" applyBorder="1" applyAlignment="1">
      <alignment horizontal="left" vertical="center"/>
    </xf>
    <xf numFmtId="1" fontId="3" fillId="0" borderId="0" xfId="7" applyNumberFormat="1" applyFont="1" applyFill="1"/>
    <xf numFmtId="4" fontId="15" fillId="0" borderId="1" xfId="6" applyNumberFormat="1" applyFont="1" applyFill="1" applyBorder="1" applyAlignment="1">
      <alignment horizontal="right" vertical="center" wrapText="1"/>
    </xf>
    <xf numFmtId="4" fontId="15" fillId="3" borderId="2" xfId="6" applyNumberFormat="1" applyFont="1" applyFill="1" applyBorder="1" applyAlignment="1">
      <alignment horizontal="right" vertical="center" wrapText="1"/>
    </xf>
    <xf numFmtId="4" fontId="15" fillId="3" borderId="3" xfId="6" applyNumberFormat="1" applyFont="1" applyFill="1" applyBorder="1" applyAlignment="1">
      <alignment horizontal="right" vertical="center" wrapText="1"/>
    </xf>
    <xf numFmtId="4" fontId="15" fillId="3" borderId="3" xfId="7" applyNumberFormat="1" applyFont="1" applyFill="1" applyBorder="1" applyAlignment="1">
      <alignment horizontal="right" vertical="center"/>
    </xf>
    <xf numFmtId="4" fontId="3" fillId="0" borderId="0" xfId="7" applyNumberFormat="1" applyFont="1" applyFill="1"/>
    <xf numFmtId="4" fontId="4" fillId="0" borderId="0" xfId="8" applyNumberFormat="1" applyFont="1" applyFill="1" applyAlignment="1">
      <alignment horizontal="center"/>
    </xf>
    <xf numFmtId="4" fontId="3" fillId="0" borderId="0" xfId="8" applyNumberFormat="1" applyFont="1" applyFill="1"/>
    <xf numFmtId="4" fontId="3" fillId="0" borderId="0" xfId="4" applyNumberFormat="1" applyFont="1" applyFill="1"/>
    <xf numFmtId="4" fontId="3" fillId="0" borderId="0" xfId="7" applyNumberFormat="1" applyFont="1" applyFill="1" applyBorder="1" applyAlignment="1">
      <alignment horizontal="center"/>
    </xf>
    <xf numFmtId="4" fontId="4" fillId="0" borderId="0" xfId="7" applyNumberFormat="1" applyFont="1" applyFill="1" applyBorder="1" applyAlignment="1">
      <alignment horizontal="center"/>
    </xf>
    <xf numFmtId="4" fontId="4" fillId="0" borderId="1" xfId="6" applyNumberFormat="1" applyFont="1" applyFill="1" applyBorder="1" applyAlignment="1">
      <alignment horizontal="right" vertical="center" wrapText="1"/>
    </xf>
    <xf numFmtId="4" fontId="4" fillId="3" borderId="1" xfId="7" applyNumberFormat="1" applyFont="1" applyFill="1" applyBorder="1" applyAlignment="1">
      <alignment horizontal="right" vertical="center"/>
    </xf>
    <xf numFmtId="4" fontId="4" fillId="3" borderId="2" xfId="6" applyNumberFormat="1" applyFont="1" applyFill="1" applyBorder="1" applyAlignment="1">
      <alignment horizontal="right" vertical="center" wrapText="1"/>
    </xf>
    <xf numFmtId="4" fontId="4" fillId="3" borderId="2" xfId="7" applyNumberFormat="1" applyFont="1" applyFill="1" applyBorder="1" applyAlignment="1">
      <alignment horizontal="right" vertical="center"/>
    </xf>
    <xf numFmtId="4" fontId="4" fillId="3" borderId="3" xfId="6" applyNumberFormat="1" applyFont="1" applyFill="1" applyBorder="1" applyAlignment="1">
      <alignment horizontal="right" vertical="center" wrapText="1"/>
    </xf>
    <xf numFmtId="4" fontId="4" fillId="3" borderId="3" xfId="7" applyNumberFormat="1" applyFont="1" applyFill="1" applyBorder="1" applyAlignment="1">
      <alignment horizontal="right" vertical="center"/>
    </xf>
    <xf numFmtId="4" fontId="16" fillId="3" borderId="3" xfId="7" applyNumberFormat="1" applyFont="1" applyFill="1" applyBorder="1" applyAlignment="1">
      <alignment horizontal="right" vertical="center"/>
    </xf>
    <xf numFmtId="4" fontId="3" fillId="3" borderId="3" xfId="7" applyNumberFormat="1" applyFont="1" applyFill="1" applyBorder="1" applyAlignment="1">
      <alignment horizontal="right" vertical="center"/>
    </xf>
    <xf numFmtId="4" fontId="3" fillId="0" borderId="3" xfId="7" applyNumberFormat="1" applyFont="1" applyFill="1" applyBorder="1"/>
    <xf numFmtId="4" fontId="10" fillId="3" borderId="3" xfId="7" applyNumberFormat="1" applyFont="1" applyFill="1" applyBorder="1" applyAlignment="1">
      <alignment horizontal="right" vertical="center"/>
    </xf>
    <xf numFmtId="4" fontId="15" fillId="3" borderId="3" xfId="3" applyNumberFormat="1" applyFont="1" applyFill="1" applyBorder="1" applyAlignment="1">
      <alignment horizontal="right" vertical="center"/>
    </xf>
    <xf numFmtId="4" fontId="4" fillId="3" borderId="3" xfId="3" applyNumberFormat="1" applyFont="1" applyFill="1" applyBorder="1" applyAlignment="1">
      <alignment horizontal="right" vertical="center"/>
    </xf>
    <xf numFmtId="4" fontId="16" fillId="4" borderId="3" xfId="7" applyNumberFormat="1" applyFont="1" applyFill="1" applyBorder="1" applyAlignment="1">
      <alignment horizontal="right" vertical="center"/>
    </xf>
    <xf numFmtId="4" fontId="3" fillId="4" borderId="3" xfId="7" applyNumberFormat="1" applyFont="1" applyFill="1" applyBorder="1" applyAlignment="1">
      <alignment horizontal="right" vertical="center"/>
    </xf>
    <xf numFmtId="4" fontId="3" fillId="0" borderId="3" xfId="7" applyNumberFormat="1" applyFont="1" applyFill="1" applyBorder="1" applyAlignment="1">
      <alignment vertical="center"/>
    </xf>
    <xf numFmtId="4" fontId="4" fillId="0" borderId="3" xfId="7" applyNumberFormat="1" applyFont="1" applyFill="1" applyBorder="1"/>
    <xf numFmtId="4" fontId="12" fillId="3" borderId="3" xfId="7" applyNumberFormat="1" applyFont="1" applyFill="1" applyBorder="1" applyAlignment="1">
      <alignment horizontal="right" vertical="center"/>
    </xf>
    <xf numFmtId="4" fontId="13" fillId="3" borderId="3" xfId="7" applyNumberFormat="1" applyFont="1" applyFill="1" applyBorder="1" applyAlignment="1">
      <alignment horizontal="right" vertical="center"/>
    </xf>
    <xf numFmtId="4" fontId="4" fillId="0" borderId="2" xfId="6" applyNumberFormat="1" applyFont="1" applyFill="1" applyBorder="1" applyAlignment="1">
      <alignment horizontal="right" vertical="center" wrapText="1"/>
    </xf>
    <xf numFmtId="4" fontId="4" fillId="0" borderId="3" xfId="6" applyNumberFormat="1" applyFont="1" applyFill="1" applyBorder="1" applyAlignment="1">
      <alignment horizontal="right" vertical="center" wrapText="1"/>
    </xf>
    <xf numFmtId="4" fontId="4" fillId="0" borderId="3" xfId="7" applyNumberFormat="1" applyFont="1" applyFill="1" applyBorder="1" applyAlignment="1">
      <alignment horizontal="right" vertical="center"/>
    </xf>
    <xf numFmtId="4" fontId="3" fillId="0" borderId="3" xfId="7" applyNumberFormat="1" applyFont="1" applyFill="1" applyBorder="1" applyAlignment="1">
      <alignment horizontal="right" vertical="center"/>
    </xf>
    <xf numFmtId="4" fontId="4" fillId="0" borderId="3" xfId="3" applyNumberFormat="1" applyFont="1" applyFill="1" applyBorder="1" applyAlignment="1">
      <alignment horizontal="right" vertical="center"/>
    </xf>
    <xf numFmtId="0" fontId="4" fillId="3" borderId="4" xfId="3" applyFont="1" applyFill="1" applyBorder="1" applyAlignment="1">
      <alignment horizontal="left" vertical="center" wrapText="1"/>
    </xf>
    <xf numFmtId="0" fontId="4" fillId="3" borderId="5" xfId="3" applyFont="1" applyFill="1" applyBorder="1" applyAlignment="1">
      <alignment horizontal="left" vertical="center" wrapText="1"/>
    </xf>
    <xf numFmtId="49" fontId="4" fillId="3" borderId="4" xfId="3" applyNumberFormat="1" applyFont="1" applyFill="1" applyBorder="1" applyAlignment="1">
      <alignment horizontal="left" vertical="center" wrapText="1"/>
    </xf>
    <xf numFmtId="49" fontId="4" fillId="3" borderId="5" xfId="3" applyNumberFormat="1" applyFont="1" applyFill="1" applyBorder="1" applyAlignment="1">
      <alignment horizontal="left" vertical="center" wrapText="1"/>
    </xf>
    <xf numFmtId="4" fontId="4" fillId="0" borderId="0" xfId="2" applyNumberFormat="1" applyFont="1" applyFill="1" applyAlignment="1">
      <alignment horizontal="center"/>
    </xf>
    <xf numFmtId="0" fontId="4" fillId="3" borderId="4" xfId="8" applyFont="1" applyFill="1" applyBorder="1" applyAlignment="1">
      <alignment horizontal="left" vertical="center" wrapText="1"/>
    </xf>
    <xf numFmtId="0" fontId="4" fillId="3" borderId="5" xfId="8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4" fillId="0" borderId="0" xfId="5" applyFont="1" applyAlignment="1">
      <alignment horizontal="center"/>
    </xf>
    <xf numFmtId="49" fontId="8" fillId="3" borderId="4" xfId="3" applyNumberFormat="1" applyFont="1" applyFill="1" applyBorder="1" applyAlignment="1">
      <alignment horizontal="left" vertical="center" wrapText="1"/>
    </xf>
    <xf numFmtId="49" fontId="8" fillId="3" borderId="5" xfId="3" applyNumberFormat="1" applyFont="1" applyFill="1" applyBorder="1" applyAlignment="1">
      <alignment horizontal="left" vertical="center" wrapText="1"/>
    </xf>
    <xf numFmtId="0" fontId="11" fillId="0" borderId="0" xfId="7" applyFont="1" applyFill="1" applyAlignment="1">
      <alignment horizontal="left"/>
    </xf>
    <xf numFmtId="1" fontId="4" fillId="3" borderId="6" xfId="6" applyNumberFormat="1" applyFont="1" applyFill="1" applyBorder="1" applyAlignment="1">
      <alignment horizontal="center" vertical="center" wrapText="1"/>
    </xf>
    <xf numFmtId="1" fontId="4" fillId="3" borderId="7" xfId="6" applyNumberFormat="1" applyFont="1" applyFill="1" applyBorder="1" applyAlignment="1">
      <alignment horizontal="center" vertical="center" wrapText="1"/>
    </xf>
    <xf numFmtId="1" fontId="4" fillId="3" borderId="8" xfId="6" applyNumberFormat="1" applyFont="1" applyFill="1" applyBorder="1" applyAlignment="1">
      <alignment horizontal="center" vertical="center" wrapText="1"/>
    </xf>
    <xf numFmtId="1" fontId="4" fillId="3" borderId="9" xfId="6" applyNumberFormat="1" applyFont="1" applyFill="1" applyBorder="1" applyAlignment="1">
      <alignment horizontal="center" vertical="center" wrapText="1"/>
    </xf>
    <xf numFmtId="0" fontId="8" fillId="3" borderId="4" xfId="3" applyFont="1" applyFill="1" applyBorder="1" applyAlignment="1">
      <alignment horizontal="left" vertical="center" wrapText="1"/>
    </xf>
    <xf numFmtId="0" fontId="8" fillId="3" borderId="5" xfId="3" applyFont="1" applyFill="1" applyBorder="1" applyAlignment="1">
      <alignment horizontal="left" vertical="center" wrapText="1"/>
    </xf>
    <xf numFmtId="49" fontId="4" fillId="3" borderId="4" xfId="3" applyNumberFormat="1" applyFont="1" applyFill="1" applyBorder="1" applyAlignment="1">
      <alignment horizontal="left" vertical="center"/>
    </xf>
    <xf numFmtId="49" fontId="4" fillId="3" borderId="5" xfId="3" applyNumberFormat="1" applyFont="1" applyFill="1" applyBorder="1" applyAlignment="1">
      <alignment horizontal="left" vertical="center"/>
    </xf>
    <xf numFmtId="4" fontId="4" fillId="0" borderId="0" xfId="5" applyNumberFormat="1" applyFont="1" applyFill="1" applyAlignment="1">
      <alignment horizontal="center"/>
    </xf>
    <xf numFmtId="0" fontId="4" fillId="3" borderId="4" xfId="0" quotePrefix="1" applyFont="1" applyFill="1" applyBorder="1" applyAlignment="1">
      <alignment horizontal="left" vertical="center" wrapText="1"/>
    </xf>
    <xf numFmtId="0" fontId="4" fillId="3" borderId="5" xfId="0" quotePrefix="1" applyFont="1" applyFill="1" applyBorder="1" applyAlignment="1">
      <alignment horizontal="left" vertical="center" wrapText="1"/>
    </xf>
    <xf numFmtId="0" fontId="3" fillId="3" borderId="4" xfId="0" quotePrefix="1" applyFont="1" applyFill="1" applyBorder="1" applyAlignment="1">
      <alignment horizontal="left" vertical="center" wrapText="1"/>
    </xf>
    <xf numFmtId="0" fontId="3" fillId="3" borderId="5" xfId="0" quotePrefix="1" applyFont="1" applyFill="1" applyBorder="1" applyAlignment="1">
      <alignment horizontal="left" vertical="center" wrapText="1"/>
    </xf>
    <xf numFmtId="0" fontId="4" fillId="0" borderId="0" xfId="8" applyFont="1" applyFill="1"/>
    <xf numFmtId="1" fontId="5" fillId="0" borderId="10" xfId="6" applyNumberFormat="1" applyFont="1" applyFill="1" applyBorder="1" applyAlignment="1">
      <alignment horizontal="center" vertical="center" wrapText="1"/>
    </xf>
    <xf numFmtId="1" fontId="5" fillId="0" borderId="11" xfId="6" applyNumberFormat="1" applyFont="1" applyFill="1" applyBorder="1" applyAlignment="1">
      <alignment horizontal="center" vertical="center" wrapText="1"/>
    </xf>
    <xf numFmtId="1" fontId="5" fillId="0" borderId="12" xfId="6" applyNumberFormat="1" applyFont="1" applyFill="1" applyBorder="1" applyAlignment="1">
      <alignment horizontal="center" vertical="center" wrapText="1"/>
    </xf>
    <xf numFmtId="1" fontId="5" fillId="0" borderId="13" xfId="6" applyNumberFormat="1" applyFont="1" applyFill="1" applyBorder="1" applyAlignment="1">
      <alignment horizontal="center" vertical="center" wrapText="1"/>
    </xf>
    <xf numFmtId="1" fontId="5" fillId="0" borderId="3" xfId="6" applyNumberFormat="1" applyFont="1" applyFill="1" applyBorder="1" applyAlignment="1">
      <alignment horizontal="center" vertical="center" wrapText="1"/>
    </xf>
    <xf numFmtId="1" fontId="5" fillId="0" borderId="14" xfId="6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14" xfId="0" applyNumberFormat="1" applyFont="1" applyFill="1" applyBorder="1" applyAlignment="1">
      <alignment horizontal="center" vertical="center" wrapText="1"/>
    </xf>
    <xf numFmtId="1" fontId="4" fillId="3" borderId="4" xfId="6" applyNumberFormat="1" applyFont="1" applyFill="1" applyBorder="1" applyAlignment="1">
      <alignment horizontal="left" vertical="center" wrapText="1"/>
    </xf>
    <xf numFmtId="1" fontId="4" fillId="3" borderId="5" xfId="6" applyNumberFormat="1" applyFont="1" applyFill="1" applyBorder="1" applyAlignment="1">
      <alignment horizontal="left" vertical="center" wrapText="1"/>
    </xf>
    <xf numFmtId="4" fontId="5" fillId="0" borderId="3" xfId="7" applyNumberFormat="1" applyFont="1" applyFill="1" applyBorder="1" applyAlignment="1">
      <alignment horizontal="center" vertical="center" wrapText="1"/>
    </xf>
    <xf numFmtId="4" fontId="5" fillId="0" borderId="14" xfId="7" applyNumberFormat="1" applyFont="1" applyFill="1" applyBorder="1" applyAlignment="1">
      <alignment horizontal="center" vertical="center" wrapText="1"/>
    </xf>
    <xf numFmtId="4" fontId="5" fillId="0" borderId="15" xfId="7" applyNumberFormat="1" applyFont="1" applyFill="1" applyBorder="1" applyAlignment="1">
      <alignment horizontal="center" vertical="center" wrapText="1"/>
    </xf>
    <xf numFmtId="0" fontId="4" fillId="0" borderId="0" xfId="7" applyFont="1" applyFill="1" applyAlignment="1">
      <alignment horizontal="center" wrapText="1"/>
    </xf>
    <xf numFmtId="4" fontId="4" fillId="0" borderId="0" xfId="8" applyNumberFormat="1" applyFont="1" applyFill="1" applyAlignment="1">
      <alignment horizontal="center"/>
    </xf>
    <xf numFmtId="4" fontId="5" fillId="0" borderId="14" xfId="6" applyNumberFormat="1" applyFont="1" applyFill="1" applyBorder="1" applyAlignment="1">
      <alignment horizontal="center" vertical="center" wrapText="1"/>
    </xf>
    <xf numFmtId="4" fontId="5" fillId="0" borderId="16" xfId="6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Normal" xfId="0" builtinId="0"/>
    <cellStyle name="Normal_Anexa 2b" xfId="2"/>
    <cellStyle name="Normal_Anexa F 140 146 10.07_municipal_VPS" xfId="3"/>
    <cellStyle name="Normal_F 07" xfId="4"/>
    <cellStyle name="Normal_mach fund et 2002" xfId="5"/>
    <cellStyle name="Normal_mach03" xfId="6"/>
    <cellStyle name="Normal_mach31" xfId="7"/>
    <cellStyle name="Normal_Machete buget 99" xfId="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182</xdr:row>
      <xdr:rowOff>0</xdr:rowOff>
    </xdr:from>
    <xdr:to>
      <xdr:col>2</xdr:col>
      <xdr:colOff>19050</xdr:colOff>
      <xdr:row>182</xdr:row>
      <xdr:rowOff>0</xdr:rowOff>
    </xdr:to>
    <xdr:sp macro="" textlink="">
      <xdr:nvSpPr>
        <xdr:cNvPr id="2922" name="AutoShape 2"/>
        <xdr:cNvSpPr>
          <a:spLocks/>
        </xdr:cNvSpPr>
      </xdr:nvSpPr>
      <xdr:spPr bwMode="auto">
        <a:xfrm>
          <a:off x="3838575" y="117633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194</xdr:row>
      <xdr:rowOff>0</xdr:rowOff>
    </xdr:from>
    <xdr:to>
      <xdr:col>2</xdr:col>
      <xdr:colOff>19050</xdr:colOff>
      <xdr:row>194</xdr:row>
      <xdr:rowOff>0</xdr:rowOff>
    </xdr:to>
    <xdr:sp macro="" textlink="">
      <xdr:nvSpPr>
        <xdr:cNvPr id="2923" name="AutoShape 4"/>
        <xdr:cNvSpPr>
          <a:spLocks/>
        </xdr:cNvSpPr>
      </xdr:nvSpPr>
      <xdr:spPr bwMode="auto">
        <a:xfrm>
          <a:off x="3838575" y="117633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194</xdr:row>
      <xdr:rowOff>0</xdr:rowOff>
    </xdr:from>
    <xdr:to>
      <xdr:col>2</xdr:col>
      <xdr:colOff>19050</xdr:colOff>
      <xdr:row>194</xdr:row>
      <xdr:rowOff>0</xdr:rowOff>
    </xdr:to>
    <xdr:sp macro="" textlink="">
      <xdr:nvSpPr>
        <xdr:cNvPr id="2924" name="AutoShape 6"/>
        <xdr:cNvSpPr>
          <a:spLocks/>
        </xdr:cNvSpPr>
      </xdr:nvSpPr>
      <xdr:spPr bwMode="auto">
        <a:xfrm>
          <a:off x="3838575" y="117633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2"/>
  <sheetViews>
    <sheetView tabSelected="1" zoomScale="90" zoomScaleNormal="90" workbookViewId="0">
      <selection activeCell="A272" sqref="A272:B272"/>
    </sheetView>
  </sheetViews>
  <sheetFormatPr defaultRowHeight="15"/>
  <cols>
    <col min="1" max="1" width="3.42578125" style="4" customWidth="1"/>
    <col min="2" max="2" width="54.140625" style="51" customWidth="1"/>
    <col min="3" max="3" width="9.5703125" style="4" customWidth="1"/>
    <col min="4" max="4" width="10.42578125" style="56" customWidth="1"/>
    <col min="5" max="5" width="11.140625" style="56" customWidth="1"/>
    <col min="6" max="6" width="10.85546875" style="56" customWidth="1"/>
    <col min="7" max="7" width="9.5703125" style="56" customWidth="1"/>
    <col min="8" max="8" width="11.140625" style="56" customWidth="1"/>
    <col min="9" max="9" width="9.140625" style="56" customWidth="1"/>
    <col min="10" max="16384" width="9.140625" style="4"/>
  </cols>
  <sheetData>
    <row r="1" spans="1:9" ht="15.75">
      <c r="B1" s="111" t="s">
        <v>459</v>
      </c>
      <c r="C1" s="111"/>
      <c r="D1" s="111"/>
      <c r="E1" s="111"/>
      <c r="H1" s="126" t="s">
        <v>461</v>
      </c>
      <c r="I1" s="126"/>
    </row>
    <row r="2" spans="1:9" ht="15.75" customHeight="1">
      <c r="B2" s="1" t="s">
        <v>460</v>
      </c>
      <c r="C2" s="1"/>
      <c r="D2" s="58"/>
    </row>
    <row r="3" spans="1:9" ht="15.75" customHeight="1">
      <c r="B3" s="5"/>
      <c r="C3" s="6"/>
      <c r="D3" s="59"/>
      <c r="E3" s="57"/>
    </row>
    <row r="4" spans="1:9" ht="18" customHeight="1">
      <c r="A4" s="125" t="s">
        <v>464</v>
      </c>
      <c r="B4" s="125"/>
      <c r="C4" s="125"/>
      <c r="D4" s="125"/>
      <c r="E4" s="125"/>
      <c r="F4" s="125"/>
      <c r="G4" s="125"/>
      <c r="H4" s="125"/>
      <c r="I4" s="125"/>
    </row>
    <row r="5" spans="1:9" ht="18" customHeight="1">
      <c r="A5" s="125" t="s">
        <v>466</v>
      </c>
      <c r="B5" s="125"/>
      <c r="C5" s="125"/>
      <c r="D5" s="125"/>
      <c r="E5" s="125"/>
      <c r="F5" s="125"/>
      <c r="G5" s="125"/>
      <c r="H5" s="125"/>
      <c r="I5" s="125"/>
    </row>
    <row r="6" spans="1:9" ht="18" customHeight="1">
      <c r="A6" s="7"/>
      <c r="B6" s="8"/>
      <c r="C6" s="8"/>
      <c r="D6" s="60"/>
      <c r="E6" s="61"/>
      <c r="I6" s="61" t="s">
        <v>0</v>
      </c>
    </row>
    <row r="7" spans="1:9" ht="25.5" customHeight="1">
      <c r="A7" s="112" t="s">
        <v>1</v>
      </c>
      <c r="B7" s="113"/>
      <c r="C7" s="116" t="s">
        <v>2</v>
      </c>
      <c r="D7" s="127" t="s">
        <v>467</v>
      </c>
      <c r="E7" s="118" t="s">
        <v>468</v>
      </c>
      <c r="F7" s="122" t="s">
        <v>469</v>
      </c>
      <c r="G7" s="123" t="s">
        <v>458</v>
      </c>
      <c r="H7" s="123" t="s">
        <v>470</v>
      </c>
      <c r="I7" s="123" t="s">
        <v>462</v>
      </c>
    </row>
    <row r="8" spans="1:9" ht="30.75" customHeight="1" thickBot="1">
      <c r="A8" s="114"/>
      <c r="B8" s="115"/>
      <c r="C8" s="117"/>
      <c r="D8" s="128"/>
      <c r="E8" s="119"/>
      <c r="F8" s="123"/>
      <c r="G8" s="124"/>
      <c r="H8" s="124"/>
      <c r="I8" s="124"/>
    </row>
    <row r="9" spans="1:9" ht="34.5" customHeight="1" thickBot="1">
      <c r="A9" s="98" t="s">
        <v>3</v>
      </c>
      <c r="B9" s="99"/>
      <c r="C9" s="9"/>
      <c r="D9" s="52">
        <f>D10+D180</f>
        <v>17891.969999999998</v>
      </c>
      <c r="E9" s="62">
        <f>E10+E180</f>
        <v>23376.240000000002</v>
      </c>
      <c r="F9" s="62">
        <f>F10+F180</f>
        <v>8562.69</v>
      </c>
      <c r="G9" s="62">
        <f>G10+G180</f>
        <v>-453</v>
      </c>
      <c r="H9" s="62">
        <f>H10+H180</f>
        <v>22923.24</v>
      </c>
      <c r="I9" s="63">
        <f t="shared" ref="I9:I27" si="0">F9/E9*100</f>
        <v>36.62988573012597</v>
      </c>
    </row>
    <row r="10" spans="1:9" ht="20.25" customHeight="1">
      <c r="A10" s="100" t="s">
        <v>4</v>
      </c>
      <c r="B10" s="101"/>
      <c r="C10" s="10"/>
      <c r="D10" s="53">
        <f>D11+D164+D168+D178</f>
        <v>17640.939999999999</v>
      </c>
      <c r="E10" s="64">
        <f>E11+E163+E167+E177</f>
        <v>23233.74</v>
      </c>
      <c r="F10" s="64">
        <f>F11+F163+F167+F177</f>
        <v>8562.69</v>
      </c>
      <c r="G10" s="80">
        <f>G11+G163+G167+G177</f>
        <v>-373</v>
      </c>
      <c r="H10" s="64">
        <f>H11+H163+H167+H177</f>
        <v>22860.74</v>
      </c>
      <c r="I10" s="65">
        <f t="shared" si="0"/>
        <v>36.854548600440566</v>
      </c>
    </row>
    <row r="11" spans="1:9" ht="19.5" customHeight="1">
      <c r="A11" s="11" t="s">
        <v>5</v>
      </c>
      <c r="B11" s="11"/>
      <c r="C11" s="12" t="s">
        <v>6</v>
      </c>
      <c r="D11" s="54">
        <f>D12+D44+D103+D119+D123+D126+D139+D145+D152+D178</f>
        <v>17640.939999999999</v>
      </c>
      <c r="E11" s="66">
        <f>E12+E44+E102+E118+E122+E125+E138+E144+E151+E177</f>
        <v>23233.74</v>
      </c>
      <c r="F11" s="66">
        <f>F12+F44+F102+F118+F122+F125+F138+F144+F151+F177</f>
        <v>8562.69</v>
      </c>
      <c r="G11" s="81">
        <f>G12+G44+G102+G118+G122+G125+G138+G144+G151+G177</f>
        <v>-373</v>
      </c>
      <c r="H11" s="66">
        <f>H12+H44+H102+H118+H122+H125+H138+H144+H151+H177</f>
        <v>22860.74</v>
      </c>
      <c r="I11" s="67">
        <f t="shared" si="0"/>
        <v>36.854548600440566</v>
      </c>
    </row>
    <row r="12" spans="1:9" s="2" customFormat="1" ht="27.75" customHeight="1">
      <c r="A12" s="13" t="s">
        <v>7</v>
      </c>
      <c r="B12" s="13"/>
      <c r="C12" s="13" t="s">
        <v>8</v>
      </c>
      <c r="D12" s="55">
        <f>D13+D28+D36</f>
        <v>16645.009999999998</v>
      </c>
      <c r="E12" s="67">
        <f>E13+E28+E36</f>
        <v>21509.7</v>
      </c>
      <c r="F12" s="67">
        <f>F13+F28+F36</f>
        <v>8132.98</v>
      </c>
      <c r="G12" s="82">
        <f>G13+G28+G36</f>
        <v>-200</v>
      </c>
      <c r="H12" s="67">
        <f>H13+H28+H36</f>
        <v>21309.7</v>
      </c>
      <c r="I12" s="67">
        <f t="shared" si="0"/>
        <v>37.810755147677554</v>
      </c>
    </row>
    <row r="13" spans="1:9" ht="17.25" customHeight="1">
      <c r="A13" s="12" t="s">
        <v>9</v>
      </c>
      <c r="B13" s="12"/>
      <c r="C13" s="12" t="s">
        <v>10</v>
      </c>
      <c r="D13" s="55">
        <f>SUM(D14:D27)</f>
        <v>13582.21</v>
      </c>
      <c r="E13" s="67">
        <f>SUM(E14:E27)</f>
        <v>18120.7</v>
      </c>
      <c r="F13" s="67">
        <f>SUM(F14:F27)</f>
        <v>6651.32</v>
      </c>
      <c r="G13" s="82">
        <f>SUM(G14:G27)</f>
        <v>-200</v>
      </c>
      <c r="H13" s="67">
        <f>SUM(H14:H27)</f>
        <v>17920.7</v>
      </c>
      <c r="I13" s="67">
        <f t="shared" si="0"/>
        <v>36.70564602912691</v>
      </c>
    </row>
    <row r="14" spans="1:9" ht="17.25" customHeight="1">
      <c r="A14" s="14"/>
      <c r="B14" s="15" t="s">
        <v>11</v>
      </c>
      <c r="C14" s="16" t="s">
        <v>12</v>
      </c>
      <c r="D14" s="68">
        <v>13155.63</v>
      </c>
      <c r="E14" s="69">
        <v>17575</v>
      </c>
      <c r="F14" s="69">
        <v>6471.16</v>
      </c>
      <c r="G14" s="83">
        <v>-200</v>
      </c>
      <c r="H14" s="69">
        <f>E14+G14</f>
        <v>17375</v>
      </c>
      <c r="I14" s="69">
        <f t="shared" si="0"/>
        <v>36.820256045519201</v>
      </c>
    </row>
    <row r="15" spans="1:9" s="20" customFormat="1" ht="16.5" hidden="1" customHeight="1">
      <c r="A15" s="17"/>
      <c r="B15" s="18" t="s">
        <v>13</v>
      </c>
      <c r="C15" s="19" t="s">
        <v>14</v>
      </c>
      <c r="D15" s="68"/>
      <c r="E15" s="69"/>
      <c r="F15" s="69"/>
      <c r="G15" s="83">
        <f>E15-F15</f>
        <v>0</v>
      </c>
      <c r="H15" s="69">
        <f>E15-G15</f>
        <v>0</v>
      </c>
      <c r="I15" s="69" t="e">
        <f t="shared" si="0"/>
        <v>#DIV/0!</v>
      </c>
    </row>
    <row r="16" spans="1:9" s="20" customFormat="1" ht="17.25" hidden="1" customHeight="1">
      <c r="A16" s="17"/>
      <c r="B16" s="18" t="s">
        <v>15</v>
      </c>
      <c r="C16" s="19" t="s">
        <v>16</v>
      </c>
      <c r="D16" s="68"/>
      <c r="E16" s="69"/>
      <c r="F16" s="69"/>
      <c r="G16" s="83">
        <f>E16-F16</f>
        <v>0</v>
      </c>
      <c r="H16" s="69">
        <f>E16-G16</f>
        <v>0</v>
      </c>
      <c r="I16" s="69" t="e">
        <f t="shared" si="0"/>
        <v>#DIV/0!</v>
      </c>
    </row>
    <row r="17" spans="1:9" s="20" customFormat="1" ht="17.25" hidden="1" customHeight="1">
      <c r="A17" s="17"/>
      <c r="B17" s="18" t="s">
        <v>17</v>
      </c>
      <c r="C17" s="19" t="s">
        <v>18</v>
      </c>
      <c r="D17" s="68"/>
      <c r="E17" s="69"/>
      <c r="F17" s="69"/>
      <c r="G17" s="83">
        <f>E17-F17</f>
        <v>0</v>
      </c>
      <c r="H17" s="69">
        <f>E17-G17</f>
        <v>0</v>
      </c>
      <c r="I17" s="69" t="e">
        <f t="shared" si="0"/>
        <v>#DIV/0!</v>
      </c>
    </row>
    <row r="18" spans="1:9" ht="17.25" hidden="1" customHeight="1">
      <c r="A18" s="14"/>
      <c r="B18" s="15" t="s">
        <v>19</v>
      </c>
      <c r="C18" s="16" t="s">
        <v>20</v>
      </c>
      <c r="D18" s="69">
        <v>0</v>
      </c>
      <c r="E18" s="69">
        <v>0</v>
      </c>
      <c r="F18" s="69">
        <v>0</v>
      </c>
      <c r="G18" s="83">
        <v>0</v>
      </c>
      <c r="H18" s="69">
        <f>E18-G18</f>
        <v>0</v>
      </c>
      <c r="I18" s="69">
        <v>0</v>
      </c>
    </row>
    <row r="19" spans="1:9" ht="17.25" customHeight="1">
      <c r="A19" s="14"/>
      <c r="B19" s="15" t="s">
        <v>21</v>
      </c>
      <c r="C19" s="16" t="s">
        <v>22</v>
      </c>
      <c r="D19" s="68">
        <v>15.82</v>
      </c>
      <c r="E19" s="69">
        <v>25.7</v>
      </c>
      <c r="F19" s="69">
        <v>8.15</v>
      </c>
      <c r="G19" s="83">
        <v>0</v>
      </c>
      <c r="H19" s="69">
        <f>E19+G19</f>
        <v>25.7</v>
      </c>
      <c r="I19" s="69">
        <f t="shared" si="0"/>
        <v>31.712062256809343</v>
      </c>
    </row>
    <row r="20" spans="1:9" ht="17.25" hidden="1" customHeight="1">
      <c r="A20" s="14"/>
      <c r="B20" s="15" t="s">
        <v>23</v>
      </c>
      <c r="C20" s="16" t="s">
        <v>24</v>
      </c>
      <c r="D20" s="69">
        <v>0</v>
      </c>
      <c r="E20" s="69">
        <v>0</v>
      </c>
      <c r="F20" s="69">
        <v>0</v>
      </c>
      <c r="G20" s="83">
        <v>0</v>
      </c>
      <c r="H20" s="69">
        <f>E20-G20</f>
        <v>0</v>
      </c>
      <c r="I20" s="69" t="e">
        <f t="shared" si="0"/>
        <v>#DIV/0!</v>
      </c>
    </row>
    <row r="21" spans="1:9" ht="17.25" hidden="1" customHeight="1">
      <c r="A21" s="14"/>
      <c r="B21" s="15" t="s">
        <v>25</v>
      </c>
      <c r="C21" s="16" t="s">
        <v>26</v>
      </c>
      <c r="D21" s="69">
        <v>0</v>
      </c>
      <c r="E21" s="69">
        <v>0</v>
      </c>
      <c r="F21" s="69">
        <v>0</v>
      </c>
      <c r="G21" s="83">
        <v>0</v>
      </c>
      <c r="H21" s="69">
        <f>E21-G21</f>
        <v>0</v>
      </c>
      <c r="I21" s="69" t="e">
        <f t="shared" si="0"/>
        <v>#DIV/0!</v>
      </c>
    </row>
    <row r="22" spans="1:9" ht="15" customHeight="1">
      <c r="A22" s="14"/>
      <c r="B22" s="15" t="s">
        <v>27</v>
      </c>
      <c r="C22" s="16" t="s">
        <v>28</v>
      </c>
      <c r="D22" s="69">
        <v>0</v>
      </c>
      <c r="E22" s="69">
        <v>0</v>
      </c>
      <c r="F22" s="69">
        <v>0</v>
      </c>
      <c r="G22" s="83">
        <v>0</v>
      </c>
      <c r="H22" s="69">
        <f>E22+G22</f>
        <v>0</v>
      </c>
      <c r="I22" s="69">
        <v>0</v>
      </c>
    </row>
    <row r="23" spans="1:9" ht="15" customHeight="1">
      <c r="A23" s="12"/>
      <c r="B23" s="16" t="s">
        <v>29</v>
      </c>
      <c r="C23" s="16" t="s">
        <v>30</v>
      </c>
      <c r="D23" s="69">
        <v>0</v>
      </c>
      <c r="E23" s="69">
        <v>0</v>
      </c>
      <c r="F23" s="69">
        <v>0</v>
      </c>
      <c r="G23" s="83">
        <v>0</v>
      </c>
      <c r="H23" s="69">
        <f>E23+G23</f>
        <v>0</v>
      </c>
      <c r="I23" s="69">
        <v>0</v>
      </c>
    </row>
    <row r="24" spans="1:9" ht="15" hidden="1" customHeight="1">
      <c r="A24" s="12"/>
      <c r="B24" s="16" t="s">
        <v>31</v>
      </c>
      <c r="C24" s="16" t="s">
        <v>32</v>
      </c>
      <c r="D24" s="69">
        <v>0</v>
      </c>
      <c r="E24" s="69">
        <v>0</v>
      </c>
      <c r="F24" s="69">
        <v>0</v>
      </c>
      <c r="G24" s="83">
        <v>0</v>
      </c>
      <c r="H24" s="69">
        <f>E24-G24</f>
        <v>0</v>
      </c>
      <c r="I24" s="69" t="e">
        <f t="shared" si="0"/>
        <v>#DIV/0!</v>
      </c>
    </row>
    <row r="25" spans="1:9" ht="15" hidden="1" customHeight="1">
      <c r="A25" s="12"/>
      <c r="B25" s="16" t="s">
        <v>33</v>
      </c>
      <c r="C25" s="16" t="s">
        <v>34</v>
      </c>
      <c r="D25" s="69">
        <v>0</v>
      </c>
      <c r="E25" s="69">
        <v>0</v>
      </c>
      <c r="F25" s="69">
        <v>0</v>
      </c>
      <c r="G25" s="83">
        <v>0</v>
      </c>
      <c r="H25" s="69">
        <f>E25-G25</f>
        <v>0</v>
      </c>
      <c r="I25" s="69" t="e">
        <f t="shared" si="0"/>
        <v>#DIV/0!</v>
      </c>
    </row>
    <row r="26" spans="1:9" ht="15" hidden="1" customHeight="1">
      <c r="A26" s="12"/>
      <c r="B26" s="16" t="s">
        <v>35</v>
      </c>
      <c r="C26" s="16" t="s">
        <v>36</v>
      </c>
      <c r="D26" s="69">
        <v>0</v>
      </c>
      <c r="E26" s="69">
        <v>0</v>
      </c>
      <c r="F26" s="69">
        <v>0</v>
      </c>
      <c r="G26" s="83">
        <v>0</v>
      </c>
      <c r="H26" s="69">
        <f>E26-G26</f>
        <v>0</v>
      </c>
      <c r="I26" s="69" t="e">
        <f t="shared" si="0"/>
        <v>#DIV/0!</v>
      </c>
    </row>
    <row r="27" spans="1:9" ht="15" customHeight="1">
      <c r="A27" s="12"/>
      <c r="B27" s="15" t="s">
        <v>37</v>
      </c>
      <c r="C27" s="16" t="s">
        <v>38</v>
      </c>
      <c r="D27" s="68">
        <v>410.76</v>
      </c>
      <c r="E27" s="69">
        <v>520</v>
      </c>
      <c r="F27" s="69">
        <v>172.01</v>
      </c>
      <c r="G27" s="83">
        <v>0</v>
      </c>
      <c r="H27" s="69">
        <f>E27+G27</f>
        <v>520</v>
      </c>
      <c r="I27" s="69">
        <f t="shared" si="0"/>
        <v>33.07884615384615</v>
      </c>
    </row>
    <row r="28" spans="1:9" ht="17.25" customHeight="1">
      <c r="A28" s="12" t="s">
        <v>39</v>
      </c>
      <c r="B28" s="15"/>
      <c r="C28" s="12" t="s">
        <v>40</v>
      </c>
      <c r="D28" s="55">
        <f>D30+D34</f>
        <v>2772.05</v>
      </c>
      <c r="E28" s="67">
        <f>E30+E34</f>
        <v>2965</v>
      </c>
      <c r="F28" s="67">
        <f>F30+F34</f>
        <v>1334.1799999999998</v>
      </c>
      <c r="G28" s="82">
        <f>G30+G34</f>
        <v>0</v>
      </c>
      <c r="H28" s="67">
        <f>H30+H34</f>
        <v>2965</v>
      </c>
      <c r="I28" s="67">
        <f>F28/E28*100</f>
        <v>44.997639123102864</v>
      </c>
    </row>
    <row r="29" spans="1:9" ht="13.5" customHeight="1">
      <c r="A29" s="12"/>
      <c r="B29" s="15" t="s">
        <v>41</v>
      </c>
      <c r="C29" s="16" t="s">
        <v>42</v>
      </c>
      <c r="D29" s="68">
        <v>0</v>
      </c>
      <c r="E29" s="69">
        <v>0</v>
      </c>
      <c r="F29" s="70">
        <f>SUM(E29*3.7/100+E29)</f>
        <v>0</v>
      </c>
      <c r="G29" s="70">
        <f>SUM(F29*4/100+F29)</f>
        <v>0</v>
      </c>
      <c r="H29" s="69">
        <f>E29-G29</f>
        <v>0</v>
      </c>
      <c r="I29" s="69">
        <f>F29-H29</f>
        <v>0</v>
      </c>
    </row>
    <row r="30" spans="1:9" ht="13.5" customHeight="1">
      <c r="A30" s="12"/>
      <c r="B30" s="15" t="s">
        <v>43</v>
      </c>
      <c r="C30" s="16" t="s">
        <v>44</v>
      </c>
      <c r="D30" s="68">
        <v>2469</v>
      </c>
      <c r="E30" s="69">
        <v>2646</v>
      </c>
      <c r="F30" s="69">
        <v>1039.83</v>
      </c>
      <c r="G30" s="83">
        <v>0</v>
      </c>
      <c r="H30" s="69">
        <f>E30+G30</f>
        <v>2646</v>
      </c>
      <c r="I30" s="69">
        <f>F30/E30*100</f>
        <v>39.29818594104308</v>
      </c>
    </row>
    <row r="31" spans="1:9" ht="17.25" hidden="1" customHeight="1">
      <c r="A31" s="12"/>
      <c r="B31" s="15" t="s">
        <v>45</v>
      </c>
      <c r="C31" s="16" t="s">
        <v>46</v>
      </c>
      <c r="D31" s="68">
        <v>0</v>
      </c>
      <c r="E31" s="67"/>
      <c r="F31" s="70"/>
      <c r="G31" s="70"/>
      <c r="H31" s="69">
        <f t="shared" ref="H31:I33" si="1">E31-G31</f>
        <v>0</v>
      </c>
      <c r="I31" s="69">
        <f t="shared" si="1"/>
        <v>0</v>
      </c>
    </row>
    <row r="32" spans="1:9" ht="15.75" hidden="1" customHeight="1">
      <c r="A32" s="12"/>
      <c r="B32" s="15" t="s">
        <v>47</v>
      </c>
      <c r="C32" s="16" t="s">
        <v>48</v>
      </c>
      <c r="D32" s="68">
        <v>0</v>
      </c>
      <c r="E32" s="67"/>
      <c r="F32" s="70"/>
      <c r="G32" s="70"/>
      <c r="H32" s="69">
        <f t="shared" si="1"/>
        <v>0</v>
      </c>
      <c r="I32" s="69">
        <f t="shared" si="1"/>
        <v>0</v>
      </c>
    </row>
    <row r="33" spans="1:9" ht="15.75" hidden="1" customHeight="1">
      <c r="A33" s="12"/>
      <c r="B33" s="16" t="s">
        <v>49</v>
      </c>
      <c r="C33" s="16" t="s">
        <v>50</v>
      </c>
      <c r="D33" s="68">
        <v>0</v>
      </c>
      <c r="E33" s="67"/>
      <c r="F33" s="70"/>
      <c r="G33" s="70"/>
      <c r="H33" s="69">
        <f t="shared" si="1"/>
        <v>0</v>
      </c>
      <c r="I33" s="69">
        <f t="shared" si="1"/>
        <v>0</v>
      </c>
    </row>
    <row r="34" spans="1:9" ht="15.75" customHeight="1">
      <c r="A34" s="12"/>
      <c r="B34" s="16" t="s">
        <v>455</v>
      </c>
      <c r="C34" s="16" t="s">
        <v>456</v>
      </c>
      <c r="D34" s="68">
        <v>303.05</v>
      </c>
      <c r="E34" s="69">
        <v>319</v>
      </c>
      <c r="F34" s="69">
        <v>294.35000000000002</v>
      </c>
      <c r="G34" s="83">
        <v>0</v>
      </c>
      <c r="H34" s="69">
        <f>E34+G34</f>
        <v>319</v>
      </c>
      <c r="I34" s="69">
        <f>F34/E34*100</f>
        <v>92.27272727272728</v>
      </c>
    </row>
    <row r="35" spans="1:9" ht="13.5" customHeight="1">
      <c r="A35" s="14"/>
      <c r="B35" s="15" t="s">
        <v>51</v>
      </c>
      <c r="C35" s="16" t="s">
        <v>52</v>
      </c>
      <c r="D35" s="68">
        <v>0</v>
      </c>
      <c r="E35" s="69">
        <v>0</v>
      </c>
      <c r="F35" s="70">
        <f>SUM(E35*3.7/100+E35)</f>
        <v>0</v>
      </c>
      <c r="G35" s="70">
        <v>0</v>
      </c>
      <c r="H35" s="69">
        <f>E35-G35</f>
        <v>0</v>
      </c>
      <c r="I35" s="69">
        <f>F35-H35</f>
        <v>0</v>
      </c>
    </row>
    <row r="36" spans="1:9" ht="16.5" customHeight="1">
      <c r="A36" s="21" t="s">
        <v>53</v>
      </c>
      <c r="B36" s="16"/>
      <c r="C36" s="12" t="s">
        <v>54</v>
      </c>
      <c r="D36" s="55">
        <f>SUM(D37:D43)</f>
        <v>290.75</v>
      </c>
      <c r="E36" s="67">
        <f>SUM(E37:E42)</f>
        <v>424</v>
      </c>
      <c r="F36" s="67">
        <f>SUM(F37:F42)</f>
        <v>147.47999999999999</v>
      </c>
      <c r="G36" s="82">
        <f>SUM(G37:G42)</f>
        <v>0</v>
      </c>
      <c r="H36" s="67">
        <f>SUM(H37:H42)</f>
        <v>424</v>
      </c>
      <c r="I36" s="67">
        <f>F36/E36*100</f>
        <v>34.783018867924525</v>
      </c>
    </row>
    <row r="37" spans="1:9" ht="16.5" hidden="1" customHeight="1">
      <c r="A37" s="12"/>
      <c r="B37" s="22" t="s">
        <v>55</v>
      </c>
      <c r="C37" s="16" t="s">
        <v>56</v>
      </c>
      <c r="D37" s="68">
        <v>0</v>
      </c>
      <c r="E37" s="69">
        <v>0</v>
      </c>
      <c r="F37" s="69">
        <v>0</v>
      </c>
      <c r="G37" s="83">
        <v>0</v>
      </c>
      <c r="H37" s="69">
        <f t="shared" ref="H37:H43" si="2">E37+G37</f>
        <v>0</v>
      </c>
      <c r="I37" s="69">
        <v>0</v>
      </c>
    </row>
    <row r="38" spans="1:9" ht="16.5" hidden="1" customHeight="1">
      <c r="A38" s="21"/>
      <c r="B38" s="16" t="s">
        <v>57</v>
      </c>
      <c r="C38" s="16" t="s">
        <v>58</v>
      </c>
      <c r="D38" s="68">
        <v>0</v>
      </c>
      <c r="E38" s="69">
        <v>0</v>
      </c>
      <c r="F38" s="69">
        <v>0</v>
      </c>
      <c r="G38" s="83">
        <v>0</v>
      </c>
      <c r="H38" s="69">
        <f t="shared" si="2"/>
        <v>0</v>
      </c>
      <c r="I38" s="69">
        <v>0</v>
      </c>
    </row>
    <row r="39" spans="1:9" ht="16.5" hidden="1" customHeight="1">
      <c r="A39" s="21"/>
      <c r="B39" s="16" t="s">
        <v>59</v>
      </c>
      <c r="C39" s="16" t="s">
        <v>60</v>
      </c>
      <c r="D39" s="68">
        <v>0</v>
      </c>
      <c r="E39" s="69">
        <v>0</v>
      </c>
      <c r="F39" s="69">
        <v>0</v>
      </c>
      <c r="G39" s="83">
        <v>0</v>
      </c>
      <c r="H39" s="69">
        <f t="shared" si="2"/>
        <v>0</v>
      </c>
      <c r="I39" s="69">
        <v>0</v>
      </c>
    </row>
    <row r="40" spans="1:9" ht="16.5" hidden="1" customHeight="1">
      <c r="A40" s="21"/>
      <c r="B40" s="23" t="s">
        <v>61</v>
      </c>
      <c r="C40" s="16" t="s">
        <v>62</v>
      </c>
      <c r="D40" s="68">
        <v>0</v>
      </c>
      <c r="E40" s="69">
        <v>0</v>
      </c>
      <c r="F40" s="69">
        <v>0</v>
      </c>
      <c r="G40" s="83">
        <v>0</v>
      </c>
      <c r="H40" s="69">
        <f t="shared" si="2"/>
        <v>0</v>
      </c>
      <c r="I40" s="69">
        <v>0</v>
      </c>
    </row>
    <row r="41" spans="1:9" ht="16.5" hidden="1" customHeight="1">
      <c r="A41" s="21"/>
      <c r="B41" s="16" t="s">
        <v>63</v>
      </c>
      <c r="C41" s="16" t="s">
        <v>64</v>
      </c>
      <c r="D41" s="68">
        <v>0</v>
      </c>
      <c r="E41" s="69">
        <v>0</v>
      </c>
      <c r="F41" s="69">
        <v>0</v>
      </c>
      <c r="G41" s="83">
        <v>0</v>
      </c>
      <c r="H41" s="69">
        <f t="shared" si="2"/>
        <v>0</v>
      </c>
      <c r="I41" s="69">
        <v>0</v>
      </c>
    </row>
    <row r="42" spans="1:9" ht="16.5" customHeight="1">
      <c r="A42" s="21"/>
      <c r="B42" s="16" t="s">
        <v>463</v>
      </c>
      <c r="C42" s="16" t="s">
        <v>66</v>
      </c>
      <c r="D42" s="69">
        <v>290.75</v>
      </c>
      <c r="E42" s="69">
        <v>424</v>
      </c>
      <c r="F42" s="69">
        <v>147.47999999999999</v>
      </c>
      <c r="G42" s="83">
        <v>0</v>
      </c>
      <c r="H42" s="69">
        <f t="shared" si="2"/>
        <v>424</v>
      </c>
      <c r="I42" s="69">
        <f>F42/E42*100</f>
        <v>34.783018867924525</v>
      </c>
    </row>
    <row r="43" spans="1:9" ht="14.25" hidden="1" customHeight="1">
      <c r="A43" s="21"/>
      <c r="B43" s="18" t="s">
        <v>65</v>
      </c>
      <c r="C43" s="24" t="s">
        <v>66</v>
      </c>
      <c r="D43" s="68"/>
      <c r="E43" s="71"/>
      <c r="F43" s="70">
        <f>SUM(E43*3.7/100+E43)</f>
        <v>0</v>
      </c>
      <c r="G43" s="70">
        <f>SUM(F43*4/100+F43)</f>
        <v>0</v>
      </c>
      <c r="H43" s="69">
        <f t="shared" si="2"/>
        <v>0</v>
      </c>
      <c r="I43" s="69">
        <f>F43+H43</f>
        <v>0</v>
      </c>
    </row>
    <row r="44" spans="1:9" s="2" customFormat="1" ht="27" customHeight="1">
      <c r="A44" s="102" t="s">
        <v>67</v>
      </c>
      <c r="B44" s="103"/>
      <c r="C44" s="13" t="s">
        <v>68</v>
      </c>
      <c r="D44" s="55">
        <f>D45+D56+D57+D60+D65+D69+D72+D73+D74+D75+D76+D77+D78+D79+D80+D81+D82+D83+D84+D85+D86+D90+D91+D92</f>
        <v>995.93000000000006</v>
      </c>
      <c r="E44" s="67">
        <f>E45+E56+E57+E60+E65+E69+E72+E73+E74+E75+E76+E77+E78+E79+E80+E81+E82+E83+E84+E85+E86+E90+E91+E92</f>
        <v>1724.04</v>
      </c>
      <c r="F44" s="67">
        <f>F45+F56+F57+F60+F65+F69+F72+F73+F74+F75+F76+F77+F78+F79+F80+F81+F82+F83+F84+F85+F86+F90+F91+F92</f>
        <v>429.71000000000009</v>
      </c>
      <c r="G44" s="82">
        <f>G45+G56+G57+G60+G65+G69+G72+G73+G74+G75+G76+G77+G78+G79+G80+G81+G82+G83+G84+G85+G86+G90+G91+G92</f>
        <v>-173</v>
      </c>
      <c r="H44" s="67">
        <f>H45+H56+H57+H60+H65+H69+H72+H73+H74+H75+H76+H77+H78+H79+H80+H81+H82+H83+H84+H85+H86+H90+H91+H92</f>
        <v>1551.04</v>
      </c>
      <c r="I44" s="67">
        <f t="shared" ref="I44:I55" si="3">F44/E44*100</f>
        <v>24.924595717036734</v>
      </c>
    </row>
    <row r="45" spans="1:9" ht="14.25" customHeight="1">
      <c r="A45" s="12" t="s">
        <v>69</v>
      </c>
      <c r="B45" s="15"/>
      <c r="C45" s="12" t="s">
        <v>70</v>
      </c>
      <c r="D45" s="55">
        <f>SUM(D46:D55)</f>
        <v>768.45</v>
      </c>
      <c r="E45" s="67">
        <f>SUM(E46:E55)</f>
        <v>1029</v>
      </c>
      <c r="F45" s="67">
        <f>SUM(F46:F55)</f>
        <v>312.36</v>
      </c>
      <c r="G45" s="82">
        <f>SUM(G46:G55)</f>
        <v>-49.5</v>
      </c>
      <c r="H45" s="67">
        <f>SUM(H46:H55)</f>
        <v>979.5</v>
      </c>
      <c r="I45" s="67">
        <f t="shared" si="3"/>
        <v>30.355685131195337</v>
      </c>
    </row>
    <row r="46" spans="1:9" ht="15.75" customHeight="1">
      <c r="A46" s="21"/>
      <c r="B46" s="16" t="s">
        <v>71</v>
      </c>
      <c r="C46" s="16" t="s">
        <v>72</v>
      </c>
      <c r="D46" s="68">
        <v>28.52</v>
      </c>
      <c r="E46" s="69">
        <v>40</v>
      </c>
      <c r="F46" s="69">
        <v>11.85</v>
      </c>
      <c r="G46" s="83">
        <v>0</v>
      </c>
      <c r="H46" s="69">
        <f t="shared" ref="H46:H56" si="4">E46+G46</f>
        <v>40</v>
      </c>
      <c r="I46" s="69">
        <f t="shared" si="3"/>
        <v>29.625</v>
      </c>
    </row>
    <row r="47" spans="1:9" ht="17.25" customHeight="1">
      <c r="A47" s="21"/>
      <c r="B47" s="16" t="s">
        <v>73</v>
      </c>
      <c r="C47" s="16" t="s">
        <v>74</v>
      </c>
      <c r="D47" s="68">
        <v>0.9</v>
      </c>
      <c r="E47" s="69">
        <v>10</v>
      </c>
      <c r="F47" s="69">
        <v>1.1499999999999999</v>
      </c>
      <c r="G47" s="83">
        <v>0</v>
      </c>
      <c r="H47" s="69">
        <f t="shared" si="4"/>
        <v>10</v>
      </c>
      <c r="I47" s="69">
        <f t="shared" si="3"/>
        <v>11.5</v>
      </c>
    </row>
    <row r="48" spans="1:9" ht="17.25" customHeight="1">
      <c r="A48" s="21"/>
      <c r="B48" s="16" t="s">
        <v>75</v>
      </c>
      <c r="C48" s="16" t="s">
        <v>76</v>
      </c>
      <c r="D48" s="68">
        <v>165.92</v>
      </c>
      <c r="E48" s="69">
        <v>200</v>
      </c>
      <c r="F48" s="69">
        <v>104.98</v>
      </c>
      <c r="G48" s="83">
        <v>0</v>
      </c>
      <c r="H48" s="69">
        <f t="shared" si="4"/>
        <v>200</v>
      </c>
      <c r="I48" s="69">
        <f t="shared" si="3"/>
        <v>52.49</v>
      </c>
    </row>
    <row r="49" spans="1:9" ht="17.25" customHeight="1">
      <c r="A49" s="21"/>
      <c r="B49" s="16" t="s">
        <v>77</v>
      </c>
      <c r="C49" s="16" t="s">
        <v>78</v>
      </c>
      <c r="D49" s="68">
        <v>22.11</v>
      </c>
      <c r="E49" s="69">
        <v>35</v>
      </c>
      <c r="F49" s="69">
        <v>9.76</v>
      </c>
      <c r="G49" s="83">
        <v>0</v>
      </c>
      <c r="H49" s="69">
        <f t="shared" si="4"/>
        <v>35</v>
      </c>
      <c r="I49" s="69">
        <f t="shared" si="3"/>
        <v>27.885714285714286</v>
      </c>
    </row>
    <row r="50" spans="1:9" ht="17.25" customHeight="1">
      <c r="A50" s="21"/>
      <c r="B50" s="16" t="s">
        <v>79</v>
      </c>
      <c r="C50" s="16" t="s">
        <v>80</v>
      </c>
      <c r="D50" s="68">
        <v>190.94</v>
      </c>
      <c r="E50" s="69">
        <v>270</v>
      </c>
      <c r="F50" s="69">
        <v>72.36</v>
      </c>
      <c r="G50" s="83">
        <v>-6.6</v>
      </c>
      <c r="H50" s="69">
        <f t="shared" si="4"/>
        <v>263.39999999999998</v>
      </c>
      <c r="I50" s="69">
        <f t="shared" si="3"/>
        <v>26.8</v>
      </c>
    </row>
    <row r="51" spans="1:9" ht="17.25" customHeight="1">
      <c r="A51" s="21"/>
      <c r="B51" s="16" t="s">
        <v>81</v>
      </c>
      <c r="C51" s="16" t="s">
        <v>82</v>
      </c>
      <c r="D51" s="68">
        <v>37.409999999999997</v>
      </c>
      <c r="E51" s="69">
        <v>40</v>
      </c>
      <c r="F51" s="69">
        <v>16.3</v>
      </c>
      <c r="G51" s="83">
        <v>0</v>
      </c>
      <c r="H51" s="69">
        <f t="shared" si="4"/>
        <v>40</v>
      </c>
      <c r="I51" s="69">
        <f t="shared" si="3"/>
        <v>40.75</v>
      </c>
    </row>
    <row r="52" spans="1:9" ht="17.25" customHeight="1">
      <c r="A52" s="21"/>
      <c r="B52" s="16" t="s">
        <v>83</v>
      </c>
      <c r="C52" s="16" t="s">
        <v>84</v>
      </c>
      <c r="D52" s="68">
        <v>0</v>
      </c>
      <c r="E52" s="69">
        <v>4</v>
      </c>
      <c r="F52" s="69">
        <v>0</v>
      </c>
      <c r="G52" s="83">
        <v>0</v>
      </c>
      <c r="H52" s="69">
        <f t="shared" si="4"/>
        <v>4</v>
      </c>
      <c r="I52" s="69">
        <v>0</v>
      </c>
    </row>
    <row r="53" spans="1:9" ht="15" customHeight="1">
      <c r="A53" s="21"/>
      <c r="B53" s="16" t="s">
        <v>85</v>
      </c>
      <c r="C53" s="16" t="s">
        <v>86</v>
      </c>
      <c r="D53" s="68">
        <v>120.33</v>
      </c>
      <c r="E53" s="69">
        <v>160</v>
      </c>
      <c r="F53" s="69">
        <v>40.200000000000003</v>
      </c>
      <c r="G53" s="83">
        <v>-40</v>
      </c>
      <c r="H53" s="69">
        <f t="shared" si="4"/>
        <v>120</v>
      </c>
      <c r="I53" s="69">
        <f t="shared" si="3"/>
        <v>25.125000000000004</v>
      </c>
    </row>
    <row r="54" spans="1:9" ht="15" customHeight="1">
      <c r="A54" s="21"/>
      <c r="B54" s="25" t="s">
        <v>87</v>
      </c>
      <c r="C54" s="16" t="s">
        <v>88</v>
      </c>
      <c r="D54" s="68">
        <v>84.12</v>
      </c>
      <c r="E54" s="69">
        <v>120</v>
      </c>
      <c r="F54" s="69">
        <v>29.21</v>
      </c>
      <c r="G54" s="83">
        <v>-2.9</v>
      </c>
      <c r="H54" s="69">
        <f t="shared" si="4"/>
        <v>117.1</v>
      </c>
      <c r="I54" s="69">
        <f t="shared" si="3"/>
        <v>24.341666666666669</v>
      </c>
    </row>
    <row r="55" spans="1:9" ht="15" customHeight="1">
      <c r="A55" s="21"/>
      <c r="B55" s="16" t="s">
        <v>89</v>
      </c>
      <c r="C55" s="16" t="s">
        <v>90</v>
      </c>
      <c r="D55" s="68">
        <v>118.2</v>
      </c>
      <c r="E55" s="69">
        <v>150</v>
      </c>
      <c r="F55" s="69">
        <v>26.55</v>
      </c>
      <c r="G55" s="83">
        <v>0</v>
      </c>
      <c r="H55" s="69">
        <f t="shared" si="4"/>
        <v>150</v>
      </c>
      <c r="I55" s="69">
        <f t="shared" si="3"/>
        <v>17.700000000000003</v>
      </c>
    </row>
    <row r="56" spans="1:9" ht="15" customHeight="1">
      <c r="A56" s="12" t="s">
        <v>91</v>
      </c>
      <c r="B56" s="15"/>
      <c r="C56" s="12" t="s">
        <v>92</v>
      </c>
      <c r="D56" s="55">
        <v>0</v>
      </c>
      <c r="E56" s="67">
        <v>150</v>
      </c>
      <c r="F56" s="67">
        <v>0</v>
      </c>
      <c r="G56" s="82">
        <v>0</v>
      </c>
      <c r="H56" s="67">
        <f t="shared" si="4"/>
        <v>150</v>
      </c>
      <c r="I56" s="67">
        <v>0</v>
      </c>
    </row>
    <row r="57" spans="1:9" ht="17.25" hidden="1" customHeight="1">
      <c r="A57" s="12" t="s">
        <v>93</v>
      </c>
      <c r="B57" s="14"/>
      <c r="C57" s="12" t="s">
        <v>94</v>
      </c>
      <c r="D57" s="55">
        <f>D58+D59</f>
        <v>0</v>
      </c>
      <c r="E57" s="69">
        <f>E58+E59</f>
        <v>0</v>
      </c>
      <c r="F57" s="70">
        <f t="shared" ref="F57:F64" si="5">SUM(E57*3.7/100+E57)</f>
        <v>0</v>
      </c>
      <c r="G57" s="70">
        <f t="shared" ref="G57:G64" si="6">SUM(F57*4/100+F57)</f>
        <v>0</v>
      </c>
      <c r="H57" s="69">
        <f t="shared" ref="H57:I64" si="7">E57-G57</f>
        <v>0</v>
      </c>
      <c r="I57" s="69">
        <f t="shared" si="7"/>
        <v>0</v>
      </c>
    </row>
    <row r="58" spans="1:9" ht="17.25" hidden="1" customHeight="1">
      <c r="A58" s="12"/>
      <c r="B58" s="25" t="s">
        <v>95</v>
      </c>
      <c r="C58" s="16" t="s">
        <v>96</v>
      </c>
      <c r="D58" s="69">
        <v>0</v>
      </c>
      <c r="E58" s="69">
        <v>0</v>
      </c>
      <c r="F58" s="70">
        <f t="shared" si="5"/>
        <v>0</v>
      </c>
      <c r="G58" s="70">
        <f t="shared" si="6"/>
        <v>0</v>
      </c>
      <c r="H58" s="69">
        <f t="shared" si="7"/>
        <v>0</v>
      </c>
      <c r="I58" s="69">
        <f t="shared" si="7"/>
        <v>0</v>
      </c>
    </row>
    <row r="59" spans="1:9" ht="17.25" hidden="1" customHeight="1">
      <c r="A59" s="12"/>
      <c r="B59" s="25" t="s">
        <v>97</v>
      </c>
      <c r="C59" s="16" t="s">
        <v>98</v>
      </c>
      <c r="D59" s="69">
        <v>0</v>
      </c>
      <c r="E59" s="69">
        <v>0</v>
      </c>
      <c r="F59" s="70">
        <f t="shared" si="5"/>
        <v>0</v>
      </c>
      <c r="G59" s="70">
        <f t="shared" si="6"/>
        <v>0</v>
      </c>
      <c r="H59" s="69">
        <f t="shared" si="7"/>
        <v>0</v>
      </c>
      <c r="I59" s="69">
        <f t="shared" si="7"/>
        <v>0</v>
      </c>
    </row>
    <row r="60" spans="1:9" ht="15" hidden="1" customHeight="1">
      <c r="A60" s="12" t="s">
        <v>99</v>
      </c>
      <c r="B60" s="14"/>
      <c r="C60" s="12" t="s">
        <v>100</v>
      </c>
      <c r="D60" s="68">
        <f>SUM(D61:D64)</f>
        <v>0</v>
      </c>
      <c r="E60" s="69">
        <f>SUM(E61:E64)</f>
        <v>0</v>
      </c>
      <c r="F60" s="70">
        <f t="shared" si="5"/>
        <v>0</v>
      </c>
      <c r="G60" s="70">
        <f t="shared" si="6"/>
        <v>0</v>
      </c>
      <c r="H60" s="69">
        <f t="shared" si="7"/>
        <v>0</v>
      </c>
      <c r="I60" s="69">
        <f t="shared" si="7"/>
        <v>0</v>
      </c>
    </row>
    <row r="61" spans="1:9" ht="12.75" hidden="1" customHeight="1">
      <c r="A61" s="21"/>
      <c r="B61" s="16" t="s">
        <v>101</v>
      </c>
      <c r="C61" s="16" t="s">
        <v>102</v>
      </c>
      <c r="D61" s="69">
        <v>0</v>
      </c>
      <c r="E61" s="69">
        <v>0</v>
      </c>
      <c r="F61" s="70">
        <f t="shared" si="5"/>
        <v>0</v>
      </c>
      <c r="G61" s="70">
        <f t="shared" si="6"/>
        <v>0</v>
      </c>
      <c r="H61" s="69">
        <f t="shared" si="7"/>
        <v>0</v>
      </c>
      <c r="I61" s="69">
        <f t="shared" si="7"/>
        <v>0</v>
      </c>
    </row>
    <row r="62" spans="1:9" ht="17.25" hidden="1" customHeight="1">
      <c r="A62" s="21"/>
      <c r="B62" s="16" t="s">
        <v>103</v>
      </c>
      <c r="C62" s="16" t="s">
        <v>104</v>
      </c>
      <c r="D62" s="69">
        <v>0</v>
      </c>
      <c r="E62" s="69">
        <v>0</v>
      </c>
      <c r="F62" s="70">
        <f t="shared" si="5"/>
        <v>0</v>
      </c>
      <c r="G62" s="70">
        <f t="shared" si="6"/>
        <v>0</v>
      </c>
      <c r="H62" s="69">
        <f t="shared" si="7"/>
        <v>0</v>
      </c>
      <c r="I62" s="69">
        <f t="shared" si="7"/>
        <v>0</v>
      </c>
    </row>
    <row r="63" spans="1:9" ht="16.5" hidden="1" customHeight="1">
      <c r="A63" s="21"/>
      <c r="B63" s="16" t="s">
        <v>105</v>
      </c>
      <c r="C63" s="16" t="s">
        <v>106</v>
      </c>
      <c r="D63" s="69">
        <v>0</v>
      </c>
      <c r="E63" s="69">
        <v>0</v>
      </c>
      <c r="F63" s="70">
        <f t="shared" si="5"/>
        <v>0</v>
      </c>
      <c r="G63" s="70">
        <f t="shared" si="6"/>
        <v>0</v>
      </c>
      <c r="H63" s="69">
        <f t="shared" si="7"/>
        <v>0</v>
      </c>
      <c r="I63" s="69">
        <f t="shared" si="7"/>
        <v>0</v>
      </c>
    </row>
    <row r="64" spans="1:9" ht="14.25" hidden="1" customHeight="1">
      <c r="A64" s="21"/>
      <c r="B64" s="16" t="s">
        <v>107</v>
      </c>
      <c r="C64" s="16" t="s">
        <v>108</v>
      </c>
      <c r="D64" s="69">
        <v>0</v>
      </c>
      <c r="E64" s="69">
        <v>0</v>
      </c>
      <c r="F64" s="70">
        <f t="shared" si="5"/>
        <v>0</v>
      </c>
      <c r="G64" s="70">
        <f t="shared" si="6"/>
        <v>0</v>
      </c>
      <c r="H64" s="69">
        <f t="shared" si="7"/>
        <v>0</v>
      </c>
      <c r="I64" s="69">
        <f t="shared" si="7"/>
        <v>0</v>
      </c>
    </row>
    <row r="65" spans="1:9" ht="17.25" customHeight="1">
      <c r="A65" s="26" t="s">
        <v>109</v>
      </c>
      <c r="B65" s="14"/>
      <c r="C65" s="12" t="s">
        <v>110</v>
      </c>
      <c r="D65" s="72">
        <f>SUM(D66:D68)</f>
        <v>118.77000000000001</v>
      </c>
      <c r="E65" s="73">
        <f>SUM(E66:E68)</f>
        <v>220</v>
      </c>
      <c r="F65" s="73">
        <f>SUM(F66:F68)</f>
        <v>65.960000000000008</v>
      </c>
      <c r="G65" s="84">
        <f>SUM(G66:G68)</f>
        <v>-44.900000000000006</v>
      </c>
      <c r="H65" s="73">
        <f>SUM(H66:H68)</f>
        <v>175.10000000000002</v>
      </c>
      <c r="I65" s="67">
        <f>F65/E65*100</f>
        <v>29.981818181818188</v>
      </c>
    </row>
    <row r="66" spans="1:9" ht="17.25" customHeight="1">
      <c r="A66" s="21"/>
      <c r="B66" s="16" t="s">
        <v>111</v>
      </c>
      <c r="C66" s="16" t="s">
        <v>112</v>
      </c>
      <c r="D66" s="68">
        <v>103.9</v>
      </c>
      <c r="E66" s="69">
        <v>200</v>
      </c>
      <c r="F66" s="69">
        <v>53.82</v>
      </c>
      <c r="G66" s="83">
        <v>-39.200000000000003</v>
      </c>
      <c r="H66" s="69">
        <f>E66+G66</f>
        <v>160.80000000000001</v>
      </c>
      <c r="I66" s="69">
        <f>F66/E66*100</f>
        <v>26.91</v>
      </c>
    </row>
    <row r="67" spans="1:9" ht="17.25" customHeight="1">
      <c r="A67" s="21"/>
      <c r="B67" s="16" t="s">
        <v>113</v>
      </c>
      <c r="C67" s="16" t="s">
        <v>114</v>
      </c>
      <c r="D67" s="69">
        <v>0</v>
      </c>
      <c r="E67" s="69">
        <v>0</v>
      </c>
      <c r="F67" s="69">
        <v>0</v>
      </c>
      <c r="G67" s="83">
        <v>0</v>
      </c>
      <c r="H67" s="69">
        <f>E67-G67</f>
        <v>0</v>
      </c>
      <c r="I67" s="69">
        <v>0</v>
      </c>
    </row>
    <row r="68" spans="1:9" ht="17.25" customHeight="1">
      <c r="A68" s="21"/>
      <c r="B68" s="16" t="s">
        <v>115</v>
      </c>
      <c r="C68" s="16" t="s">
        <v>116</v>
      </c>
      <c r="D68" s="68">
        <v>14.87</v>
      </c>
      <c r="E68" s="69">
        <v>20</v>
      </c>
      <c r="F68" s="69">
        <v>12.14</v>
      </c>
      <c r="G68" s="83">
        <v>-5.7</v>
      </c>
      <c r="H68" s="69">
        <f>E68+G68</f>
        <v>14.3</v>
      </c>
      <c r="I68" s="69">
        <f>F68/E68*100</f>
        <v>60.699999999999996</v>
      </c>
    </row>
    <row r="69" spans="1:9" ht="17.25" customHeight="1">
      <c r="A69" s="14" t="s">
        <v>117</v>
      </c>
      <c r="B69" s="14"/>
      <c r="C69" s="12" t="s">
        <v>118</v>
      </c>
      <c r="D69" s="55">
        <f>D70+D71</f>
        <v>0</v>
      </c>
      <c r="E69" s="67">
        <f>E70+E71</f>
        <v>158.22</v>
      </c>
      <c r="F69" s="67">
        <f>F70+F71</f>
        <v>0.95</v>
      </c>
      <c r="G69" s="82">
        <f>G70+G71</f>
        <v>-67.5</v>
      </c>
      <c r="H69" s="67">
        <f>E69+G69</f>
        <v>90.72</v>
      </c>
      <c r="I69" s="67">
        <v>0</v>
      </c>
    </row>
    <row r="70" spans="1:9" ht="17.25" customHeight="1">
      <c r="A70" s="21"/>
      <c r="B70" s="16" t="s">
        <v>119</v>
      </c>
      <c r="C70" s="16" t="s">
        <v>120</v>
      </c>
      <c r="D70" s="74">
        <v>0</v>
      </c>
      <c r="E70" s="75">
        <v>158.22</v>
      </c>
      <c r="F70" s="69">
        <v>0.95</v>
      </c>
      <c r="G70" s="83">
        <v>-67.5</v>
      </c>
      <c r="H70" s="69">
        <f>E70+G70</f>
        <v>90.72</v>
      </c>
      <c r="I70" s="69">
        <v>0</v>
      </c>
    </row>
    <row r="71" spans="1:9" ht="17.25" customHeight="1">
      <c r="A71" s="21"/>
      <c r="B71" s="16" t="s">
        <v>121</v>
      </c>
      <c r="C71" s="16" t="s">
        <v>122</v>
      </c>
      <c r="D71" s="69">
        <v>0</v>
      </c>
      <c r="E71" s="69">
        <v>0</v>
      </c>
      <c r="F71" s="69">
        <v>0</v>
      </c>
      <c r="G71" s="83">
        <v>0</v>
      </c>
      <c r="H71" s="69">
        <f>E71-G71</f>
        <v>0</v>
      </c>
      <c r="I71" s="69">
        <v>0</v>
      </c>
    </row>
    <row r="72" spans="1:9" ht="17.25" hidden="1" customHeight="1">
      <c r="A72" s="104" t="s">
        <v>123</v>
      </c>
      <c r="B72" s="105"/>
      <c r="C72" s="12" t="s">
        <v>124</v>
      </c>
      <c r="D72" s="69">
        <v>0</v>
      </c>
      <c r="E72" s="69">
        <v>0</v>
      </c>
      <c r="F72" s="69">
        <v>0</v>
      </c>
      <c r="G72" s="83">
        <v>0</v>
      </c>
      <c r="H72" s="69">
        <f>E72-G72</f>
        <v>0</v>
      </c>
      <c r="I72" s="69">
        <f>F72-H72</f>
        <v>0</v>
      </c>
    </row>
    <row r="73" spans="1:9" ht="17.25" hidden="1" customHeight="1">
      <c r="A73" s="104" t="s">
        <v>125</v>
      </c>
      <c r="B73" s="105"/>
      <c r="C73" s="12" t="s">
        <v>126</v>
      </c>
      <c r="D73" s="69">
        <v>0</v>
      </c>
      <c r="E73" s="69">
        <v>0</v>
      </c>
      <c r="F73" s="69">
        <v>0</v>
      </c>
      <c r="G73" s="83">
        <v>0</v>
      </c>
      <c r="H73" s="69">
        <f>E73-G73</f>
        <v>0</v>
      </c>
      <c r="I73" s="69">
        <f>F73-H73</f>
        <v>0</v>
      </c>
    </row>
    <row r="74" spans="1:9" ht="17.25" hidden="1" customHeight="1">
      <c r="A74" s="12" t="s">
        <v>127</v>
      </c>
      <c r="B74" s="14"/>
      <c r="C74" s="12" t="s">
        <v>128</v>
      </c>
      <c r="D74" s="55">
        <v>0</v>
      </c>
      <c r="E74" s="67">
        <v>0</v>
      </c>
      <c r="F74" s="67">
        <v>0</v>
      </c>
      <c r="G74" s="82">
        <v>0</v>
      </c>
      <c r="H74" s="67">
        <f>E74+G74</f>
        <v>0</v>
      </c>
      <c r="I74" s="67">
        <v>0</v>
      </c>
    </row>
    <row r="75" spans="1:9" ht="17.25" customHeight="1">
      <c r="A75" s="12" t="s">
        <v>129</v>
      </c>
      <c r="B75" s="14"/>
      <c r="C75" s="12" t="s">
        <v>130</v>
      </c>
      <c r="D75" s="55">
        <v>0</v>
      </c>
      <c r="E75" s="67">
        <v>15</v>
      </c>
      <c r="F75" s="67">
        <v>0</v>
      </c>
      <c r="G75" s="82">
        <v>-2.5</v>
      </c>
      <c r="H75" s="67">
        <f>E75+G75</f>
        <v>12.5</v>
      </c>
      <c r="I75" s="67">
        <v>0</v>
      </c>
    </row>
    <row r="76" spans="1:9" ht="17.25" customHeight="1">
      <c r="A76" s="12" t="s">
        <v>131</v>
      </c>
      <c r="B76" s="14"/>
      <c r="C76" s="12" t="s">
        <v>132</v>
      </c>
      <c r="D76" s="55">
        <v>28.57</v>
      </c>
      <c r="E76" s="67">
        <v>46.6</v>
      </c>
      <c r="F76" s="67">
        <v>24.99</v>
      </c>
      <c r="G76" s="82">
        <v>-8.6</v>
      </c>
      <c r="H76" s="67">
        <f>E76+G76</f>
        <v>38</v>
      </c>
      <c r="I76" s="67">
        <f t="shared" ref="I76:I95" si="8">F76/E76*100</f>
        <v>53.626609442060079</v>
      </c>
    </row>
    <row r="77" spans="1:9" ht="13.5" customHeight="1">
      <c r="A77" s="12" t="s">
        <v>133</v>
      </c>
      <c r="B77" s="14"/>
      <c r="C77" s="12" t="s">
        <v>134</v>
      </c>
      <c r="D77" s="55">
        <v>41.74</v>
      </c>
      <c r="E77" s="67">
        <v>56.22</v>
      </c>
      <c r="F77" s="67">
        <v>6.66</v>
      </c>
      <c r="G77" s="82">
        <v>0</v>
      </c>
      <c r="H77" s="67">
        <f>E77+G77</f>
        <v>56.22</v>
      </c>
      <c r="I77" s="67">
        <f t="shared" si="8"/>
        <v>11.84631803628602</v>
      </c>
    </row>
    <row r="78" spans="1:9" ht="13.5" hidden="1" customHeight="1">
      <c r="A78" s="12" t="s">
        <v>135</v>
      </c>
      <c r="B78" s="14"/>
      <c r="C78" s="12" t="s">
        <v>136</v>
      </c>
      <c r="D78" s="69">
        <v>0</v>
      </c>
      <c r="E78" s="69">
        <v>0</v>
      </c>
      <c r="F78" s="70">
        <f>SUM(E78*3.7/100+E78)</f>
        <v>0</v>
      </c>
      <c r="G78" s="70">
        <f>SUM(F78*4/100+F78)</f>
        <v>0</v>
      </c>
      <c r="H78" s="69">
        <f t="shared" ref="H78:H91" si="9">E78-G78</f>
        <v>0</v>
      </c>
      <c r="I78" s="67" t="e">
        <f t="shared" si="8"/>
        <v>#DIV/0!</v>
      </c>
    </row>
    <row r="79" spans="1:9" ht="16.5" hidden="1" customHeight="1">
      <c r="A79" s="12" t="s">
        <v>137</v>
      </c>
      <c r="B79" s="14"/>
      <c r="C79" s="12" t="s">
        <v>138</v>
      </c>
      <c r="D79" s="69">
        <v>0</v>
      </c>
      <c r="E79" s="69">
        <v>0</v>
      </c>
      <c r="F79" s="70">
        <f>SUM(E79*3.7/100+E79)</f>
        <v>0</v>
      </c>
      <c r="G79" s="70">
        <f>SUM(F79*4/100+F79)</f>
        <v>0</v>
      </c>
      <c r="H79" s="69">
        <f t="shared" si="9"/>
        <v>0</v>
      </c>
      <c r="I79" s="67" t="e">
        <f t="shared" si="8"/>
        <v>#DIV/0!</v>
      </c>
    </row>
    <row r="80" spans="1:9" ht="16.5" hidden="1" customHeight="1">
      <c r="A80" s="12" t="s">
        <v>139</v>
      </c>
      <c r="B80" s="14"/>
      <c r="C80" s="12" t="s">
        <v>140</v>
      </c>
      <c r="D80" s="69">
        <v>0</v>
      </c>
      <c r="E80" s="69">
        <v>0</v>
      </c>
      <c r="F80" s="70">
        <f t="shared" ref="F80:F143" si="10">SUM(E80*3.7/100+E80)</f>
        <v>0</v>
      </c>
      <c r="G80" s="70">
        <f t="shared" ref="G80:G143" si="11">SUM(F80*4/100+F80)</f>
        <v>0</v>
      </c>
      <c r="H80" s="69">
        <f t="shared" si="9"/>
        <v>0</v>
      </c>
      <c r="I80" s="67" t="e">
        <f t="shared" si="8"/>
        <v>#DIV/0!</v>
      </c>
    </row>
    <row r="81" spans="1:9" ht="33" hidden="1" customHeight="1">
      <c r="A81" s="90" t="s">
        <v>141</v>
      </c>
      <c r="B81" s="91"/>
      <c r="C81" s="12" t="s">
        <v>142</v>
      </c>
      <c r="D81" s="69">
        <v>0</v>
      </c>
      <c r="E81" s="69">
        <v>0</v>
      </c>
      <c r="F81" s="76">
        <f t="shared" si="10"/>
        <v>0</v>
      </c>
      <c r="G81" s="76">
        <f t="shared" si="11"/>
        <v>0</v>
      </c>
      <c r="H81" s="69">
        <f t="shared" si="9"/>
        <v>0</v>
      </c>
      <c r="I81" s="67" t="e">
        <f t="shared" si="8"/>
        <v>#DIV/0!</v>
      </c>
    </row>
    <row r="82" spans="1:9" ht="14.25" hidden="1" customHeight="1">
      <c r="A82" s="12" t="s">
        <v>143</v>
      </c>
      <c r="B82" s="14"/>
      <c r="C82" s="12" t="s">
        <v>144</v>
      </c>
      <c r="D82" s="69">
        <v>0</v>
      </c>
      <c r="E82" s="69">
        <v>0</v>
      </c>
      <c r="F82" s="70">
        <f t="shared" si="10"/>
        <v>0</v>
      </c>
      <c r="G82" s="70">
        <f t="shared" si="11"/>
        <v>0</v>
      </c>
      <c r="H82" s="69">
        <f t="shared" si="9"/>
        <v>0</v>
      </c>
      <c r="I82" s="67" t="e">
        <f t="shared" si="8"/>
        <v>#DIV/0!</v>
      </c>
    </row>
    <row r="83" spans="1:9" ht="14.25" hidden="1" customHeight="1">
      <c r="A83" s="12" t="s">
        <v>145</v>
      </c>
      <c r="B83" s="14"/>
      <c r="C83" s="12" t="s">
        <v>146</v>
      </c>
      <c r="D83" s="69">
        <v>0</v>
      </c>
      <c r="E83" s="69">
        <v>0</v>
      </c>
      <c r="F83" s="70">
        <f t="shared" si="10"/>
        <v>0</v>
      </c>
      <c r="G83" s="70">
        <f t="shared" si="11"/>
        <v>0</v>
      </c>
      <c r="H83" s="69">
        <f t="shared" si="9"/>
        <v>0</v>
      </c>
      <c r="I83" s="67" t="e">
        <f t="shared" si="8"/>
        <v>#DIV/0!</v>
      </c>
    </row>
    <row r="84" spans="1:9" ht="14.25" hidden="1" customHeight="1">
      <c r="A84" s="12" t="s">
        <v>147</v>
      </c>
      <c r="B84" s="14"/>
      <c r="C84" s="12" t="s">
        <v>148</v>
      </c>
      <c r="D84" s="69">
        <v>0</v>
      </c>
      <c r="E84" s="69">
        <v>0</v>
      </c>
      <c r="F84" s="70">
        <f t="shared" si="10"/>
        <v>0</v>
      </c>
      <c r="G84" s="70">
        <f t="shared" si="11"/>
        <v>0</v>
      </c>
      <c r="H84" s="69">
        <f t="shared" si="9"/>
        <v>0</v>
      </c>
      <c r="I84" s="67" t="e">
        <f t="shared" si="8"/>
        <v>#DIV/0!</v>
      </c>
    </row>
    <row r="85" spans="1:9" ht="14.25" hidden="1" customHeight="1">
      <c r="A85" s="12" t="s">
        <v>149</v>
      </c>
      <c r="B85" s="14"/>
      <c r="C85" s="12" t="s">
        <v>150</v>
      </c>
      <c r="D85" s="69">
        <v>0</v>
      </c>
      <c r="E85" s="69">
        <v>0</v>
      </c>
      <c r="F85" s="70">
        <f t="shared" si="10"/>
        <v>0</v>
      </c>
      <c r="G85" s="70">
        <f t="shared" si="11"/>
        <v>0</v>
      </c>
      <c r="H85" s="69">
        <f t="shared" si="9"/>
        <v>0</v>
      </c>
      <c r="I85" s="67" t="e">
        <f t="shared" si="8"/>
        <v>#DIV/0!</v>
      </c>
    </row>
    <row r="86" spans="1:9" ht="13.5" hidden="1" customHeight="1">
      <c r="A86" s="12" t="s">
        <v>151</v>
      </c>
      <c r="B86" s="14"/>
      <c r="C86" s="12" t="s">
        <v>152</v>
      </c>
      <c r="D86" s="72">
        <f>SUM(D87:D89)</f>
        <v>0</v>
      </c>
      <c r="E86" s="73">
        <f>SUM(E87:E89)</f>
        <v>0</v>
      </c>
      <c r="F86" s="77">
        <f t="shared" si="10"/>
        <v>0</v>
      </c>
      <c r="G86" s="77">
        <f t="shared" si="11"/>
        <v>0</v>
      </c>
      <c r="H86" s="67">
        <f t="shared" si="9"/>
        <v>0</v>
      </c>
      <c r="I86" s="67" t="e">
        <f t="shared" si="8"/>
        <v>#DIV/0!</v>
      </c>
    </row>
    <row r="87" spans="1:9" ht="13.5" hidden="1" customHeight="1">
      <c r="A87" s="12"/>
      <c r="B87" s="16" t="s">
        <v>153</v>
      </c>
      <c r="C87" s="16" t="s">
        <v>154</v>
      </c>
      <c r="D87" s="69">
        <v>0</v>
      </c>
      <c r="E87" s="69">
        <v>0</v>
      </c>
      <c r="F87" s="70">
        <f t="shared" si="10"/>
        <v>0</v>
      </c>
      <c r="G87" s="70">
        <f t="shared" si="11"/>
        <v>0</v>
      </c>
      <c r="H87" s="69">
        <f t="shared" si="9"/>
        <v>0</v>
      </c>
      <c r="I87" s="67" t="e">
        <f t="shared" si="8"/>
        <v>#DIV/0!</v>
      </c>
    </row>
    <row r="88" spans="1:9" ht="13.5" hidden="1" customHeight="1">
      <c r="A88" s="12"/>
      <c r="B88" s="16" t="s">
        <v>155</v>
      </c>
      <c r="C88" s="16" t="s">
        <v>156</v>
      </c>
      <c r="D88" s="69">
        <v>0</v>
      </c>
      <c r="E88" s="69">
        <v>0</v>
      </c>
      <c r="F88" s="70">
        <f t="shared" si="10"/>
        <v>0</v>
      </c>
      <c r="G88" s="70">
        <f t="shared" si="11"/>
        <v>0</v>
      </c>
      <c r="H88" s="69">
        <f t="shared" si="9"/>
        <v>0</v>
      </c>
      <c r="I88" s="67" t="e">
        <f t="shared" si="8"/>
        <v>#DIV/0!</v>
      </c>
    </row>
    <row r="89" spans="1:9" ht="13.5" hidden="1" customHeight="1">
      <c r="A89" s="12"/>
      <c r="B89" s="16" t="s">
        <v>157</v>
      </c>
      <c r="C89" s="16" t="s">
        <v>158</v>
      </c>
      <c r="D89" s="69">
        <v>0</v>
      </c>
      <c r="E89" s="69">
        <v>0</v>
      </c>
      <c r="F89" s="70">
        <f t="shared" si="10"/>
        <v>0</v>
      </c>
      <c r="G89" s="70">
        <f t="shared" si="11"/>
        <v>0</v>
      </c>
      <c r="H89" s="69">
        <f t="shared" si="9"/>
        <v>0</v>
      </c>
      <c r="I89" s="67" t="e">
        <f t="shared" si="8"/>
        <v>#DIV/0!</v>
      </c>
    </row>
    <row r="90" spans="1:9" ht="27" hidden="1" customHeight="1">
      <c r="A90" s="90" t="s">
        <v>159</v>
      </c>
      <c r="B90" s="91"/>
      <c r="C90" s="12" t="s">
        <v>160</v>
      </c>
      <c r="D90" s="69">
        <v>0</v>
      </c>
      <c r="E90" s="69">
        <v>0</v>
      </c>
      <c r="F90" s="70">
        <f t="shared" si="10"/>
        <v>0</v>
      </c>
      <c r="G90" s="70">
        <f t="shared" si="11"/>
        <v>0</v>
      </c>
      <c r="H90" s="69">
        <f t="shared" si="9"/>
        <v>0</v>
      </c>
      <c r="I90" s="67" t="e">
        <f t="shared" si="8"/>
        <v>#DIV/0!</v>
      </c>
    </row>
    <row r="91" spans="1:9" ht="16.5" hidden="1" customHeight="1">
      <c r="A91" s="12" t="s">
        <v>161</v>
      </c>
      <c r="B91" s="12"/>
      <c r="C91" s="12" t="s">
        <v>162</v>
      </c>
      <c r="D91" s="69">
        <v>0</v>
      </c>
      <c r="E91" s="69">
        <v>0</v>
      </c>
      <c r="F91" s="70">
        <f t="shared" si="10"/>
        <v>0</v>
      </c>
      <c r="G91" s="70">
        <f t="shared" si="11"/>
        <v>0</v>
      </c>
      <c r="H91" s="69">
        <f t="shared" si="9"/>
        <v>0</v>
      </c>
      <c r="I91" s="67" t="e">
        <f t="shared" si="8"/>
        <v>#DIV/0!</v>
      </c>
    </row>
    <row r="92" spans="1:9" ht="13.5" customHeight="1">
      <c r="A92" s="12" t="s">
        <v>163</v>
      </c>
      <c r="B92" s="14"/>
      <c r="C92" s="12" t="s">
        <v>164</v>
      </c>
      <c r="D92" s="55">
        <f>SUM(D93:D101)</f>
        <v>38.4</v>
      </c>
      <c r="E92" s="67">
        <f>SUM(E93:E100)</f>
        <v>49</v>
      </c>
      <c r="F92" s="67">
        <f>SUM(F93:F100)</f>
        <v>18.79</v>
      </c>
      <c r="G92" s="82">
        <f>SUM(G93:G100)</f>
        <v>0</v>
      </c>
      <c r="H92" s="67">
        <f>SUM(H93:H100)</f>
        <v>49</v>
      </c>
      <c r="I92" s="67">
        <f t="shared" si="8"/>
        <v>38.346938775510203</v>
      </c>
    </row>
    <row r="93" spans="1:9" ht="13.5" customHeight="1">
      <c r="A93" s="12"/>
      <c r="B93" s="16" t="s">
        <v>165</v>
      </c>
      <c r="C93" s="16" t="s">
        <v>166</v>
      </c>
      <c r="D93" s="68">
        <v>0</v>
      </c>
      <c r="E93" s="69">
        <v>0</v>
      </c>
      <c r="F93" s="70">
        <f t="shared" si="10"/>
        <v>0</v>
      </c>
      <c r="G93" s="70">
        <f t="shared" si="11"/>
        <v>0</v>
      </c>
      <c r="H93" s="69">
        <f>E93-G93</f>
        <v>0</v>
      </c>
      <c r="I93" s="69">
        <v>0</v>
      </c>
    </row>
    <row r="94" spans="1:9" ht="13.5" customHeight="1">
      <c r="A94" s="21"/>
      <c r="B94" s="16" t="s">
        <v>167</v>
      </c>
      <c r="C94" s="16" t="s">
        <v>168</v>
      </c>
      <c r="D94" s="68">
        <v>1.21</v>
      </c>
      <c r="E94" s="69">
        <v>4</v>
      </c>
      <c r="F94" s="69"/>
      <c r="G94" s="83">
        <v>0</v>
      </c>
      <c r="H94" s="69">
        <f>E94+G94</f>
        <v>4</v>
      </c>
      <c r="I94" s="69">
        <f t="shared" si="8"/>
        <v>0</v>
      </c>
    </row>
    <row r="95" spans="1:9" ht="13.5" customHeight="1">
      <c r="A95" s="21"/>
      <c r="B95" s="16" t="s">
        <v>169</v>
      </c>
      <c r="C95" s="16" t="s">
        <v>170</v>
      </c>
      <c r="D95" s="68">
        <v>37.19</v>
      </c>
      <c r="E95" s="69">
        <v>45</v>
      </c>
      <c r="F95" s="69">
        <v>18.79</v>
      </c>
      <c r="G95" s="83">
        <v>0</v>
      </c>
      <c r="H95" s="69">
        <f>E95+G95</f>
        <v>45</v>
      </c>
      <c r="I95" s="69">
        <f t="shared" si="8"/>
        <v>41.755555555555553</v>
      </c>
    </row>
    <row r="96" spans="1:9" ht="13.5" hidden="1" customHeight="1">
      <c r="A96" s="21"/>
      <c r="B96" s="16" t="s">
        <v>171</v>
      </c>
      <c r="C96" s="16" t="s">
        <v>172</v>
      </c>
      <c r="D96" s="69">
        <v>0</v>
      </c>
      <c r="E96" s="69">
        <v>0</v>
      </c>
      <c r="F96" s="70">
        <f t="shared" si="10"/>
        <v>0</v>
      </c>
      <c r="G96" s="70">
        <f t="shared" si="11"/>
        <v>0</v>
      </c>
      <c r="H96" s="69">
        <f t="shared" ref="H96:H127" si="12">E96-G96</f>
        <v>0</v>
      </c>
      <c r="I96" s="69">
        <f t="shared" ref="I96:I127" si="13">F96-H96</f>
        <v>0</v>
      </c>
    </row>
    <row r="97" spans="1:9" ht="13.5" hidden="1" customHeight="1">
      <c r="A97" s="21"/>
      <c r="B97" s="16" t="s">
        <v>173</v>
      </c>
      <c r="C97" s="16" t="s">
        <v>174</v>
      </c>
      <c r="D97" s="69">
        <v>0</v>
      </c>
      <c r="E97" s="69">
        <v>0</v>
      </c>
      <c r="F97" s="70">
        <f t="shared" si="10"/>
        <v>0</v>
      </c>
      <c r="G97" s="70">
        <f t="shared" si="11"/>
        <v>0</v>
      </c>
      <c r="H97" s="69">
        <f t="shared" si="12"/>
        <v>0</v>
      </c>
      <c r="I97" s="69">
        <f t="shared" si="13"/>
        <v>0</v>
      </c>
    </row>
    <row r="98" spans="1:9" ht="13.5" hidden="1" customHeight="1">
      <c r="A98" s="21"/>
      <c r="B98" s="16" t="s">
        <v>175</v>
      </c>
      <c r="C98" s="16" t="s">
        <v>176</v>
      </c>
      <c r="D98" s="69">
        <v>0</v>
      </c>
      <c r="E98" s="69">
        <v>0</v>
      </c>
      <c r="F98" s="70">
        <f t="shared" si="10"/>
        <v>0</v>
      </c>
      <c r="G98" s="70">
        <f t="shared" si="11"/>
        <v>0</v>
      </c>
      <c r="H98" s="69">
        <f t="shared" si="12"/>
        <v>0</v>
      </c>
      <c r="I98" s="69">
        <f t="shared" si="13"/>
        <v>0</v>
      </c>
    </row>
    <row r="99" spans="1:9" ht="13.5" hidden="1" customHeight="1">
      <c r="A99" s="21"/>
      <c r="B99" s="16" t="s">
        <v>177</v>
      </c>
      <c r="C99" s="16" t="s">
        <v>178</v>
      </c>
      <c r="D99" s="69">
        <v>0</v>
      </c>
      <c r="E99" s="69">
        <v>0</v>
      </c>
      <c r="F99" s="70">
        <f t="shared" si="10"/>
        <v>0</v>
      </c>
      <c r="G99" s="70">
        <f t="shared" si="11"/>
        <v>0</v>
      </c>
      <c r="H99" s="69">
        <f t="shared" si="12"/>
        <v>0</v>
      </c>
      <c r="I99" s="69">
        <f t="shared" si="13"/>
        <v>0</v>
      </c>
    </row>
    <row r="100" spans="1:9" ht="13.5" hidden="1" customHeight="1">
      <c r="A100" s="12"/>
      <c r="B100" s="16" t="s">
        <v>179</v>
      </c>
      <c r="C100" s="16" t="s">
        <v>180</v>
      </c>
      <c r="D100" s="69">
        <v>0</v>
      </c>
      <c r="E100" s="69">
        <v>0</v>
      </c>
      <c r="F100" s="70">
        <f t="shared" si="10"/>
        <v>0</v>
      </c>
      <c r="G100" s="70">
        <f t="shared" si="11"/>
        <v>0</v>
      </c>
      <c r="H100" s="69">
        <f t="shared" si="12"/>
        <v>0</v>
      </c>
      <c r="I100" s="69">
        <f t="shared" si="13"/>
        <v>0</v>
      </c>
    </row>
    <row r="101" spans="1:9" ht="13.5" hidden="1" customHeight="1">
      <c r="A101" s="12"/>
      <c r="B101" s="16"/>
      <c r="C101" s="27"/>
      <c r="D101" s="68"/>
      <c r="E101" s="69"/>
      <c r="F101" s="70">
        <f t="shared" si="10"/>
        <v>0</v>
      </c>
      <c r="G101" s="70">
        <f t="shared" si="11"/>
        <v>0</v>
      </c>
      <c r="H101" s="69">
        <f t="shared" si="12"/>
        <v>0</v>
      </c>
      <c r="I101" s="69">
        <f t="shared" si="13"/>
        <v>0</v>
      </c>
    </row>
    <row r="102" spans="1:9" s="2" customFormat="1" ht="20.25" hidden="1" customHeight="1">
      <c r="A102" s="12" t="s">
        <v>181</v>
      </c>
      <c r="B102" s="12"/>
      <c r="C102" s="12" t="s">
        <v>182</v>
      </c>
      <c r="D102" s="68"/>
      <c r="E102" s="69"/>
      <c r="F102" s="70">
        <f t="shared" si="10"/>
        <v>0</v>
      </c>
      <c r="G102" s="70">
        <f t="shared" si="11"/>
        <v>0</v>
      </c>
      <c r="H102" s="69">
        <f t="shared" si="12"/>
        <v>0</v>
      </c>
      <c r="I102" s="69">
        <f t="shared" si="13"/>
        <v>0</v>
      </c>
    </row>
    <row r="103" spans="1:9" ht="17.25" hidden="1" customHeight="1">
      <c r="A103" s="14" t="s">
        <v>183</v>
      </c>
      <c r="B103" s="14"/>
      <c r="C103" s="12" t="s">
        <v>184</v>
      </c>
      <c r="D103" s="68"/>
      <c r="E103" s="69"/>
      <c r="F103" s="70">
        <f t="shared" si="10"/>
        <v>0</v>
      </c>
      <c r="G103" s="70">
        <f t="shared" si="11"/>
        <v>0</v>
      </c>
      <c r="H103" s="69">
        <f t="shared" si="12"/>
        <v>0</v>
      </c>
      <c r="I103" s="69">
        <f t="shared" si="13"/>
        <v>0</v>
      </c>
    </row>
    <row r="104" spans="1:9" ht="17.25" hidden="1" customHeight="1">
      <c r="A104" s="12"/>
      <c r="B104" s="15" t="s">
        <v>185</v>
      </c>
      <c r="C104" s="16" t="s">
        <v>186</v>
      </c>
      <c r="D104" s="68"/>
      <c r="E104" s="69"/>
      <c r="F104" s="70">
        <f t="shared" si="10"/>
        <v>0</v>
      </c>
      <c r="G104" s="70">
        <f t="shared" si="11"/>
        <v>0</v>
      </c>
      <c r="H104" s="69">
        <f t="shared" si="12"/>
        <v>0</v>
      </c>
      <c r="I104" s="69">
        <f t="shared" si="13"/>
        <v>0</v>
      </c>
    </row>
    <row r="105" spans="1:9" ht="17.25" hidden="1" customHeight="1">
      <c r="A105" s="12"/>
      <c r="B105" s="15" t="s">
        <v>187</v>
      </c>
      <c r="C105" s="16" t="s">
        <v>188</v>
      </c>
      <c r="D105" s="68"/>
      <c r="E105" s="69"/>
      <c r="F105" s="70">
        <f t="shared" si="10"/>
        <v>0</v>
      </c>
      <c r="G105" s="70">
        <f t="shared" si="11"/>
        <v>0</v>
      </c>
      <c r="H105" s="69">
        <f t="shared" si="12"/>
        <v>0</v>
      </c>
      <c r="I105" s="69">
        <f t="shared" si="13"/>
        <v>0</v>
      </c>
    </row>
    <row r="106" spans="1:9" ht="17.25" hidden="1" customHeight="1">
      <c r="A106" s="14" t="s">
        <v>189</v>
      </c>
      <c r="B106" s="14"/>
      <c r="C106" s="12" t="s">
        <v>190</v>
      </c>
      <c r="D106" s="68"/>
      <c r="E106" s="69"/>
      <c r="F106" s="70">
        <f t="shared" si="10"/>
        <v>0</v>
      </c>
      <c r="G106" s="70">
        <f t="shared" si="11"/>
        <v>0</v>
      </c>
      <c r="H106" s="69">
        <f t="shared" si="12"/>
        <v>0</v>
      </c>
      <c r="I106" s="69">
        <f t="shared" si="13"/>
        <v>0</v>
      </c>
    </row>
    <row r="107" spans="1:9" ht="17.25" hidden="1" customHeight="1">
      <c r="A107" s="14"/>
      <c r="B107" s="15" t="s">
        <v>191</v>
      </c>
      <c r="C107" s="16" t="s">
        <v>192</v>
      </c>
      <c r="D107" s="68"/>
      <c r="E107" s="69"/>
      <c r="F107" s="70">
        <f t="shared" si="10"/>
        <v>0</v>
      </c>
      <c r="G107" s="70">
        <f t="shared" si="11"/>
        <v>0</v>
      </c>
      <c r="H107" s="69">
        <f t="shared" si="12"/>
        <v>0</v>
      </c>
      <c r="I107" s="69">
        <f t="shared" si="13"/>
        <v>0</v>
      </c>
    </row>
    <row r="108" spans="1:9" ht="15" hidden="1" customHeight="1">
      <c r="A108" s="12"/>
      <c r="B108" s="25" t="s">
        <v>193</v>
      </c>
      <c r="C108" s="16" t="s">
        <v>194</v>
      </c>
      <c r="D108" s="68"/>
      <c r="E108" s="69"/>
      <c r="F108" s="70">
        <f t="shared" si="10"/>
        <v>0</v>
      </c>
      <c r="G108" s="70">
        <f t="shared" si="11"/>
        <v>0</v>
      </c>
      <c r="H108" s="69">
        <f t="shared" si="12"/>
        <v>0</v>
      </c>
      <c r="I108" s="69">
        <f t="shared" si="13"/>
        <v>0</v>
      </c>
    </row>
    <row r="109" spans="1:9" ht="16.5" hidden="1" customHeight="1">
      <c r="A109" s="12"/>
      <c r="B109" s="15" t="s">
        <v>195</v>
      </c>
      <c r="C109" s="16" t="s">
        <v>196</v>
      </c>
      <c r="D109" s="68"/>
      <c r="E109" s="69"/>
      <c r="F109" s="70">
        <f t="shared" si="10"/>
        <v>0</v>
      </c>
      <c r="G109" s="70">
        <f t="shared" si="11"/>
        <v>0</v>
      </c>
      <c r="H109" s="69">
        <f t="shared" si="12"/>
        <v>0</v>
      </c>
      <c r="I109" s="69">
        <f t="shared" si="13"/>
        <v>0</v>
      </c>
    </row>
    <row r="110" spans="1:9" ht="17.25" hidden="1" customHeight="1">
      <c r="A110" s="12"/>
      <c r="B110" s="15" t="s">
        <v>197</v>
      </c>
      <c r="C110" s="16" t="s">
        <v>198</v>
      </c>
      <c r="D110" s="68"/>
      <c r="E110" s="69"/>
      <c r="F110" s="70">
        <f t="shared" si="10"/>
        <v>0</v>
      </c>
      <c r="G110" s="70">
        <f t="shared" si="11"/>
        <v>0</v>
      </c>
      <c r="H110" s="69">
        <f t="shared" si="12"/>
        <v>0</v>
      </c>
      <c r="I110" s="69">
        <f t="shared" si="13"/>
        <v>0</v>
      </c>
    </row>
    <row r="111" spans="1:9" ht="17.25" hidden="1" customHeight="1">
      <c r="A111" s="12" t="s">
        <v>199</v>
      </c>
      <c r="B111" s="12"/>
      <c r="C111" s="12" t="s">
        <v>200</v>
      </c>
      <c r="D111" s="68"/>
      <c r="E111" s="69"/>
      <c r="F111" s="70">
        <f t="shared" si="10"/>
        <v>0</v>
      </c>
      <c r="G111" s="70">
        <f t="shared" si="11"/>
        <v>0</v>
      </c>
      <c r="H111" s="69">
        <f t="shared" si="12"/>
        <v>0</v>
      </c>
      <c r="I111" s="69">
        <f t="shared" si="13"/>
        <v>0</v>
      </c>
    </row>
    <row r="112" spans="1:9" ht="17.25" hidden="1" customHeight="1">
      <c r="A112" s="12"/>
      <c r="B112" s="15" t="s">
        <v>201</v>
      </c>
      <c r="C112" s="16" t="s">
        <v>202</v>
      </c>
      <c r="D112" s="68"/>
      <c r="E112" s="69"/>
      <c r="F112" s="70">
        <f t="shared" si="10"/>
        <v>0</v>
      </c>
      <c r="G112" s="70">
        <f t="shared" si="11"/>
        <v>0</v>
      </c>
      <c r="H112" s="69">
        <f t="shared" si="12"/>
        <v>0</v>
      </c>
      <c r="I112" s="69">
        <f t="shared" si="13"/>
        <v>0</v>
      </c>
    </row>
    <row r="113" spans="1:9" ht="17.25" hidden="1" customHeight="1">
      <c r="A113" s="12"/>
      <c r="B113" s="15" t="s">
        <v>203</v>
      </c>
      <c r="C113" s="16" t="s">
        <v>204</v>
      </c>
      <c r="D113" s="68"/>
      <c r="E113" s="69"/>
      <c r="F113" s="70">
        <f t="shared" si="10"/>
        <v>0</v>
      </c>
      <c r="G113" s="70">
        <f t="shared" si="11"/>
        <v>0</v>
      </c>
      <c r="H113" s="69">
        <f t="shared" si="12"/>
        <v>0</v>
      </c>
      <c r="I113" s="69">
        <f t="shared" si="13"/>
        <v>0</v>
      </c>
    </row>
    <row r="114" spans="1:9" ht="17.25" hidden="1" customHeight="1">
      <c r="A114" s="12"/>
      <c r="B114" s="25" t="s">
        <v>205</v>
      </c>
      <c r="C114" s="16" t="s">
        <v>206</v>
      </c>
      <c r="D114" s="68"/>
      <c r="E114" s="69"/>
      <c r="F114" s="70">
        <f t="shared" si="10"/>
        <v>0</v>
      </c>
      <c r="G114" s="70">
        <f t="shared" si="11"/>
        <v>0</v>
      </c>
      <c r="H114" s="69">
        <f t="shared" si="12"/>
        <v>0</v>
      </c>
      <c r="I114" s="69">
        <f t="shared" si="13"/>
        <v>0</v>
      </c>
    </row>
    <row r="115" spans="1:9" ht="15" hidden="1" customHeight="1">
      <c r="A115" s="12"/>
      <c r="B115" s="25" t="s">
        <v>207</v>
      </c>
      <c r="C115" s="16" t="s">
        <v>208</v>
      </c>
      <c r="D115" s="68"/>
      <c r="E115" s="69"/>
      <c r="F115" s="70">
        <f t="shared" si="10"/>
        <v>0</v>
      </c>
      <c r="G115" s="70">
        <f t="shared" si="11"/>
        <v>0</v>
      </c>
      <c r="H115" s="69">
        <f t="shared" si="12"/>
        <v>0</v>
      </c>
      <c r="I115" s="69">
        <f t="shared" si="13"/>
        <v>0</v>
      </c>
    </row>
    <row r="116" spans="1:9" ht="17.25" hidden="1" customHeight="1">
      <c r="A116" s="12"/>
      <c r="B116" s="25" t="s">
        <v>209</v>
      </c>
      <c r="C116" s="16" t="s">
        <v>210</v>
      </c>
      <c r="D116" s="68"/>
      <c r="E116" s="69"/>
      <c r="F116" s="70">
        <f t="shared" si="10"/>
        <v>0</v>
      </c>
      <c r="G116" s="70">
        <f t="shared" si="11"/>
        <v>0</v>
      </c>
      <c r="H116" s="69">
        <f t="shared" si="12"/>
        <v>0</v>
      </c>
      <c r="I116" s="69">
        <f t="shared" si="13"/>
        <v>0</v>
      </c>
    </row>
    <row r="117" spans="1:9" s="29" customFormat="1" ht="14.25" hidden="1" customHeight="1">
      <c r="A117" s="12"/>
      <c r="B117" s="14"/>
      <c r="C117" s="28"/>
      <c r="D117" s="68"/>
      <c r="E117" s="69"/>
      <c r="F117" s="70">
        <f t="shared" si="10"/>
        <v>0</v>
      </c>
      <c r="G117" s="70">
        <f t="shared" si="11"/>
        <v>0</v>
      </c>
      <c r="H117" s="69">
        <f t="shared" si="12"/>
        <v>0</v>
      </c>
      <c r="I117" s="69">
        <f t="shared" si="13"/>
        <v>0</v>
      </c>
    </row>
    <row r="118" spans="1:9" s="3" customFormat="1" ht="17.25" hidden="1" customHeight="1">
      <c r="A118" s="12" t="s">
        <v>211</v>
      </c>
      <c r="B118" s="16"/>
      <c r="C118" s="12" t="s">
        <v>212</v>
      </c>
      <c r="D118" s="68"/>
      <c r="E118" s="69"/>
      <c r="F118" s="70">
        <f t="shared" si="10"/>
        <v>0</v>
      </c>
      <c r="G118" s="70">
        <f t="shared" si="11"/>
        <v>0</v>
      </c>
      <c r="H118" s="69">
        <f t="shared" si="12"/>
        <v>0</v>
      </c>
      <c r="I118" s="69">
        <f t="shared" si="13"/>
        <v>0</v>
      </c>
    </row>
    <row r="119" spans="1:9" s="29" customFormat="1" ht="17.25" hidden="1" customHeight="1">
      <c r="A119" s="12"/>
      <c r="B119" s="30" t="s">
        <v>213</v>
      </c>
      <c r="C119" s="30" t="s">
        <v>214</v>
      </c>
      <c r="D119" s="68"/>
      <c r="E119" s="69"/>
      <c r="F119" s="70">
        <f t="shared" si="10"/>
        <v>0</v>
      </c>
      <c r="G119" s="70">
        <f t="shared" si="11"/>
        <v>0</v>
      </c>
      <c r="H119" s="69">
        <f t="shared" si="12"/>
        <v>0</v>
      </c>
      <c r="I119" s="69">
        <f t="shared" si="13"/>
        <v>0</v>
      </c>
    </row>
    <row r="120" spans="1:9" s="29" customFormat="1" ht="16.5" hidden="1" customHeight="1">
      <c r="A120" s="12"/>
      <c r="B120" s="31" t="s">
        <v>215</v>
      </c>
      <c r="C120" s="30" t="s">
        <v>216</v>
      </c>
      <c r="D120" s="68"/>
      <c r="E120" s="69"/>
      <c r="F120" s="70">
        <f t="shared" si="10"/>
        <v>0</v>
      </c>
      <c r="G120" s="70">
        <f t="shared" si="11"/>
        <v>0</v>
      </c>
      <c r="H120" s="69">
        <f t="shared" si="12"/>
        <v>0</v>
      </c>
      <c r="I120" s="69">
        <f t="shared" si="13"/>
        <v>0</v>
      </c>
    </row>
    <row r="121" spans="1:9" s="29" customFormat="1" ht="17.25" hidden="1" customHeight="1">
      <c r="A121" s="12"/>
      <c r="B121" s="32" t="s">
        <v>217</v>
      </c>
      <c r="C121" s="30" t="s">
        <v>218</v>
      </c>
      <c r="D121" s="68"/>
      <c r="E121" s="69"/>
      <c r="F121" s="70">
        <f t="shared" si="10"/>
        <v>0</v>
      </c>
      <c r="G121" s="70">
        <f t="shared" si="11"/>
        <v>0</v>
      </c>
      <c r="H121" s="69">
        <f t="shared" si="12"/>
        <v>0</v>
      </c>
      <c r="I121" s="69">
        <f t="shared" si="13"/>
        <v>0</v>
      </c>
    </row>
    <row r="122" spans="1:9" s="29" customFormat="1" ht="21.75" hidden="1" customHeight="1">
      <c r="A122" s="12" t="s">
        <v>219</v>
      </c>
      <c r="B122" s="14"/>
      <c r="C122" s="12" t="s">
        <v>220</v>
      </c>
      <c r="D122" s="68"/>
      <c r="E122" s="69"/>
      <c r="F122" s="70">
        <f t="shared" si="10"/>
        <v>0</v>
      </c>
      <c r="G122" s="70">
        <f t="shared" si="11"/>
        <v>0</v>
      </c>
      <c r="H122" s="69">
        <f t="shared" si="12"/>
        <v>0</v>
      </c>
      <c r="I122" s="69">
        <f t="shared" si="13"/>
        <v>0</v>
      </c>
    </row>
    <row r="123" spans="1:9" s="29" customFormat="1" ht="16.5" hidden="1" customHeight="1">
      <c r="A123" s="12" t="s">
        <v>221</v>
      </c>
      <c r="B123" s="16"/>
      <c r="C123" s="12" t="s">
        <v>222</v>
      </c>
      <c r="D123" s="68"/>
      <c r="E123" s="69"/>
      <c r="F123" s="70">
        <f t="shared" si="10"/>
        <v>0</v>
      </c>
      <c r="G123" s="70">
        <f t="shared" si="11"/>
        <v>0</v>
      </c>
      <c r="H123" s="69">
        <f t="shared" si="12"/>
        <v>0</v>
      </c>
      <c r="I123" s="69">
        <f t="shared" si="13"/>
        <v>0</v>
      </c>
    </row>
    <row r="124" spans="1:9" s="29" customFormat="1" ht="15.75" hidden="1">
      <c r="A124" s="12"/>
      <c r="B124" s="15"/>
      <c r="C124" s="12"/>
      <c r="D124" s="68"/>
      <c r="E124" s="69"/>
      <c r="F124" s="70">
        <f t="shared" si="10"/>
        <v>0</v>
      </c>
      <c r="G124" s="70">
        <f t="shared" si="11"/>
        <v>0</v>
      </c>
      <c r="H124" s="69">
        <f t="shared" si="12"/>
        <v>0</v>
      </c>
      <c r="I124" s="69">
        <f t="shared" si="13"/>
        <v>0</v>
      </c>
    </row>
    <row r="125" spans="1:9" s="3" customFormat="1" ht="18.75" hidden="1" customHeight="1">
      <c r="A125" s="87" t="s">
        <v>223</v>
      </c>
      <c r="B125" s="88"/>
      <c r="C125" s="12" t="s">
        <v>224</v>
      </c>
      <c r="D125" s="68"/>
      <c r="E125" s="69"/>
      <c r="F125" s="70">
        <f t="shared" si="10"/>
        <v>0</v>
      </c>
      <c r="G125" s="70">
        <f t="shared" si="11"/>
        <v>0</v>
      </c>
      <c r="H125" s="69">
        <f t="shared" si="12"/>
        <v>0</v>
      </c>
      <c r="I125" s="69">
        <f t="shared" si="13"/>
        <v>0</v>
      </c>
    </row>
    <row r="126" spans="1:9" s="29" customFormat="1" ht="31.5" hidden="1" customHeight="1">
      <c r="A126" s="87" t="s">
        <v>225</v>
      </c>
      <c r="B126" s="88"/>
      <c r="C126" s="12" t="s">
        <v>226</v>
      </c>
      <c r="D126" s="68"/>
      <c r="E126" s="69"/>
      <c r="F126" s="70">
        <f t="shared" si="10"/>
        <v>0</v>
      </c>
      <c r="G126" s="70">
        <f t="shared" si="11"/>
        <v>0</v>
      </c>
      <c r="H126" s="69">
        <f t="shared" si="12"/>
        <v>0</v>
      </c>
      <c r="I126" s="69">
        <f t="shared" si="13"/>
        <v>0</v>
      </c>
    </row>
    <row r="127" spans="1:9" s="29" customFormat="1" ht="15.75" hidden="1" customHeight="1">
      <c r="A127" s="12"/>
      <c r="B127" s="16" t="s">
        <v>227</v>
      </c>
      <c r="C127" s="16" t="s">
        <v>228</v>
      </c>
      <c r="D127" s="68"/>
      <c r="E127" s="69"/>
      <c r="F127" s="70">
        <f t="shared" si="10"/>
        <v>0</v>
      </c>
      <c r="G127" s="70">
        <f t="shared" si="11"/>
        <v>0</v>
      </c>
      <c r="H127" s="69">
        <f t="shared" si="12"/>
        <v>0</v>
      </c>
      <c r="I127" s="69">
        <f t="shared" si="13"/>
        <v>0</v>
      </c>
    </row>
    <row r="128" spans="1:9" s="29" customFormat="1" ht="18" hidden="1" customHeight="1">
      <c r="A128" s="12"/>
      <c r="B128" s="15" t="s">
        <v>229</v>
      </c>
      <c r="C128" s="16" t="s">
        <v>230</v>
      </c>
      <c r="D128" s="68"/>
      <c r="E128" s="69"/>
      <c r="F128" s="70">
        <f t="shared" si="10"/>
        <v>0</v>
      </c>
      <c r="G128" s="70">
        <f t="shared" si="11"/>
        <v>0</v>
      </c>
      <c r="H128" s="69">
        <f t="shared" ref="H128:H159" si="14">E128-G128</f>
        <v>0</v>
      </c>
      <c r="I128" s="69">
        <f t="shared" ref="I128:I159" si="15">F128-H128</f>
        <v>0</v>
      </c>
    </row>
    <row r="129" spans="1:9" s="29" customFormat="1" ht="24.75" hidden="1" customHeight="1">
      <c r="A129" s="12"/>
      <c r="B129" s="25" t="s">
        <v>231</v>
      </c>
      <c r="C129" s="16" t="s">
        <v>232</v>
      </c>
      <c r="D129" s="68"/>
      <c r="E129" s="69"/>
      <c r="F129" s="70">
        <f t="shared" si="10"/>
        <v>0</v>
      </c>
      <c r="G129" s="70">
        <f t="shared" si="11"/>
        <v>0</v>
      </c>
      <c r="H129" s="69">
        <f t="shared" si="14"/>
        <v>0</v>
      </c>
      <c r="I129" s="69">
        <f t="shared" si="15"/>
        <v>0</v>
      </c>
    </row>
    <row r="130" spans="1:9" s="29" customFormat="1" ht="25.5" hidden="1" customHeight="1">
      <c r="A130" s="12"/>
      <c r="B130" s="25" t="s">
        <v>233</v>
      </c>
      <c r="C130" s="16" t="s">
        <v>234</v>
      </c>
      <c r="D130" s="68"/>
      <c r="E130" s="69"/>
      <c r="F130" s="70">
        <f t="shared" si="10"/>
        <v>0</v>
      </c>
      <c r="G130" s="70">
        <f t="shared" si="11"/>
        <v>0</v>
      </c>
      <c r="H130" s="69">
        <f t="shared" si="14"/>
        <v>0</v>
      </c>
      <c r="I130" s="69">
        <f t="shared" si="15"/>
        <v>0</v>
      </c>
    </row>
    <row r="131" spans="1:9" s="29" customFormat="1" ht="24.75" hidden="1" customHeight="1">
      <c r="A131" s="15"/>
      <c r="B131" s="25" t="s">
        <v>235</v>
      </c>
      <c r="C131" s="16" t="s">
        <v>236</v>
      </c>
      <c r="D131" s="68"/>
      <c r="E131" s="69"/>
      <c r="F131" s="70">
        <f t="shared" si="10"/>
        <v>0</v>
      </c>
      <c r="G131" s="70">
        <f t="shared" si="11"/>
        <v>0</v>
      </c>
      <c r="H131" s="69">
        <f t="shared" si="14"/>
        <v>0</v>
      </c>
      <c r="I131" s="69">
        <f t="shared" si="15"/>
        <v>0</v>
      </c>
    </row>
    <row r="132" spans="1:9" s="29" customFormat="1" ht="30.75" hidden="1" customHeight="1">
      <c r="A132" s="15"/>
      <c r="B132" s="25" t="s">
        <v>237</v>
      </c>
      <c r="C132" s="16" t="s">
        <v>238</v>
      </c>
      <c r="D132" s="68"/>
      <c r="E132" s="69"/>
      <c r="F132" s="70">
        <f t="shared" si="10"/>
        <v>0</v>
      </c>
      <c r="G132" s="70">
        <f t="shared" si="11"/>
        <v>0</v>
      </c>
      <c r="H132" s="69">
        <f t="shared" si="14"/>
        <v>0</v>
      </c>
      <c r="I132" s="69">
        <f t="shared" si="15"/>
        <v>0</v>
      </c>
    </row>
    <row r="133" spans="1:9" s="29" customFormat="1" ht="26.25" hidden="1" customHeight="1">
      <c r="A133" s="15"/>
      <c r="B133" s="25" t="s">
        <v>239</v>
      </c>
      <c r="C133" s="16" t="s">
        <v>240</v>
      </c>
      <c r="D133" s="68"/>
      <c r="E133" s="69"/>
      <c r="F133" s="70">
        <f t="shared" si="10"/>
        <v>0</v>
      </c>
      <c r="G133" s="70">
        <f t="shared" si="11"/>
        <v>0</v>
      </c>
      <c r="H133" s="69">
        <f t="shared" si="14"/>
        <v>0</v>
      </c>
      <c r="I133" s="69">
        <f t="shared" si="15"/>
        <v>0</v>
      </c>
    </row>
    <row r="134" spans="1:9" s="29" customFormat="1" ht="33" hidden="1" customHeight="1">
      <c r="A134" s="15"/>
      <c r="B134" s="25" t="s">
        <v>241</v>
      </c>
      <c r="C134" s="16" t="s">
        <v>242</v>
      </c>
      <c r="D134" s="68"/>
      <c r="E134" s="69"/>
      <c r="F134" s="70">
        <f t="shared" si="10"/>
        <v>0</v>
      </c>
      <c r="G134" s="70">
        <f t="shared" si="11"/>
        <v>0</v>
      </c>
      <c r="H134" s="69">
        <f t="shared" si="14"/>
        <v>0</v>
      </c>
      <c r="I134" s="69">
        <f t="shared" si="15"/>
        <v>0</v>
      </c>
    </row>
    <row r="135" spans="1:9" s="3" customFormat="1" ht="24" hidden="1" customHeight="1">
      <c r="A135" s="15"/>
      <c r="B135" s="25" t="s">
        <v>243</v>
      </c>
      <c r="C135" s="16" t="s">
        <v>244</v>
      </c>
      <c r="D135" s="68"/>
      <c r="E135" s="69"/>
      <c r="F135" s="70">
        <f t="shared" si="10"/>
        <v>0</v>
      </c>
      <c r="G135" s="70">
        <f t="shared" si="11"/>
        <v>0</v>
      </c>
      <c r="H135" s="69">
        <f t="shared" si="14"/>
        <v>0</v>
      </c>
      <c r="I135" s="69">
        <f t="shared" si="15"/>
        <v>0</v>
      </c>
    </row>
    <row r="136" spans="1:9" s="3" customFormat="1" ht="20.25" hidden="1" customHeight="1">
      <c r="A136" s="15"/>
      <c r="B136" s="25" t="s">
        <v>245</v>
      </c>
      <c r="C136" s="16" t="s">
        <v>246</v>
      </c>
      <c r="D136" s="68"/>
      <c r="E136" s="69"/>
      <c r="F136" s="70">
        <f t="shared" si="10"/>
        <v>0</v>
      </c>
      <c r="G136" s="70">
        <f t="shared" si="11"/>
        <v>0</v>
      </c>
      <c r="H136" s="69">
        <f t="shared" si="14"/>
        <v>0</v>
      </c>
      <c r="I136" s="69">
        <f t="shared" si="15"/>
        <v>0</v>
      </c>
    </row>
    <row r="137" spans="1:9" s="3" customFormat="1" ht="20.25" hidden="1" customHeight="1">
      <c r="A137" s="15"/>
      <c r="B137" s="25" t="s">
        <v>247</v>
      </c>
      <c r="C137" s="16" t="s">
        <v>248</v>
      </c>
      <c r="D137" s="68"/>
      <c r="E137" s="69"/>
      <c r="F137" s="70">
        <f t="shared" si="10"/>
        <v>0</v>
      </c>
      <c r="G137" s="70">
        <f t="shared" si="11"/>
        <v>0</v>
      </c>
      <c r="H137" s="69">
        <f t="shared" si="14"/>
        <v>0</v>
      </c>
      <c r="I137" s="69">
        <f t="shared" si="15"/>
        <v>0</v>
      </c>
    </row>
    <row r="138" spans="1:9" s="3" customFormat="1" ht="17.25" hidden="1" customHeight="1">
      <c r="A138" s="12" t="s">
        <v>249</v>
      </c>
      <c r="B138" s="12"/>
      <c r="C138" s="12" t="s">
        <v>250</v>
      </c>
      <c r="D138" s="68"/>
      <c r="E138" s="69"/>
      <c r="F138" s="70">
        <f t="shared" si="10"/>
        <v>0</v>
      </c>
      <c r="G138" s="70">
        <f t="shared" si="11"/>
        <v>0</v>
      </c>
      <c r="H138" s="69">
        <f t="shared" si="14"/>
        <v>0</v>
      </c>
      <c r="I138" s="69">
        <f t="shared" si="15"/>
        <v>0</v>
      </c>
    </row>
    <row r="139" spans="1:9" s="3" customFormat="1" ht="15" hidden="1" customHeight="1">
      <c r="A139" s="87" t="s">
        <v>251</v>
      </c>
      <c r="B139" s="88"/>
      <c r="C139" s="12" t="s">
        <v>252</v>
      </c>
      <c r="D139" s="68"/>
      <c r="E139" s="69"/>
      <c r="F139" s="70">
        <f t="shared" si="10"/>
        <v>0</v>
      </c>
      <c r="G139" s="70">
        <f t="shared" si="11"/>
        <v>0</v>
      </c>
      <c r="H139" s="69">
        <f t="shared" si="14"/>
        <v>0</v>
      </c>
      <c r="I139" s="69">
        <f t="shared" si="15"/>
        <v>0</v>
      </c>
    </row>
    <row r="140" spans="1:9" s="29" customFormat="1" ht="13.5" hidden="1" customHeight="1">
      <c r="A140" s="12"/>
      <c r="B140" s="16" t="s">
        <v>253</v>
      </c>
      <c r="C140" s="16" t="s">
        <v>254</v>
      </c>
      <c r="D140" s="68"/>
      <c r="E140" s="69"/>
      <c r="F140" s="70">
        <f t="shared" si="10"/>
        <v>0</v>
      </c>
      <c r="G140" s="70">
        <f t="shared" si="11"/>
        <v>0</v>
      </c>
      <c r="H140" s="69">
        <f t="shared" si="14"/>
        <v>0</v>
      </c>
      <c r="I140" s="69">
        <f t="shared" si="15"/>
        <v>0</v>
      </c>
    </row>
    <row r="141" spans="1:9" s="29" customFormat="1" ht="13.5" hidden="1" customHeight="1">
      <c r="A141" s="12" t="s">
        <v>255</v>
      </c>
      <c r="B141" s="12"/>
      <c r="C141" s="12" t="s">
        <v>256</v>
      </c>
      <c r="D141" s="68"/>
      <c r="E141" s="69"/>
      <c r="F141" s="70">
        <f t="shared" si="10"/>
        <v>0</v>
      </c>
      <c r="G141" s="70">
        <f t="shared" si="11"/>
        <v>0</v>
      </c>
      <c r="H141" s="69">
        <f t="shared" si="14"/>
        <v>0</v>
      </c>
      <c r="I141" s="69">
        <f t="shared" si="15"/>
        <v>0</v>
      </c>
    </row>
    <row r="142" spans="1:9" s="29" customFormat="1" ht="13.5" hidden="1" customHeight="1">
      <c r="A142" s="33"/>
      <c r="B142" s="16" t="s">
        <v>257</v>
      </c>
      <c r="C142" s="16" t="s">
        <v>258</v>
      </c>
      <c r="D142" s="68"/>
      <c r="E142" s="69"/>
      <c r="F142" s="70">
        <f t="shared" si="10"/>
        <v>0</v>
      </c>
      <c r="G142" s="70">
        <f t="shared" si="11"/>
        <v>0</v>
      </c>
      <c r="H142" s="69">
        <f t="shared" si="14"/>
        <v>0</v>
      </c>
      <c r="I142" s="69">
        <f t="shared" si="15"/>
        <v>0</v>
      </c>
    </row>
    <row r="143" spans="1:9" s="29" customFormat="1" ht="13.5" hidden="1" customHeight="1">
      <c r="A143" s="33"/>
      <c r="B143" s="16" t="s">
        <v>259</v>
      </c>
      <c r="C143" s="16" t="s">
        <v>260</v>
      </c>
      <c r="D143" s="68"/>
      <c r="E143" s="69"/>
      <c r="F143" s="70">
        <f t="shared" si="10"/>
        <v>0</v>
      </c>
      <c r="G143" s="70">
        <f t="shared" si="11"/>
        <v>0</v>
      </c>
      <c r="H143" s="69">
        <f t="shared" si="14"/>
        <v>0</v>
      </c>
      <c r="I143" s="69">
        <f t="shared" si="15"/>
        <v>0</v>
      </c>
    </row>
    <row r="144" spans="1:9" s="29" customFormat="1" ht="17.25" hidden="1" customHeight="1">
      <c r="A144" s="12" t="s">
        <v>261</v>
      </c>
      <c r="B144" s="15"/>
      <c r="C144" s="12" t="s">
        <v>262</v>
      </c>
      <c r="D144" s="68"/>
      <c r="E144" s="69"/>
      <c r="F144" s="70">
        <f t="shared" ref="F144:F207" si="16">SUM(E144*3.7/100+E144)</f>
        <v>0</v>
      </c>
      <c r="G144" s="70">
        <f t="shared" ref="G144:G207" si="17">SUM(F144*4/100+F144)</f>
        <v>0</v>
      </c>
      <c r="H144" s="69">
        <f t="shared" si="14"/>
        <v>0</v>
      </c>
      <c r="I144" s="69">
        <f t="shared" si="15"/>
        <v>0</v>
      </c>
    </row>
    <row r="145" spans="1:9" s="29" customFormat="1" ht="15.75" hidden="1">
      <c r="A145" s="14" t="s">
        <v>263</v>
      </c>
      <c r="B145" s="15"/>
      <c r="C145" s="12" t="s">
        <v>264</v>
      </c>
      <c r="D145" s="68"/>
      <c r="E145" s="69"/>
      <c r="F145" s="70">
        <f t="shared" si="16"/>
        <v>0</v>
      </c>
      <c r="G145" s="70">
        <f t="shared" si="17"/>
        <v>0</v>
      </c>
      <c r="H145" s="69">
        <f t="shared" si="14"/>
        <v>0</v>
      </c>
      <c r="I145" s="69">
        <f t="shared" si="15"/>
        <v>0</v>
      </c>
    </row>
    <row r="146" spans="1:9" s="29" customFormat="1" ht="15.75" hidden="1">
      <c r="A146" s="12"/>
      <c r="B146" s="15" t="s">
        <v>265</v>
      </c>
      <c r="C146" s="16" t="s">
        <v>266</v>
      </c>
      <c r="D146" s="68"/>
      <c r="E146" s="69"/>
      <c r="F146" s="70">
        <f t="shared" si="16"/>
        <v>0</v>
      </c>
      <c r="G146" s="70">
        <f t="shared" si="17"/>
        <v>0</v>
      </c>
      <c r="H146" s="69">
        <f t="shared" si="14"/>
        <v>0</v>
      </c>
      <c r="I146" s="69">
        <f t="shared" si="15"/>
        <v>0</v>
      </c>
    </row>
    <row r="147" spans="1:9" s="29" customFormat="1" ht="15.75" hidden="1">
      <c r="A147" s="21"/>
      <c r="B147" s="15" t="s">
        <v>267</v>
      </c>
      <c r="C147" s="16" t="s">
        <v>268</v>
      </c>
      <c r="D147" s="68"/>
      <c r="E147" s="69"/>
      <c r="F147" s="70">
        <f t="shared" si="16"/>
        <v>0</v>
      </c>
      <c r="G147" s="70">
        <f t="shared" si="17"/>
        <v>0</v>
      </c>
      <c r="H147" s="69">
        <f t="shared" si="14"/>
        <v>0</v>
      </c>
      <c r="I147" s="69">
        <f t="shared" si="15"/>
        <v>0</v>
      </c>
    </row>
    <row r="148" spans="1:9" s="29" customFormat="1" ht="15" hidden="1" customHeight="1">
      <c r="A148" s="21"/>
      <c r="B148" s="15" t="s">
        <v>269</v>
      </c>
      <c r="C148" s="16" t="s">
        <v>270</v>
      </c>
      <c r="D148" s="68"/>
      <c r="E148" s="69"/>
      <c r="F148" s="70">
        <f t="shared" si="16"/>
        <v>0</v>
      </c>
      <c r="G148" s="70">
        <f t="shared" si="17"/>
        <v>0</v>
      </c>
      <c r="H148" s="69">
        <f t="shared" si="14"/>
        <v>0</v>
      </c>
      <c r="I148" s="69">
        <f t="shared" si="15"/>
        <v>0</v>
      </c>
    </row>
    <row r="149" spans="1:9" s="29" customFormat="1" ht="15.75" hidden="1">
      <c r="A149" s="21"/>
      <c r="B149" s="15" t="s">
        <v>271</v>
      </c>
      <c r="C149" s="16" t="s">
        <v>272</v>
      </c>
      <c r="D149" s="68"/>
      <c r="E149" s="69"/>
      <c r="F149" s="70">
        <f t="shared" si="16"/>
        <v>0</v>
      </c>
      <c r="G149" s="70">
        <f t="shared" si="17"/>
        <v>0</v>
      </c>
      <c r="H149" s="69">
        <f t="shared" si="14"/>
        <v>0</v>
      </c>
      <c r="I149" s="69">
        <f t="shared" si="15"/>
        <v>0</v>
      </c>
    </row>
    <row r="150" spans="1:9" s="29" customFormat="1" ht="15.75" hidden="1">
      <c r="A150" s="21"/>
      <c r="B150" s="15"/>
      <c r="C150" s="33"/>
      <c r="D150" s="68"/>
      <c r="E150" s="69"/>
      <c r="F150" s="70">
        <f t="shared" si="16"/>
        <v>0</v>
      </c>
      <c r="G150" s="70">
        <f t="shared" si="17"/>
        <v>0</v>
      </c>
      <c r="H150" s="69">
        <f t="shared" si="14"/>
        <v>0</v>
      </c>
      <c r="I150" s="69">
        <f t="shared" si="15"/>
        <v>0</v>
      </c>
    </row>
    <row r="151" spans="1:9" s="3" customFormat="1" ht="27.75" hidden="1" customHeight="1">
      <c r="A151" s="87" t="s">
        <v>273</v>
      </c>
      <c r="B151" s="88"/>
      <c r="C151" s="12" t="s">
        <v>274</v>
      </c>
      <c r="D151" s="68"/>
      <c r="E151" s="69"/>
      <c r="F151" s="70">
        <f t="shared" si="16"/>
        <v>0</v>
      </c>
      <c r="G151" s="70">
        <f t="shared" si="17"/>
        <v>0</v>
      </c>
      <c r="H151" s="69">
        <f t="shared" si="14"/>
        <v>0</v>
      </c>
      <c r="I151" s="69">
        <f t="shared" si="15"/>
        <v>0</v>
      </c>
    </row>
    <row r="152" spans="1:9" s="29" customFormat="1" ht="15.75" hidden="1">
      <c r="A152" s="12" t="s">
        <v>275</v>
      </c>
      <c r="B152" s="14"/>
      <c r="C152" s="12" t="s">
        <v>276</v>
      </c>
      <c r="D152" s="68"/>
      <c r="E152" s="69"/>
      <c r="F152" s="70">
        <f t="shared" si="16"/>
        <v>0</v>
      </c>
      <c r="G152" s="70">
        <f t="shared" si="17"/>
        <v>0</v>
      </c>
      <c r="H152" s="69">
        <f t="shared" si="14"/>
        <v>0</v>
      </c>
      <c r="I152" s="69">
        <f t="shared" si="15"/>
        <v>0</v>
      </c>
    </row>
    <row r="153" spans="1:9" s="29" customFormat="1" ht="15.75" hidden="1">
      <c r="A153" s="14" t="s">
        <v>277</v>
      </c>
      <c r="B153" s="14"/>
      <c r="C153" s="12" t="s">
        <v>278</v>
      </c>
      <c r="D153" s="68"/>
      <c r="E153" s="69"/>
      <c r="F153" s="70">
        <f t="shared" si="16"/>
        <v>0</v>
      </c>
      <c r="G153" s="70">
        <f t="shared" si="17"/>
        <v>0</v>
      </c>
      <c r="H153" s="69">
        <f t="shared" si="14"/>
        <v>0</v>
      </c>
      <c r="I153" s="69">
        <f t="shared" si="15"/>
        <v>0</v>
      </c>
    </row>
    <row r="154" spans="1:9" s="29" customFormat="1" ht="15" hidden="1" customHeight="1">
      <c r="A154" s="85" t="s">
        <v>279</v>
      </c>
      <c r="B154" s="86"/>
      <c r="C154" s="12" t="s">
        <v>280</v>
      </c>
      <c r="D154" s="68"/>
      <c r="E154" s="69"/>
      <c r="F154" s="70">
        <f t="shared" si="16"/>
        <v>0</v>
      </c>
      <c r="G154" s="70">
        <f t="shared" si="17"/>
        <v>0</v>
      </c>
      <c r="H154" s="69">
        <f t="shared" si="14"/>
        <v>0</v>
      </c>
      <c r="I154" s="69">
        <f t="shared" si="15"/>
        <v>0</v>
      </c>
    </row>
    <row r="155" spans="1:9" s="29" customFormat="1" ht="15" hidden="1" customHeight="1">
      <c r="A155" s="85" t="s">
        <v>281</v>
      </c>
      <c r="B155" s="86"/>
      <c r="C155" s="12" t="s">
        <v>282</v>
      </c>
      <c r="D155" s="68"/>
      <c r="E155" s="69"/>
      <c r="F155" s="70">
        <f t="shared" si="16"/>
        <v>0</v>
      </c>
      <c r="G155" s="70">
        <f t="shared" si="17"/>
        <v>0</v>
      </c>
      <c r="H155" s="69">
        <f t="shared" si="14"/>
        <v>0</v>
      </c>
      <c r="I155" s="69">
        <f t="shared" si="15"/>
        <v>0</v>
      </c>
    </row>
    <row r="156" spans="1:9" s="29" customFormat="1" ht="15.75" hidden="1">
      <c r="A156" s="14" t="s">
        <v>283</v>
      </c>
      <c r="B156" s="14"/>
      <c r="C156" s="12" t="s">
        <v>284</v>
      </c>
      <c r="D156" s="68"/>
      <c r="E156" s="69"/>
      <c r="F156" s="70">
        <f t="shared" si="16"/>
        <v>0</v>
      </c>
      <c r="G156" s="70">
        <f t="shared" si="17"/>
        <v>0</v>
      </c>
      <c r="H156" s="69">
        <f t="shared" si="14"/>
        <v>0</v>
      </c>
      <c r="I156" s="69">
        <f t="shared" si="15"/>
        <v>0</v>
      </c>
    </row>
    <row r="157" spans="1:9" s="29" customFormat="1" ht="15.75" hidden="1">
      <c r="A157" s="14" t="s">
        <v>285</v>
      </c>
      <c r="B157" s="14"/>
      <c r="C157" s="12" t="s">
        <v>286</v>
      </c>
      <c r="D157" s="68"/>
      <c r="E157" s="69"/>
      <c r="F157" s="70">
        <f t="shared" si="16"/>
        <v>0</v>
      </c>
      <c r="G157" s="70">
        <f t="shared" si="17"/>
        <v>0</v>
      </c>
      <c r="H157" s="69">
        <f t="shared" si="14"/>
        <v>0</v>
      </c>
      <c r="I157" s="69">
        <f t="shared" si="15"/>
        <v>0</v>
      </c>
    </row>
    <row r="158" spans="1:9" s="29" customFormat="1" ht="15.75" hidden="1">
      <c r="A158" s="14" t="s">
        <v>287</v>
      </c>
      <c r="B158" s="14"/>
      <c r="C158" s="12" t="s">
        <v>288</v>
      </c>
      <c r="D158" s="68"/>
      <c r="E158" s="69"/>
      <c r="F158" s="70">
        <f t="shared" si="16"/>
        <v>0</v>
      </c>
      <c r="G158" s="70">
        <f t="shared" si="17"/>
        <v>0</v>
      </c>
      <c r="H158" s="69">
        <f t="shared" si="14"/>
        <v>0</v>
      </c>
      <c r="I158" s="69">
        <f t="shared" si="15"/>
        <v>0</v>
      </c>
    </row>
    <row r="159" spans="1:9" s="29" customFormat="1" ht="15.75" hidden="1">
      <c r="A159" s="14" t="s">
        <v>289</v>
      </c>
      <c r="B159" s="14"/>
      <c r="C159" s="12" t="s">
        <v>290</v>
      </c>
      <c r="D159" s="68"/>
      <c r="E159" s="69"/>
      <c r="F159" s="70">
        <f t="shared" si="16"/>
        <v>0</v>
      </c>
      <c r="G159" s="70">
        <f t="shared" si="17"/>
        <v>0</v>
      </c>
      <c r="H159" s="69">
        <f t="shared" si="14"/>
        <v>0</v>
      </c>
      <c r="I159" s="69">
        <f t="shared" si="15"/>
        <v>0</v>
      </c>
    </row>
    <row r="160" spans="1:9" s="29" customFormat="1" ht="15.75" hidden="1">
      <c r="A160" s="14" t="s">
        <v>291</v>
      </c>
      <c r="B160" s="14"/>
      <c r="C160" s="12" t="s">
        <v>292</v>
      </c>
      <c r="D160" s="68"/>
      <c r="E160" s="69"/>
      <c r="F160" s="70">
        <f t="shared" si="16"/>
        <v>0</v>
      </c>
      <c r="G160" s="70">
        <f t="shared" si="17"/>
        <v>0</v>
      </c>
      <c r="H160" s="69">
        <f t="shared" ref="H160:H179" si="18">E160-G160</f>
        <v>0</v>
      </c>
      <c r="I160" s="69">
        <f t="shared" ref="I160:I179" si="19">F160-H160</f>
        <v>0</v>
      </c>
    </row>
    <row r="161" spans="1:9" s="29" customFormat="1" ht="15.75" hidden="1">
      <c r="A161" s="14" t="s">
        <v>293</v>
      </c>
      <c r="B161" s="34"/>
      <c r="C161" s="12" t="s">
        <v>294</v>
      </c>
      <c r="D161" s="68"/>
      <c r="E161" s="69"/>
      <c r="F161" s="70">
        <f t="shared" si="16"/>
        <v>0</v>
      </c>
      <c r="G161" s="70">
        <f t="shared" si="17"/>
        <v>0</v>
      </c>
      <c r="H161" s="69">
        <f t="shared" si="18"/>
        <v>0</v>
      </c>
      <c r="I161" s="69">
        <f t="shared" si="19"/>
        <v>0</v>
      </c>
    </row>
    <row r="162" spans="1:9" s="29" customFormat="1" ht="15.75" hidden="1">
      <c r="A162" s="35"/>
      <c r="B162" s="34"/>
      <c r="C162" s="16"/>
      <c r="D162" s="68"/>
      <c r="E162" s="69"/>
      <c r="F162" s="70">
        <f t="shared" si="16"/>
        <v>0</v>
      </c>
      <c r="G162" s="70">
        <f t="shared" si="17"/>
        <v>0</v>
      </c>
      <c r="H162" s="69">
        <f t="shared" si="18"/>
        <v>0</v>
      </c>
      <c r="I162" s="69">
        <f t="shared" si="19"/>
        <v>0</v>
      </c>
    </row>
    <row r="163" spans="1:9" s="3" customFormat="1" ht="15.75" hidden="1">
      <c r="A163" s="21" t="s">
        <v>295</v>
      </c>
      <c r="B163" s="12"/>
      <c r="C163" s="12" t="s">
        <v>296</v>
      </c>
      <c r="D163" s="68"/>
      <c r="E163" s="69"/>
      <c r="F163" s="70">
        <f t="shared" si="16"/>
        <v>0</v>
      </c>
      <c r="G163" s="70">
        <f t="shared" si="17"/>
        <v>0</v>
      </c>
      <c r="H163" s="69">
        <f t="shared" si="18"/>
        <v>0</v>
      </c>
      <c r="I163" s="69">
        <f t="shared" si="19"/>
        <v>0</v>
      </c>
    </row>
    <row r="164" spans="1:9" s="29" customFormat="1" ht="17.25" hidden="1" customHeight="1">
      <c r="A164" s="87" t="s">
        <v>297</v>
      </c>
      <c r="B164" s="88"/>
      <c r="C164" s="12" t="s">
        <v>298</v>
      </c>
      <c r="D164" s="68"/>
      <c r="E164" s="69"/>
      <c r="F164" s="70">
        <f t="shared" si="16"/>
        <v>0</v>
      </c>
      <c r="G164" s="70">
        <f t="shared" si="17"/>
        <v>0</v>
      </c>
      <c r="H164" s="69">
        <f t="shared" si="18"/>
        <v>0</v>
      </c>
      <c r="I164" s="69">
        <f t="shared" si="19"/>
        <v>0</v>
      </c>
    </row>
    <row r="165" spans="1:9" s="29" customFormat="1" ht="15.75" hidden="1">
      <c r="A165" s="14" t="s">
        <v>299</v>
      </c>
      <c r="B165" s="14"/>
      <c r="C165" s="12" t="s">
        <v>300</v>
      </c>
      <c r="D165" s="68"/>
      <c r="E165" s="69"/>
      <c r="F165" s="70">
        <f t="shared" si="16"/>
        <v>0</v>
      </c>
      <c r="G165" s="70">
        <f t="shared" si="17"/>
        <v>0</v>
      </c>
      <c r="H165" s="69">
        <f t="shared" si="18"/>
        <v>0</v>
      </c>
      <c r="I165" s="69">
        <f t="shared" si="19"/>
        <v>0</v>
      </c>
    </row>
    <row r="166" spans="1:9" s="29" customFormat="1" ht="15.75" hidden="1">
      <c r="A166" s="14"/>
      <c r="B166" s="14"/>
      <c r="C166" s="15"/>
      <c r="D166" s="68"/>
      <c r="E166" s="69"/>
      <c r="F166" s="70">
        <f t="shared" si="16"/>
        <v>0</v>
      </c>
      <c r="G166" s="70">
        <f t="shared" si="17"/>
        <v>0</v>
      </c>
      <c r="H166" s="69">
        <f t="shared" si="18"/>
        <v>0</v>
      </c>
      <c r="I166" s="69">
        <f t="shared" si="19"/>
        <v>0</v>
      </c>
    </row>
    <row r="167" spans="1:9" s="3" customFormat="1" ht="15.75" hidden="1">
      <c r="A167" s="14" t="s">
        <v>301</v>
      </c>
      <c r="B167" s="12"/>
      <c r="C167" s="12" t="s">
        <v>302</v>
      </c>
      <c r="D167" s="68"/>
      <c r="E167" s="69"/>
      <c r="F167" s="70">
        <f t="shared" si="16"/>
        <v>0</v>
      </c>
      <c r="G167" s="70">
        <f t="shared" si="17"/>
        <v>0</v>
      </c>
      <c r="H167" s="69">
        <f t="shared" si="18"/>
        <v>0</v>
      </c>
      <c r="I167" s="69">
        <f t="shared" si="19"/>
        <v>0</v>
      </c>
    </row>
    <row r="168" spans="1:9" s="29" customFormat="1" ht="15.75" hidden="1">
      <c r="A168" s="14" t="s">
        <v>303</v>
      </c>
      <c r="B168" s="14"/>
      <c r="C168" s="12" t="s">
        <v>304</v>
      </c>
      <c r="D168" s="68"/>
      <c r="E168" s="69">
        <f>SUM(E169:E172)</f>
        <v>0</v>
      </c>
      <c r="F168" s="70">
        <f t="shared" si="16"/>
        <v>0</v>
      </c>
      <c r="G168" s="70">
        <f t="shared" si="17"/>
        <v>0</v>
      </c>
      <c r="H168" s="69">
        <f t="shared" si="18"/>
        <v>0</v>
      </c>
      <c r="I168" s="69">
        <f t="shared" si="19"/>
        <v>0</v>
      </c>
    </row>
    <row r="169" spans="1:9" s="29" customFormat="1" ht="30" hidden="1">
      <c r="A169" s="12"/>
      <c r="B169" s="25" t="s">
        <v>305</v>
      </c>
      <c r="C169" s="16" t="s">
        <v>306</v>
      </c>
      <c r="D169" s="68">
        <f>SUM(D170:D173)</f>
        <v>0</v>
      </c>
      <c r="E169" s="69"/>
      <c r="F169" s="70">
        <f t="shared" si="16"/>
        <v>0</v>
      </c>
      <c r="G169" s="70">
        <f t="shared" si="17"/>
        <v>0</v>
      </c>
      <c r="H169" s="69">
        <f t="shared" si="18"/>
        <v>0</v>
      </c>
      <c r="I169" s="69">
        <f t="shared" si="19"/>
        <v>0</v>
      </c>
    </row>
    <row r="170" spans="1:9" s="29" customFormat="1" ht="30" hidden="1">
      <c r="A170" s="12"/>
      <c r="B170" s="25" t="s">
        <v>307</v>
      </c>
      <c r="C170" s="16" t="s">
        <v>308</v>
      </c>
      <c r="D170" s="68"/>
      <c r="E170" s="69"/>
      <c r="F170" s="70">
        <f t="shared" si="16"/>
        <v>0</v>
      </c>
      <c r="G170" s="70">
        <f t="shared" si="17"/>
        <v>0</v>
      </c>
      <c r="H170" s="69">
        <f t="shared" si="18"/>
        <v>0</v>
      </c>
      <c r="I170" s="69">
        <f t="shared" si="19"/>
        <v>0</v>
      </c>
    </row>
    <row r="171" spans="1:9" s="29" customFormat="1" ht="15.75" hidden="1" customHeight="1">
      <c r="A171" s="12"/>
      <c r="B171" s="25" t="s">
        <v>309</v>
      </c>
      <c r="C171" s="16" t="s">
        <v>310</v>
      </c>
      <c r="D171" s="68"/>
      <c r="E171" s="69"/>
      <c r="F171" s="70">
        <f t="shared" si="16"/>
        <v>0</v>
      </c>
      <c r="G171" s="70">
        <f t="shared" si="17"/>
        <v>0</v>
      </c>
      <c r="H171" s="69">
        <f t="shared" si="18"/>
        <v>0</v>
      </c>
      <c r="I171" s="69">
        <f t="shared" si="19"/>
        <v>0</v>
      </c>
    </row>
    <row r="172" spans="1:9" s="29" customFormat="1" ht="15.75" hidden="1">
      <c r="A172" s="12"/>
      <c r="B172" s="15" t="s">
        <v>311</v>
      </c>
      <c r="C172" s="16" t="s">
        <v>312</v>
      </c>
      <c r="D172" s="68"/>
      <c r="E172" s="69"/>
      <c r="F172" s="70">
        <f t="shared" si="16"/>
        <v>0</v>
      </c>
      <c r="G172" s="70">
        <f t="shared" si="17"/>
        <v>0</v>
      </c>
      <c r="H172" s="69">
        <f t="shared" si="18"/>
        <v>0</v>
      </c>
      <c r="I172" s="69">
        <f t="shared" si="19"/>
        <v>0</v>
      </c>
    </row>
    <row r="173" spans="1:9" s="29" customFormat="1" ht="15.75" hidden="1">
      <c r="A173" s="14" t="s">
        <v>313</v>
      </c>
      <c r="B173" s="14"/>
      <c r="C173" s="12" t="s">
        <v>314</v>
      </c>
      <c r="D173" s="68"/>
      <c r="E173" s="69">
        <f>SUM(E174:E176)</f>
        <v>0</v>
      </c>
      <c r="F173" s="70">
        <f t="shared" si="16"/>
        <v>0</v>
      </c>
      <c r="G173" s="70">
        <f t="shared" si="17"/>
        <v>0</v>
      </c>
      <c r="H173" s="69">
        <f t="shared" si="18"/>
        <v>0</v>
      </c>
      <c r="I173" s="69">
        <f t="shared" si="19"/>
        <v>0</v>
      </c>
    </row>
    <row r="174" spans="1:9" s="29" customFormat="1" ht="15.75" hidden="1">
      <c r="A174" s="12"/>
      <c r="B174" s="15" t="s">
        <v>315</v>
      </c>
      <c r="C174" s="16" t="s">
        <v>316</v>
      </c>
      <c r="D174" s="68">
        <f>SUM(D175:D177)</f>
        <v>0</v>
      </c>
      <c r="E174" s="69"/>
      <c r="F174" s="70">
        <f t="shared" si="16"/>
        <v>0</v>
      </c>
      <c r="G174" s="70">
        <f t="shared" si="17"/>
        <v>0</v>
      </c>
      <c r="H174" s="69">
        <f t="shared" si="18"/>
        <v>0</v>
      </c>
      <c r="I174" s="69">
        <f t="shared" si="19"/>
        <v>0</v>
      </c>
    </row>
    <row r="175" spans="1:9" s="29" customFormat="1" ht="15.75" hidden="1">
      <c r="A175" s="12"/>
      <c r="B175" s="15" t="s">
        <v>317</v>
      </c>
      <c r="C175" s="16" t="s">
        <v>318</v>
      </c>
      <c r="D175" s="68"/>
      <c r="E175" s="69"/>
      <c r="F175" s="70">
        <f t="shared" si="16"/>
        <v>0</v>
      </c>
      <c r="G175" s="70">
        <f t="shared" si="17"/>
        <v>0</v>
      </c>
      <c r="H175" s="69">
        <f t="shared" si="18"/>
        <v>0</v>
      </c>
      <c r="I175" s="69">
        <f t="shared" si="19"/>
        <v>0</v>
      </c>
    </row>
    <row r="176" spans="1:9" s="29" customFormat="1" ht="15.75" hidden="1">
      <c r="A176" s="12"/>
      <c r="B176" s="15" t="s">
        <v>319</v>
      </c>
      <c r="C176" s="16" t="s">
        <v>320</v>
      </c>
      <c r="D176" s="68"/>
      <c r="E176" s="69"/>
      <c r="F176" s="70">
        <f t="shared" si="16"/>
        <v>0</v>
      </c>
      <c r="G176" s="70">
        <f t="shared" si="17"/>
        <v>0</v>
      </c>
      <c r="H176" s="69">
        <f t="shared" si="18"/>
        <v>0</v>
      </c>
      <c r="I176" s="69">
        <f t="shared" si="19"/>
        <v>0</v>
      </c>
    </row>
    <row r="177" spans="1:9" s="3" customFormat="1" ht="21.75" hidden="1" customHeight="1">
      <c r="A177" s="87" t="s">
        <v>321</v>
      </c>
      <c r="B177" s="88"/>
      <c r="C177" s="12" t="s">
        <v>322</v>
      </c>
      <c r="D177" s="69">
        <v>0</v>
      </c>
      <c r="E177" s="69">
        <f>E178</f>
        <v>0</v>
      </c>
      <c r="F177" s="70">
        <f t="shared" si="16"/>
        <v>0</v>
      </c>
      <c r="G177" s="70">
        <f t="shared" si="17"/>
        <v>0</v>
      </c>
      <c r="H177" s="69">
        <f t="shared" si="18"/>
        <v>0</v>
      </c>
      <c r="I177" s="69">
        <f t="shared" si="19"/>
        <v>0</v>
      </c>
    </row>
    <row r="178" spans="1:9" s="29" customFormat="1" ht="15.75" hidden="1">
      <c r="A178" s="12" t="s">
        <v>323</v>
      </c>
      <c r="B178" s="15"/>
      <c r="C178" s="12" t="s">
        <v>324</v>
      </c>
      <c r="D178" s="68">
        <f>D179</f>
        <v>0</v>
      </c>
      <c r="E178" s="69">
        <v>0</v>
      </c>
      <c r="F178" s="70">
        <f t="shared" si="16"/>
        <v>0</v>
      </c>
      <c r="G178" s="70">
        <f t="shared" si="17"/>
        <v>0</v>
      </c>
      <c r="H178" s="69">
        <f t="shared" si="18"/>
        <v>0</v>
      </c>
      <c r="I178" s="69">
        <f t="shared" si="19"/>
        <v>0</v>
      </c>
    </row>
    <row r="179" spans="1:9" s="29" customFormat="1" ht="15.75" hidden="1">
      <c r="A179" s="12"/>
      <c r="B179" s="15"/>
      <c r="C179" s="12"/>
      <c r="D179" s="69">
        <v>0</v>
      </c>
      <c r="E179" s="69">
        <v>0</v>
      </c>
      <c r="F179" s="70">
        <f t="shared" si="16"/>
        <v>0</v>
      </c>
      <c r="G179" s="70">
        <f t="shared" si="17"/>
        <v>0</v>
      </c>
      <c r="H179" s="69">
        <f t="shared" si="18"/>
        <v>0</v>
      </c>
      <c r="I179" s="69">
        <f t="shared" si="19"/>
        <v>0</v>
      </c>
    </row>
    <row r="180" spans="1:9" s="2" customFormat="1" ht="20.25" customHeight="1">
      <c r="A180" s="120" t="s">
        <v>325</v>
      </c>
      <c r="B180" s="121"/>
      <c r="C180" s="36"/>
      <c r="D180" s="55">
        <f>D181+D192+D205+D250+D267</f>
        <v>251.03</v>
      </c>
      <c r="E180" s="67">
        <f>E181+E192+E205+E250+E267</f>
        <v>142.5</v>
      </c>
      <c r="F180" s="67">
        <f>F181+F192+F205+F250+F267</f>
        <v>0</v>
      </c>
      <c r="G180" s="82">
        <f>G181+G192+G205+G250+G267</f>
        <v>-80</v>
      </c>
      <c r="H180" s="67">
        <f>E180+G180</f>
        <v>62.5</v>
      </c>
      <c r="I180" s="67">
        <v>0</v>
      </c>
    </row>
    <row r="181" spans="1:9" s="2" customFormat="1" ht="26.25" hidden="1" customHeight="1">
      <c r="A181" s="87" t="s">
        <v>326</v>
      </c>
      <c r="B181" s="88"/>
      <c r="C181" s="12" t="s">
        <v>224</v>
      </c>
      <c r="D181" s="69">
        <v>0</v>
      </c>
      <c r="E181" s="69">
        <v>0</v>
      </c>
      <c r="F181" s="76">
        <f t="shared" si="16"/>
        <v>0</v>
      </c>
      <c r="G181" s="76">
        <f t="shared" si="17"/>
        <v>0</v>
      </c>
      <c r="H181" s="69">
        <f t="shared" ref="H181:H212" si="20">E181-G181</f>
        <v>0</v>
      </c>
      <c r="I181" s="69">
        <f t="shared" ref="I181:I212" si="21">F181-H181</f>
        <v>0</v>
      </c>
    </row>
    <row r="182" spans="1:9" s="29" customFormat="1" ht="18" hidden="1" customHeight="1">
      <c r="A182" s="12" t="s">
        <v>327</v>
      </c>
      <c r="B182" s="15"/>
      <c r="C182" s="12" t="s">
        <v>328</v>
      </c>
      <c r="D182" s="69">
        <v>0</v>
      </c>
      <c r="E182" s="69"/>
      <c r="F182" s="70">
        <f t="shared" si="16"/>
        <v>0</v>
      </c>
      <c r="G182" s="70">
        <f t="shared" si="17"/>
        <v>0</v>
      </c>
      <c r="H182" s="69">
        <f t="shared" si="20"/>
        <v>0</v>
      </c>
      <c r="I182" s="69">
        <f t="shared" si="21"/>
        <v>0</v>
      </c>
    </row>
    <row r="183" spans="1:9" s="39" customFormat="1" ht="15" hidden="1" customHeight="1">
      <c r="A183" s="37"/>
      <c r="B183" s="38" t="s">
        <v>329</v>
      </c>
      <c r="C183" s="38" t="s">
        <v>330</v>
      </c>
      <c r="D183" s="69">
        <v>0</v>
      </c>
      <c r="E183" s="78"/>
      <c r="F183" s="70">
        <f t="shared" si="16"/>
        <v>0</v>
      </c>
      <c r="G183" s="70">
        <f t="shared" si="17"/>
        <v>0</v>
      </c>
      <c r="H183" s="69">
        <f t="shared" si="20"/>
        <v>0</v>
      </c>
      <c r="I183" s="69">
        <f t="shared" si="21"/>
        <v>0</v>
      </c>
    </row>
    <row r="184" spans="1:9" s="43" customFormat="1" ht="32.25" hidden="1" customHeight="1">
      <c r="A184" s="40"/>
      <c r="B184" s="41" t="s">
        <v>331</v>
      </c>
      <c r="C184" s="42" t="s">
        <v>332</v>
      </c>
      <c r="D184" s="69">
        <v>0</v>
      </c>
      <c r="E184" s="69"/>
      <c r="F184" s="70">
        <f t="shared" si="16"/>
        <v>0</v>
      </c>
      <c r="G184" s="70">
        <f t="shared" si="17"/>
        <v>0</v>
      </c>
      <c r="H184" s="69">
        <f t="shared" si="20"/>
        <v>0</v>
      </c>
      <c r="I184" s="69">
        <f t="shared" si="21"/>
        <v>0</v>
      </c>
    </row>
    <row r="185" spans="1:9" s="43" customFormat="1" ht="28.5" hidden="1" customHeight="1">
      <c r="A185" s="40"/>
      <c r="B185" s="41" t="s">
        <v>333</v>
      </c>
      <c r="C185" s="42" t="s">
        <v>334</v>
      </c>
      <c r="D185" s="69">
        <v>0</v>
      </c>
      <c r="E185" s="69"/>
      <c r="F185" s="70">
        <f t="shared" si="16"/>
        <v>0</v>
      </c>
      <c r="G185" s="70">
        <f t="shared" si="17"/>
        <v>0</v>
      </c>
      <c r="H185" s="69">
        <f t="shared" si="20"/>
        <v>0</v>
      </c>
      <c r="I185" s="69">
        <f t="shared" si="21"/>
        <v>0</v>
      </c>
    </row>
    <row r="186" spans="1:9" s="43" customFormat="1" ht="19.5" hidden="1" customHeight="1">
      <c r="A186" s="40"/>
      <c r="B186" s="41" t="s">
        <v>335</v>
      </c>
      <c r="C186" s="42" t="s">
        <v>336</v>
      </c>
      <c r="D186" s="69">
        <v>0</v>
      </c>
      <c r="E186" s="69"/>
      <c r="F186" s="70">
        <f t="shared" si="16"/>
        <v>0</v>
      </c>
      <c r="G186" s="70">
        <f t="shared" si="17"/>
        <v>0</v>
      </c>
      <c r="H186" s="69">
        <f t="shared" si="20"/>
        <v>0</v>
      </c>
      <c r="I186" s="69">
        <f t="shared" si="21"/>
        <v>0</v>
      </c>
    </row>
    <row r="187" spans="1:9" s="43" customFormat="1" ht="29.25" hidden="1" customHeight="1">
      <c r="A187" s="40"/>
      <c r="B187" s="41" t="s">
        <v>337</v>
      </c>
      <c r="C187" s="42" t="s">
        <v>338</v>
      </c>
      <c r="D187" s="69">
        <v>0</v>
      </c>
      <c r="E187" s="69"/>
      <c r="F187" s="70">
        <f t="shared" si="16"/>
        <v>0</v>
      </c>
      <c r="G187" s="70">
        <f t="shared" si="17"/>
        <v>0</v>
      </c>
      <c r="H187" s="69">
        <f t="shared" si="20"/>
        <v>0</v>
      </c>
      <c r="I187" s="69">
        <f t="shared" si="21"/>
        <v>0</v>
      </c>
    </row>
    <row r="188" spans="1:9" s="43" customFormat="1" ht="30" hidden="1" customHeight="1">
      <c r="A188" s="40"/>
      <c r="B188" s="41" t="s">
        <v>339</v>
      </c>
      <c r="C188" s="42" t="s">
        <v>340</v>
      </c>
      <c r="D188" s="69">
        <v>0</v>
      </c>
      <c r="E188" s="69"/>
      <c r="F188" s="70">
        <f t="shared" si="16"/>
        <v>0</v>
      </c>
      <c r="G188" s="70">
        <f t="shared" si="17"/>
        <v>0</v>
      </c>
      <c r="H188" s="69">
        <f t="shared" si="20"/>
        <v>0</v>
      </c>
      <c r="I188" s="69">
        <f t="shared" si="21"/>
        <v>0</v>
      </c>
    </row>
    <row r="189" spans="1:9" s="43" customFormat="1" ht="29.25" hidden="1" customHeight="1">
      <c r="A189" s="40"/>
      <c r="B189" s="41" t="s">
        <v>341</v>
      </c>
      <c r="C189" s="42" t="s">
        <v>342</v>
      </c>
      <c r="D189" s="69">
        <v>0</v>
      </c>
      <c r="E189" s="69"/>
      <c r="F189" s="70">
        <f t="shared" si="16"/>
        <v>0</v>
      </c>
      <c r="G189" s="70">
        <f t="shared" si="17"/>
        <v>0</v>
      </c>
      <c r="H189" s="69">
        <f t="shared" si="20"/>
        <v>0</v>
      </c>
      <c r="I189" s="69">
        <f t="shared" si="21"/>
        <v>0</v>
      </c>
    </row>
    <row r="190" spans="1:9" s="43" customFormat="1" ht="18.75" hidden="1" customHeight="1">
      <c r="A190" s="40"/>
      <c r="B190" s="41" t="s">
        <v>343</v>
      </c>
      <c r="C190" s="42" t="s">
        <v>344</v>
      </c>
      <c r="D190" s="69">
        <v>0</v>
      </c>
      <c r="E190" s="69"/>
      <c r="F190" s="70">
        <f t="shared" si="16"/>
        <v>0</v>
      </c>
      <c r="G190" s="70">
        <f t="shared" si="17"/>
        <v>0</v>
      </c>
      <c r="H190" s="69">
        <f t="shared" si="20"/>
        <v>0</v>
      </c>
      <c r="I190" s="69">
        <f t="shared" si="21"/>
        <v>0</v>
      </c>
    </row>
    <row r="191" spans="1:9" s="43" customFormat="1" ht="12.75" hidden="1" customHeight="1">
      <c r="A191" s="40"/>
      <c r="B191" s="41"/>
      <c r="C191" s="42"/>
      <c r="D191" s="69">
        <v>0</v>
      </c>
      <c r="E191" s="79"/>
      <c r="F191" s="70">
        <f t="shared" si="16"/>
        <v>0</v>
      </c>
      <c r="G191" s="70">
        <f t="shared" si="17"/>
        <v>0</v>
      </c>
      <c r="H191" s="69">
        <f t="shared" si="20"/>
        <v>0</v>
      </c>
      <c r="I191" s="69">
        <f t="shared" si="21"/>
        <v>0</v>
      </c>
    </row>
    <row r="192" spans="1:9" ht="17.25" hidden="1" customHeight="1">
      <c r="A192" s="12" t="s">
        <v>345</v>
      </c>
      <c r="B192" s="12"/>
      <c r="C192" s="12" t="s">
        <v>250</v>
      </c>
      <c r="D192" s="69">
        <v>0</v>
      </c>
      <c r="E192" s="69">
        <v>0</v>
      </c>
      <c r="F192" s="70">
        <f t="shared" si="16"/>
        <v>0</v>
      </c>
      <c r="G192" s="70">
        <f t="shared" si="17"/>
        <v>0</v>
      </c>
      <c r="H192" s="69">
        <f t="shared" si="20"/>
        <v>0</v>
      </c>
      <c r="I192" s="69">
        <f t="shared" si="21"/>
        <v>0</v>
      </c>
    </row>
    <row r="193" spans="1:9" ht="26.25" hidden="1" customHeight="1">
      <c r="A193" s="87" t="s">
        <v>346</v>
      </c>
      <c r="B193" s="88"/>
      <c r="C193" s="12" t="s">
        <v>252</v>
      </c>
      <c r="D193" s="69">
        <v>0</v>
      </c>
      <c r="E193" s="69"/>
      <c r="F193" s="70">
        <f t="shared" si="16"/>
        <v>0</v>
      </c>
      <c r="G193" s="70">
        <f t="shared" si="17"/>
        <v>0</v>
      </c>
      <c r="H193" s="69">
        <f t="shared" si="20"/>
        <v>0</v>
      </c>
      <c r="I193" s="69">
        <f t="shared" si="21"/>
        <v>0</v>
      </c>
    </row>
    <row r="194" spans="1:9" s="29" customFormat="1" ht="13.5" hidden="1" customHeight="1">
      <c r="A194" s="12"/>
      <c r="B194" s="15" t="s">
        <v>347</v>
      </c>
      <c r="C194" s="16" t="s">
        <v>348</v>
      </c>
      <c r="D194" s="69">
        <v>0</v>
      </c>
      <c r="E194" s="69"/>
      <c r="F194" s="70">
        <f t="shared" si="16"/>
        <v>0</v>
      </c>
      <c r="G194" s="70">
        <f t="shared" si="17"/>
        <v>0</v>
      </c>
      <c r="H194" s="69">
        <f t="shared" si="20"/>
        <v>0</v>
      </c>
      <c r="I194" s="69">
        <f t="shared" si="21"/>
        <v>0</v>
      </c>
    </row>
    <row r="195" spans="1:9" s="29" customFormat="1" ht="15.75" hidden="1" customHeight="1">
      <c r="A195" s="12"/>
      <c r="B195" s="15" t="s">
        <v>349</v>
      </c>
      <c r="C195" s="16" t="s">
        <v>350</v>
      </c>
      <c r="D195" s="69">
        <v>0</v>
      </c>
      <c r="E195" s="69"/>
      <c r="F195" s="70">
        <f t="shared" si="16"/>
        <v>0</v>
      </c>
      <c r="G195" s="70">
        <f t="shared" si="17"/>
        <v>0</v>
      </c>
      <c r="H195" s="69">
        <f t="shared" si="20"/>
        <v>0</v>
      </c>
      <c r="I195" s="69">
        <f t="shared" si="21"/>
        <v>0</v>
      </c>
    </row>
    <row r="196" spans="1:9" s="29" customFormat="1" ht="15.75" hidden="1" customHeight="1">
      <c r="A196" s="12"/>
      <c r="B196" s="15" t="s">
        <v>351</v>
      </c>
      <c r="C196" s="16" t="s">
        <v>352</v>
      </c>
      <c r="D196" s="69">
        <v>0</v>
      </c>
      <c r="E196" s="69"/>
      <c r="F196" s="70">
        <f t="shared" si="16"/>
        <v>0</v>
      </c>
      <c r="G196" s="70">
        <f t="shared" si="17"/>
        <v>0</v>
      </c>
      <c r="H196" s="69">
        <f t="shared" si="20"/>
        <v>0</v>
      </c>
      <c r="I196" s="69">
        <f t="shared" si="21"/>
        <v>0</v>
      </c>
    </row>
    <row r="197" spans="1:9" s="29" customFormat="1" ht="15.75" hidden="1" customHeight="1">
      <c r="A197" s="12"/>
      <c r="B197" s="15" t="s">
        <v>353</v>
      </c>
      <c r="C197" s="16" t="s">
        <v>354</v>
      </c>
      <c r="D197" s="69">
        <v>0</v>
      </c>
      <c r="E197" s="69"/>
      <c r="F197" s="70">
        <f t="shared" si="16"/>
        <v>0</v>
      </c>
      <c r="G197" s="70">
        <f t="shared" si="17"/>
        <v>0</v>
      </c>
      <c r="H197" s="69">
        <f t="shared" si="20"/>
        <v>0</v>
      </c>
      <c r="I197" s="69">
        <f t="shared" si="21"/>
        <v>0</v>
      </c>
    </row>
    <row r="198" spans="1:9" s="29" customFormat="1" ht="17.25" hidden="1" customHeight="1">
      <c r="A198" s="12"/>
      <c r="B198" s="25" t="s">
        <v>355</v>
      </c>
      <c r="C198" s="16" t="s">
        <v>356</v>
      </c>
      <c r="D198" s="69">
        <v>0</v>
      </c>
      <c r="E198" s="69"/>
      <c r="F198" s="70">
        <f t="shared" si="16"/>
        <v>0</v>
      </c>
      <c r="G198" s="70">
        <f t="shared" si="17"/>
        <v>0</v>
      </c>
      <c r="H198" s="69">
        <f t="shared" si="20"/>
        <v>0</v>
      </c>
      <c r="I198" s="69">
        <f t="shared" si="21"/>
        <v>0</v>
      </c>
    </row>
    <row r="199" spans="1:9" s="29" customFormat="1" ht="13.5" hidden="1" customHeight="1">
      <c r="A199" s="12"/>
      <c r="B199" s="15" t="s">
        <v>357</v>
      </c>
      <c r="C199" s="16" t="s">
        <v>358</v>
      </c>
      <c r="D199" s="69">
        <v>0</v>
      </c>
      <c r="E199" s="69"/>
      <c r="F199" s="70">
        <f t="shared" si="16"/>
        <v>0</v>
      </c>
      <c r="G199" s="70">
        <f t="shared" si="17"/>
        <v>0</v>
      </c>
      <c r="H199" s="69">
        <f t="shared" si="20"/>
        <v>0</v>
      </c>
      <c r="I199" s="69">
        <f t="shared" si="21"/>
        <v>0</v>
      </c>
    </row>
    <row r="200" spans="1:9" s="29" customFormat="1" ht="13.5" hidden="1" customHeight="1">
      <c r="A200" s="12"/>
      <c r="B200" s="15" t="s">
        <v>359</v>
      </c>
      <c r="C200" s="16" t="s">
        <v>360</v>
      </c>
      <c r="D200" s="69">
        <v>0</v>
      </c>
      <c r="E200" s="69"/>
      <c r="F200" s="70">
        <f t="shared" si="16"/>
        <v>0</v>
      </c>
      <c r="G200" s="70">
        <f t="shared" si="17"/>
        <v>0</v>
      </c>
      <c r="H200" s="69">
        <f t="shared" si="20"/>
        <v>0</v>
      </c>
      <c r="I200" s="69">
        <f t="shared" si="21"/>
        <v>0</v>
      </c>
    </row>
    <row r="201" spans="1:9" s="29" customFormat="1" ht="13.5" hidden="1" customHeight="1">
      <c r="A201" s="12"/>
      <c r="B201" s="16" t="s">
        <v>361</v>
      </c>
      <c r="C201" s="16" t="s">
        <v>362</v>
      </c>
      <c r="D201" s="69">
        <v>0</v>
      </c>
      <c r="E201" s="69"/>
      <c r="F201" s="70">
        <f t="shared" si="16"/>
        <v>0</v>
      </c>
      <c r="G201" s="70">
        <f t="shared" si="17"/>
        <v>0</v>
      </c>
      <c r="H201" s="69">
        <f t="shared" si="20"/>
        <v>0</v>
      </c>
      <c r="I201" s="69">
        <f t="shared" si="21"/>
        <v>0</v>
      </c>
    </row>
    <row r="202" spans="1:9" s="29" customFormat="1" ht="13.5" hidden="1" customHeight="1">
      <c r="A202" s="12"/>
      <c r="B202" s="16" t="s">
        <v>363</v>
      </c>
      <c r="C202" s="16" t="s">
        <v>364</v>
      </c>
      <c r="D202" s="69">
        <v>0</v>
      </c>
      <c r="E202" s="69"/>
      <c r="F202" s="70">
        <f t="shared" si="16"/>
        <v>0</v>
      </c>
      <c r="G202" s="70">
        <f t="shared" si="17"/>
        <v>0</v>
      </c>
      <c r="H202" s="69">
        <f t="shared" si="20"/>
        <v>0</v>
      </c>
      <c r="I202" s="69">
        <f t="shared" si="21"/>
        <v>0</v>
      </c>
    </row>
    <row r="203" spans="1:9" s="29" customFormat="1" ht="13.5" hidden="1" customHeight="1">
      <c r="A203" s="12"/>
      <c r="B203" s="44" t="s">
        <v>365</v>
      </c>
      <c r="C203" s="16" t="s">
        <v>366</v>
      </c>
      <c r="D203" s="69">
        <v>0</v>
      </c>
      <c r="E203" s="69"/>
      <c r="F203" s="70">
        <f t="shared" si="16"/>
        <v>0</v>
      </c>
      <c r="G203" s="70">
        <f t="shared" si="17"/>
        <v>0</v>
      </c>
      <c r="H203" s="69">
        <f t="shared" si="20"/>
        <v>0</v>
      </c>
      <c r="I203" s="69">
        <f t="shared" si="21"/>
        <v>0</v>
      </c>
    </row>
    <row r="204" spans="1:9" s="29" customFormat="1" ht="13.5" hidden="1" customHeight="1">
      <c r="A204" s="12"/>
      <c r="B204" s="16"/>
      <c r="C204" s="16"/>
      <c r="D204" s="69">
        <v>0</v>
      </c>
      <c r="E204" s="69"/>
      <c r="F204" s="70">
        <f t="shared" si="16"/>
        <v>0</v>
      </c>
      <c r="G204" s="70">
        <f t="shared" si="17"/>
        <v>0</v>
      </c>
      <c r="H204" s="69">
        <f t="shared" si="20"/>
        <v>0</v>
      </c>
      <c r="I204" s="69">
        <f t="shared" si="21"/>
        <v>0</v>
      </c>
    </row>
    <row r="205" spans="1:9" s="29" customFormat="1" ht="30.75" hidden="1" customHeight="1">
      <c r="A205" s="107" t="s">
        <v>367</v>
      </c>
      <c r="B205" s="108"/>
      <c r="C205" s="45">
        <v>56</v>
      </c>
      <c r="D205" s="69">
        <v>0</v>
      </c>
      <c r="E205" s="69">
        <v>0</v>
      </c>
      <c r="F205" s="70">
        <f t="shared" si="16"/>
        <v>0</v>
      </c>
      <c r="G205" s="70">
        <f t="shared" si="17"/>
        <v>0</v>
      </c>
      <c r="H205" s="69">
        <f t="shared" si="20"/>
        <v>0</v>
      </c>
      <c r="I205" s="69">
        <f t="shared" si="21"/>
        <v>0</v>
      </c>
    </row>
    <row r="206" spans="1:9" s="29" customFormat="1" ht="13.5" hidden="1" customHeight="1">
      <c r="A206" s="109" t="s">
        <v>368</v>
      </c>
      <c r="B206" s="110"/>
      <c r="C206" s="16" t="s">
        <v>369</v>
      </c>
      <c r="D206" s="68">
        <f>SUM(D207:D209)</f>
        <v>0</v>
      </c>
      <c r="E206" s="69">
        <f>SUM(E207:E209)</f>
        <v>0</v>
      </c>
      <c r="F206" s="70">
        <f t="shared" si="16"/>
        <v>0</v>
      </c>
      <c r="G206" s="70">
        <f t="shared" si="17"/>
        <v>0</v>
      </c>
      <c r="H206" s="69">
        <f t="shared" si="20"/>
        <v>0</v>
      </c>
      <c r="I206" s="69">
        <f t="shared" si="21"/>
        <v>0</v>
      </c>
    </row>
    <row r="207" spans="1:9" s="29" customFormat="1" ht="13.5" hidden="1" customHeight="1">
      <c r="A207" s="33"/>
      <c r="B207" s="46" t="s">
        <v>370</v>
      </c>
      <c r="C207" s="47" t="s">
        <v>371</v>
      </c>
      <c r="D207" s="68"/>
      <c r="E207" s="69"/>
      <c r="F207" s="70">
        <f t="shared" si="16"/>
        <v>0</v>
      </c>
      <c r="G207" s="70">
        <f t="shared" si="17"/>
        <v>0</v>
      </c>
      <c r="H207" s="69">
        <f t="shared" si="20"/>
        <v>0</v>
      </c>
      <c r="I207" s="69">
        <f t="shared" si="21"/>
        <v>0</v>
      </c>
    </row>
    <row r="208" spans="1:9" s="29" customFormat="1" ht="13.5" hidden="1" customHeight="1">
      <c r="A208" s="33"/>
      <c r="B208" s="46" t="s">
        <v>372</v>
      </c>
      <c r="C208" s="47" t="s">
        <v>373</v>
      </c>
      <c r="D208" s="68"/>
      <c r="E208" s="69"/>
      <c r="F208" s="70">
        <f t="shared" ref="F208:F268" si="22">SUM(E208*3.7/100+E208)</f>
        <v>0</v>
      </c>
      <c r="G208" s="70">
        <f t="shared" ref="G208:G268" si="23">SUM(F208*4/100+F208)</f>
        <v>0</v>
      </c>
      <c r="H208" s="69">
        <f t="shared" si="20"/>
        <v>0</v>
      </c>
      <c r="I208" s="69">
        <f t="shared" si="21"/>
        <v>0</v>
      </c>
    </row>
    <row r="209" spans="1:9" s="29" customFormat="1" ht="13.5" hidden="1" customHeight="1">
      <c r="A209" s="33"/>
      <c r="B209" s="46" t="s">
        <v>374</v>
      </c>
      <c r="C209" s="47" t="s">
        <v>375</v>
      </c>
      <c r="D209" s="68"/>
      <c r="E209" s="69"/>
      <c r="F209" s="70">
        <f t="shared" si="22"/>
        <v>0</v>
      </c>
      <c r="G209" s="70">
        <f t="shared" si="23"/>
        <v>0</v>
      </c>
      <c r="H209" s="69">
        <f t="shared" si="20"/>
        <v>0</v>
      </c>
      <c r="I209" s="69">
        <f t="shared" si="21"/>
        <v>0</v>
      </c>
    </row>
    <row r="210" spans="1:9" s="29" customFormat="1" ht="13.5" hidden="1" customHeight="1">
      <c r="A210" s="92" t="s">
        <v>376</v>
      </c>
      <c r="B210" s="93"/>
      <c r="C210" s="48" t="s">
        <v>377</v>
      </c>
      <c r="D210" s="68">
        <f>SUM(D211:D213)</f>
        <v>0</v>
      </c>
      <c r="E210" s="69">
        <f>SUM(E211:E213)</f>
        <v>0</v>
      </c>
      <c r="F210" s="70">
        <f t="shared" si="22"/>
        <v>0</v>
      </c>
      <c r="G210" s="70">
        <f t="shared" si="23"/>
        <v>0</v>
      </c>
      <c r="H210" s="69">
        <f t="shared" si="20"/>
        <v>0</v>
      </c>
      <c r="I210" s="69">
        <f t="shared" si="21"/>
        <v>0</v>
      </c>
    </row>
    <row r="211" spans="1:9" s="29" customFormat="1" ht="13.5" hidden="1" customHeight="1">
      <c r="A211" s="33"/>
      <c r="B211" s="46" t="s">
        <v>370</v>
      </c>
      <c r="C211" s="47" t="s">
        <v>378</v>
      </c>
      <c r="D211" s="68"/>
      <c r="E211" s="69"/>
      <c r="F211" s="70">
        <f t="shared" si="22"/>
        <v>0</v>
      </c>
      <c r="G211" s="70">
        <f t="shared" si="23"/>
        <v>0</v>
      </c>
      <c r="H211" s="69">
        <f t="shared" si="20"/>
        <v>0</v>
      </c>
      <c r="I211" s="69">
        <f t="shared" si="21"/>
        <v>0</v>
      </c>
    </row>
    <row r="212" spans="1:9" s="29" customFormat="1" ht="13.5" hidden="1" customHeight="1">
      <c r="A212" s="33"/>
      <c r="B212" s="46" t="s">
        <v>372</v>
      </c>
      <c r="C212" s="47" t="s">
        <v>379</v>
      </c>
      <c r="D212" s="68"/>
      <c r="E212" s="69"/>
      <c r="F212" s="70">
        <f t="shared" si="22"/>
        <v>0</v>
      </c>
      <c r="G212" s="70">
        <f t="shared" si="23"/>
        <v>0</v>
      </c>
      <c r="H212" s="69">
        <f t="shared" si="20"/>
        <v>0</v>
      </c>
      <c r="I212" s="69">
        <f t="shared" si="21"/>
        <v>0</v>
      </c>
    </row>
    <row r="213" spans="1:9" s="29" customFormat="1" ht="13.5" hidden="1" customHeight="1">
      <c r="A213" s="33"/>
      <c r="B213" s="46" t="s">
        <v>374</v>
      </c>
      <c r="C213" s="47" t="s">
        <v>380</v>
      </c>
      <c r="D213" s="68"/>
      <c r="E213" s="69"/>
      <c r="F213" s="70">
        <f t="shared" si="22"/>
        <v>0</v>
      </c>
      <c r="G213" s="70">
        <f t="shared" si="23"/>
        <v>0</v>
      </c>
      <c r="H213" s="69">
        <f t="shared" ref="H213:H244" si="24">E213-G213</f>
        <v>0</v>
      </c>
      <c r="I213" s="69">
        <f t="shared" ref="I213:I244" si="25">F213-H213</f>
        <v>0</v>
      </c>
    </row>
    <row r="214" spans="1:9" s="29" customFormat="1" ht="13.5" hidden="1" customHeight="1">
      <c r="A214" s="92" t="s">
        <v>381</v>
      </c>
      <c r="B214" s="93"/>
      <c r="C214" s="48" t="s">
        <v>382</v>
      </c>
      <c r="D214" s="68">
        <f>SUM(D215:D217)</f>
        <v>0</v>
      </c>
      <c r="E214" s="69">
        <f>SUM(E215:E217)</f>
        <v>0</v>
      </c>
      <c r="F214" s="70">
        <f t="shared" si="22"/>
        <v>0</v>
      </c>
      <c r="G214" s="70">
        <f t="shared" si="23"/>
        <v>0</v>
      </c>
      <c r="H214" s="69">
        <f t="shared" si="24"/>
        <v>0</v>
      </c>
      <c r="I214" s="69">
        <f t="shared" si="25"/>
        <v>0</v>
      </c>
    </row>
    <row r="215" spans="1:9" s="29" customFormat="1" ht="13.5" hidden="1" customHeight="1">
      <c r="A215" s="33"/>
      <c r="B215" s="46" t="s">
        <v>370</v>
      </c>
      <c r="C215" s="47" t="s">
        <v>383</v>
      </c>
      <c r="D215" s="68"/>
      <c r="E215" s="69"/>
      <c r="F215" s="70">
        <f t="shared" si="22"/>
        <v>0</v>
      </c>
      <c r="G215" s="70">
        <f t="shared" si="23"/>
        <v>0</v>
      </c>
      <c r="H215" s="69">
        <f t="shared" si="24"/>
        <v>0</v>
      </c>
      <c r="I215" s="69">
        <f t="shared" si="25"/>
        <v>0</v>
      </c>
    </row>
    <row r="216" spans="1:9" s="29" customFormat="1" ht="13.5" hidden="1" customHeight="1">
      <c r="A216" s="33"/>
      <c r="B216" s="46" t="s">
        <v>372</v>
      </c>
      <c r="C216" s="47" t="s">
        <v>384</v>
      </c>
      <c r="D216" s="68"/>
      <c r="E216" s="69"/>
      <c r="F216" s="70">
        <f t="shared" si="22"/>
        <v>0</v>
      </c>
      <c r="G216" s="70">
        <f t="shared" si="23"/>
        <v>0</v>
      </c>
      <c r="H216" s="69">
        <f t="shared" si="24"/>
        <v>0</v>
      </c>
      <c r="I216" s="69">
        <f t="shared" si="25"/>
        <v>0</v>
      </c>
    </row>
    <row r="217" spans="1:9" s="29" customFormat="1" ht="13.5" hidden="1" customHeight="1">
      <c r="A217" s="33"/>
      <c r="B217" s="46" t="s">
        <v>374</v>
      </c>
      <c r="C217" s="47" t="s">
        <v>385</v>
      </c>
      <c r="D217" s="68"/>
      <c r="E217" s="69"/>
      <c r="F217" s="70">
        <f t="shared" si="22"/>
        <v>0</v>
      </c>
      <c r="G217" s="70">
        <f t="shared" si="23"/>
        <v>0</v>
      </c>
      <c r="H217" s="69">
        <f t="shared" si="24"/>
        <v>0</v>
      </c>
      <c r="I217" s="69">
        <f t="shared" si="25"/>
        <v>0</v>
      </c>
    </row>
    <row r="218" spans="1:9" s="29" customFormat="1" ht="13.5" hidden="1" customHeight="1">
      <c r="A218" s="92" t="s">
        <v>386</v>
      </c>
      <c r="B218" s="93"/>
      <c r="C218" s="48" t="s">
        <v>387</v>
      </c>
      <c r="D218" s="68">
        <f>SUM(D219:D221)</f>
        <v>0</v>
      </c>
      <c r="E218" s="69">
        <f>SUM(E219:E221)</f>
        <v>0</v>
      </c>
      <c r="F218" s="70">
        <f t="shared" si="22"/>
        <v>0</v>
      </c>
      <c r="G218" s="70">
        <f t="shared" si="23"/>
        <v>0</v>
      </c>
      <c r="H218" s="69">
        <f t="shared" si="24"/>
        <v>0</v>
      </c>
      <c r="I218" s="69">
        <f t="shared" si="25"/>
        <v>0</v>
      </c>
    </row>
    <row r="219" spans="1:9" s="29" customFormat="1" ht="13.5" hidden="1" customHeight="1">
      <c r="A219" s="33"/>
      <c r="B219" s="46" t="s">
        <v>370</v>
      </c>
      <c r="C219" s="47" t="s">
        <v>388</v>
      </c>
      <c r="D219" s="68"/>
      <c r="E219" s="69"/>
      <c r="F219" s="70">
        <f t="shared" si="22"/>
        <v>0</v>
      </c>
      <c r="G219" s="70">
        <f t="shared" si="23"/>
        <v>0</v>
      </c>
      <c r="H219" s="69">
        <f t="shared" si="24"/>
        <v>0</v>
      </c>
      <c r="I219" s="69">
        <f t="shared" si="25"/>
        <v>0</v>
      </c>
    </row>
    <row r="220" spans="1:9" s="29" customFormat="1" ht="13.5" hidden="1" customHeight="1">
      <c r="A220" s="33"/>
      <c r="B220" s="46" t="s">
        <v>372</v>
      </c>
      <c r="C220" s="47" t="s">
        <v>389</v>
      </c>
      <c r="D220" s="68"/>
      <c r="E220" s="69"/>
      <c r="F220" s="70">
        <f t="shared" si="22"/>
        <v>0</v>
      </c>
      <c r="G220" s="70">
        <f t="shared" si="23"/>
        <v>0</v>
      </c>
      <c r="H220" s="69">
        <f t="shared" si="24"/>
        <v>0</v>
      </c>
      <c r="I220" s="69">
        <f t="shared" si="25"/>
        <v>0</v>
      </c>
    </row>
    <row r="221" spans="1:9" s="29" customFormat="1" ht="13.5" hidden="1" customHeight="1">
      <c r="A221" s="33"/>
      <c r="B221" s="46" t="s">
        <v>374</v>
      </c>
      <c r="C221" s="47" t="s">
        <v>390</v>
      </c>
      <c r="D221" s="68"/>
      <c r="E221" s="69"/>
      <c r="F221" s="70">
        <f t="shared" si="22"/>
        <v>0</v>
      </c>
      <c r="G221" s="70">
        <f t="shared" si="23"/>
        <v>0</v>
      </c>
      <c r="H221" s="69">
        <f t="shared" si="24"/>
        <v>0</v>
      </c>
      <c r="I221" s="69">
        <f t="shared" si="25"/>
        <v>0</v>
      </c>
    </row>
    <row r="222" spans="1:9" s="29" customFormat="1" ht="13.5" hidden="1" customHeight="1">
      <c r="A222" s="92" t="s">
        <v>391</v>
      </c>
      <c r="B222" s="93"/>
      <c r="C222" s="48" t="s">
        <v>392</v>
      </c>
      <c r="D222" s="68">
        <f>SUM(D223:D225)</f>
        <v>0</v>
      </c>
      <c r="E222" s="69">
        <f>SUM(E223:E225)</f>
        <v>0</v>
      </c>
      <c r="F222" s="70">
        <f t="shared" si="22"/>
        <v>0</v>
      </c>
      <c r="G222" s="70">
        <f t="shared" si="23"/>
        <v>0</v>
      </c>
      <c r="H222" s="69">
        <f t="shared" si="24"/>
        <v>0</v>
      </c>
      <c r="I222" s="69">
        <f t="shared" si="25"/>
        <v>0</v>
      </c>
    </row>
    <row r="223" spans="1:9" s="29" customFormat="1" ht="13.5" hidden="1" customHeight="1">
      <c r="A223" s="33"/>
      <c r="B223" s="46" t="s">
        <v>370</v>
      </c>
      <c r="C223" s="47" t="s">
        <v>393</v>
      </c>
      <c r="D223" s="68"/>
      <c r="E223" s="69"/>
      <c r="F223" s="70">
        <f t="shared" si="22"/>
        <v>0</v>
      </c>
      <c r="G223" s="70">
        <f t="shared" si="23"/>
        <v>0</v>
      </c>
      <c r="H223" s="69">
        <f t="shared" si="24"/>
        <v>0</v>
      </c>
      <c r="I223" s="69">
        <f t="shared" si="25"/>
        <v>0</v>
      </c>
    </row>
    <row r="224" spans="1:9" s="29" customFormat="1" ht="13.5" hidden="1" customHeight="1">
      <c r="A224" s="33"/>
      <c r="B224" s="46" t="s">
        <v>372</v>
      </c>
      <c r="C224" s="47" t="s">
        <v>394</v>
      </c>
      <c r="D224" s="68"/>
      <c r="E224" s="69"/>
      <c r="F224" s="70">
        <f t="shared" si="22"/>
        <v>0</v>
      </c>
      <c r="G224" s="70">
        <f t="shared" si="23"/>
        <v>0</v>
      </c>
      <c r="H224" s="69">
        <f t="shared" si="24"/>
        <v>0</v>
      </c>
      <c r="I224" s="69">
        <f t="shared" si="25"/>
        <v>0</v>
      </c>
    </row>
    <row r="225" spans="1:9" s="29" customFormat="1" ht="13.5" hidden="1" customHeight="1">
      <c r="A225" s="33"/>
      <c r="B225" s="46" t="s">
        <v>374</v>
      </c>
      <c r="C225" s="47" t="s">
        <v>395</v>
      </c>
      <c r="D225" s="68"/>
      <c r="E225" s="69"/>
      <c r="F225" s="70">
        <f t="shared" si="22"/>
        <v>0</v>
      </c>
      <c r="G225" s="70">
        <f t="shared" si="23"/>
        <v>0</v>
      </c>
      <c r="H225" s="69">
        <f t="shared" si="24"/>
        <v>0</v>
      </c>
      <c r="I225" s="69">
        <f t="shared" si="25"/>
        <v>0</v>
      </c>
    </row>
    <row r="226" spans="1:9" s="29" customFormat="1" ht="13.5" hidden="1" customHeight="1">
      <c r="A226" s="92" t="s">
        <v>396</v>
      </c>
      <c r="B226" s="93"/>
      <c r="C226" s="48" t="s">
        <v>397</v>
      </c>
      <c r="D226" s="68">
        <f>SUM(D227:D229)</f>
        <v>0</v>
      </c>
      <c r="E226" s="69">
        <f>SUM(E227:E229)</f>
        <v>0</v>
      </c>
      <c r="F226" s="70">
        <f t="shared" si="22"/>
        <v>0</v>
      </c>
      <c r="G226" s="70">
        <f t="shared" si="23"/>
        <v>0</v>
      </c>
      <c r="H226" s="69">
        <f t="shared" si="24"/>
        <v>0</v>
      </c>
      <c r="I226" s="69">
        <f t="shared" si="25"/>
        <v>0</v>
      </c>
    </row>
    <row r="227" spans="1:9" s="29" customFormat="1" ht="13.5" hidden="1" customHeight="1">
      <c r="A227" s="33"/>
      <c r="B227" s="46" t="s">
        <v>370</v>
      </c>
      <c r="C227" s="47" t="s">
        <v>398</v>
      </c>
      <c r="D227" s="68"/>
      <c r="E227" s="69"/>
      <c r="F227" s="70">
        <f t="shared" si="22"/>
        <v>0</v>
      </c>
      <c r="G227" s="70">
        <f t="shared" si="23"/>
        <v>0</v>
      </c>
      <c r="H227" s="69">
        <f t="shared" si="24"/>
        <v>0</v>
      </c>
      <c r="I227" s="69">
        <f t="shared" si="25"/>
        <v>0</v>
      </c>
    </row>
    <row r="228" spans="1:9" s="29" customFormat="1" ht="13.5" hidden="1" customHeight="1">
      <c r="A228" s="33"/>
      <c r="B228" s="46" t="s">
        <v>372</v>
      </c>
      <c r="C228" s="47" t="s">
        <v>399</v>
      </c>
      <c r="D228" s="68"/>
      <c r="E228" s="69"/>
      <c r="F228" s="70">
        <f t="shared" si="22"/>
        <v>0</v>
      </c>
      <c r="G228" s="70">
        <f t="shared" si="23"/>
        <v>0</v>
      </c>
      <c r="H228" s="69">
        <f t="shared" si="24"/>
        <v>0</v>
      </c>
      <c r="I228" s="69">
        <f t="shared" si="25"/>
        <v>0</v>
      </c>
    </row>
    <row r="229" spans="1:9" s="29" customFormat="1" ht="13.5" hidden="1" customHeight="1">
      <c r="A229" s="33"/>
      <c r="B229" s="46" t="s">
        <v>374</v>
      </c>
      <c r="C229" s="47" t="s">
        <v>400</v>
      </c>
      <c r="D229" s="68"/>
      <c r="E229" s="69"/>
      <c r="F229" s="70">
        <f t="shared" si="22"/>
        <v>0</v>
      </c>
      <c r="G229" s="70">
        <f t="shared" si="23"/>
        <v>0</v>
      </c>
      <c r="H229" s="69">
        <f t="shared" si="24"/>
        <v>0</v>
      </c>
      <c r="I229" s="69">
        <f t="shared" si="25"/>
        <v>0</v>
      </c>
    </row>
    <row r="230" spans="1:9" s="29" customFormat="1" ht="13.5" hidden="1" customHeight="1">
      <c r="A230" s="92" t="s">
        <v>401</v>
      </c>
      <c r="B230" s="93"/>
      <c r="C230" s="48" t="s">
        <v>402</v>
      </c>
      <c r="D230" s="68">
        <f>SUM(D231:D233)</f>
        <v>0</v>
      </c>
      <c r="E230" s="69">
        <f>SUM(E231:E233)</f>
        <v>0</v>
      </c>
      <c r="F230" s="70">
        <f t="shared" si="22"/>
        <v>0</v>
      </c>
      <c r="G230" s="70">
        <f t="shared" si="23"/>
        <v>0</v>
      </c>
      <c r="H230" s="69">
        <f t="shared" si="24"/>
        <v>0</v>
      </c>
      <c r="I230" s="69">
        <f t="shared" si="25"/>
        <v>0</v>
      </c>
    </row>
    <row r="231" spans="1:9" s="29" customFormat="1" ht="13.5" hidden="1" customHeight="1">
      <c r="A231" s="33"/>
      <c r="B231" s="46" t="s">
        <v>370</v>
      </c>
      <c r="C231" s="47" t="s">
        <v>403</v>
      </c>
      <c r="D231" s="68"/>
      <c r="E231" s="69"/>
      <c r="F231" s="70">
        <f t="shared" si="22"/>
        <v>0</v>
      </c>
      <c r="G231" s="70">
        <f t="shared" si="23"/>
        <v>0</v>
      </c>
      <c r="H231" s="69">
        <f t="shared" si="24"/>
        <v>0</v>
      </c>
      <c r="I231" s="69">
        <f t="shared" si="25"/>
        <v>0</v>
      </c>
    </row>
    <row r="232" spans="1:9" s="29" customFormat="1" ht="13.5" hidden="1" customHeight="1">
      <c r="A232" s="33"/>
      <c r="B232" s="46" t="s">
        <v>372</v>
      </c>
      <c r="C232" s="47" t="s">
        <v>404</v>
      </c>
      <c r="D232" s="68"/>
      <c r="E232" s="69"/>
      <c r="F232" s="70">
        <f t="shared" si="22"/>
        <v>0</v>
      </c>
      <c r="G232" s="70">
        <f t="shared" si="23"/>
        <v>0</v>
      </c>
      <c r="H232" s="69">
        <f t="shared" si="24"/>
        <v>0</v>
      </c>
      <c r="I232" s="69">
        <f t="shared" si="25"/>
        <v>0</v>
      </c>
    </row>
    <row r="233" spans="1:9" s="29" customFormat="1" ht="13.5" hidden="1" customHeight="1">
      <c r="A233" s="33"/>
      <c r="B233" s="46" t="s">
        <v>374</v>
      </c>
      <c r="C233" s="47" t="s">
        <v>405</v>
      </c>
      <c r="D233" s="68"/>
      <c r="E233" s="69"/>
      <c r="F233" s="70">
        <f t="shared" si="22"/>
        <v>0</v>
      </c>
      <c r="G233" s="70">
        <f t="shared" si="23"/>
        <v>0</v>
      </c>
      <c r="H233" s="69">
        <f t="shared" si="24"/>
        <v>0</v>
      </c>
      <c r="I233" s="69">
        <f t="shared" si="25"/>
        <v>0</v>
      </c>
    </row>
    <row r="234" spans="1:9" s="29" customFormat="1" ht="13.5" hidden="1" customHeight="1">
      <c r="A234" s="92" t="s">
        <v>406</v>
      </c>
      <c r="B234" s="93"/>
      <c r="C234" s="48" t="s">
        <v>407</v>
      </c>
      <c r="D234" s="68">
        <f>SUM(D235:D237)</f>
        <v>0</v>
      </c>
      <c r="E234" s="69">
        <f>SUM(E235:E237)</f>
        <v>0</v>
      </c>
      <c r="F234" s="70">
        <f t="shared" si="22"/>
        <v>0</v>
      </c>
      <c r="G234" s="70">
        <f t="shared" si="23"/>
        <v>0</v>
      </c>
      <c r="H234" s="69">
        <f t="shared" si="24"/>
        <v>0</v>
      </c>
      <c r="I234" s="69">
        <f t="shared" si="25"/>
        <v>0</v>
      </c>
    </row>
    <row r="235" spans="1:9" s="29" customFormat="1" ht="13.5" hidden="1" customHeight="1">
      <c r="A235" s="32"/>
      <c r="B235" s="46" t="s">
        <v>408</v>
      </c>
      <c r="C235" s="48" t="s">
        <v>409</v>
      </c>
      <c r="D235" s="68"/>
      <c r="E235" s="69"/>
      <c r="F235" s="70">
        <f t="shared" si="22"/>
        <v>0</v>
      </c>
      <c r="G235" s="70">
        <f t="shared" si="23"/>
        <v>0</v>
      </c>
      <c r="H235" s="69">
        <f t="shared" si="24"/>
        <v>0</v>
      </c>
      <c r="I235" s="69">
        <f t="shared" si="25"/>
        <v>0</v>
      </c>
    </row>
    <row r="236" spans="1:9" s="29" customFormat="1" ht="13.5" hidden="1" customHeight="1">
      <c r="A236" s="32"/>
      <c r="B236" s="46" t="s">
        <v>410</v>
      </c>
      <c r="C236" s="48" t="s">
        <v>411</v>
      </c>
      <c r="D236" s="68"/>
      <c r="E236" s="69"/>
      <c r="F236" s="70">
        <f t="shared" si="22"/>
        <v>0</v>
      </c>
      <c r="G236" s="70">
        <f t="shared" si="23"/>
        <v>0</v>
      </c>
      <c r="H236" s="69">
        <f t="shared" si="24"/>
        <v>0</v>
      </c>
      <c r="I236" s="69">
        <f t="shared" si="25"/>
        <v>0</v>
      </c>
    </row>
    <row r="237" spans="1:9" s="29" customFormat="1" ht="13.5" hidden="1" customHeight="1">
      <c r="A237" s="32"/>
      <c r="B237" s="46" t="s">
        <v>412</v>
      </c>
      <c r="C237" s="48" t="s">
        <v>413</v>
      </c>
      <c r="D237" s="68"/>
      <c r="E237" s="69"/>
      <c r="F237" s="70">
        <f t="shared" si="22"/>
        <v>0</v>
      </c>
      <c r="G237" s="70">
        <f t="shared" si="23"/>
        <v>0</v>
      </c>
      <c r="H237" s="69">
        <f t="shared" si="24"/>
        <v>0</v>
      </c>
      <c r="I237" s="69">
        <f t="shared" si="25"/>
        <v>0</v>
      </c>
    </row>
    <row r="238" spans="1:9" s="29" customFormat="1" ht="13.5" hidden="1" customHeight="1">
      <c r="A238" s="92" t="s">
        <v>414</v>
      </c>
      <c r="B238" s="93"/>
      <c r="C238" s="48" t="s">
        <v>415</v>
      </c>
      <c r="D238" s="68">
        <f>SUM(D239:D241)</f>
        <v>0</v>
      </c>
      <c r="E238" s="69">
        <f>SUM(E239:E241)</f>
        <v>0</v>
      </c>
      <c r="F238" s="70">
        <f t="shared" si="22"/>
        <v>0</v>
      </c>
      <c r="G238" s="70">
        <f t="shared" si="23"/>
        <v>0</v>
      </c>
      <c r="H238" s="69">
        <f t="shared" si="24"/>
        <v>0</v>
      </c>
      <c r="I238" s="69">
        <f t="shared" si="25"/>
        <v>0</v>
      </c>
    </row>
    <row r="239" spans="1:9" s="29" customFormat="1" ht="13.5" hidden="1" customHeight="1">
      <c r="A239" s="32"/>
      <c r="B239" s="46" t="s">
        <v>408</v>
      </c>
      <c r="C239" s="48" t="s">
        <v>416</v>
      </c>
      <c r="D239" s="68"/>
      <c r="E239" s="69"/>
      <c r="F239" s="70">
        <f t="shared" si="22"/>
        <v>0</v>
      </c>
      <c r="G239" s="70">
        <f t="shared" si="23"/>
        <v>0</v>
      </c>
      <c r="H239" s="69">
        <f t="shared" si="24"/>
        <v>0</v>
      </c>
      <c r="I239" s="69">
        <f t="shared" si="25"/>
        <v>0</v>
      </c>
    </row>
    <row r="240" spans="1:9" s="29" customFormat="1" ht="13.5" hidden="1" customHeight="1">
      <c r="A240" s="32"/>
      <c r="B240" s="46" t="s">
        <v>417</v>
      </c>
      <c r="C240" s="48" t="s">
        <v>418</v>
      </c>
      <c r="D240" s="68"/>
      <c r="E240" s="69"/>
      <c r="F240" s="70">
        <f t="shared" si="22"/>
        <v>0</v>
      </c>
      <c r="G240" s="70">
        <f t="shared" si="23"/>
        <v>0</v>
      </c>
      <c r="H240" s="69">
        <f t="shared" si="24"/>
        <v>0</v>
      </c>
      <c r="I240" s="69">
        <f t="shared" si="25"/>
        <v>0</v>
      </c>
    </row>
    <row r="241" spans="1:9" s="29" customFormat="1" ht="13.5" hidden="1" customHeight="1">
      <c r="A241" s="32"/>
      <c r="B241" s="46" t="s">
        <v>412</v>
      </c>
      <c r="C241" s="48" t="s">
        <v>419</v>
      </c>
      <c r="D241" s="68"/>
      <c r="E241" s="69"/>
      <c r="F241" s="70">
        <f t="shared" si="22"/>
        <v>0</v>
      </c>
      <c r="G241" s="70">
        <f t="shared" si="23"/>
        <v>0</v>
      </c>
      <c r="H241" s="69">
        <f t="shared" si="24"/>
        <v>0</v>
      </c>
      <c r="I241" s="69">
        <f t="shared" si="25"/>
        <v>0</v>
      </c>
    </row>
    <row r="242" spans="1:9" s="29" customFormat="1" ht="13.5" hidden="1" customHeight="1">
      <c r="A242" s="92" t="s">
        <v>420</v>
      </c>
      <c r="B242" s="93"/>
      <c r="C242" s="48" t="s">
        <v>421</v>
      </c>
      <c r="D242" s="68">
        <f>SUM(D243:D245)</f>
        <v>0</v>
      </c>
      <c r="E242" s="69">
        <f>SUM(E243:E245)</f>
        <v>0</v>
      </c>
      <c r="F242" s="70">
        <f t="shared" si="22"/>
        <v>0</v>
      </c>
      <c r="G242" s="70">
        <f t="shared" si="23"/>
        <v>0</v>
      </c>
      <c r="H242" s="69">
        <f t="shared" si="24"/>
        <v>0</v>
      </c>
      <c r="I242" s="69">
        <f t="shared" si="25"/>
        <v>0</v>
      </c>
    </row>
    <row r="243" spans="1:9" s="29" customFormat="1" ht="13.5" hidden="1" customHeight="1">
      <c r="A243" s="46"/>
      <c r="B243" s="46" t="s">
        <v>408</v>
      </c>
      <c r="C243" s="48" t="s">
        <v>422</v>
      </c>
      <c r="D243" s="68"/>
      <c r="E243" s="69"/>
      <c r="F243" s="70">
        <f t="shared" si="22"/>
        <v>0</v>
      </c>
      <c r="G243" s="70">
        <f t="shared" si="23"/>
        <v>0</v>
      </c>
      <c r="H243" s="69">
        <f t="shared" si="24"/>
        <v>0</v>
      </c>
      <c r="I243" s="69">
        <f t="shared" si="25"/>
        <v>0</v>
      </c>
    </row>
    <row r="244" spans="1:9" s="29" customFormat="1" ht="13.5" hidden="1" customHeight="1">
      <c r="A244" s="46"/>
      <c r="B244" s="46" t="s">
        <v>417</v>
      </c>
      <c r="C244" s="48" t="s">
        <v>423</v>
      </c>
      <c r="D244" s="68"/>
      <c r="E244" s="69"/>
      <c r="F244" s="70">
        <f t="shared" si="22"/>
        <v>0</v>
      </c>
      <c r="G244" s="70">
        <f t="shared" si="23"/>
        <v>0</v>
      </c>
      <c r="H244" s="69">
        <f t="shared" si="24"/>
        <v>0</v>
      </c>
      <c r="I244" s="69">
        <f t="shared" si="25"/>
        <v>0</v>
      </c>
    </row>
    <row r="245" spans="1:9" s="29" customFormat="1" ht="13.5" hidden="1" customHeight="1">
      <c r="A245" s="46"/>
      <c r="B245" s="46" t="s">
        <v>412</v>
      </c>
      <c r="C245" s="48" t="s">
        <v>424</v>
      </c>
      <c r="D245" s="68"/>
      <c r="E245" s="69"/>
      <c r="F245" s="70">
        <f t="shared" si="22"/>
        <v>0</v>
      </c>
      <c r="G245" s="70">
        <f t="shared" si="23"/>
        <v>0</v>
      </c>
      <c r="H245" s="69">
        <f t="shared" ref="H245:I249" si="26">E245-G245</f>
        <v>0</v>
      </c>
      <c r="I245" s="69">
        <f t="shared" si="26"/>
        <v>0</v>
      </c>
    </row>
    <row r="246" spans="1:9" s="29" customFormat="1" ht="13.5" hidden="1" customHeight="1">
      <c r="A246" s="92" t="s">
        <v>425</v>
      </c>
      <c r="B246" s="93"/>
      <c r="C246" s="48" t="s">
        <v>426</v>
      </c>
      <c r="D246" s="68">
        <f>SUM(D247:D249)</f>
        <v>0</v>
      </c>
      <c r="E246" s="69">
        <f>SUM(E247:E249)</f>
        <v>0</v>
      </c>
      <c r="F246" s="70">
        <f t="shared" si="22"/>
        <v>0</v>
      </c>
      <c r="G246" s="70">
        <f t="shared" si="23"/>
        <v>0</v>
      </c>
      <c r="H246" s="69">
        <f t="shared" si="26"/>
        <v>0</v>
      </c>
      <c r="I246" s="69">
        <f t="shared" si="26"/>
        <v>0</v>
      </c>
    </row>
    <row r="247" spans="1:9" s="29" customFormat="1" ht="13.5" hidden="1" customHeight="1">
      <c r="A247" s="46"/>
      <c r="B247" s="46" t="s">
        <v>408</v>
      </c>
      <c r="C247" s="48" t="s">
        <v>427</v>
      </c>
      <c r="D247" s="68"/>
      <c r="E247" s="69"/>
      <c r="F247" s="70">
        <f t="shared" si="22"/>
        <v>0</v>
      </c>
      <c r="G247" s="70">
        <f t="shared" si="23"/>
        <v>0</v>
      </c>
      <c r="H247" s="69">
        <f t="shared" si="26"/>
        <v>0</v>
      </c>
      <c r="I247" s="69">
        <f t="shared" si="26"/>
        <v>0</v>
      </c>
    </row>
    <row r="248" spans="1:9" s="29" customFormat="1" ht="13.5" hidden="1" customHeight="1">
      <c r="A248" s="46"/>
      <c r="B248" s="46" t="s">
        <v>417</v>
      </c>
      <c r="C248" s="48" t="s">
        <v>428</v>
      </c>
      <c r="D248" s="68"/>
      <c r="E248" s="69"/>
      <c r="F248" s="70">
        <f t="shared" si="22"/>
        <v>0</v>
      </c>
      <c r="G248" s="70">
        <f t="shared" si="23"/>
        <v>0</v>
      </c>
      <c r="H248" s="69">
        <f t="shared" si="26"/>
        <v>0</v>
      </c>
      <c r="I248" s="69">
        <f t="shared" si="26"/>
        <v>0</v>
      </c>
    </row>
    <row r="249" spans="1:9" s="29" customFormat="1" ht="13.5" hidden="1" customHeight="1">
      <c r="A249" s="46"/>
      <c r="B249" s="46" t="s">
        <v>412</v>
      </c>
      <c r="C249" s="48" t="s">
        <v>429</v>
      </c>
      <c r="D249" s="68"/>
      <c r="E249" s="69"/>
      <c r="F249" s="70">
        <f t="shared" si="22"/>
        <v>0</v>
      </c>
      <c r="G249" s="70">
        <f t="shared" si="23"/>
        <v>0</v>
      </c>
      <c r="H249" s="69">
        <f t="shared" si="26"/>
        <v>0</v>
      </c>
      <c r="I249" s="69">
        <f t="shared" si="26"/>
        <v>0</v>
      </c>
    </row>
    <row r="250" spans="1:9" ht="15.75" customHeight="1">
      <c r="A250" s="11" t="s">
        <v>430</v>
      </c>
      <c r="B250" s="49"/>
      <c r="C250" s="12" t="s">
        <v>431</v>
      </c>
      <c r="D250" s="55">
        <f>D251+D261+D265</f>
        <v>251.03</v>
      </c>
      <c r="E250" s="67">
        <f>E251+E261+E265</f>
        <v>142.5</v>
      </c>
      <c r="F250" s="67">
        <f>F251+F261+F265</f>
        <v>0</v>
      </c>
      <c r="G250" s="82">
        <f>G251+G261+G265</f>
        <v>-80</v>
      </c>
      <c r="H250" s="67">
        <f>E250+G250</f>
        <v>62.5</v>
      </c>
      <c r="I250" s="67">
        <v>0</v>
      </c>
    </row>
    <row r="251" spans="1:9" ht="15.75">
      <c r="A251" s="21" t="s">
        <v>432</v>
      </c>
      <c r="B251" s="16"/>
      <c r="C251" s="14">
        <v>71</v>
      </c>
      <c r="D251" s="55">
        <f>D252+D257+D259</f>
        <v>251.03</v>
      </c>
      <c r="E251" s="67">
        <f>E252+E257+E259</f>
        <v>142.5</v>
      </c>
      <c r="F251" s="67">
        <f>F252+F257+F259</f>
        <v>0</v>
      </c>
      <c r="G251" s="82">
        <f>G252+G257+G259</f>
        <v>-80</v>
      </c>
      <c r="H251" s="67">
        <f>E251+G251</f>
        <v>62.5</v>
      </c>
      <c r="I251" s="67">
        <f t="shared" ref="I251:I256" si="27">F251/E251*100</f>
        <v>0</v>
      </c>
    </row>
    <row r="252" spans="1:9" ht="15.75">
      <c r="A252" s="12" t="s">
        <v>433</v>
      </c>
      <c r="B252" s="16"/>
      <c r="C252" s="14" t="s">
        <v>434</v>
      </c>
      <c r="D252" s="55">
        <f>SUM(D253:D256)</f>
        <v>251.03</v>
      </c>
      <c r="E252" s="67">
        <f>SUM(E253:E256)</f>
        <v>142.5</v>
      </c>
      <c r="F252" s="67">
        <f>SUM(F253:F256)</f>
        <v>0</v>
      </c>
      <c r="G252" s="82">
        <f>SUM(G253:G256)</f>
        <v>-80</v>
      </c>
      <c r="H252" s="67">
        <f>E252+G252</f>
        <v>62.5</v>
      </c>
      <c r="I252" s="67">
        <f t="shared" si="27"/>
        <v>0</v>
      </c>
    </row>
    <row r="253" spans="1:9" ht="15.75">
      <c r="A253" s="12"/>
      <c r="B253" s="16" t="s">
        <v>435</v>
      </c>
      <c r="C253" s="15" t="s">
        <v>436</v>
      </c>
      <c r="D253" s="68">
        <v>0</v>
      </c>
      <c r="E253" s="69">
        <v>0</v>
      </c>
      <c r="F253" s="70">
        <f t="shared" si="22"/>
        <v>0</v>
      </c>
      <c r="G253" s="70">
        <f t="shared" si="23"/>
        <v>0</v>
      </c>
      <c r="H253" s="69">
        <f>E253-G253</f>
        <v>0</v>
      </c>
      <c r="I253" s="69">
        <v>0</v>
      </c>
    </row>
    <row r="254" spans="1:9" ht="15.75">
      <c r="A254" s="50"/>
      <c r="B254" s="25" t="s">
        <v>437</v>
      </c>
      <c r="C254" s="15" t="s">
        <v>438</v>
      </c>
      <c r="D254" s="68">
        <v>225.43</v>
      </c>
      <c r="E254" s="69">
        <v>80</v>
      </c>
      <c r="F254" s="69">
        <v>0</v>
      </c>
      <c r="G254" s="83">
        <v>-80</v>
      </c>
      <c r="H254" s="69">
        <f>E254+G254</f>
        <v>0</v>
      </c>
      <c r="I254" s="69">
        <v>0</v>
      </c>
    </row>
    <row r="255" spans="1:9" ht="15.75">
      <c r="A255" s="12"/>
      <c r="B255" s="15" t="s">
        <v>439</v>
      </c>
      <c r="C255" s="15" t="s">
        <v>440</v>
      </c>
      <c r="D255" s="68">
        <v>0</v>
      </c>
      <c r="E255" s="69">
        <v>0</v>
      </c>
      <c r="F255" s="69">
        <v>0</v>
      </c>
      <c r="G255" s="83">
        <v>0</v>
      </c>
      <c r="H255" s="69">
        <f>E255+G255</f>
        <v>0</v>
      </c>
      <c r="I255" s="69">
        <v>0</v>
      </c>
    </row>
    <row r="256" spans="1:9" ht="15.75">
      <c r="A256" s="12"/>
      <c r="B256" s="15" t="s">
        <v>441</v>
      </c>
      <c r="C256" s="15" t="s">
        <v>442</v>
      </c>
      <c r="D256" s="68">
        <v>25.6</v>
      </c>
      <c r="E256" s="69">
        <v>62.5</v>
      </c>
      <c r="F256" s="69">
        <v>0</v>
      </c>
      <c r="G256" s="83">
        <v>0</v>
      </c>
      <c r="H256" s="69">
        <f>E256+G256</f>
        <v>62.5</v>
      </c>
      <c r="I256" s="69">
        <f t="shared" si="27"/>
        <v>0</v>
      </c>
    </row>
    <row r="257" spans="1:9" s="29" customFormat="1" ht="15.75" hidden="1">
      <c r="A257" s="12" t="s">
        <v>443</v>
      </c>
      <c r="B257" s="12"/>
      <c r="C257" s="14" t="s">
        <v>444</v>
      </c>
      <c r="D257" s="69">
        <v>0</v>
      </c>
      <c r="E257" s="69">
        <f>E258</f>
        <v>0</v>
      </c>
      <c r="F257" s="70">
        <f t="shared" si="22"/>
        <v>0</v>
      </c>
      <c r="G257" s="70">
        <f t="shared" si="23"/>
        <v>0</v>
      </c>
      <c r="H257" s="69">
        <f t="shared" ref="H257:H268" si="28">E257-G257</f>
        <v>0</v>
      </c>
      <c r="I257" s="69">
        <f t="shared" ref="I257:I268" si="29">F257-H257</f>
        <v>0</v>
      </c>
    </row>
    <row r="258" spans="1:9" s="29" customFormat="1" ht="15.75" hidden="1">
      <c r="A258" s="12"/>
      <c r="B258" s="15" t="s">
        <v>445</v>
      </c>
      <c r="C258" s="15" t="s">
        <v>446</v>
      </c>
      <c r="D258" s="69">
        <v>0</v>
      </c>
      <c r="E258" s="69">
        <v>0</v>
      </c>
      <c r="F258" s="70">
        <f t="shared" si="22"/>
        <v>0</v>
      </c>
      <c r="G258" s="70">
        <f t="shared" si="23"/>
        <v>0</v>
      </c>
      <c r="H258" s="69">
        <f t="shared" si="28"/>
        <v>0</v>
      </c>
      <c r="I258" s="69">
        <f t="shared" si="29"/>
        <v>0</v>
      </c>
    </row>
    <row r="259" spans="1:9" s="29" customFormat="1" ht="15.75" hidden="1">
      <c r="A259" s="12" t="s">
        <v>447</v>
      </c>
      <c r="B259" s="15"/>
      <c r="C259" s="14" t="s">
        <v>448</v>
      </c>
      <c r="D259" s="69">
        <v>0</v>
      </c>
      <c r="E259" s="69">
        <v>0</v>
      </c>
      <c r="F259" s="70">
        <f t="shared" si="22"/>
        <v>0</v>
      </c>
      <c r="G259" s="70">
        <f t="shared" si="23"/>
        <v>0</v>
      </c>
      <c r="H259" s="69">
        <f t="shared" si="28"/>
        <v>0</v>
      </c>
      <c r="I259" s="69">
        <f t="shared" si="29"/>
        <v>0</v>
      </c>
    </row>
    <row r="260" spans="1:9" s="29" customFormat="1" ht="15.75" hidden="1">
      <c r="A260" s="12"/>
      <c r="B260" s="16"/>
      <c r="C260" s="16"/>
      <c r="D260" s="69">
        <v>0</v>
      </c>
      <c r="E260" s="69">
        <v>0</v>
      </c>
      <c r="F260" s="70">
        <f t="shared" si="22"/>
        <v>0</v>
      </c>
      <c r="G260" s="70">
        <f t="shared" si="23"/>
        <v>0</v>
      </c>
      <c r="H260" s="69">
        <f t="shared" si="28"/>
        <v>0</v>
      </c>
      <c r="I260" s="69">
        <f t="shared" si="29"/>
        <v>0</v>
      </c>
    </row>
    <row r="261" spans="1:9" s="29" customFormat="1" ht="15.75" hidden="1">
      <c r="A261" s="21" t="s">
        <v>449</v>
      </c>
      <c r="B261" s="15"/>
      <c r="C261" s="14">
        <v>72</v>
      </c>
      <c r="D261" s="69">
        <v>0</v>
      </c>
      <c r="E261" s="69">
        <f>E262</f>
        <v>0</v>
      </c>
      <c r="F261" s="70">
        <f t="shared" si="22"/>
        <v>0</v>
      </c>
      <c r="G261" s="70">
        <f t="shared" si="23"/>
        <v>0</v>
      </c>
      <c r="H261" s="69">
        <f t="shared" si="28"/>
        <v>0</v>
      </c>
      <c r="I261" s="69">
        <f t="shared" si="29"/>
        <v>0</v>
      </c>
    </row>
    <row r="262" spans="1:9" s="29" customFormat="1" ht="15.75" hidden="1">
      <c r="A262" s="12" t="s">
        <v>450</v>
      </c>
      <c r="B262" s="12"/>
      <c r="C262" s="14" t="s">
        <v>451</v>
      </c>
      <c r="D262" s="69">
        <v>0</v>
      </c>
      <c r="E262" s="69">
        <f>E263</f>
        <v>0</v>
      </c>
      <c r="F262" s="70">
        <f t="shared" si="22"/>
        <v>0</v>
      </c>
      <c r="G262" s="70">
        <f t="shared" si="23"/>
        <v>0</v>
      </c>
      <c r="H262" s="69">
        <f t="shared" si="28"/>
        <v>0</v>
      </c>
      <c r="I262" s="69">
        <f t="shared" si="29"/>
        <v>0</v>
      </c>
    </row>
    <row r="263" spans="1:9" s="29" customFormat="1" ht="15.75" hidden="1">
      <c r="A263" s="12"/>
      <c r="B263" s="15" t="s">
        <v>452</v>
      </c>
      <c r="C263" s="16" t="s">
        <v>453</v>
      </c>
      <c r="D263" s="69">
        <v>0</v>
      </c>
      <c r="E263" s="69">
        <v>0</v>
      </c>
      <c r="F263" s="70">
        <f t="shared" si="22"/>
        <v>0</v>
      </c>
      <c r="G263" s="70">
        <f t="shared" si="23"/>
        <v>0</v>
      </c>
      <c r="H263" s="69">
        <f t="shared" si="28"/>
        <v>0</v>
      </c>
      <c r="I263" s="69">
        <f t="shared" si="29"/>
        <v>0</v>
      </c>
    </row>
    <row r="264" spans="1:9" s="29" customFormat="1" ht="15.75" hidden="1">
      <c r="A264" s="12"/>
      <c r="B264" s="15"/>
      <c r="C264" s="16"/>
      <c r="D264" s="69">
        <v>0</v>
      </c>
      <c r="E264" s="69">
        <v>0</v>
      </c>
      <c r="F264" s="70">
        <f t="shared" si="22"/>
        <v>0</v>
      </c>
      <c r="G264" s="70">
        <f t="shared" si="23"/>
        <v>0</v>
      </c>
      <c r="H264" s="69">
        <f t="shared" si="28"/>
        <v>0</v>
      </c>
      <c r="I264" s="69">
        <f t="shared" si="29"/>
        <v>0</v>
      </c>
    </row>
    <row r="265" spans="1:9" s="29" customFormat="1" ht="15.75" hidden="1">
      <c r="A265" s="12" t="s">
        <v>454</v>
      </c>
      <c r="B265" s="12"/>
      <c r="C265" s="36">
        <v>75</v>
      </c>
      <c r="D265" s="69">
        <v>0</v>
      </c>
      <c r="E265" s="69">
        <v>0</v>
      </c>
      <c r="F265" s="70">
        <f t="shared" si="22"/>
        <v>0</v>
      </c>
      <c r="G265" s="70">
        <f t="shared" si="23"/>
        <v>0</v>
      </c>
      <c r="H265" s="69">
        <f t="shared" si="28"/>
        <v>0</v>
      </c>
      <c r="I265" s="69">
        <f t="shared" si="29"/>
        <v>0</v>
      </c>
    </row>
    <row r="266" spans="1:9" s="29" customFormat="1" ht="15.75" hidden="1">
      <c r="A266" s="12"/>
      <c r="B266" s="12"/>
      <c r="C266" s="33"/>
      <c r="D266" s="69">
        <v>0</v>
      </c>
      <c r="E266" s="69">
        <v>0</v>
      </c>
      <c r="F266" s="70">
        <f t="shared" si="22"/>
        <v>0</v>
      </c>
      <c r="G266" s="70">
        <f t="shared" si="23"/>
        <v>0</v>
      </c>
      <c r="H266" s="69">
        <f t="shared" si="28"/>
        <v>0</v>
      </c>
      <c r="I266" s="69">
        <f t="shared" si="29"/>
        <v>0</v>
      </c>
    </row>
    <row r="267" spans="1:9" s="29" customFormat="1" ht="26.25" hidden="1" customHeight="1">
      <c r="A267" s="95" t="s">
        <v>321</v>
      </c>
      <c r="B267" s="96"/>
      <c r="C267" s="12" t="s">
        <v>322</v>
      </c>
      <c r="D267" s="69">
        <v>0</v>
      </c>
      <c r="E267" s="69">
        <f>E268</f>
        <v>0</v>
      </c>
      <c r="F267" s="76">
        <f t="shared" si="22"/>
        <v>0</v>
      </c>
      <c r="G267" s="76">
        <f t="shared" si="23"/>
        <v>0</v>
      </c>
      <c r="H267" s="69">
        <f t="shared" si="28"/>
        <v>0</v>
      </c>
      <c r="I267" s="69">
        <f t="shared" si="29"/>
        <v>0</v>
      </c>
    </row>
    <row r="268" spans="1:9" s="29" customFormat="1" ht="15.75" hidden="1">
      <c r="A268" s="12" t="s">
        <v>323</v>
      </c>
      <c r="B268" s="15"/>
      <c r="C268" s="12" t="s">
        <v>324</v>
      </c>
      <c r="D268" s="69">
        <v>0</v>
      </c>
      <c r="E268" s="69">
        <v>0</v>
      </c>
      <c r="F268" s="70">
        <f t="shared" si="22"/>
        <v>0</v>
      </c>
      <c r="G268" s="70">
        <f t="shared" si="23"/>
        <v>0</v>
      </c>
      <c r="H268" s="69">
        <f t="shared" si="28"/>
        <v>0</v>
      </c>
      <c r="I268" s="69">
        <f t="shared" si="29"/>
        <v>0</v>
      </c>
    </row>
    <row r="270" spans="1:9" ht="15.75">
      <c r="A270" s="97"/>
      <c r="B270" s="97"/>
    </row>
    <row r="271" spans="1:9" ht="15.75">
      <c r="A271" s="94" t="s">
        <v>465</v>
      </c>
      <c r="B271" s="94"/>
      <c r="D271" s="89" t="s">
        <v>457</v>
      </c>
      <c r="E271" s="89"/>
      <c r="F271" s="89"/>
      <c r="G271" s="89"/>
      <c r="H271" s="89"/>
      <c r="I271" s="89"/>
    </row>
    <row r="272" spans="1:9" ht="15.75" customHeight="1">
      <c r="A272" s="94"/>
      <c r="B272" s="94"/>
      <c r="D272" s="106"/>
      <c r="E272" s="106"/>
      <c r="F272" s="106"/>
      <c r="G272" s="106"/>
      <c r="H272" s="106"/>
      <c r="I272" s="106"/>
    </row>
  </sheetData>
  <mergeCells count="48">
    <mergeCell ref="H1:I1"/>
    <mergeCell ref="D7:D8"/>
    <mergeCell ref="I7:I8"/>
    <mergeCell ref="F7:F8"/>
    <mergeCell ref="G7:G8"/>
    <mergeCell ref="A4:I4"/>
    <mergeCell ref="A5:I5"/>
    <mergeCell ref="H7:H8"/>
    <mergeCell ref="B1:E1"/>
    <mergeCell ref="A7:B8"/>
    <mergeCell ref="C7:C8"/>
    <mergeCell ref="E7:E8"/>
    <mergeCell ref="A181:B181"/>
    <mergeCell ref="A177:B177"/>
    <mergeCell ref="A180:B180"/>
    <mergeCell ref="A151:B151"/>
    <mergeCell ref="A154:B154"/>
    <mergeCell ref="A9:B9"/>
    <mergeCell ref="A10:B10"/>
    <mergeCell ref="A44:B44"/>
    <mergeCell ref="A72:B72"/>
    <mergeCell ref="D272:I272"/>
    <mergeCell ref="A246:B246"/>
    <mergeCell ref="A205:B205"/>
    <mergeCell ref="A206:B206"/>
    <mergeCell ref="A210:B210"/>
    <mergeCell ref="A73:B73"/>
    <mergeCell ref="A272:B272"/>
    <mergeCell ref="A226:B226"/>
    <mergeCell ref="A238:B238"/>
    <mergeCell ref="A271:B271"/>
    <mergeCell ref="A267:B267"/>
    <mergeCell ref="A270:B270"/>
    <mergeCell ref="A155:B155"/>
    <mergeCell ref="A164:B164"/>
    <mergeCell ref="D271:I271"/>
    <mergeCell ref="A81:B81"/>
    <mergeCell ref="A90:B90"/>
    <mergeCell ref="A125:B125"/>
    <mergeCell ref="A126:B126"/>
    <mergeCell ref="A139:B139"/>
    <mergeCell ref="A230:B230"/>
    <mergeCell ref="A242:B242"/>
    <mergeCell ref="A222:B222"/>
    <mergeCell ref="A234:B234"/>
    <mergeCell ref="A214:B214"/>
    <mergeCell ref="A218:B218"/>
    <mergeCell ref="A193:B193"/>
  </mergeCells>
  <pageMargins left="0.59055118110236227" right="0.19685039370078741" top="0.23622047244094491" bottom="0.15748031496062992" header="0.15748031496062992" footer="0.15748031496062992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rectificare 12.2022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Costin</cp:lastModifiedBy>
  <cp:lastPrinted>2023-06-15T07:53:41Z</cp:lastPrinted>
  <dcterms:created xsi:type="dcterms:W3CDTF">2016-01-19T13:46:47Z</dcterms:created>
  <dcterms:modified xsi:type="dcterms:W3CDTF">2023-07-27T08:07:57Z</dcterms:modified>
</cp:coreProperties>
</file>