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0050"/>
  </bookViews>
  <sheets>
    <sheet name="CHELT boli rare " sheetId="1" r:id="rId1"/>
  </sheets>
  <calcPr calcId="145621"/>
</workbook>
</file>

<file path=xl/calcChain.xml><?xml version="1.0" encoding="utf-8"?>
<calcChain xmlns="http://schemas.openxmlformats.org/spreadsheetml/2006/main">
  <c r="AI54" i="1" l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J54" i="1" s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</calcChain>
</file>

<file path=xl/sharedStrings.xml><?xml version="1.0" encoding="utf-8"?>
<sst xmlns="http://schemas.openxmlformats.org/spreadsheetml/2006/main" count="123" uniqueCount="119">
  <si>
    <t>Programul naţional de diagnostic şi tratament pentru boli rare</t>
  </si>
  <si>
    <t>Situaţia cheltuielilor pe tip de boală realizate în anul  2021</t>
  </si>
  <si>
    <t>Lei</t>
  </si>
  <si>
    <t>CAS</t>
  </si>
  <si>
    <t>Cheltuieli pentru medicamente/materiale sanitare boli rare:</t>
  </si>
  <si>
    <t>Cheltuieli cu medicamente in ANUL 2021, pentru:</t>
  </si>
  <si>
    <t>Total cheltuieli</t>
  </si>
  <si>
    <t>Boli neurologice degenerative/ inflamator-imune forme cronice</t>
  </si>
  <si>
    <t>Boli neurologice degenerative/ inflamator-imune forme acute</t>
  </si>
  <si>
    <t>Boala Fabry</t>
  </si>
  <si>
    <t>Boala Pompe</t>
  </si>
  <si>
    <t>Tirozinemie</t>
  </si>
  <si>
    <t>Mucopolizaharidoză tip II (sindromul Hunter)</t>
  </si>
  <si>
    <t>Mucopolizaharidoză tip I (sindromul Hurler)</t>
  </si>
  <si>
    <t>Afibrinogenemie congenitală</t>
  </si>
  <si>
    <t>Sindrom de imunodeficienţă primară</t>
  </si>
  <si>
    <t>HTPA</t>
  </si>
  <si>
    <t>Polineuro- patie familială amiloidă cu transtiretină</t>
  </si>
  <si>
    <t>Scleroză sistemică şi ulcerele digitale evolutive</t>
  </si>
  <si>
    <t>Purpura trombocito- penică imună cronică la adulţii splenecto- mizaţi şi nesplenecto- mizaţi</t>
  </si>
  <si>
    <t>Hiprerfenilal- aninemie la bolnavii diagnosticaţi cu fenilceto- nurie sau deficit de tetrahidrobiopterină (BH4)</t>
  </si>
  <si>
    <t>Scleroza tuberoasă</t>
  </si>
  <si>
    <t>Osteogeneză imperfectă</t>
  </si>
  <si>
    <t>Epidermoliză buloasă</t>
  </si>
  <si>
    <t>Atrofie musculară spinală</t>
  </si>
  <si>
    <t xml:space="preserve">Boala Castelman </t>
  </si>
  <si>
    <t>Mucopolizaharidoza Tip IVA</t>
  </si>
  <si>
    <t xml:space="preserve"> Deficit de tripeptidil peptidază-1 (TPP1)</t>
  </si>
  <si>
    <t>medicamente</t>
  </si>
  <si>
    <t>materiale sanitare</t>
  </si>
  <si>
    <t>Total</t>
  </si>
  <si>
    <t>mucoviscidoza copii</t>
  </si>
  <si>
    <t>mucoviscidoza adulti</t>
  </si>
  <si>
    <t xml:space="preserve">scleroză laterală amiotrofică </t>
  </si>
  <si>
    <t>Sindrom Prader Willi</t>
  </si>
  <si>
    <t>fibroză pulmonară idiopatică</t>
  </si>
  <si>
    <t>distrofie musculară Duchenne</t>
  </si>
  <si>
    <t>angioedem ereditar</t>
  </si>
  <si>
    <t>neuropatie optică ereditară Leber</t>
  </si>
  <si>
    <t>Limfangioleiomiomatoză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</si>
  <si>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</si>
  <si>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</si>
  <si>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</si>
  <si>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</si>
  <si>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</si>
  <si>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</si>
  <si>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</si>
  <si>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</si>
  <si>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</si>
  <si>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</si>
  <si>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</si>
  <si>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</si>
  <si>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</si>
  <si>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</si>
  <si>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</si>
  <si>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</si>
  <si>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</si>
  <si>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</si>
  <si>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C18=C16+C17</t>
  </si>
  <si>
    <t>C19</t>
  </si>
  <si>
    <t>C20</t>
  </si>
  <si>
    <t>C21=C19+C20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</si>
  <si>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</si>
  <si>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</si>
  <si>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</si>
  <si>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</si>
  <si>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</si>
  <si>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</si>
  <si>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</si>
  <si>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</si>
  <si>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</si>
  <si>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</si>
  <si>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</si>
  <si>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</si>
  <si>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</si>
  <si>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C35=C1+…+C18+C21+…+C34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</si>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</sst>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b/>
      <sz val="8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">
    <xf numFmtId="0" fontId="0" fillId="0" borderId="0"/>
    <xf numFmtId="0" fontId="5" fillId="0" borderId="0"/>
    <xf numFmtId="0" fontId="8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21" borderId="31" applyNumberFormat="0" applyAlignment="0" applyProtection="0"/>
    <xf numFmtId="0" fontId="14" fillId="22" borderId="32" applyNumberFormat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0" borderId="33" applyNumberFormat="0" applyFill="0" applyAlignment="0" applyProtection="0"/>
    <xf numFmtId="0" fontId="18" fillId="0" borderId="34" applyNumberFormat="0" applyFill="0" applyAlignment="0" applyProtection="0"/>
    <xf numFmtId="0" fontId="19" fillId="0" borderId="35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31" applyNumberFormat="0" applyAlignment="0" applyProtection="0"/>
    <xf numFmtId="0" fontId="21" fillId="0" borderId="36" applyNumberFormat="0" applyFill="0" applyAlignment="0" applyProtection="0"/>
    <xf numFmtId="0" fontId="22" fillId="23" borderId="0" applyNumberFormat="0" applyBorder="0" applyAlignment="0" applyProtection="0"/>
    <xf numFmtId="0" fontId="23" fillId="0" borderId="0"/>
    <xf numFmtId="0" fontId="8" fillId="0" borderId="0"/>
    <xf numFmtId="0" fontId="23" fillId="0" borderId="0"/>
    <xf numFmtId="0" fontId="8" fillId="0" borderId="0"/>
    <xf numFmtId="0" fontId="23" fillId="24" borderId="37" applyNumberFormat="0" applyFont="0" applyAlignment="0" applyProtection="0"/>
    <xf numFmtId="0" fontId="24" fillId="21" borderId="38" applyNumberFormat="0" applyAlignment="0" applyProtection="0"/>
    <xf numFmtId="0" fontId="25" fillId="0" borderId="0" applyNumberFormat="0" applyFill="0" applyBorder="0" applyAlignment="0" applyProtection="0"/>
    <xf numFmtId="0" fontId="26" fillId="0" borderId="39" applyNumberFormat="0" applyFill="0" applyAlignment="0" applyProtection="0"/>
    <xf numFmtId="0" fontId="27" fillId="0" borderId="0" applyNumberForma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2" fillId="0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vertical="top"/>
    </xf>
    <xf numFmtId="0" fontId="4" fillId="0" borderId="1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 wrapText="1"/>
    </xf>
    <xf numFmtId="3" fontId="4" fillId="2" borderId="15" xfId="0" applyNumberFormat="1" applyFont="1" applyFill="1" applyBorder="1" applyAlignment="1">
      <alignment horizontal="center" vertical="center" wrapText="1"/>
    </xf>
    <xf numFmtId="3" fontId="4" fillId="2" borderId="15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3" fontId="4" fillId="2" borderId="22" xfId="0" applyNumberFormat="1" applyFont="1" applyFill="1" applyBorder="1" applyAlignment="1">
      <alignment horizontal="center" vertical="center" wrapText="1"/>
    </xf>
    <xf numFmtId="3" fontId="4" fillId="2" borderId="23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4" fontId="7" fillId="2" borderId="25" xfId="0" applyNumberFormat="1" applyFont="1" applyFill="1" applyBorder="1"/>
    <xf numFmtId="3" fontId="7" fillId="2" borderId="26" xfId="0" applyNumberFormat="1" applyFont="1" applyFill="1" applyBorder="1" applyAlignment="1">
      <alignment horizontal="right" vertical="center" wrapText="1"/>
    </xf>
    <xf numFmtId="3" fontId="7" fillId="2" borderId="27" xfId="0" applyNumberFormat="1" applyFont="1" applyFill="1" applyBorder="1" applyAlignment="1">
      <alignment horizontal="right" vertical="center" wrapText="1"/>
    </xf>
    <xf numFmtId="3" fontId="7" fillId="2" borderId="28" xfId="0" applyNumberFormat="1" applyFont="1" applyFill="1" applyBorder="1" applyAlignment="1">
      <alignment horizontal="right" vertical="center" wrapText="1"/>
    </xf>
    <xf numFmtId="3" fontId="2" fillId="2" borderId="26" xfId="2" applyNumberFormat="1" applyFont="1" applyFill="1" applyBorder="1"/>
    <xf numFmtId="3" fontId="2" fillId="2" borderId="27" xfId="2" applyNumberFormat="1" applyFont="1" applyFill="1" applyBorder="1"/>
    <xf numFmtId="3" fontId="2" fillId="2" borderId="29" xfId="2" applyNumberFormat="1" applyFont="1" applyFill="1" applyBorder="1"/>
    <xf numFmtId="3" fontId="7" fillId="2" borderId="30" xfId="0" applyNumberFormat="1" applyFont="1" applyFill="1" applyBorder="1" applyAlignment="1">
      <alignment horizontal="right" vertical="center" wrapText="1"/>
    </xf>
    <xf numFmtId="3" fontId="2" fillId="2" borderId="0" xfId="0" quotePrefix="1" applyNumberFormat="1" applyFont="1" applyFill="1"/>
    <xf numFmtId="4" fontId="7" fillId="2" borderId="7" xfId="0" applyNumberFormat="1" applyFont="1" applyFill="1" applyBorder="1"/>
    <xf numFmtId="3" fontId="7" fillId="2" borderId="8" xfId="0" applyNumberFormat="1" applyFont="1" applyFill="1" applyBorder="1" applyAlignment="1">
      <alignment horizontal="right" vertical="center" wrapText="1"/>
    </xf>
    <xf numFmtId="3" fontId="7" fillId="2" borderId="9" xfId="0" applyNumberFormat="1" applyFont="1" applyFill="1" applyBorder="1" applyAlignment="1">
      <alignment horizontal="right" vertical="center" wrapText="1"/>
    </xf>
    <xf numFmtId="3" fontId="7" fillId="2" borderId="10" xfId="0" applyNumberFormat="1" applyFont="1" applyFill="1" applyBorder="1" applyAlignment="1">
      <alignment horizontal="right" vertical="center" wrapText="1"/>
    </xf>
    <xf numFmtId="3" fontId="2" fillId="2" borderId="8" xfId="2" applyNumberFormat="1" applyFont="1" applyFill="1" applyBorder="1"/>
    <xf numFmtId="3" fontId="2" fillId="2" borderId="9" xfId="2" applyNumberFormat="1" applyFont="1" applyFill="1" applyBorder="1"/>
    <xf numFmtId="3" fontId="2" fillId="2" borderId="11" xfId="2" applyNumberFormat="1" applyFont="1" applyFill="1" applyBorder="1"/>
    <xf numFmtId="3" fontId="7" fillId="2" borderId="12" xfId="0" applyNumberFormat="1" applyFont="1" applyFill="1" applyBorder="1" applyAlignment="1">
      <alignment horizontal="right" vertical="center" wrapText="1"/>
    </xf>
    <xf numFmtId="3" fontId="7" fillId="2" borderId="9" xfId="0" applyNumberFormat="1" applyFont="1" applyFill="1" applyBorder="1" applyAlignment="1">
      <alignment horizontal="right"/>
    </xf>
    <xf numFmtId="4" fontId="7" fillId="2" borderId="13" xfId="0" applyNumberFormat="1" applyFont="1" applyFill="1" applyBorder="1"/>
    <xf numFmtId="3" fontId="7" fillId="2" borderId="14" xfId="0" applyNumberFormat="1" applyFont="1" applyFill="1" applyBorder="1" applyAlignment="1">
      <alignment horizontal="right" vertical="center" wrapText="1"/>
    </xf>
    <xf numFmtId="3" fontId="7" fillId="2" borderId="15" xfId="0" applyNumberFormat="1" applyFont="1" applyFill="1" applyBorder="1" applyAlignment="1">
      <alignment horizontal="right" vertical="center" wrapText="1"/>
    </xf>
    <xf numFmtId="3" fontId="7" fillId="2" borderId="16" xfId="0" applyNumberFormat="1" applyFont="1" applyFill="1" applyBorder="1" applyAlignment="1">
      <alignment horizontal="right" vertical="center" wrapText="1"/>
    </xf>
    <xf numFmtId="3" fontId="2" fillId="2" borderId="14" xfId="2" applyNumberFormat="1" applyFont="1" applyFill="1" applyBorder="1"/>
    <xf numFmtId="3" fontId="2" fillId="2" borderId="15" xfId="2" applyNumberFormat="1" applyFont="1" applyFill="1" applyBorder="1"/>
    <xf numFmtId="3" fontId="2" fillId="2" borderId="17" xfId="2" applyNumberFormat="1" applyFont="1" applyFill="1" applyBorder="1"/>
    <xf numFmtId="3" fontId="7" fillId="2" borderId="18" xfId="0" applyNumberFormat="1" applyFont="1" applyFill="1" applyBorder="1" applyAlignment="1">
      <alignment horizontal="right" vertical="center" wrapText="1"/>
    </xf>
    <xf numFmtId="4" fontId="9" fillId="2" borderId="19" xfId="0" applyNumberFormat="1" applyFont="1" applyFill="1" applyBorder="1"/>
    <xf numFmtId="3" fontId="9" fillId="2" borderId="20" xfId="0" applyNumberFormat="1" applyFont="1" applyFill="1" applyBorder="1" applyAlignment="1">
      <alignment vertical="center" wrapText="1"/>
    </xf>
    <xf numFmtId="3" fontId="9" fillId="2" borderId="21" xfId="0" applyNumberFormat="1" applyFont="1" applyFill="1" applyBorder="1" applyAlignment="1">
      <alignment vertical="center" wrapText="1"/>
    </xf>
    <xf numFmtId="3" fontId="9" fillId="2" borderId="22" xfId="0" applyNumberFormat="1" applyFont="1" applyFill="1" applyBorder="1" applyAlignment="1">
      <alignment vertical="center" wrapText="1"/>
    </xf>
    <xf numFmtId="3" fontId="4" fillId="2" borderId="20" xfId="2" applyNumberFormat="1" applyFont="1" applyFill="1" applyBorder="1" applyAlignment="1">
      <alignment horizontal="right" vertical="top" wrapText="1"/>
    </xf>
    <xf numFmtId="3" fontId="4" fillId="2" borderId="21" xfId="2" applyNumberFormat="1" applyFont="1" applyFill="1" applyBorder="1" applyAlignment="1">
      <alignment horizontal="right" vertical="top" wrapText="1"/>
    </xf>
    <xf numFmtId="3" fontId="4" fillId="2" borderId="23" xfId="2" applyNumberFormat="1" applyFont="1" applyFill="1" applyBorder="1" applyAlignment="1">
      <alignment horizontal="right" vertical="top" wrapText="1"/>
    </xf>
    <xf numFmtId="3" fontId="9" fillId="2" borderId="24" xfId="0" applyNumberFormat="1" applyFont="1" applyFill="1" applyBorder="1" applyAlignment="1">
      <alignment horizontal="right" vertical="center" wrapText="1"/>
    </xf>
    <xf numFmtId="4" fontId="9" fillId="2" borderId="0" xfId="0" applyNumberFormat="1" applyFont="1" applyFill="1" applyBorder="1"/>
    <xf numFmtId="3" fontId="9" fillId="2" borderId="0" xfId="0" applyNumberFormat="1" applyFont="1" applyFill="1" applyBorder="1" applyAlignment="1">
      <alignment vertical="center" wrapText="1"/>
    </xf>
    <xf numFmtId="3" fontId="4" fillId="2" borderId="0" xfId="2" applyNumberFormat="1" applyFont="1" applyFill="1" applyBorder="1" applyAlignment="1">
      <alignment horizontal="right" vertical="top" wrapText="1"/>
    </xf>
    <xf numFmtId="3" fontId="9" fillId="2" borderId="0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/>
  </cellXfs>
  <cellStyles count="48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39"/>
    <cellStyle name="Normal 2 2" xfId="40"/>
    <cellStyle name="Normal 3" xfId="41"/>
    <cellStyle name="Normal 4" xfId="42"/>
    <cellStyle name="Normal 6" xfId="1"/>
    <cellStyle name="Normal_Foaie de lucru din cnas" xfId="2"/>
    <cellStyle name="Note 2" xfId="43"/>
    <cellStyle name="Output 2" xfId="44"/>
    <cellStyle name="Title 2" xfId="45"/>
    <cellStyle name="Total 2" xfId="46"/>
    <cellStyle name="Warning Text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BB59"/>
  <sheetViews>
    <sheetView tabSelected="1" topLeftCell="A4" zoomScaleNormal="100" workbookViewId="0">
      <selection activeCell="AR36" sqref="AR36:AS37"/>
    </sheetView>
  </sheetViews>
  <sheetFormatPr defaultColWidth="11.5703125" defaultRowHeight="11.25" x14ac:dyDescent="0.2"/>
  <cols>
    <col min="1" max="16384" width="11.5703125" style="2"/>
  </cols>
  <sheetData>
    <row r="2" spans="1:54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54" x14ac:dyDescent="0.2">
      <c r="A3" s="3"/>
      <c r="W3" s="4"/>
      <c r="AJ3" s="4"/>
    </row>
    <row r="4" spans="1:54" ht="15" x14ac:dyDescent="0.2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6" spans="1:54" ht="12" thickBot="1" x14ac:dyDescent="0.25">
      <c r="AA6" s="6" t="s">
        <v>2</v>
      </c>
    </row>
    <row r="7" spans="1:54" s="3" customFormat="1" ht="13.5" customHeight="1" x14ac:dyDescent="0.2">
      <c r="A7" s="7" t="s">
        <v>3</v>
      </c>
      <c r="B7" s="8" t="s">
        <v>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A7" s="8" t="s">
        <v>5</v>
      </c>
      <c r="AB7" s="9"/>
      <c r="AC7" s="9"/>
      <c r="AD7" s="9"/>
      <c r="AE7" s="9"/>
      <c r="AF7" s="9"/>
      <c r="AG7" s="9"/>
      <c r="AH7" s="9"/>
      <c r="AI7" s="11"/>
      <c r="AJ7" s="12" t="s">
        <v>6</v>
      </c>
      <c r="AK7" s="13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</row>
    <row r="8" spans="1:54" s="3" customFormat="1" ht="42" customHeight="1" x14ac:dyDescent="0.2">
      <c r="A8" s="14"/>
      <c r="B8" s="15" t="s">
        <v>7</v>
      </c>
      <c r="C8" s="16" t="s">
        <v>8</v>
      </c>
      <c r="D8" s="16" t="s">
        <v>9</v>
      </c>
      <c r="E8" s="16" t="s">
        <v>10</v>
      </c>
      <c r="F8" s="16" t="s">
        <v>11</v>
      </c>
      <c r="G8" s="16" t="s">
        <v>12</v>
      </c>
      <c r="H8" s="16" t="s">
        <v>13</v>
      </c>
      <c r="I8" s="16" t="s">
        <v>14</v>
      </c>
      <c r="J8" s="16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6" t="s">
        <v>20</v>
      </c>
      <c r="P8" s="16" t="s">
        <v>21</v>
      </c>
      <c r="Q8" s="16" t="s">
        <v>22</v>
      </c>
      <c r="R8" s="16"/>
      <c r="S8" s="16"/>
      <c r="T8" s="16" t="s">
        <v>23</v>
      </c>
      <c r="U8" s="16"/>
      <c r="V8" s="16"/>
      <c r="W8" s="17" t="s">
        <v>24</v>
      </c>
      <c r="X8" s="16" t="s">
        <v>25</v>
      </c>
      <c r="Y8" s="16" t="s">
        <v>26</v>
      </c>
      <c r="Z8" s="18" t="s">
        <v>27</v>
      </c>
      <c r="AA8" s="15"/>
      <c r="AB8" s="16"/>
      <c r="AC8" s="16"/>
      <c r="AD8" s="16"/>
      <c r="AE8" s="16"/>
      <c r="AF8" s="16"/>
      <c r="AG8" s="16"/>
      <c r="AH8" s="16"/>
      <c r="AI8" s="19"/>
      <c r="AJ8" s="20"/>
      <c r="AK8" s="13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</row>
    <row r="9" spans="1:54" s="3" customFormat="1" ht="65.25" customHeight="1" thickBot="1" x14ac:dyDescent="0.25">
      <c r="A9" s="21"/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4" t="s">
        <v>28</v>
      </c>
      <c r="R9" s="24" t="s">
        <v>29</v>
      </c>
      <c r="S9" s="24" t="s">
        <v>30</v>
      </c>
      <c r="T9" s="24" t="s">
        <v>28</v>
      </c>
      <c r="U9" s="24" t="s">
        <v>29</v>
      </c>
      <c r="V9" s="24" t="s">
        <v>30</v>
      </c>
      <c r="W9" s="25"/>
      <c r="X9" s="23"/>
      <c r="Y9" s="23"/>
      <c r="Z9" s="26"/>
      <c r="AA9" s="27" t="s">
        <v>31</v>
      </c>
      <c r="AB9" s="28" t="s">
        <v>32</v>
      </c>
      <c r="AC9" s="28" t="s">
        <v>33</v>
      </c>
      <c r="AD9" s="28" t="s">
        <v>34</v>
      </c>
      <c r="AE9" s="28" t="s">
        <v>35</v>
      </c>
      <c r="AF9" s="28" t="s">
        <v>36</v>
      </c>
      <c r="AG9" s="28" t="s">
        <v>37</v>
      </c>
      <c r="AH9" s="28" t="s">
        <v>38</v>
      </c>
      <c r="AI9" s="29" t="s">
        <v>39</v>
      </c>
      <c r="AJ9" s="30"/>
      <c r="AK9" s="13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</row>
    <row r="10" spans="1:54" s="3" customFormat="1" ht="34.5" thickBot="1" x14ac:dyDescent="0.25">
      <c r="A10" s="31" t="s">
        <v>40</v>
      </c>
      <c r="B10" s="32" t="s">
        <v>41</v>
      </c>
      <c r="C10" s="33" t="s">
        <v>42</v>
      </c>
      <c r="D10" s="33" t="s">
        <v>43</v>
      </c>
      <c r="E10" s="33" t="s">
        <v>44</v>
      </c>
      <c r="F10" s="33" t="s">
        <v>45</v>
      </c>
      <c r="G10" s="33" t="s">
        <v>46</v>
      </c>
      <c r="H10" s="33" t="s">
        <v>47</v>
      </c>
      <c r="I10" s="33" t="s">
        <v>48</v>
      </c>
      <c r="J10" s="33" t="s">
        <v>49</v>
      </c>
      <c r="K10" s="33" t="s">
        <v>50</v>
      </c>
      <c r="L10" s="33" t="s">
        <v>51</v>
      </c>
      <c r="M10" s="33" t="s">
        <v>52</v>
      </c>
      <c r="N10" s="33" t="s">
        <v>53</v>
      </c>
      <c r="O10" s="33" t="s">
        <v>54</v>
      </c>
      <c r="P10" s="33" t="s">
        <v>55</v>
      </c>
      <c r="Q10" s="33" t="s">
        <v>56</v>
      </c>
      <c r="R10" s="33" t="s">
        <v>57</v>
      </c>
      <c r="S10" s="33" t="s">
        <v>58</v>
      </c>
      <c r="T10" s="33" t="s">
        <v>59</v>
      </c>
      <c r="U10" s="33" t="s">
        <v>60</v>
      </c>
      <c r="V10" s="33" t="s">
        <v>61</v>
      </c>
      <c r="W10" s="34" t="s">
        <v>62</v>
      </c>
      <c r="X10" s="33" t="s">
        <v>63</v>
      </c>
      <c r="Y10" s="33" t="s">
        <v>64</v>
      </c>
      <c r="Z10" s="35" t="s">
        <v>65</v>
      </c>
      <c r="AA10" s="32" t="s">
        <v>66</v>
      </c>
      <c r="AB10" s="33" t="s">
        <v>67</v>
      </c>
      <c r="AC10" s="33" t="s">
        <v>68</v>
      </c>
      <c r="AD10" s="33" t="s">
        <v>69</v>
      </c>
      <c r="AE10" s="33" t="s">
        <v>70</v>
      </c>
      <c r="AF10" s="33" t="s">
        <v>71</v>
      </c>
      <c r="AG10" s="33" t="s">
        <v>72</v>
      </c>
      <c r="AH10" s="33" t="s">
        <v>73</v>
      </c>
      <c r="AI10" s="36" t="s">
        <v>74</v>
      </c>
      <c r="AJ10" s="37" t="s">
        <v>75</v>
      </c>
      <c r="AK10" s="13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</row>
    <row r="11" spans="1:54" x14ac:dyDescent="0.2">
      <c r="A11" s="38" t="s">
        <v>76</v>
      </c>
      <c r="B11" s="39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1">
        <v>0</v>
      </c>
      <c r="AA11" s="42">
        <v>118593.14</v>
      </c>
      <c r="AB11" s="43">
        <v>0</v>
      </c>
      <c r="AC11" s="43">
        <v>41379.35</v>
      </c>
      <c r="AD11" s="43">
        <v>0</v>
      </c>
      <c r="AE11" s="43">
        <v>102892.18</v>
      </c>
      <c r="AF11" s="43">
        <v>0</v>
      </c>
      <c r="AG11" s="43">
        <v>1157706.8999999999</v>
      </c>
      <c r="AH11" s="43">
        <v>225465.84</v>
      </c>
      <c r="AI11" s="44">
        <v>0</v>
      </c>
      <c r="AJ11" s="45">
        <f>B11+C11+D11+E11+F11+G11+H11+I11+J11+K11+L11+M11+N11+O11+P11+S11+V11+W11+X11+Y11+Z11+AA11+AB11+AC11+AD11+AE11+AF11+AG11+AH11+AI11</f>
        <v>1646037.41</v>
      </c>
      <c r="AK11" s="46"/>
    </row>
    <row r="12" spans="1:54" x14ac:dyDescent="0.2">
      <c r="A12" s="47" t="s">
        <v>77</v>
      </c>
      <c r="B12" s="48">
        <v>0</v>
      </c>
      <c r="C12" s="49">
        <v>0</v>
      </c>
      <c r="D12" s="49">
        <v>610208.16</v>
      </c>
      <c r="E12" s="49">
        <v>0</v>
      </c>
      <c r="F12" s="49">
        <v>0</v>
      </c>
      <c r="G12" s="49">
        <v>2126877.4900000002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73173.62</v>
      </c>
      <c r="N12" s="49">
        <v>49730.06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49">
        <v>0</v>
      </c>
      <c r="X12" s="49">
        <v>0</v>
      </c>
      <c r="Y12" s="49">
        <v>0</v>
      </c>
      <c r="Z12" s="50">
        <v>0</v>
      </c>
      <c r="AA12" s="51">
        <v>0</v>
      </c>
      <c r="AB12" s="52">
        <v>0</v>
      </c>
      <c r="AC12" s="52">
        <v>40241.46</v>
      </c>
      <c r="AD12" s="52">
        <v>0</v>
      </c>
      <c r="AE12" s="52">
        <v>626421.06000000006</v>
      </c>
      <c r="AF12" s="52">
        <v>1076468.04</v>
      </c>
      <c r="AG12" s="52">
        <v>112168.8</v>
      </c>
      <c r="AH12" s="52">
        <v>0</v>
      </c>
      <c r="AI12" s="53">
        <v>0</v>
      </c>
      <c r="AJ12" s="54">
        <f t="shared" ref="AJ12:AJ54" si="0">B12+C12+D12+E12+F12+G12+H12+I12+J12+K12+L12+M12+N12+O12+P12+S12+V12+W12+X12+Y12+Z12+AA12+AB12+AC12+AD12+AE12+AF12+AG12+AH12+AI12</f>
        <v>4715288.6900000004</v>
      </c>
      <c r="AK12" s="46"/>
    </row>
    <row r="13" spans="1:54" x14ac:dyDescent="0.2">
      <c r="A13" s="47" t="s">
        <v>78</v>
      </c>
      <c r="B13" s="48">
        <v>0</v>
      </c>
      <c r="C13" s="49">
        <v>0</v>
      </c>
      <c r="D13" s="49">
        <v>1995846.17</v>
      </c>
      <c r="E13" s="49">
        <v>0</v>
      </c>
      <c r="F13" s="49">
        <v>177060.44</v>
      </c>
      <c r="G13" s="49">
        <v>1885822.45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50">
        <v>0</v>
      </c>
      <c r="AA13" s="51">
        <v>221745.82</v>
      </c>
      <c r="AB13" s="52">
        <v>88389.62</v>
      </c>
      <c r="AC13" s="52">
        <v>35558.39</v>
      </c>
      <c r="AD13" s="52">
        <v>0</v>
      </c>
      <c r="AE13" s="52">
        <v>39817.94</v>
      </c>
      <c r="AF13" s="52">
        <v>0</v>
      </c>
      <c r="AG13" s="52">
        <v>542482.26</v>
      </c>
      <c r="AH13" s="52">
        <v>0</v>
      </c>
      <c r="AI13" s="53">
        <v>0</v>
      </c>
      <c r="AJ13" s="54">
        <f t="shared" si="0"/>
        <v>4986723.09</v>
      </c>
      <c r="AK13" s="46"/>
    </row>
    <row r="14" spans="1:54" x14ac:dyDescent="0.2">
      <c r="A14" s="47" t="s">
        <v>79</v>
      </c>
      <c r="B14" s="48">
        <v>0</v>
      </c>
      <c r="C14" s="49">
        <v>0</v>
      </c>
      <c r="D14" s="49">
        <v>629110.99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50">
        <v>0</v>
      </c>
      <c r="AA14" s="51">
        <v>301615.67</v>
      </c>
      <c r="AB14" s="52">
        <v>119540.52</v>
      </c>
      <c r="AC14" s="52">
        <v>60064.39</v>
      </c>
      <c r="AD14" s="52">
        <v>0</v>
      </c>
      <c r="AE14" s="52">
        <v>326482.99</v>
      </c>
      <c r="AF14" s="52">
        <v>0</v>
      </c>
      <c r="AG14" s="52">
        <v>1133858.3999999999</v>
      </c>
      <c r="AH14" s="52">
        <v>0</v>
      </c>
      <c r="AI14" s="53">
        <v>0</v>
      </c>
      <c r="AJ14" s="54">
        <f t="shared" si="0"/>
        <v>2570672.96</v>
      </c>
      <c r="AK14" s="46"/>
    </row>
    <row r="15" spans="1:54" x14ac:dyDescent="0.2">
      <c r="A15" s="47" t="s">
        <v>80</v>
      </c>
      <c r="B15" s="48">
        <v>877864.31</v>
      </c>
      <c r="C15" s="49">
        <v>817705.88</v>
      </c>
      <c r="D15" s="49">
        <v>0</v>
      </c>
      <c r="E15" s="49">
        <v>0</v>
      </c>
      <c r="F15" s="49">
        <v>0</v>
      </c>
      <c r="G15" s="49">
        <v>0</v>
      </c>
      <c r="H15" s="49">
        <v>1113613.32</v>
      </c>
      <c r="I15" s="49">
        <v>0</v>
      </c>
      <c r="J15" s="49">
        <v>417178.9</v>
      </c>
      <c r="K15" s="49">
        <v>49216.45</v>
      </c>
      <c r="L15" s="49">
        <v>0</v>
      </c>
      <c r="M15" s="49">
        <v>0</v>
      </c>
      <c r="N15" s="49">
        <v>86436.05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50">
        <v>0</v>
      </c>
      <c r="AA15" s="51">
        <v>254180.36</v>
      </c>
      <c r="AB15" s="52">
        <v>68937.039999999994</v>
      </c>
      <c r="AC15" s="52">
        <v>67405.11</v>
      </c>
      <c r="AD15" s="52">
        <v>0</v>
      </c>
      <c r="AE15" s="52">
        <v>1126792.5</v>
      </c>
      <c r="AF15" s="52">
        <v>314076.12</v>
      </c>
      <c r="AG15" s="52">
        <v>281946.59999999998</v>
      </c>
      <c r="AH15" s="52">
        <v>0</v>
      </c>
      <c r="AI15" s="53">
        <v>0</v>
      </c>
      <c r="AJ15" s="54">
        <f t="shared" si="0"/>
        <v>5475352.6399999997</v>
      </c>
      <c r="AK15" s="46"/>
    </row>
    <row r="16" spans="1:54" x14ac:dyDescent="0.2">
      <c r="A16" s="47" t="s">
        <v>81</v>
      </c>
      <c r="B16" s="48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71401.56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50">
        <v>0</v>
      </c>
      <c r="AA16" s="51">
        <v>15505.74</v>
      </c>
      <c r="AB16" s="52">
        <v>16482.900000000001</v>
      </c>
      <c r="AC16" s="52">
        <v>15313.38</v>
      </c>
      <c r="AD16" s="52">
        <v>0</v>
      </c>
      <c r="AE16" s="52">
        <v>110101.56</v>
      </c>
      <c r="AF16" s="52">
        <v>0</v>
      </c>
      <c r="AG16" s="52">
        <v>345000.72</v>
      </c>
      <c r="AH16" s="52">
        <v>0</v>
      </c>
      <c r="AI16" s="53">
        <v>0</v>
      </c>
      <c r="AJ16" s="54">
        <f t="shared" si="0"/>
        <v>573805.86</v>
      </c>
      <c r="AK16" s="46"/>
    </row>
    <row r="17" spans="1:37" x14ac:dyDescent="0.2">
      <c r="A17" s="47" t="s">
        <v>82</v>
      </c>
      <c r="B17" s="48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50">
        <v>0</v>
      </c>
      <c r="AA17" s="51">
        <v>215897.05</v>
      </c>
      <c r="AB17" s="52">
        <v>0</v>
      </c>
      <c r="AC17" s="52">
        <v>7550.46</v>
      </c>
      <c r="AD17" s="52">
        <v>0</v>
      </c>
      <c r="AE17" s="52">
        <v>41505.4</v>
      </c>
      <c r="AF17" s="52">
        <v>0</v>
      </c>
      <c r="AG17" s="52">
        <v>227985.78</v>
      </c>
      <c r="AH17" s="52">
        <v>0</v>
      </c>
      <c r="AI17" s="53">
        <v>0</v>
      </c>
      <c r="AJ17" s="54">
        <f t="shared" si="0"/>
        <v>492938.68999999994</v>
      </c>
      <c r="AK17" s="46"/>
    </row>
    <row r="18" spans="1:37" x14ac:dyDescent="0.2">
      <c r="A18" s="47" t="s">
        <v>83</v>
      </c>
      <c r="B18" s="48">
        <v>0</v>
      </c>
      <c r="C18" s="49">
        <v>0</v>
      </c>
      <c r="D18" s="49">
        <v>0</v>
      </c>
      <c r="E18" s="49">
        <v>0</v>
      </c>
      <c r="F18" s="49">
        <v>0</v>
      </c>
      <c r="G18" s="49">
        <v>3543784.14</v>
      </c>
      <c r="H18" s="49">
        <v>0</v>
      </c>
      <c r="I18" s="49">
        <v>0</v>
      </c>
      <c r="J18" s="49">
        <v>269918.95</v>
      </c>
      <c r="K18" s="49">
        <v>0</v>
      </c>
      <c r="L18" s="49">
        <v>0</v>
      </c>
      <c r="M18" s="49">
        <v>0</v>
      </c>
      <c r="N18" s="49">
        <v>124769.64</v>
      </c>
      <c r="O18" s="49">
        <v>0</v>
      </c>
      <c r="P18" s="49">
        <v>132141.29999999999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50">
        <v>0</v>
      </c>
      <c r="AA18" s="51">
        <v>1170063.5</v>
      </c>
      <c r="AB18" s="52">
        <v>67114.649999999994</v>
      </c>
      <c r="AC18" s="52">
        <v>66532.479999999996</v>
      </c>
      <c r="AD18" s="52">
        <v>0</v>
      </c>
      <c r="AE18" s="52">
        <v>0</v>
      </c>
      <c r="AF18" s="52">
        <v>0</v>
      </c>
      <c r="AG18" s="52">
        <v>511130.3</v>
      </c>
      <c r="AH18" s="52">
        <v>75155.28</v>
      </c>
      <c r="AI18" s="53">
        <v>0</v>
      </c>
      <c r="AJ18" s="54">
        <f t="shared" si="0"/>
        <v>5960610.2400000012</v>
      </c>
      <c r="AK18" s="46"/>
    </row>
    <row r="19" spans="1:37" x14ac:dyDescent="0.2">
      <c r="A19" s="47" t="s">
        <v>84</v>
      </c>
      <c r="B19" s="48">
        <v>0</v>
      </c>
      <c r="C19" s="49">
        <v>150189.69</v>
      </c>
      <c r="D19" s="49">
        <v>0</v>
      </c>
      <c r="E19" s="49">
        <v>0</v>
      </c>
      <c r="F19" s="49">
        <v>0</v>
      </c>
      <c r="G19" s="49">
        <v>341366.2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55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50">
        <v>0</v>
      </c>
      <c r="AA19" s="51">
        <v>1057949.78</v>
      </c>
      <c r="AB19" s="52">
        <v>32871.949999999997</v>
      </c>
      <c r="AC19" s="52">
        <v>30222.34</v>
      </c>
      <c r="AD19" s="52">
        <v>15949.5</v>
      </c>
      <c r="AE19" s="52">
        <v>124516.2</v>
      </c>
      <c r="AF19" s="52">
        <v>2333622.7200000002</v>
      </c>
      <c r="AG19" s="52">
        <v>0</v>
      </c>
      <c r="AH19" s="52">
        <v>0</v>
      </c>
      <c r="AI19" s="53">
        <v>0</v>
      </c>
      <c r="AJ19" s="54">
        <f t="shared" si="0"/>
        <v>4086688.38</v>
      </c>
      <c r="AK19" s="46"/>
    </row>
    <row r="20" spans="1:37" x14ac:dyDescent="0.2">
      <c r="A20" s="47" t="s">
        <v>85</v>
      </c>
      <c r="B20" s="48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82070.850000000006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50">
        <v>0</v>
      </c>
      <c r="AA20" s="51">
        <v>115436.16</v>
      </c>
      <c r="AB20" s="52">
        <v>0</v>
      </c>
      <c r="AC20" s="52">
        <v>40148.910000000003</v>
      </c>
      <c r="AD20" s="52">
        <v>0</v>
      </c>
      <c r="AE20" s="52">
        <v>0</v>
      </c>
      <c r="AF20" s="52">
        <v>583263.98</v>
      </c>
      <c r="AG20" s="52">
        <v>0</v>
      </c>
      <c r="AH20" s="52">
        <v>0</v>
      </c>
      <c r="AI20" s="53">
        <v>0</v>
      </c>
      <c r="AJ20" s="54">
        <f t="shared" si="0"/>
        <v>820919.9</v>
      </c>
      <c r="AK20" s="46"/>
    </row>
    <row r="21" spans="1:37" x14ac:dyDescent="0.2">
      <c r="A21" s="47" t="s">
        <v>86</v>
      </c>
      <c r="B21" s="48">
        <v>0</v>
      </c>
      <c r="C21" s="49">
        <v>0</v>
      </c>
      <c r="D21" s="49">
        <v>0</v>
      </c>
      <c r="E21" s="49">
        <v>1542152.71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50">
        <v>0</v>
      </c>
      <c r="AA21" s="51">
        <v>0</v>
      </c>
      <c r="AB21" s="52">
        <v>0</v>
      </c>
      <c r="AC21" s="52">
        <v>23019.78</v>
      </c>
      <c r="AD21" s="52">
        <v>0</v>
      </c>
      <c r="AE21" s="52">
        <v>276166.49</v>
      </c>
      <c r="AF21" s="52">
        <v>2900483.33</v>
      </c>
      <c r="AG21" s="52">
        <v>61350.82</v>
      </c>
      <c r="AH21" s="52">
        <v>0</v>
      </c>
      <c r="AI21" s="53">
        <v>0</v>
      </c>
      <c r="AJ21" s="54">
        <f t="shared" si="0"/>
        <v>4803173.1300000008</v>
      </c>
      <c r="AK21" s="46"/>
    </row>
    <row r="22" spans="1:37" x14ac:dyDescent="0.2">
      <c r="A22" s="47" t="s">
        <v>87</v>
      </c>
      <c r="B22" s="48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50">
        <v>0</v>
      </c>
      <c r="AA22" s="51">
        <v>145350.85</v>
      </c>
      <c r="AB22" s="52">
        <v>5615.14</v>
      </c>
      <c r="AC22" s="52">
        <v>12888.09</v>
      </c>
      <c r="AD22" s="52">
        <v>0</v>
      </c>
      <c r="AE22" s="52">
        <v>0</v>
      </c>
      <c r="AF22" s="52">
        <v>0</v>
      </c>
      <c r="AG22" s="52">
        <v>440598.3</v>
      </c>
      <c r="AH22" s="52">
        <v>0</v>
      </c>
      <c r="AI22" s="53">
        <v>0</v>
      </c>
      <c r="AJ22" s="54">
        <f t="shared" si="0"/>
        <v>604452.38</v>
      </c>
      <c r="AK22" s="46"/>
    </row>
    <row r="23" spans="1:37" x14ac:dyDescent="0.2">
      <c r="A23" s="47" t="s">
        <v>88</v>
      </c>
      <c r="B23" s="48">
        <v>1415641.3368000002</v>
      </c>
      <c r="C23" s="49">
        <v>1019487.5185</v>
      </c>
      <c r="D23" s="49">
        <v>2140985.8480000002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4511655.6267649997</v>
      </c>
      <c r="K23" s="49">
        <v>8898656.3287870008</v>
      </c>
      <c r="L23" s="49">
        <v>0</v>
      </c>
      <c r="M23" s="55">
        <v>291765.42300000001</v>
      </c>
      <c r="N23" s="55">
        <v>4426474.1261090003</v>
      </c>
      <c r="O23" s="49">
        <v>627235.13407999999</v>
      </c>
      <c r="P23" s="49">
        <v>839753.81060000008</v>
      </c>
      <c r="Q23" s="49">
        <v>0</v>
      </c>
      <c r="R23" s="49">
        <v>0</v>
      </c>
      <c r="S23" s="49">
        <v>0</v>
      </c>
      <c r="T23" s="49">
        <v>12628.606</v>
      </c>
      <c r="U23" s="49">
        <v>462689.75450500008</v>
      </c>
      <c r="V23" s="49">
        <v>475318.36050499999</v>
      </c>
      <c r="W23" s="49">
        <v>13267235.432</v>
      </c>
      <c r="X23" s="49">
        <v>362452.76191700005</v>
      </c>
      <c r="Y23" s="49">
        <v>0</v>
      </c>
      <c r="Z23" s="50">
        <v>0</v>
      </c>
      <c r="AA23" s="51">
        <v>328601.03000000003</v>
      </c>
      <c r="AB23" s="52">
        <v>115822.18</v>
      </c>
      <c r="AC23" s="52">
        <v>98789.51</v>
      </c>
      <c r="AD23" s="52">
        <v>25307.78</v>
      </c>
      <c r="AE23" s="52">
        <v>2637743.1</v>
      </c>
      <c r="AF23" s="52">
        <v>1345939.3</v>
      </c>
      <c r="AG23" s="52">
        <v>1480482.82</v>
      </c>
      <c r="AH23" s="52">
        <v>281832.3</v>
      </c>
      <c r="AI23" s="53">
        <v>0</v>
      </c>
      <c r="AJ23" s="54">
        <f t="shared" si="0"/>
        <v>44591179.727063008</v>
      </c>
      <c r="AK23" s="46"/>
    </row>
    <row r="24" spans="1:37" x14ac:dyDescent="0.2">
      <c r="A24" s="47" t="s">
        <v>89</v>
      </c>
      <c r="B24" s="48">
        <v>774850.9</v>
      </c>
      <c r="C24" s="49">
        <v>548344.81999999995</v>
      </c>
      <c r="D24" s="49">
        <v>1271589.8799999999</v>
      </c>
      <c r="E24" s="49">
        <v>2093949.6400000004</v>
      </c>
      <c r="F24" s="49">
        <v>147904.13999999998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49973.13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4670006.8999999994</v>
      </c>
      <c r="X24" s="49">
        <v>0</v>
      </c>
      <c r="Y24" s="49">
        <v>0</v>
      </c>
      <c r="Z24" s="50">
        <v>0</v>
      </c>
      <c r="AA24" s="51">
        <v>356996.30000000005</v>
      </c>
      <c r="AB24" s="52">
        <v>127918.87999999999</v>
      </c>
      <c r="AC24" s="52">
        <v>87542.220000000016</v>
      </c>
      <c r="AD24" s="52">
        <v>0</v>
      </c>
      <c r="AE24" s="52">
        <v>83010.8</v>
      </c>
      <c r="AF24" s="52">
        <v>3006734.07</v>
      </c>
      <c r="AG24" s="52">
        <v>270221.51999999996</v>
      </c>
      <c r="AH24" s="52">
        <v>0</v>
      </c>
      <c r="AI24" s="53">
        <v>8732.1600000000017</v>
      </c>
      <c r="AJ24" s="54">
        <f t="shared" si="0"/>
        <v>13497775.360000003</v>
      </c>
      <c r="AK24" s="46"/>
    </row>
    <row r="25" spans="1:37" x14ac:dyDescent="0.2">
      <c r="A25" s="47" t="s">
        <v>90</v>
      </c>
      <c r="B25" s="48">
        <v>0</v>
      </c>
      <c r="C25" s="49">
        <v>0</v>
      </c>
      <c r="D25" s="49">
        <v>0</v>
      </c>
      <c r="E25" s="49">
        <v>0</v>
      </c>
      <c r="F25" s="49">
        <v>0</v>
      </c>
      <c r="G25" s="49">
        <v>1508998.4</v>
      </c>
      <c r="H25" s="49">
        <v>1107275.28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50">
        <v>0</v>
      </c>
      <c r="AA25" s="51">
        <v>156276.41</v>
      </c>
      <c r="AB25" s="52">
        <v>132730.79</v>
      </c>
      <c r="AC25" s="52">
        <v>25928.46</v>
      </c>
      <c r="AD25" s="52">
        <v>0</v>
      </c>
      <c r="AE25" s="52">
        <v>0</v>
      </c>
      <c r="AF25" s="52">
        <v>0</v>
      </c>
      <c r="AG25" s="52">
        <v>0</v>
      </c>
      <c r="AH25" s="52">
        <v>0</v>
      </c>
      <c r="AI25" s="53">
        <v>0</v>
      </c>
      <c r="AJ25" s="54">
        <f t="shared" si="0"/>
        <v>2931209.34</v>
      </c>
      <c r="AK25" s="46"/>
    </row>
    <row r="26" spans="1:37" x14ac:dyDescent="0.2">
      <c r="A26" s="47" t="s">
        <v>91</v>
      </c>
      <c r="B26" s="48">
        <v>0</v>
      </c>
      <c r="C26" s="49">
        <v>0</v>
      </c>
      <c r="D26" s="49">
        <v>0</v>
      </c>
      <c r="E26" s="49">
        <v>0</v>
      </c>
      <c r="F26" s="49">
        <v>0</v>
      </c>
      <c r="G26" s="49">
        <v>773905.23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50">
        <v>0</v>
      </c>
      <c r="AA26" s="51">
        <v>310596.61</v>
      </c>
      <c r="AB26" s="52">
        <v>75255.429999999993</v>
      </c>
      <c r="AC26" s="52">
        <v>31414.58</v>
      </c>
      <c r="AD26" s="52">
        <v>0</v>
      </c>
      <c r="AE26" s="52">
        <v>10376.35</v>
      </c>
      <c r="AF26" s="52">
        <v>0</v>
      </c>
      <c r="AG26" s="52">
        <v>568739.34</v>
      </c>
      <c r="AH26" s="52">
        <v>0</v>
      </c>
      <c r="AI26" s="53">
        <v>0</v>
      </c>
      <c r="AJ26" s="54">
        <f t="shared" si="0"/>
        <v>1770287.54</v>
      </c>
      <c r="AK26" s="46"/>
    </row>
    <row r="27" spans="1:37" x14ac:dyDescent="0.2">
      <c r="A27" s="47" t="s">
        <v>92</v>
      </c>
      <c r="B27" s="48">
        <v>0</v>
      </c>
      <c r="C27" s="49">
        <v>0</v>
      </c>
      <c r="D27" s="49">
        <v>1633805.2509999999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83233.271999999997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50">
        <v>0</v>
      </c>
      <c r="AA27" s="51">
        <v>185656.76</v>
      </c>
      <c r="AB27" s="52">
        <v>81662.38</v>
      </c>
      <c r="AC27" s="52">
        <v>59992.42</v>
      </c>
      <c r="AD27" s="52">
        <v>14694.84</v>
      </c>
      <c r="AE27" s="52">
        <v>0</v>
      </c>
      <c r="AF27" s="52">
        <v>986762.37</v>
      </c>
      <c r="AG27" s="52">
        <v>0</v>
      </c>
      <c r="AH27" s="52">
        <v>0</v>
      </c>
      <c r="AI27" s="53">
        <v>4366.08</v>
      </c>
      <c r="AJ27" s="54">
        <f t="shared" si="0"/>
        <v>3050173.3730000001</v>
      </c>
      <c r="AK27" s="46"/>
    </row>
    <row r="28" spans="1:37" x14ac:dyDescent="0.2">
      <c r="A28" s="47" t="s">
        <v>93</v>
      </c>
      <c r="B28" s="48">
        <v>108041.23</v>
      </c>
      <c r="C28" s="49">
        <v>399178.08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50">
        <v>0</v>
      </c>
      <c r="AA28" s="51">
        <v>152693.18</v>
      </c>
      <c r="AB28" s="52">
        <v>1502.83</v>
      </c>
      <c r="AC28" s="52">
        <v>56008.46</v>
      </c>
      <c r="AD28" s="52">
        <v>0</v>
      </c>
      <c r="AE28" s="52">
        <v>171732.45</v>
      </c>
      <c r="AF28" s="52">
        <v>718495.56</v>
      </c>
      <c r="AG28" s="52">
        <v>17587.62</v>
      </c>
      <c r="AH28" s="52">
        <v>0</v>
      </c>
      <c r="AI28" s="53">
        <v>0</v>
      </c>
      <c r="AJ28" s="54">
        <f t="shared" si="0"/>
        <v>1625239.4100000001</v>
      </c>
      <c r="AK28" s="46"/>
    </row>
    <row r="29" spans="1:37" x14ac:dyDescent="0.2">
      <c r="A29" s="47" t="s">
        <v>94</v>
      </c>
      <c r="B29" s="48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2535601.11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50">
        <v>0</v>
      </c>
      <c r="AA29" s="51">
        <v>117920.21</v>
      </c>
      <c r="AB29" s="52">
        <v>64460.01</v>
      </c>
      <c r="AC29" s="52">
        <v>7048.13</v>
      </c>
      <c r="AD29" s="52">
        <v>8370.6</v>
      </c>
      <c r="AE29" s="52">
        <v>0</v>
      </c>
      <c r="AF29" s="52">
        <v>0</v>
      </c>
      <c r="AG29" s="52">
        <v>22433.759999999998</v>
      </c>
      <c r="AH29" s="52">
        <v>0</v>
      </c>
      <c r="AI29" s="53">
        <v>0</v>
      </c>
      <c r="AJ29" s="54">
        <f t="shared" si="0"/>
        <v>2755833.8199999994</v>
      </c>
      <c r="AK29" s="46"/>
    </row>
    <row r="30" spans="1:37" x14ac:dyDescent="0.2">
      <c r="A30" s="47" t="s">
        <v>95</v>
      </c>
      <c r="B30" s="48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55558.52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50">
        <v>0</v>
      </c>
      <c r="AA30" s="51">
        <v>135224.12</v>
      </c>
      <c r="AB30" s="52">
        <v>48726.94</v>
      </c>
      <c r="AC30" s="52">
        <v>16826.52</v>
      </c>
      <c r="AD30" s="52">
        <v>0</v>
      </c>
      <c r="AE30" s="52">
        <v>124516.2</v>
      </c>
      <c r="AF30" s="52">
        <v>0</v>
      </c>
      <c r="AG30" s="52">
        <v>0</v>
      </c>
      <c r="AH30" s="52">
        <v>93944.1</v>
      </c>
      <c r="AI30" s="53">
        <v>0</v>
      </c>
      <c r="AJ30" s="54">
        <f t="shared" si="0"/>
        <v>474796.4</v>
      </c>
      <c r="AK30" s="46"/>
    </row>
    <row r="31" spans="1:37" x14ac:dyDescent="0.2">
      <c r="A31" s="47" t="s">
        <v>96</v>
      </c>
      <c r="B31" s="48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50">
        <v>0</v>
      </c>
      <c r="AA31" s="51">
        <v>61890.27</v>
      </c>
      <c r="AB31" s="52">
        <v>2543.91</v>
      </c>
      <c r="AC31" s="52">
        <v>45053.99</v>
      </c>
      <c r="AD31" s="52">
        <v>5761.3</v>
      </c>
      <c r="AE31" s="52">
        <v>42341.68</v>
      </c>
      <c r="AF31" s="52">
        <v>0</v>
      </c>
      <c r="AG31" s="52">
        <v>288821.14</v>
      </c>
      <c r="AH31" s="52">
        <v>0</v>
      </c>
      <c r="AI31" s="53">
        <v>0</v>
      </c>
      <c r="AJ31" s="54">
        <f t="shared" si="0"/>
        <v>446412.29000000004</v>
      </c>
      <c r="AK31" s="46"/>
    </row>
    <row r="32" spans="1:37" x14ac:dyDescent="0.2">
      <c r="A32" s="47" t="s">
        <v>97</v>
      </c>
      <c r="B32" s="48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160402.74</v>
      </c>
      <c r="K32" s="49">
        <v>0</v>
      </c>
      <c r="L32" s="49">
        <v>0</v>
      </c>
      <c r="M32" s="55">
        <v>0</v>
      </c>
      <c r="N32" s="55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50">
        <v>0</v>
      </c>
      <c r="AA32" s="51">
        <v>71866.86</v>
      </c>
      <c r="AB32" s="52">
        <v>0</v>
      </c>
      <c r="AC32" s="52">
        <v>58897.03</v>
      </c>
      <c r="AD32" s="52">
        <v>0</v>
      </c>
      <c r="AE32" s="52">
        <v>418769.59</v>
      </c>
      <c r="AF32" s="52">
        <v>0</v>
      </c>
      <c r="AG32" s="52">
        <v>119646.72</v>
      </c>
      <c r="AH32" s="52">
        <v>169099.38</v>
      </c>
      <c r="AI32" s="53">
        <v>0</v>
      </c>
      <c r="AJ32" s="54">
        <f t="shared" si="0"/>
        <v>998682.32</v>
      </c>
      <c r="AK32" s="46"/>
    </row>
    <row r="33" spans="1:37" x14ac:dyDescent="0.2">
      <c r="A33" s="47" t="s">
        <v>98</v>
      </c>
      <c r="B33" s="48">
        <v>0</v>
      </c>
      <c r="C33" s="49">
        <v>0</v>
      </c>
      <c r="D33" s="49">
        <v>0</v>
      </c>
      <c r="E33" s="49">
        <v>982461.53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50">
        <v>0</v>
      </c>
      <c r="AA33" s="51">
        <v>132185.29999999999</v>
      </c>
      <c r="AB33" s="52">
        <v>73500.479999999996</v>
      </c>
      <c r="AC33" s="52">
        <v>16429.22</v>
      </c>
      <c r="AD33" s="52">
        <v>0</v>
      </c>
      <c r="AE33" s="52">
        <v>124516.2</v>
      </c>
      <c r="AF33" s="52">
        <v>0</v>
      </c>
      <c r="AG33" s="52">
        <v>0</v>
      </c>
      <c r="AH33" s="52">
        <v>0</v>
      </c>
      <c r="AI33" s="53">
        <v>0</v>
      </c>
      <c r="AJ33" s="54">
        <f t="shared" si="0"/>
        <v>1329092.73</v>
      </c>
      <c r="AK33" s="46"/>
    </row>
    <row r="34" spans="1:37" x14ac:dyDescent="0.2">
      <c r="A34" s="47" t="s">
        <v>99</v>
      </c>
      <c r="B34" s="48">
        <v>934661.44</v>
      </c>
      <c r="C34" s="49">
        <v>1577202.28</v>
      </c>
      <c r="D34" s="49">
        <v>1364226.48</v>
      </c>
      <c r="E34" s="49">
        <v>2759916</v>
      </c>
      <c r="F34" s="49">
        <v>0</v>
      </c>
      <c r="G34" s="49">
        <v>0</v>
      </c>
      <c r="H34" s="49">
        <v>0</v>
      </c>
      <c r="I34" s="49">
        <v>68090.039999999994</v>
      </c>
      <c r="J34" s="49">
        <v>349629.11</v>
      </c>
      <c r="K34" s="49">
        <v>767035.03</v>
      </c>
      <c r="L34" s="49">
        <v>0</v>
      </c>
      <c r="M34" s="49">
        <v>439891.37</v>
      </c>
      <c r="N34" s="49">
        <v>1764952.53</v>
      </c>
      <c r="O34" s="49">
        <v>96135.19</v>
      </c>
      <c r="P34" s="49">
        <v>418686.22</v>
      </c>
      <c r="Q34" s="49">
        <v>0</v>
      </c>
      <c r="R34" s="49">
        <v>5559</v>
      </c>
      <c r="S34" s="49">
        <v>5559</v>
      </c>
      <c r="T34" s="49">
        <v>15644.66</v>
      </c>
      <c r="U34" s="49">
        <v>434202.68</v>
      </c>
      <c r="V34" s="49">
        <v>449847.34</v>
      </c>
      <c r="W34" s="49">
        <v>0</v>
      </c>
      <c r="X34" s="49">
        <v>0</v>
      </c>
      <c r="Y34" s="49">
        <v>0</v>
      </c>
      <c r="Z34" s="50">
        <v>0</v>
      </c>
      <c r="AA34" s="51">
        <v>751689.5</v>
      </c>
      <c r="AB34" s="52">
        <v>275799.96999999997</v>
      </c>
      <c r="AC34" s="52">
        <v>61592.62</v>
      </c>
      <c r="AD34" s="52">
        <v>16735.79</v>
      </c>
      <c r="AE34" s="52">
        <v>1525776.3</v>
      </c>
      <c r="AF34" s="52">
        <v>0</v>
      </c>
      <c r="AG34" s="52">
        <v>22433.759999999998</v>
      </c>
      <c r="AH34" s="52">
        <v>488509.3</v>
      </c>
      <c r="AI34" s="53">
        <v>43115.040000000001</v>
      </c>
      <c r="AJ34" s="54">
        <f t="shared" si="0"/>
        <v>14181484.309999999</v>
      </c>
      <c r="AK34" s="46"/>
    </row>
    <row r="35" spans="1:37" x14ac:dyDescent="0.2">
      <c r="A35" s="47" t="s">
        <v>100</v>
      </c>
      <c r="B35" s="48">
        <v>187089.88</v>
      </c>
      <c r="C35" s="49">
        <v>159235.39000000001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17020.64</v>
      </c>
      <c r="J35" s="49">
        <v>138702.43</v>
      </c>
      <c r="K35" s="49">
        <v>0</v>
      </c>
      <c r="L35" s="49">
        <v>0</v>
      </c>
      <c r="M35" s="49">
        <v>0</v>
      </c>
      <c r="N35" s="49">
        <v>4759226.32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50">
        <v>0</v>
      </c>
      <c r="AA35" s="51">
        <v>68361.100000000006</v>
      </c>
      <c r="AB35" s="52">
        <v>38504.79</v>
      </c>
      <c r="AC35" s="52">
        <v>30940.560000000001</v>
      </c>
      <c r="AD35" s="52">
        <v>76466.14</v>
      </c>
      <c r="AE35" s="52">
        <v>647179.73</v>
      </c>
      <c r="AF35" s="52"/>
      <c r="AG35" s="52">
        <v>268606.09999999998</v>
      </c>
      <c r="AH35" s="52">
        <v>56366.46</v>
      </c>
      <c r="AI35" s="53">
        <v>0</v>
      </c>
      <c r="AJ35" s="54">
        <f t="shared" si="0"/>
        <v>6447699.5399999982</v>
      </c>
      <c r="AK35" s="46"/>
    </row>
    <row r="36" spans="1:37" x14ac:dyDescent="0.2">
      <c r="A36" s="47" t="s">
        <v>101</v>
      </c>
      <c r="B36" s="48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50">
        <v>0</v>
      </c>
      <c r="AA36" s="51">
        <v>42474.04</v>
      </c>
      <c r="AB36" s="52">
        <v>3795.63</v>
      </c>
      <c r="AC36" s="52">
        <v>27253.53</v>
      </c>
      <c r="AD36" s="52">
        <v>0</v>
      </c>
      <c r="AE36" s="52">
        <v>186774.3</v>
      </c>
      <c r="AF36" s="52">
        <v>0</v>
      </c>
      <c r="AG36" s="52">
        <v>0</v>
      </c>
      <c r="AH36" s="52">
        <v>0</v>
      </c>
      <c r="AI36" s="53">
        <v>0</v>
      </c>
      <c r="AJ36" s="54">
        <f t="shared" si="0"/>
        <v>260297.5</v>
      </c>
      <c r="AK36" s="46"/>
    </row>
    <row r="37" spans="1:37" x14ac:dyDescent="0.2">
      <c r="A37" s="47" t="s">
        <v>102</v>
      </c>
      <c r="B37" s="48">
        <v>659837.9</v>
      </c>
      <c r="C37" s="49">
        <v>295976.8</v>
      </c>
      <c r="D37" s="49">
        <v>0</v>
      </c>
      <c r="E37" s="49">
        <v>2432849.09</v>
      </c>
      <c r="F37" s="49">
        <v>0</v>
      </c>
      <c r="G37" s="49">
        <v>1463005.82</v>
      </c>
      <c r="H37" s="49">
        <v>0</v>
      </c>
      <c r="I37" s="49">
        <v>0</v>
      </c>
      <c r="J37" s="49">
        <v>313256.08</v>
      </c>
      <c r="K37" s="49">
        <v>2367588.62</v>
      </c>
      <c r="L37" s="49">
        <v>0</v>
      </c>
      <c r="M37" s="49">
        <v>361593.99</v>
      </c>
      <c r="N37" s="49">
        <v>420561.07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803.83</v>
      </c>
      <c r="U37" s="49">
        <v>38772.129999999997</v>
      </c>
      <c r="V37" s="49">
        <v>39575.96</v>
      </c>
      <c r="W37" s="49">
        <v>0</v>
      </c>
      <c r="X37" s="49">
        <v>0</v>
      </c>
      <c r="Y37" s="49">
        <v>0</v>
      </c>
      <c r="Z37" s="50">
        <v>0</v>
      </c>
      <c r="AA37" s="51">
        <v>756954.02</v>
      </c>
      <c r="AB37" s="52">
        <v>17514.16</v>
      </c>
      <c r="AC37" s="52">
        <v>74267.149999999994</v>
      </c>
      <c r="AD37" s="52">
        <v>0</v>
      </c>
      <c r="AE37" s="52">
        <v>52508.94</v>
      </c>
      <c r="AF37" s="52">
        <v>883345.63</v>
      </c>
      <c r="AG37" s="52">
        <v>319507.02</v>
      </c>
      <c r="AH37" s="52">
        <v>0</v>
      </c>
      <c r="AI37" s="53">
        <v>0</v>
      </c>
      <c r="AJ37" s="54">
        <f t="shared" si="0"/>
        <v>10458342.250000002</v>
      </c>
      <c r="AK37" s="46"/>
    </row>
    <row r="38" spans="1:37" x14ac:dyDescent="0.2">
      <c r="A38" s="47" t="s">
        <v>103</v>
      </c>
      <c r="B38" s="48">
        <v>0</v>
      </c>
      <c r="C38" s="49">
        <v>0</v>
      </c>
      <c r="D38" s="49">
        <v>1207758.46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  <c r="Z38" s="50">
        <v>0</v>
      </c>
      <c r="AA38" s="51">
        <v>355954.62</v>
      </c>
      <c r="AB38" s="52">
        <v>53554.559999999998</v>
      </c>
      <c r="AC38" s="52">
        <v>29747.08</v>
      </c>
      <c r="AD38" s="52">
        <v>19593.12</v>
      </c>
      <c r="AE38" s="52">
        <v>121314.19</v>
      </c>
      <c r="AF38" s="52">
        <v>0</v>
      </c>
      <c r="AG38" s="52">
        <v>943446.7</v>
      </c>
      <c r="AH38" s="52">
        <v>0</v>
      </c>
      <c r="AI38" s="53">
        <v>0</v>
      </c>
      <c r="AJ38" s="54">
        <f t="shared" si="0"/>
        <v>2731368.7300000004</v>
      </c>
      <c r="AK38" s="46"/>
    </row>
    <row r="39" spans="1:37" x14ac:dyDescent="0.2">
      <c r="A39" s="47" t="s">
        <v>104</v>
      </c>
      <c r="B39" s="48">
        <v>0</v>
      </c>
      <c r="C39" s="49">
        <v>0</v>
      </c>
      <c r="D39" s="49">
        <v>0</v>
      </c>
      <c r="E39" s="49">
        <v>0</v>
      </c>
      <c r="F39" s="49">
        <v>140487.87</v>
      </c>
      <c r="G39" s="49">
        <v>195059.08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50">
        <v>0</v>
      </c>
      <c r="AA39" s="51">
        <v>171070.53</v>
      </c>
      <c r="AB39" s="52">
        <v>55380.04</v>
      </c>
      <c r="AC39" s="52">
        <v>20074.07</v>
      </c>
      <c r="AD39" s="52">
        <v>0</v>
      </c>
      <c r="AE39" s="52">
        <v>114139.85</v>
      </c>
      <c r="AF39" s="52">
        <v>0</v>
      </c>
      <c r="AG39" s="52">
        <v>1697646.88</v>
      </c>
      <c r="AH39" s="52">
        <v>0</v>
      </c>
      <c r="AI39" s="53">
        <v>25650.720000000001</v>
      </c>
      <c r="AJ39" s="54">
        <f t="shared" si="0"/>
        <v>2419509.04</v>
      </c>
      <c r="AK39" s="46"/>
    </row>
    <row r="40" spans="1:37" x14ac:dyDescent="0.2">
      <c r="A40" s="47" t="s">
        <v>105</v>
      </c>
      <c r="B40" s="48">
        <v>0</v>
      </c>
      <c r="C40" s="49">
        <v>0</v>
      </c>
      <c r="D40" s="49">
        <v>0</v>
      </c>
      <c r="E40" s="49">
        <v>0</v>
      </c>
      <c r="F40" s="49">
        <v>0</v>
      </c>
      <c r="G40" s="49">
        <v>1047881.1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776336.79</v>
      </c>
      <c r="O40" s="49">
        <v>0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50">
        <v>0</v>
      </c>
      <c r="AA40" s="51">
        <v>614612.29</v>
      </c>
      <c r="AB40" s="52">
        <v>397329.19</v>
      </c>
      <c r="AC40" s="52">
        <v>48630.96</v>
      </c>
      <c r="AD40" s="52">
        <v>31869.98</v>
      </c>
      <c r="AE40" s="52">
        <v>39983.480000000003</v>
      </c>
      <c r="AF40" s="52">
        <v>0</v>
      </c>
      <c r="AG40" s="52">
        <v>363522.5</v>
      </c>
      <c r="AH40" s="52">
        <v>0</v>
      </c>
      <c r="AI40" s="53">
        <v>0</v>
      </c>
      <c r="AJ40" s="54">
        <f t="shared" si="0"/>
        <v>3320166.29</v>
      </c>
      <c r="AK40" s="46"/>
    </row>
    <row r="41" spans="1:37" x14ac:dyDescent="0.2">
      <c r="A41" s="47" t="s">
        <v>106</v>
      </c>
      <c r="B41" s="48">
        <v>116303.75</v>
      </c>
      <c r="C41" s="49">
        <v>198251.3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141148.13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49">
        <v>0</v>
      </c>
      <c r="W41" s="49">
        <v>0</v>
      </c>
      <c r="X41" s="49">
        <v>0</v>
      </c>
      <c r="Y41" s="49">
        <v>0</v>
      </c>
      <c r="Z41" s="50">
        <v>0</v>
      </c>
      <c r="AA41" s="51">
        <v>99200.14</v>
      </c>
      <c r="AB41" s="52">
        <v>147185.04</v>
      </c>
      <c r="AC41" s="52">
        <v>29298.12</v>
      </c>
      <c r="AD41" s="52">
        <v>0</v>
      </c>
      <c r="AE41" s="52">
        <v>170762.42</v>
      </c>
      <c r="AF41" s="52">
        <v>1076468.04</v>
      </c>
      <c r="AG41" s="52">
        <v>119646.72</v>
      </c>
      <c r="AH41" s="52">
        <v>0</v>
      </c>
      <c r="AI41" s="53">
        <v>0</v>
      </c>
      <c r="AJ41" s="54">
        <f t="shared" si="0"/>
        <v>2098263.66</v>
      </c>
      <c r="AK41" s="46"/>
    </row>
    <row r="42" spans="1:37" x14ac:dyDescent="0.2">
      <c r="A42" s="47" t="s">
        <v>107</v>
      </c>
      <c r="B42" s="48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75683.05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50">
        <v>0</v>
      </c>
      <c r="AA42" s="51">
        <v>0</v>
      </c>
      <c r="AB42" s="52">
        <v>0</v>
      </c>
      <c r="AC42" s="52">
        <v>12490</v>
      </c>
      <c r="AD42" s="52">
        <v>44878.23</v>
      </c>
      <c r="AE42" s="52">
        <v>0</v>
      </c>
      <c r="AF42" s="52">
        <v>0</v>
      </c>
      <c r="AG42" s="52">
        <v>335907.4</v>
      </c>
      <c r="AH42" s="52">
        <v>0</v>
      </c>
      <c r="AI42" s="53">
        <v>0</v>
      </c>
      <c r="AJ42" s="54">
        <f t="shared" si="0"/>
        <v>468958.68000000005</v>
      </c>
      <c r="AK42" s="46"/>
    </row>
    <row r="43" spans="1:37" x14ac:dyDescent="0.2">
      <c r="A43" s="47" t="s">
        <v>108</v>
      </c>
      <c r="B43" s="48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164769.16</v>
      </c>
      <c r="K43" s="49">
        <v>0</v>
      </c>
      <c r="L43" s="49">
        <v>0</v>
      </c>
      <c r="M43" s="49">
        <v>0</v>
      </c>
      <c r="N43" s="49">
        <v>1505709.23</v>
      </c>
      <c r="O43" s="49">
        <v>0</v>
      </c>
      <c r="P43" s="49">
        <v>511726.28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6117145.9100000001</v>
      </c>
      <c r="X43" s="49">
        <v>0</v>
      </c>
      <c r="Y43" s="49">
        <v>0</v>
      </c>
      <c r="Z43" s="50">
        <v>0</v>
      </c>
      <c r="AA43" s="51">
        <v>128743.78</v>
      </c>
      <c r="AB43" s="52">
        <v>34803.86</v>
      </c>
      <c r="AC43" s="52">
        <v>19802.93</v>
      </c>
      <c r="AD43" s="52">
        <v>0</v>
      </c>
      <c r="AE43" s="52">
        <v>0</v>
      </c>
      <c r="AF43" s="52">
        <v>4440749.49</v>
      </c>
      <c r="AG43" s="52">
        <v>29911.68</v>
      </c>
      <c r="AH43" s="52">
        <v>450931.68</v>
      </c>
      <c r="AI43" s="53">
        <v>0</v>
      </c>
      <c r="AJ43" s="54">
        <f t="shared" si="0"/>
        <v>13404293.999999998</v>
      </c>
      <c r="AK43" s="46"/>
    </row>
    <row r="44" spans="1:37" x14ac:dyDescent="0.2">
      <c r="A44" s="47" t="s">
        <v>109</v>
      </c>
      <c r="B44" s="48">
        <v>132212.53</v>
      </c>
      <c r="C44" s="49">
        <v>763179.34</v>
      </c>
      <c r="D44" s="49">
        <v>925367.05</v>
      </c>
      <c r="E44" s="49">
        <v>0</v>
      </c>
      <c r="F44" s="49">
        <v>0</v>
      </c>
      <c r="G44" s="49">
        <v>372563.33</v>
      </c>
      <c r="H44" s="49">
        <v>0</v>
      </c>
      <c r="I44" s="49">
        <v>0</v>
      </c>
      <c r="J44" s="49">
        <v>0</v>
      </c>
      <c r="K44" s="49">
        <v>0</v>
      </c>
      <c r="L44" s="49">
        <v>3002149.07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50">
        <v>0</v>
      </c>
      <c r="AA44" s="51">
        <v>197377.65</v>
      </c>
      <c r="AB44" s="52">
        <v>37429.339999999997</v>
      </c>
      <c r="AC44" s="52">
        <v>82770.09</v>
      </c>
      <c r="AD44" s="52">
        <v>0</v>
      </c>
      <c r="AE44" s="52">
        <v>807175.74</v>
      </c>
      <c r="AF44" s="52">
        <v>2797704.24</v>
      </c>
      <c r="AG44" s="52">
        <v>274468.68</v>
      </c>
      <c r="AH44" s="52">
        <v>0</v>
      </c>
      <c r="AI44" s="53">
        <v>0</v>
      </c>
      <c r="AJ44" s="54">
        <f t="shared" si="0"/>
        <v>9392397.0600000005</v>
      </c>
      <c r="AK44" s="46"/>
    </row>
    <row r="45" spans="1:37" x14ac:dyDescent="0.2">
      <c r="A45" s="47" t="s">
        <v>110</v>
      </c>
      <c r="B45" s="48">
        <v>0</v>
      </c>
      <c r="C45" s="49">
        <v>0</v>
      </c>
      <c r="D45" s="49">
        <v>0</v>
      </c>
      <c r="E45" s="49">
        <v>0</v>
      </c>
      <c r="F45" s="49">
        <v>0</v>
      </c>
      <c r="G45" s="49">
        <v>4484357.8899999997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  <c r="Z45" s="50">
        <v>0</v>
      </c>
      <c r="AA45" s="51">
        <v>129906.4</v>
      </c>
      <c r="AB45" s="52">
        <v>102488.53</v>
      </c>
      <c r="AC45" s="52">
        <v>9263.99</v>
      </c>
      <c r="AD45" s="52">
        <v>0</v>
      </c>
      <c r="AE45" s="52">
        <v>0</v>
      </c>
      <c r="AF45" s="52">
        <v>0</v>
      </c>
      <c r="AG45" s="52">
        <v>0</v>
      </c>
      <c r="AH45" s="52">
        <v>0</v>
      </c>
      <c r="AI45" s="53">
        <v>0</v>
      </c>
      <c r="AJ45" s="54">
        <f t="shared" si="0"/>
        <v>4726016.8100000005</v>
      </c>
      <c r="AK45" s="46"/>
    </row>
    <row r="46" spans="1:37" x14ac:dyDescent="0.2">
      <c r="A46" s="47" t="s">
        <v>111</v>
      </c>
      <c r="B46" s="48">
        <v>2906172.81</v>
      </c>
      <c r="C46" s="49">
        <v>1899172.32</v>
      </c>
      <c r="D46" s="49">
        <v>0</v>
      </c>
      <c r="E46" s="49">
        <v>1857022.47</v>
      </c>
      <c r="F46" s="49">
        <v>0</v>
      </c>
      <c r="G46" s="49">
        <v>1694377.07</v>
      </c>
      <c r="H46" s="49">
        <v>0</v>
      </c>
      <c r="I46" s="49">
        <v>0</v>
      </c>
      <c r="J46" s="49">
        <v>2028084.96</v>
      </c>
      <c r="K46" s="49">
        <v>2461153.9700000002</v>
      </c>
      <c r="L46" s="49">
        <v>0</v>
      </c>
      <c r="M46" s="49">
        <v>0</v>
      </c>
      <c r="N46" s="49">
        <v>1451661.18</v>
      </c>
      <c r="O46" s="49">
        <v>78975.09</v>
      </c>
      <c r="P46" s="49">
        <v>1138328.8799999999</v>
      </c>
      <c r="Q46" s="49">
        <v>0</v>
      </c>
      <c r="R46" s="49">
        <v>0</v>
      </c>
      <c r="S46" s="49">
        <v>0</v>
      </c>
      <c r="T46" s="49">
        <v>1235.18</v>
      </c>
      <c r="U46" s="49">
        <v>176359.12</v>
      </c>
      <c r="V46" s="49">
        <v>177594.3</v>
      </c>
      <c r="W46" s="49">
        <v>11533950.15</v>
      </c>
      <c r="X46" s="49">
        <v>0</v>
      </c>
      <c r="Y46" s="49">
        <v>1622570.87</v>
      </c>
      <c r="Z46" s="50">
        <v>0</v>
      </c>
      <c r="AA46" s="51">
        <v>496968.76</v>
      </c>
      <c r="AB46" s="52">
        <v>231842.76</v>
      </c>
      <c r="AC46" s="52">
        <v>63296.22</v>
      </c>
      <c r="AD46" s="52">
        <v>43268.14</v>
      </c>
      <c r="AE46" s="52">
        <v>1789389.8</v>
      </c>
      <c r="AF46" s="52">
        <v>0</v>
      </c>
      <c r="AG46" s="52">
        <v>1457646</v>
      </c>
      <c r="AH46" s="52">
        <v>319409.90000000002</v>
      </c>
      <c r="AI46" s="53">
        <v>0</v>
      </c>
      <c r="AJ46" s="54">
        <f t="shared" si="0"/>
        <v>33250885.650000006</v>
      </c>
      <c r="AK46" s="46"/>
    </row>
    <row r="47" spans="1:37" x14ac:dyDescent="0.2">
      <c r="A47" s="47" t="s">
        <v>112</v>
      </c>
      <c r="B47" s="48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55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>
        <v>0</v>
      </c>
      <c r="V47" s="49">
        <v>0</v>
      </c>
      <c r="W47" s="49">
        <v>0</v>
      </c>
      <c r="X47" s="49">
        <v>0</v>
      </c>
      <c r="Y47" s="49">
        <v>0</v>
      </c>
      <c r="Z47" s="50">
        <v>0</v>
      </c>
      <c r="AA47" s="51">
        <v>796728.01</v>
      </c>
      <c r="AB47" s="52">
        <v>0</v>
      </c>
      <c r="AC47" s="52">
        <v>5762.58</v>
      </c>
      <c r="AD47" s="52">
        <v>0</v>
      </c>
      <c r="AE47" s="52">
        <v>0</v>
      </c>
      <c r="AF47" s="52">
        <v>1989290.32</v>
      </c>
      <c r="AG47" s="52">
        <v>0</v>
      </c>
      <c r="AH47" s="52">
        <v>0</v>
      </c>
      <c r="AI47" s="53">
        <v>0</v>
      </c>
      <c r="AJ47" s="54">
        <f t="shared" si="0"/>
        <v>2791780.91</v>
      </c>
      <c r="AK47" s="46"/>
    </row>
    <row r="48" spans="1:37" x14ac:dyDescent="0.2">
      <c r="A48" s="47" t="s">
        <v>113</v>
      </c>
      <c r="B48" s="48">
        <v>0</v>
      </c>
      <c r="C48" s="49">
        <v>0</v>
      </c>
      <c r="D48" s="49">
        <v>591411.88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50">
        <v>0</v>
      </c>
      <c r="AA48" s="51">
        <v>147554.28</v>
      </c>
      <c r="AB48" s="52">
        <v>8154.8</v>
      </c>
      <c r="AC48" s="52">
        <v>21016.07</v>
      </c>
      <c r="AD48" s="52">
        <v>24137.64</v>
      </c>
      <c r="AE48" s="52">
        <v>0</v>
      </c>
      <c r="AF48" s="52">
        <v>0</v>
      </c>
      <c r="AG48" s="52">
        <v>0</v>
      </c>
      <c r="AH48" s="52">
        <v>0</v>
      </c>
      <c r="AI48" s="53">
        <v>0</v>
      </c>
      <c r="AJ48" s="54">
        <f t="shared" si="0"/>
        <v>792274.67</v>
      </c>
      <c r="AK48" s="46"/>
    </row>
    <row r="49" spans="1:37" x14ac:dyDescent="0.2">
      <c r="A49" s="47" t="s">
        <v>114</v>
      </c>
      <c r="B49" s="48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50">
        <v>0</v>
      </c>
      <c r="AA49" s="51">
        <v>114002.73</v>
      </c>
      <c r="AB49" s="52">
        <v>387.02</v>
      </c>
      <c r="AC49" s="52">
        <v>16854.38</v>
      </c>
      <c r="AD49" s="52">
        <v>0</v>
      </c>
      <c r="AE49" s="52">
        <v>103763.5</v>
      </c>
      <c r="AF49" s="52">
        <v>0</v>
      </c>
      <c r="AG49" s="52">
        <v>0</v>
      </c>
      <c r="AH49" s="52">
        <v>0</v>
      </c>
      <c r="AI49" s="53">
        <v>0</v>
      </c>
      <c r="AJ49" s="54">
        <f t="shared" si="0"/>
        <v>235007.63</v>
      </c>
      <c r="AK49" s="46"/>
    </row>
    <row r="50" spans="1:37" x14ac:dyDescent="0.2">
      <c r="A50" s="47" t="s">
        <v>115</v>
      </c>
      <c r="B50" s="48">
        <v>0</v>
      </c>
      <c r="C50" s="49">
        <v>0</v>
      </c>
      <c r="D50" s="49">
        <v>3792406.7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152663.89000000001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0</v>
      </c>
      <c r="Z50" s="50">
        <v>0</v>
      </c>
      <c r="AA50" s="51">
        <v>214784.17</v>
      </c>
      <c r="AB50" s="52">
        <v>10337.200000000001</v>
      </c>
      <c r="AC50" s="52">
        <v>23112.3</v>
      </c>
      <c r="AD50" s="52">
        <v>1632.76</v>
      </c>
      <c r="AE50" s="52">
        <v>238656.05</v>
      </c>
      <c r="AF50" s="52">
        <v>0</v>
      </c>
      <c r="AG50" s="52">
        <v>365819.1</v>
      </c>
      <c r="AH50" s="52">
        <v>0</v>
      </c>
      <c r="AI50" s="53">
        <v>1091.52</v>
      </c>
      <c r="AJ50" s="54">
        <f t="shared" si="0"/>
        <v>4800503.6899999995</v>
      </c>
      <c r="AK50" s="46"/>
    </row>
    <row r="51" spans="1:37" x14ac:dyDescent="0.2">
      <c r="A51" s="47" t="s">
        <v>116</v>
      </c>
      <c r="B51" s="48">
        <v>8386887.0800000001</v>
      </c>
      <c r="C51" s="49">
        <v>4382762.07</v>
      </c>
      <c r="D51" s="49">
        <v>8693866.7080000006</v>
      </c>
      <c r="E51" s="49">
        <v>0</v>
      </c>
      <c r="F51" s="49">
        <v>0</v>
      </c>
      <c r="G51" s="49">
        <v>913332.97</v>
      </c>
      <c r="H51" s="49">
        <v>0</v>
      </c>
      <c r="I51" s="49">
        <v>0</v>
      </c>
      <c r="J51" s="49">
        <v>930824.15</v>
      </c>
      <c r="K51" s="49">
        <v>10368683.27</v>
      </c>
      <c r="L51" s="49">
        <v>3765873.91</v>
      </c>
      <c r="M51" s="49">
        <v>918890</v>
      </c>
      <c r="N51" s="49">
        <v>5042306.18</v>
      </c>
      <c r="O51" s="49">
        <v>1291056.549048</v>
      </c>
      <c r="P51" s="49">
        <v>4556388.0587800005</v>
      </c>
      <c r="Q51" s="49">
        <v>9274.15</v>
      </c>
      <c r="R51" s="49">
        <v>287208.87</v>
      </c>
      <c r="S51" s="49">
        <v>296483.02</v>
      </c>
      <c r="T51" s="49">
        <v>20705.98</v>
      </c>
      <c r="U51" s="49">
        <v>282768.53000000003</v>
      </c>
      <c r="V51" s="49">
        <v>303474.51</v>
      </c>
      <c r="W51" s="49">
        <v>137352396.95699999</v>
      </c>
      <c r="X51" s="49">
        <v>70961.490000000005</v>
      </c>
      <c r="Y51" s="49">
        <v>1365016.4300000002</v>
      </c>
      <c r="Z51" s="50">
        <v>7112120.5900000017</v>
      </c>
      <c r="AA51" s="51">
        <v>1148239.6100000001</v>
      </c>
      <c r="AB51" s="52">
        <v>519184.02</v>
      </c>
      <c r="AC51" s="52">
        <v>250116.14</v>
      </c>
      <c r="AD51" s="52">
        <v>167909.31</v>
      </c>
      <c r="AE51" s="52">
        <v>2436575.61</v>
      </c>
      <c r="AF51" s="52">
        <v>10975552.33</v>
      </c>
      <c r="AG51" s="52">
        <v>1401420.24</v>
      </c>
      <c r="AH51" s="52">
        <v>281832.3</v>
      </c>
      <c r="AI51" s="53">
        <v>12552.48</v>
      </c>
      <c r="AJ51" s="54">
        <f t="shared" si="0"/>
        <v>212944705.98282805</v>
      </c>
      <c r="AK51" s="46"/>
    </row>
    <row r="52" spans="1:37" x14ac:dyDescent="0.2">
      <c r="A52" s="47" t="s">
        <v>117</v>
      </c>
      <c r="B52" s="48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50">
        <v>0</v>
      </c>
      <c r="AA52" s="51">
        <v>300797.82</v>
      </c>
      <c r="AB52" s="52">
        <v>35166.839999999997</v>
      </c>
      <c r="AC52" s="52">
        <v>8164.43</v>
      </c>
      <c r="AD52" s="52">
        <v>0</v>
      </c>
      <c r="AE52" s="52">
        <v>41505.4</v>
      </c>
      <c r="AF52" s="52">
        <v>0</v>
      </c>
      <c r="AG52" s="52">
        <v>7477.92</v>
      </c>
      <c r="AH52" s="52">
        <v>0</v>
      </c>
      <c r="AI52" s="53">
        <v>8732.16</v>
      </c>
      <c r="AJ52" s="54">
        <f t="shared" si="0"/>
        <v>401844.57</v>
      </c>
      <c r="AK52" s="46"/>
    </row>
    <row r="53" spans="1:37" ht="12" thickBot="1" x14ac:dyDescent="0.25">
      <c r="A53" s="56" t="s">
        <v>118</v>
      </c>
      <c r="B53" s="57">
        <v>602454.78</v>
      </c>
      <c r="C53" s="58">
        <v>151433.56</v>
      </c>
      <c r="D53" s="58">
        <v>0</v>
      </c>
      <c r="E53" s="58">
        <v>1860982.9100000001</v>
      </c>
      <c r="F53" s="58">
        <v>0</v>
      </c>
      <c r="G53" s="58">
        <v>0</v>
      </c>
      <c r="H53" s="58">
        <v>0</v>
      </c>
      <c r="I53" s="58">
        <v>0</v>
      </c>
      <c r="J53" s="58">
        <v>2290566.38</v>
      </c>
      <c r="K53" s="58">
        <v>0</v>
      </c>
      <c r="L53" s="58">
        <v>0</v>
      </c>
      <c r="M53" s="58">
        <v>0</v>
      </c>
      <c r="N53" s="58">
        <v>107956.05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1077769.45</v>
      </c>
      <c r="X53" s="58">
        <v>0</v>
      </c>
      <c r="Y53" s="58">
        <v>0</v>
      </c>
      <c r="Z53" s="59">
        <v>0</v>
      </c>
      <c r="AA53" s="60">
        <v>770928.98999999987</v>
      </c>
      <c r="AB53" s="61">
        <v>157893.22</v>
      </c>
      <c r="AC53" s="61">
        <v>213408.06000000003</v>
      </c>
      <c r="AD53" s="61">
        <v>18313.060000000001</v>
      </c>
      <c r="AE53" s="61">
        <v>2327157.44</v>
      </c>
      <c r="AF53" s="61">
        <v>3290270.65</v>
      </c>
      <c r="AG53" s="61">
        <v>2447442.3400000003</v>
      </c>
      <c r="AH53" s="61">
        <v>0</v>
      </c>
      <c r="AI53" s="62">
        <v>11915.96</v>
      </c>
      <c r="AJ53" s="63">
        <f t="shared" si="0"/>
        <v>15328492.85</v>
      </c>
      <c r="AK53" s="46"/>
    </row>
    <row r="54" spans="1:37" ht="12" thickBot="1" x14ac:dyDescent="0.25">
      <c r="A54" s="64" t="s">
        <v>30</v>
      </c>
      <c r="B54" s="65">
        <f>SUM(B11:B53)</f>
        <v>17102017.946800001</v>
      </c>
      <c r="C54" s="66">
        <f t="shared" ref="C54:AI54" si="1">SUM(C11:C53)</f>
        <v>12362119.0485</v>
      </c>
      <c r="D54" s="66">
        <f t="shared" si="1"/>
        <v>24856583.577000003</v>
      </c>
      <c r="E54" s="66">
        <f t="shared" si="1"/>
        <v>13529334.350000001</v>
      </c>
      <c r="F54" s="66">
        <f t="shared" si="1"/>
        <v>465452.44999999995</v>
      </c>
      <c r="G54" s="66">
        <f t="shared" si="1"/>
        <v>20351331.169999998</v>
      </c>
      <c r="H54" s="66">
        <f t="shared" si="1"/>
        <v>4756489.71</v>
      </c>
      <c r="I54" s="66">
        <f t="shared" si="1"/>
        <v>85110.68</v>
      </c>
      <c r="J54" s="66">
        <f t="shared" si="1"/>
        <v>12012682.308765002</v>
      </c>
      <c r="K54" s="66">
        <f t="shared" si="1"/>
        <v>24912333.668787003</v>
      </c>
      <c r="L54" s="66">
        <f t="shared" si="1"/>
        <v>6768022.9800000004</v>
      </c>
      <c r="M54" s="66">
        <f t="shared" si="1"/>
        <v>2135287.5329999998</v>
      </c>
      <c r="N54" s="66">
        <f t="shared" si="1"/>
        <v>20740184.676109001</v>
      </c>
      <c r="O54" s="66">
        <f t="shared" si="1"/>
        <v>2093401.963128</v>
      </c>
      <c r="P54" s="66">
        <f t="shared" si="1"/>
        <v>7597024.5493800007</v>
      </c>
      <c r="Q54" s="66">
        <f t="shared" si="1"/>
        <v>9274.15</v>
      </c>
      <c r="R54" s="66">
        <f t="shared" si="1"/>
        <v>292767.87</v>
      </c>
      <c r="S54" s="66">
        <f t="shared" si="1"/>
        <v>302042.02</v>
      </c>
      <c r="T54" s="66">
        <f t="shared" si="1"/>
        <v>51018.256000000001</v>
      </c>
      <c r="U54" s="66">
        <f t="shared" si="1"/>
        <v>1394792.214505</v>
      </c>
      <c r="V54" s="66">
        <f t="shared" si="1"/>
        <v>1445810.4705050001</v>
      </c>
      <c r="W54" s="66">
        <f t="shared" si="1"/>
        <v>174018504.79899997</v>
      </c>
      <c r="X54" s="66">
        <f t="shared" si="1"/>
        <v>433414.25191700005</v>
      </c>
      <c r="Y54" s="66">
        <f t="shared" si="1"/>
        <v>2987587.3000000003</v>
      </c>
      <c r="Z54" s="67">
        <f t="shared" si="1"/>
        <v>7112120.5900000017</v>
      </c>
      <c r="AA54" s="68">
        <f t="shared" si="1"/>
        <v>12932593.559999999</v>
      </c>
      <c r="AB54" s="69">
        <f t="shared" si="1"/>
        <v>3249826.6199999996</v>
      </c>
      <c r="AC54" s="69">
        <f t="shared" si="1"/>
        <v>1992115.9600000002</v>
      </c>
      <c r="AD54" s="69">
        <f t="shared" si="1"/>
        <v>514888.19000000006</v>
      </c>
      <c r="AE54" s="69">
        <f t="shared" si="1"/>
        <v>16990365.440000001</v>
      </c>
      <c r="AF54" s="69">
        <f t="shared" si="1"/>
        <v>38719226.189999998</v>
      </c>
      <c r="AG54" s="69">
        <f t="shared" si="1"/>
        <v>17637064.84</v>
      </c>
      <c r="AH54" s="69">
        <f t="shared" si="1"/>
        <v>2442546.5399999996</v>
      </c>
      <c r="AI54" s="70">
        <f t="shared" si="1"/>
        <v>116156.12</v>
      </c>
      <c r="AJ54" s="71">
        <f t="shared" si="0"/>
        <v>450661639.50289094</v>
      </c>
      <c r="AK54" s="46"/>
    </row>
    <row r="55" spans="1:37" x14ac:dyDescent="0.2">
      <c r="A55" s="7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4"/>
      <c r="AC55" s="74"/>
      <c r="AD55" s="74"/>
      <c r="AE55" s="74"/>
      <c r="AF55" s="74"/>
      <c r="AG55" s="74"/>
      <c r="AH55" s="74"/>
      <c r="AI55" s="74"/>
      <c r="AJ55" s="75"/>
      <c r="AK55" s="46"/>
    </row>
    <row r="59" spans="1:37" x14ac:dyDescent="0.2">
      <c r="AA59" s="76"/>
      <c r="AB59" s="76"/>
      <c r="AC59" s="76"/>
    </row>
  </sheetData>
  <mergeCells count="27">
    <mergeCell ref="T8:V8"/>
    <mergeCell ref="W8:W9"/>
    <mergeCell ref="X8:X9"/>
    <mergeCell ref="Y8:Y9"/>
    <mergeCell ref="Z8:Z9"/>
    <mergeCell ref="L8:L9"/>
    <mergeCell ref="M8:M9"/>
    <mergeCell ref="N8:N9"/>
    <mergeCell ref="O8:O9"/>
    <mergeCell ref="P8:P9"/>
    <mergeCell ref="Q8:S8"/>
    <mergeCell ref="F8:F9"/>
    <mergeCell ref="G8:G9"/>
    <mergeCell ref="H8:H9"/>
    <mergeCell ref="I8:I9"/>
    <mergeCell ref="J8:J9"/>
    <mergeCell ref="K8:K9"/>
    <mergeCell ref="A2:AJ2"/>
    <mergeCell ref="A4:AJ4"/>
    <mergeCell ref="A7:A9"/>
    <mergeCell ref="B7:Z7"/>
    <mergeCell ref="AA7:AI8"/>
    <mergeCell ref="AJ7:AJ9"/>
    <mergeCell ref="B8:B9"/>
    <mergeCell ref="C8:C9"/>
    <mergeCell ref="D8:D9"/>
    <mergeCell ref="E8:E9"/>
  </mergeCells>
  <pageMargins left="0.15748031496062992" right="0.19685039370078741" top="1.3779527559055118" bottom="0.19685039370078741" header="0.43307086614173229" footer="0.15748031496062992"/>
  <pageSetup paperSize="8" scale="85" orientation="landscape" r:id="rId1"/>
  <headerFooter alignWithMargins="0">
    <oddHeader>&amp;Ltabel 1.2&amp;CProgramul naţional de diagnostic şi tratament pentru boli rare
(medicamnete eliberate prin farmacii cu circuit închis)
Situaţia cheltuielilor pe tip de boală realizate in primele 9 luni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CHELT boli rare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2022-05-04T12:18:19Z</dcterms:created>
  <dcterms:modified xsi:type="dcterms:W3CDTF">2022-05-04T12:18:50Z</dcterms:modified>
</cp:coreProperties>
</file>