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ersonal" sheetId="2" r:id="rId1"/>
  </sheets>
  <calcPr calcId="152511"/>
</workbook>
</file>

<file path=xl/calcChain.xml><?xml version="1.0" encoding="utf-8"?>
<calcChain xmlns="http://schemas.openxmlformats.org/spreadsheetml/2006/main">
  <c r="D150" i="2" l="1"/>
  <c r="D118" i="2"/>
  <c r="D75" i="2"/>
  <c r="D68" i="2"/>
  <c r="D58" i="2"/>
  <c r="D46" i="2"/>
  <c r="D38" i="2"/>
  <c r="D26" i="2"/>
  <c r="D207" i="2"/>
  <c r="D205" i="2"/>
  <c r="D203" i="2"/>
  <c r="D201" i="2"/>
  <c r="D199" i="2"/>
  <c r="D197" i="2"/>
  <c r="D194" i="2"/>
  <c r="D167" i="2"/>
  <c r="D158" i="2"/>
  <c r="D154" i="2"/>
  <c r="D60" i="2"/>
  <c r="D151" i="2" l="1"/>
  <c r="D195" i="2"/>
  <c r="D208" i="2"/>
  <c r="D209" i="2" l="1"/>
</calcChain>
</file>

<file path=xl/sharedStrings.xml><?xml version="1.0" encoding="utf-8"?>
<sst xmlns="http://schemas.openxmlformats.org/spreadsheetml/2006/main" count="393" uniqueCount="80">
  <si>
    <t xml:space="preserve">MINISTERUL JUSTITIEI - Aparat propriu </t>
  </si>
  <si>
    <t>Nr. act</t>
  </si>
  <si>
    <t>Data document</t>
  </si>
  <si>
    <t>Suma</t>
  </si>
  <si>
    <t>Detaliere</t>
  </si>
  <si>
    <t>Capitolul 61.01- Ordine publica si siguranta nationala</t>
  </si>
  <si>
    <t>TITLUL 10 CHELTUIELI DE PERSONAL</t>
  </si>
  <si>
    <t>Clasificatie bugetara</t>
  </si>
  <si>
    <t>10.01.01</t>
  </si>
  <si>
    <t>PLATA SALARII</t>
  </si>
  <si>
    <t>VIRAT RETINERI  DIN SALARII - VIRAT RETINERI  SALARIATI LA BUG ASIG SOCIALE SI BUG.DE STAT</t>
  </si>
  <si>
    <t>VIRAT RETINERI  DIN SALARII - POPRIRI, PENSII FACULTATIVE, COTIZATII</t>
  </si>
  <si>
    <t>ALIMENTARE CONT VALUTA SALARIU</t>
  </si>
  <si>
    <t>SUBTOTAL 10.01.01</t>
  </si>
  <si>
    <t>10.01.05</t>
  </si>
  <si>
    <t>PLATA SALARII, VIRAT RETINERI  SALARIATI LA BUG ASIG SOCIALE SI BUG.DE STAT</t>
  </si>
  <si>
    <t>SUBTOTAL10.01.05</t>
  </si>
  <si>
    <t>10.01.06</t>
  </si>
  <si>
    <t>SUBTOTAL 10.01.06</t>
  </si>
  <si>
    <t>10.01.13</t>
  </si>
  <si>
    <t xml:space="preserve">DIURNA DEPLASARE INTERNA </t>
  </si>
  <si>
    <t xml:space="preserve">ALIMENTARE CONT VALUTA DEPLASARI EXTERNE </t>
  </si>
  <si>
    <t>SUBTOTAL 10.01.13</t>
  </si>
  <si>
    <t>10.01.14</t>
  </si>
  <si>
    <t xml:space="preserve"> INDEMNIZATIE DETASARE </t>
  </si>
  <si>
    <t>SUBTOTAL 10.01.14</t>
  </si>
  <si>
    <t>10.01.15</t>
  </si>
  <si>
    <t xml:space="preserve"> DECONT TRANSPORT </t>
  </si>
  <si>
    <t>SUBTOTAL 10.01.15</t>
  </si>
  <si>
    <t>10.01.16.</t>
  </si>
  <si>
    <t>SUBTOTAL 10.01.16</t>
  </si>
  <si>
    <t>10.01.30.</t>
  </si>
  <si>
    <t xml:space="preserve">DECONTURI TRANSPORT </t>
  </si>
  <si>
    <t xml:space="preserve">PLATA  CONCEDII MEDICALE SUPORTATE DIN FNUASS </t>
  </si>
  <si>
    <t>ALIMENTARE CONT VALUTA INDEMNIZATIE SOTIE SI COPIL PT. MAGISTRAT DE LEGATURA</t>
  </si>
  <si>
    <t>SUBTOTAL 10.01.30</t>
  </si>
  <si>
    <t>TOTAL ART. 10.01</t>
  </si>
  <si>
    <t>10.02.02</t>
  </si>
  <si>
    <t xml:space="preserve">NORMA HRANA </t>
  </si>
  <si>
    <t>SUBTOTAL 10.02.02</t>
  </si>
  <si>
    <t>10.02.03</t>
  </si>
  <si>
    <t>SUBTOTAL 10.02.03</t>
  </si>
  <si>
    <t>10.02.06.</t>
  </si>
  <si>
    <t>SUBTOTAL 10.02.06</t>
  </si>
  <si>
    <t>10.02.30</t>
  </si>
  <si>
    <t xml:space="preserve">DECONTURI MEDICAMENTE </t>
  </si>
  <si>
    <t>SUBTOTAL 10.02.30</t>
  </si>
  <si>
    <t>TOTAL ART. 10.02</t>
  </si>
  <si>
    <t>10.03.01.</t>
  </si>
  <si>
    <t>SUBTOTAL 10.03.01</t>
  </si>
  <si>
    <t>10.03.02.</t>
  </si>
  <si>
    <t>SUBTOTAL 10.03.02</t>
  </si>
  <si>
    <t>10.03.03.</t>
  </si>
  <si>
    <t>SUBTOTAL 10.03.03</t>
  </si>
  <si>
    <t>10.03.04.</t>
  </si>
  <si>
    <t>SUBTOTAL 10.03.04</t>
  </si>
  <si>
    <t>10.03.06.</t>
  </si>
  <si>
    <t>SUBTOTAL 10.03.06</t>
  </si>
  <si>
    <t>10.03.07.</t>
  </si>
  <si>
    <t>SUBTOTAL 10.03.07</t>
  </si>
  <si>
    <t>TOTAL  ART. 10.03</t>
  </si>
  <si>
    <t>TOTAL TITLUL 10</t>
  </si>
  <si>
    <t xml:space="preserve">RESTITUIRE DIFERENTA DIURNA DEPLASARE INTERNA </t>
  </si>
  <si>
    <t>DECONTURI CHIRII</t>
  </si>
  <si>
    <t xml:space="preserve"> ECHIPAMENT F.P.S.S.</t>
  </si>
  <si>
    <t xml:space="preserve">PLATA CV  VOUCERE DE VACANTA </t>
  </si>
  <si>
    <t xml:space="preserve">PLATA CV  DECONT SERVICII TURISTICE </t>
  </si>
  <si>
    <t>perioada: 01-31.12.2018</t>
  </si>
  <si>
    <t>INCASARE  SOLD NEUTILIZAT</t>
  </si>
  <si>
    <t xml:space="preserve">DIURNA DEPLASARE EXTERNA </t>
  </si>
  <si>
    <t>PLATA CONTRAVALOARE  CAZARE DEPLASARE EXTERNA - DANCO PRO FF DKO/99463/12.12.201</t>
  </si>
  <si>
    <t>ALIMENTARE CONT VALUTA CHIRIE</t>
  </si>
  <si>
    <t>PLATA  INFLATIE  SENTINTE  JUDECATORESTI</t>
  </si>
  <si>
    <t>VIRAT RETINERI  SALARIATI LA BUG ASIG SOCIALE SI BUG.DE STAT</t>
  </si>
  <si>
    <t>CONTRIBUTII DE ASIGURARI SOCIALE DE STAT- CAS PT. PLATA INFLATIE  SENTINTE  JUDECATORESTI</t>
  </si>
  <si>
    <t>CONTRIBUTII DE ASIGURARI DE SOMAJ PT. PLATA INFLATIE  SENTINTE  JUDECATORESTI</t>
  </si>
  <si>
    <t>CONTRIBUTII DE ASIGURARI SOCIALE DE SANATATE PT. PLATA INFLATIE  SENTINTE  JUDECATORESTI</t>
  </si>
  <si>
    <t xml:space="preserve"> CONTRIBUTII DE ASIGURARI PT. ACCIDENTE DE MUNCA SI BOLI PROFESIONALE  PT. PLATA INFLATIE  SENTINTE  JUDECATORESTI</t>
  </si>
  <si>
    <t xml:space="preserve"> CONTRIBUTII  ANGAJATOR - CONTRIBUTII LA FONDUL DE GARANTARE  A CREANTELOR SALARIALE  PT. PLATA INFLATIE  SENTINTE  JUDECATORESTI</t>
  </si>
  <si>
    <t>CONTRIBUTII  ANGAJATOR - CONTRIBUTII LA FONDUL DE GARANTARE  A CREANTELOR SALARIALE PT. PLATA INFLATIE  SENTINTE  JUDECATORESTI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</si>
</sst>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sz val="11"/>
      <name val="Calibri"/>
      <family val="2"/>
      <scheme val="minor"/>
    </font>
    <font>
      <sz val="9"/>
      <color theme="1"/>
      <name val="Trebuchet MS"/>
      <family val="2"/>
    </font>
    <font>
      <sz val="11"/>
      <color theme="4" tint="-0.499984740745262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4" fontId="5" fillId="0" borderId="1" xfId="0" applyNumberFormat="1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centerContinuous"/>
    </xf>
    <xf numFmtId="14" fontId="2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Alignment="1">
      <alignment wrapText="1"/>
    </xf>
    <xf numFmtId="0" fontId="7" fillId="0" borderId="0" xfId="0" applyFont="1"/>
    <xf numFmtId="4" fontId="6" fillId="0" borderId="0" xfId="0" applyNumberFormat="1" applyFont="1"/>
    <xf numFmtId="14" fontId="2" fillId="0" borderId="1" xfId="0" applyNumberFormat="1" applyFont="1" applyBorder="1"/>
    <xf numFmtId="0" fontId="5" fillId="0" borderId="1" xfId="0" applyFont="1" applyFill="1" applyBorder="1"/>
    <xf numFmtId="14" fontId="5" fillId="0" borderId="1" xfId="0" applyNumberFormat="1" applyFont="1" applyFill="1" applyBorder="1"/>
    <xf numFmtId="4" fontId="5" fillId="0" borderId="1" xfId="0" applyNumberFormat="1" applyFont="1" applyFill="1" applyBorder="1"/>
    <xf numFmtId="14" fontId="5" fillId="0" borderId="0" xfId="0" applyNumberFormat="1" applyFont="1"/>
    <xf numFmtId="0" fontId="1" fillId="0" borderId="0" xfId="0" applyFont="1" applyBorder="1" applyAlignment="1">
      <alignment horizontal="center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tabSelected="1" zoomScaleNormal="100" workbookViewId="0">
      <selection activeCell="L20" sqref="L20"/>
    </sheetView>
  </sheetViews>
  <sheetFormatPr defaultRowHeight="15"/>
  <cols>
    <col min="1" max="1" width="13.5703125" style="28" customWidth="1"/>
    <col min="2" max="2" width="7.7109375" style="28" customWidth="1"/>
    <col min="3" max="3" width="11.7109375" style="28" customWidth="1"/>
    <col min="4" max="4" width="15.5703125" style="37" bestFit="1" customWidth="1"/>
    <col min="5" max="5" width="40.7109375" style="28" customWidth="1"/>
    <col min="6" max="16384" width="9.140625" style="28"/>
  </cols>
  <sheetData>
    <row r="1" spans="1:5" ht="16.5">
      <c r="A1" s="1" t="s">
        <v>0</v>
      </c>
      <c r="B1" s="1"/>
      <c r="C1" s="1"/>
      <c r="D1" s="2"/>
      <c r="E1" s="7"/>
    </row>
    <row r="2" spans="1:5" ht="16.5">
      <c r="A2" s="4" t="s">
        <v>5</v>
      </c>
      <c r="B2" s="4"/>
      <c r="C2" s="4"/>
      <c r="D2" s="8"/>
      <c r="E2" s="9"/>
    </row>
    <row r="3" spans="1:5" ht="16.5">
      <c r="A3" s="4" t="s">
        <v>6</v>
      </c>
      <c r="B3" s="4"/>
      <c r="C3" s="4"/>
      <c r="D3" s="8"/>
      <c r="E3" s="9"/>
    </row>
    <row r="4" spans="1:5" ht="16.5">
      <c r="A4" s="43" t="s">
        <v>67</v>
      </c>
      <c r="B4" s="43"/>
      <c r="C4" s="43"/>
      <c r="D4" s="43"/>
      <c r="E4" s="43"/>
    </row>
    <row r="5" spans="1:5" ht="16.5">
      <c r="A5" s="1"/>
      <c r="B5" s="1"/>
      <c r="C5" s="1"/>
      <c r="D5" s="2"/>
      <c r="E5" s="3"/>
    </row>
    <row r="6" spans="1:5" ht="33">
      <c r="A6" s="12" t="s">
        <v>7</v>
      </c>
      <c r="B6" s="12" t="s">
        <v>1</v>
      </c>
      <c r="C6" s="12" t="s">
        <v>2</v>
      </c>
      <c r="D6" s="14" t="s">
        <v>3</v>
      </c>
      <c r="E6" s="12" t="s">
        <v>4</v>
      </c>
    </row>
    <row r="7" spans="1:5" ht="16.5">
      <c r="A7" s="15" t="s">
        <v>8</v>
      </c>
      <c r="B7" s="39">
        <v>3663</v>
      </c>
      <c r="C7" s="40">
        <v>43441</v>
      </c>
      <c r="D7" s="41">
        <v>2196403</v>
      </c>
      <c r="E7" s="16" t="s">
        <v>9</v>
      </c>
    </row>
    <row r="8" spans="1:5" ht="49.5">
      <c r="A8" s="15" t="s">
        <v>8</v>
      </c>
      <c r="B8" s="10">
        <v>3639</v>
      </c>
      <c r="C8" s="20">
        <v>43441</v>
      </c>
      <c r="D8" s="21">
        <v>963504</v>
      </c>
      <c r="E8" s="16" t="s">
        <v>10</v>
      </c>
    </row>
    <row r="9" spans="1:5" ht="49.5">
      <c r="A9" s="15" t="s">
        <v>8</v>
      </c>
      <c r="B9" s="10">
        <v>3639</v>
      </c>
      <c r="C9" s="20">
        <v>43441</v>
      </c>
      <c r="D9" s="21">
        <v>379872</v>
      </c>
      <c r="E9" s="16" t="s">
        <v>10</v>
      </c>
    </row>
    <row r="10" spans="1:5" ht="49.5">
      <c r="A10" s="15" t="s">
        <v>8</v>
      </c>
      <c r="B10" s="10">
        <v>3639</v>
      </c>
      <c r="C10" s="20">
        <v>43441</v>
      </c>
      <c r="D10" s="21">
        <v>247242</v>
      </c>
      <c r="E10" s="16" t="s">
        <v>10</v>
      </c>
    </row>
    <row r="11" spans="1:5" ht="33">
      <c r="A11" s="15" t="s">
        <v>8</v>
      </c>
      <c r="B11" s="10">
        <v>3612</v>
      </c>
      <c r="C11" s="20">
        <v>43441</v>
      </c>
      <c r="D11" s="21">
        <v>1795</v>
      </c>
      <c r="E11" s="16" t="s">
        <v>11</v>
      </c>
    </row>
    <row r="12" spans="1:5" ht="33">
      <c r="A12" s="15" t="s">
        <v>8</v>
      </c>
      <c r="B12" s="10">
        <v>3613</v>
      </c>
      <c r="C12" s="20">
        <v>43441</v>
      </c>
      <c r="D12" s="21">
        <v>95</v>
      </c>
      <c r="E12" s="16" t="s">
        <v>11</v>
      </c>
    </row>
    <row r="13" spans="1:5" ht="33">
      <c r="A13" s="15" t="s">
        <v>8</v>
      </c>
      <c r="B13" s="10">
        <v>3624</v>
      </c>
      <c r="C13" s="20">
        <v>43441</v>
      </c>
      <c r="D13" s="21">
        <v>7780</v>
      </c>
      <c r="E13" s="16" t="s">
        <v>11</v>
      </c>
    </row>
    <row r="14" spans="1:5" ht="16.5">
      <c r="A14" s="15" t="s">
        <v>8</v>
      </c>
      <c r="B14" s="6">
        <v>3626</v>
      </c>
      <c r="C14" s="38">
        <v>43441</v>
      </c>
      <c r="D14" s="22">
        <v>18955</v>
      </c>
      <c r="E14" s="16" t="s">
        <v>12</v>
      </c>
    </row>
    <row r="15" spans="1:5" ht="16.5">
      <c r="A15" s="15" t="s">
        <v>8</v>
      </c>
      <c r="B15" s="39">
        <v>1</v>
      </c>
      <c r="C15" s="40">
        <v>43444</v>
      </c>
      <c r="D15" s="41">
        <v>2189</v>
      </c>
      <c r="E15" s="16" t="s">
        <v>9</v>
      </c>
    </row>
    <row r="16" spans="1:5" ht="16.5">
      <c r="A16" s="15" t="s">
        <v>8</v>
      </c>
      <c r="B16" s="10">
        <v>2</v>
      </c>
      <c r="C16" s="20">
        <v>43444</v>
      </c>
      <c r="D16" s="21">
        <v>5579</v>
      </c>
      <c r="E16" s="16" t="s">
        <v>9</v>
      </c>
    </row>
    <row r="17" spans="1:5" ht="16.5">
      <c r="A17" s="15" t="s">
        <v>8</v>
      </c>
      <c r="B17" s="10">
        <v>3</v>
      </c>
      <c r="C17" s="20">
        <v>43444</v>
      </c>
      <c r="D17" s="21">
        <v>2470</v>
      </c>
      <c r="E17" s="16" t="s">
        <v>9</v>
      </c>
    </row>
    <row r="18" spans="1:5" ht="16.5">
      <c r="A18" s="15" t="s">
        <v>8</v>
      </c>
      <c r="B18" s="10">
        <v>4</v>
      </c>
      <c r="C18" s="20">
        <v>43444</v>
      </c>
      <c r="D18" s="21">
        <v>2470</v>
      </c>
      <c r="E18" s="16" t="s">
        <v>9</v>
      </c>
    </row>
    <row r="19" spans="1:5" ht="16.5">
      <c r="A19" s="15" t="s">
        <v>8</v>
      </c>
      <c r="B19" s="10">
        <v>5</v>
      </c>
      <c r="C19" s="20">
        <v>43444</v>
      </c>
      <c r="D19" s="21">
        <v>2470</v>
      </c>
      <c r="E19" s="16" t="s">
        <v>9</v>
      </c>
    </row>
    <row r="20" spans="1:5" ht="16.5">
      <c r="A20" s="15" t="s">
        <v>8</v>
      </c>
      <c r="B20" s="10">
        <v>6</v>
      </c>
      <c r="C20" s="20">
        <v>43444</v>
      </c>
      <c r="D20" s="21">
        <v>5746</v>
      </c>
      <c r="E20" s="16" t="s">
        <v>9</v>
      </c>
    </row>
    <row r="21" spans="1:5" ht="16.5">
      <c r="A21" s="15" t="s">
        <v>8</v>
      </c>
      <c r="B21" s="10">
        <v>7</v>
      </c>
      <c r="C21" s="20">
        <v>43444</v>
      </c>
      <c r="D21" s="21">
        <v>2671</v>
      </c>
      <c r="E21" s="16" t="s">
        <v>9</v>
      </c>
    </row>
    <row r="22" spans="1:5" ht="16.5">
      <c r="A22" s="15" t="s">
        <v>8</v>
      </c>
      <c r="B22" s="10">
        <v>8</v>
      </c>
      <c r="C22" s="20">
        <v>43444</v>
      </c>
      <c r="D22" s="21">
        <v>535</v>
      </c>
      <c r="E22" s="16" t="s">
        <v>9</v>
      </c>
    </row>
    <row r="23" spans="1:5" ht="16.5">
      <c r="A23" s="15" t="s">
        <v>8</v>
      </c>
      <c r="B23" s="10">
        <v>9</v>
      </c>
      <c r="C23" s="20">
        <v>43444</v>
      </c>
      <c r="D23" s="21">
        <v>1192</v>
      </c>
      <c r="E23" s="16" t="s">
        <v>9</v>
      </c>
    </row>
    <row r="24" spans="1:5" ht="16.5">
      <c r="A24" s="15" t="s">
        <v>8</v>
      </c>
      <c r="B24" s="10">
        <v>10</v>
      </c>
      <c r="C24" s="20">
        <v>43444</v>
      </c>
      <c r="D24" s="21">
        <v>142</v>
      </c>
      <c r="E24" s="16" t="s">
        <v>9</v>
      </c>
    </row>
    <row r="25" spans="1:5" ht="23.25" customHeight="1">
      <c r="A25" s="15" t="s">
        <v>8</v>
      </c>
      <c r="B25" s="6">
        <v>4047</v>
      </c>
      <c r="C25" s="38">
        <v>43454</v>
      </c>
      <c r="D25" s="22">
        <v>-394.37</v>
      </c>
      <c r="E25" s="16" t="s">
        <v>68</v>
      </c>
    </row>
    <row r="26" spans="1:5" ht="16.5">
      <c r="A26" s="17" t="s">
        <v>13</v>
      </c>
      <c r="B26" s="17"/>
      <c r="C26" s="17"/>
      <c r="D26" s="18">
        <f>SUM(D7:D25)</f>
        <v>3840715.63</v>
      </c>
      <c r="E26" s="19"/>
    </row>
    <row r="27" spans="1:5" ht="16.5">
      <c r="A27" s="15" t="s">
        <v>14</v>
      </c>
      <c r="B27" s="10">
        <v>3621</v>
      </c>
      <c r="C27" s="20">
        <v>43441</v>
      </c>
      <c r="D27" s="21">
        <v>251423</v>
      </c>
      <c r="E27" s="16" t="s">
        <v>9</v>
      </c>
    </row>
    <row r="28" spans="1:5" ht="49.5">
      <c r="A28" s="15" t="s">
        <v>14</v>
      </c>
      <c r="B28" s="31">
        <v>3638</v>
      </c>
      <c r="C28" s="26">
        <v>43441</v>
      </c>
      <c r="D28" s="23">
        <v>175932</v>
      </c>
      <c r="E28" s="16" t="s">
        <v>15</v>
      </c>
    </row>
    <row r="29" spans="1:5" ht="49.5">
      <c r="A29" s="15" t="s">
        <v>14</v>
      </c>
      <c r="B29" s="31">
        <v>3638</v>
      </c>
      <c r="C29" s="26">
        <v>43441</v>
      </c>
      <c r="D29" s="23">
        <v>69363</v>
      </c>
      <c r="E29" s="16" t="s">
        <v>15</v>
      </c>
    </row>
    <row r="30" spans="1:5" ht="49.5">
      <c r="A30" s="15" t="s">
        <v>14</v>
      </c>
      <c r="B30" s="10">
        <v>3638</v>
      </c>
      <c r="C30" s="20">
        <v>43441</v>
      </c>
      <c r="D30" s="22">
        <v>45145</v>
      </c>
      <c r="E30" s="16" t="s">
        <v>15</v>
      </c>
    </row>
    <row r="31" spans="1:5" ht="16.5">
      <c r="A31" s="15" t="s">
        <v>14</v>
      </c>
      <c r="B31" s="10">
        <v>1</v>
      </c>
      <c r="C31" s="20">
        <v>43444</v>
      </c>
      <c r="D31" s="21">
        <v>165</v>
      </c>
      <c r="E31" s="16" t="s">
        <v>9</v>
      </c>
    </row>
    <row r="32" spans="1:5" ht="16.5">
      <c r="A32" s="15" t="s">
        <v>14</v>
      </c>
      <c r="B32" s="10">
        <v>2</v>
      </c>
      <c r="C32" s="20">
        <v>43444</v>
      </c>
      <c r="D32" s="21">
        <v>381</v>
      </c>
      <c r="E32" s="16" t="s">
        <v>9</v>
      </c>
    </row>
    <row r="33" spans="1:5" ht="16.5">
      <c r="A33" s="15" t="s">
        <v>14</v>
      </c>
      <c r="B33" s="10">
        <v>3</v>
      </c>
      <c r="C33" s="20">
        <v>43444</v>
      </c>
      <c r="D33" s="21">
        <v>224</v>
      </c>
      <c r="E33" s="16" t="s">
        <v>9</v>
      </c>
    </row>
    <row r="34" spans="1:5" ht="16.5">
      <c r="A34" s="15" t="s">
        <v>14</v>
      </c>
      <c r="B34" s="10">
        <v>4</v>
      </c>
      <c r="C34" s="20">
        <v>43444</v>
      </c>
      <c r="D34" s="21">
        <v>224</v>
      </c>
      <c r="E34" s="16" t="s">
        <v>9</v>
      </c>
    </row>
    <row r="35" spans="1:5" ht="16.5">
      <c r="A35" s="15" t="s">
        <v>14</v>
      </c>
      <c r="B35" s="10">
        <v>5</v>
      </c>
      <c r="C35" s="20">
        <v>43444</v>
      </c>
      <c r="D35" s="21">
        <v>224</v>
      </c>
      <c r="E35" s="16" t="s">
        <v>9</v>
      </c>
    </row>
    <row r="36" spans="1:5" ht="16.5">
      <c r="A36" s="15" t="s">
        <v>14</v>
      </c>
      <c r="B36" s="10">
        <v>6</v>
      </c>
      <c r="C36" s="20">
        <v>43444</v>
      </c>
      <c r="D36" s="21">
        <v>558</v>
      </c>
      <c r="E36" s="16" t="s">
        <v>9</v>
      </c>
    </row>
    <row r="37" spans="1:5" ht="16.5">
      <c r="A37" s="15" t="s">
        <v>14</v>
      </c>
      <c r="B37" s="10">
        <v>7</v>
      </c>
      <c r="C37" s="20">
        <v>43444</v>
      </c>
      <c r="D37" s="22">
        <v>204</v>
      </c>
      <c r="E37" s="16" t="s">
        <v>9</v>
      </c>
    </row>
    <row r="38" spans="1:5" ht="16.5">
      <c r="A38" s="17" t="s">
        <v>16</v>
      </c>
      <c r="B38" s="17"/>
      <c r="C38" s="17"/>
      <c r="D38" s="18">
        <f>SUM(D27:D37)</f>
        <v>543843</v>
      </c>
      <c r="E38" s="19"/>
    </row>
    <row r="39" spans="1:5" ht="16.5">
      <c r="A39" s="15" t="s">
        <v>17</v>
      </c>
      <c r="B39" s="10">
        <v>3622</v>
      </c>
      <c r="C39" s="20">
        <v>43441</v>
      </c>
      <c r="D39" s="21">
        <v>241448</v>
      </c>
      <c r="E39" s="16" t="s">
        <v>9</v>
      </c>
    </row>
    <row r="40" spans="1:5" ht="49.5">
      <c r="A40" s="15" t="s">
        <v>17</v>
      </c>
      <c r="B40" s="10">
        <v>3637</v>
      </c>
      <c r="C40" s="20">
        <v>43441</v>
      </c>
      <c r="D40" s="21">
        <v>212850</v>
      </c>
      <c r="E40" s="16" t="s">
        <v>15</v>
      </c>
    </row>
    <row r="41" spans="1:5" ht="49.5">
      <c r="A41" s="15" t="s">
        <v>17</v>
      </c>
      <c r="B41" s="10">
        <v>3637</v>
      </c>
      <c r="C41" s="20">
        <v>43441</v>
      </c>
      <c r="D41" s="21">
        <v>83918</v>
      </c>
      <c r="E41" s="16" t="s">
        <v>15</v>
      </c>
    </row>
    <row r="42" spans="1:5" ht="49.5">
      <c r="A42" s="15" t="s">
        <v>17</v>
      </c>
      <c r="B42" s="10">
        <v>3637</v>
      </c>
      <c r="C42" s="20">
        <v>43441</v>
      </c>
      <c r="D42" s="21">
        <v>54619</v>
      </c>
      <c r="E42" s="16" t="s">
        <v>15</v>
      </c>
    </row>
    <row r="43" spans="1:5" ht="16.5">
      <c r="A43" s="15" t="s">
        <v>17</v>
      </c>
      <c r="B43" s="10">
        <v>1</v>
      </c>
      <c r="C43" s="20">
        <v>43444</v>
      </c>
      <c r="D43" s="21">
        <v>110</v>
      </c>
      <c r="E43" s="16" t="s">
        <v>9</v>
      </c>
    </row>
    <row r="44" spans="1:5" ht="16.5">
      <c r="A44" s="15" t="s">
        <v>17</v>
      </c>
      <c r="B44" s="10">
        <v>2</v>
      </c>
      <c r="C44" s="20">
        <v>43444</v>
      </c>
      <c r="D44" s="21">
        <v>254</v>
      </c>
      <c r="E44" s="16" t="s">
        <v>9</v>
      </c>
    </row>
    <row r="45" spans="1:5" ht="16.5">
      <c r="A45" s="15" t="s">
        <v>17</v>
      </c>
      <c r="B45" s="10">
        <v>7</v>
      </c>
      <c r="C45" s="20">
        <v>43444</v>
      </c>
      <c r="D45" s="21">
        <v>162</v>
      </c>
      <c r="E45" s="16" t="s">
        <v>9</v>
      </c>
    </row>
    <row r="46" spans="1:5" ht="16.5">
      <c r="A46" s="17" t="s">
        <v>18</v>
      </c>
      <c r="B46" s="17"/>
      <c r="C46" s="17"/>
      <c r="D46" s="18">
        <f>SUM(D39:D45)</f>
        <v>593361</v>
      </c>
      <c r="E46" s="19"/>
    </row>
    <row r="47" spans="1:5" ht="33">
      <c r="A47" s="15" t="s">
        <v>19</v>
      </c>
      <c r="B47" s="6">
        <v>3605</v>
      </c>
      <c r="C47" s="38">
        <v>43438</v>
      </c>
      <c r="D47" s="22">
        <v>5000</v>
      </c>
      <c r="E47" s="19" t="s">
        <v>21</v>
      </c>
    </row>
    <row r="48" spans="1:5" ht="16.5">
      <c r="A48" s="15" t="s">
        <v>19</v>
      </c>
      <c r="B48" s="10">
        <v>1700</v>
      </c>
      <c r="C48" s="20">
        <v>43441</v>
      </c>
      <c r="D48" s="21">
        <v>34</v>
      </c>
      <c r="E48" s="19" t="s">
        <v>20</v>
      </c>
    </row>
    <row r="49" spans="1:5" ht="16.5">
      <c r="A49" s="15" t="s">
        <v>19</v>
      </c>
      <c r="B49" s="10">
        <v>1732</v>
      </c>
      <c r="C49" s="20">
        <v>43447</v>
      </c>
      <c r="D49" s="21">
        <v>51</v>
      </c>
      <c r="E49" s="19" t="s">
        <v>20</v>
      </c>
    </row>
    <row r="50" spans="1:5" ht="16.5">
      <c r="A50" s="15" t="s">
        <v>19</v>
      </c>
      <c r="B50" s="10">
        <v>1734</v>
      </c>
      <c r="C50" s="20">
        <v>43448</v>
      </c>
      <c r="D50" s="21">
        <v>51</v>
      </c>
      <c r="E50" s="19" t="s">
        <v>20</v>
      </c>
    </row>
    <row r="51" spans="1:5" ht="33">
      <c r="A51" s="15" t="s">
        <v>19</v>
      </c>
      <c r="B51" s="10">
        <v>1754</v>
      </c>
      <c r="C51" s="20">
        <v>43451</v>
      </c>
      <c r="D51" s="21">
        <v>17</v>
      </c>
      <c r="E51" s="19" t="s">
        <v>62</v>
      </c>
    </row>
    <row r="52" spans="1:5" ht="16.5">
      <c r="A52" s="15" t="s">
        <v>19</v>
      </c>
      <c r="B52" s="10">
        <v>1760</v>
      </c>
      <c r="C52" s="20">
        <v>43453</v>
      </c>
      <c r="D52" s="21">
        <v>130.37</v>
      </c>
      <c r="E52" s="33" t="s">
        <v>69</v>
      </c>
    </row>
    <row r="53" spans="1:5" ht="33">
      <c r="A53" s="15" t="s">
        <v>19</v>
      </c>
      <c r="B53" s="10">
        <v>1765</v>
      </c>
      <c r="C53" s="20">
        <v>43454</v>
      </c>
      <c r="D53" s="21">
        <v>34</v>
      </c>
      <c r="E53" s="19" t="s">
        <v>62</v>
      </c>
    </row>
    <row r="54" spans="1:5" ht="16.5">
      <c r="A54" s="15" t="s">
        <v>19</v>
      </c>
      <c r="B54" s="6">
        <v>1768</v>
      </c>
      <c r="C54" s="38">
        <v>43454</v>
      </c>
      <c r="D54" s="22">
        <v>260.95</v>
      </c>
      <c r="E54" s="33" t="s">
        <v>69</v>
      </c>
    </row>
    <row r="55" spans="1:5" ht="16.5">
      <c r="A55" s="15" t="s">
        <v>19</v>
      </c>
      <c r="B55" s="6">
        <v>4050</v>
      </c>
      <c r="C55" s="38">
        <v>43454</v>
      </c>
      <c r="D55" s="22">
        <v>-6168.91</v>
      </c>
      <c r="E55" s="16" t="s">
        <v>68</v>
      </c>
    </row>
    <row r="56" spans="1:5" ht="49.5">
      <c r="A56" s="15" t="s">
        <v>19</v>
      </c>
      <c r="B56" s="6">
        <v>4102</v>
      </c>
      <c r="C56" s="38">
        <v>43455</v>
      </c>
      <c r="D56" s="22">
        <v>2568.35</v>
      </c>
      <c r="E56" s="19" t="s">
        <v>70</v>
      </c>
    </row>
    <row r="57" spans="1:5" ht="33">
      <c r="A57" s="15" t="s">
        <v>19</v>
      </c>
      <c r="B57" s="6">
        <v>4073</v>
      </c>
      <c r="C57" s="38">
        <v>43455</v>
      </c>
      <c r="D57" s="22">
        <v>5587.2</v>
      </c>
      <c r="E57" s="19" t="s">
        <v>21</v>
      </c>
    </row>
    <row r="58" spans="1:5" ht="16.5">
      <c r="A58" s="17" t="s">
        <v>22</v>
      </c>
      <c r="B58" s="17"/>
      <c r="C58" s="17"/>
      <c r="D58" s="18">
        <f>SUM(D47:D57)</f>
        <v>7564.9599999999991</v>
      </c>
      <c r="E58" s="19"/>
    </row>
    <row r="59" spans="1:5" ht="16.5">
      <c r="A59" s="15" t="s">
        <v>23</v>
      </c>
      <c r="B59" s="10">
        <v>3819</v>
      </c>
      <c r="C59" s="20">
        <v>43447</v>
      </c>
      <c r="D59" s="10">
        <v>340</v>
      </c>
      <c r="E59" s="19" t="s">
        <v>24</v>
      </c>
    </row>
    <row r="60" spans="1:5" ht="16.5">
      <c r="A60" s="15" t="s">
        <v>23</v>
      </c>
      <c r="B60" s="10">
        <v>3817</v>
      </c>
      <c r="C60" s="20">
        <v>43448</v>
      </c>
      <c r="D60" s="10">
        <f>10364-9</f>
        <v>10355</v>
      </c>
      <c r="E60" s="19" t="s">
        <v>24</v>
      </c>
    </row>
    <row r="61" spans="1:5" ht="16.5">
      <c r="A61" s="15" t="s">
        <v>23</v>
      </c>
      <c r="B61" s="10">
        <v>3818</v>
      </c>
      <c r="C61" s="20">
        <v>43448</v>
      </c>
      <c r="D61" s="10">
        <v>8604.9599999999991</v>
      </c>
      <c r="E61" s="19" t="s">
        <v>24</v>
      </c>
    </row>
    <row r="62" spans="1:5" ht="16.5">
      <c r="A62" s="15" t="s">
        <v>23</v>
      </c>
      <c r="B62" s="10">
        <v>3917</v>
      </c>
      <c r="C62" s="20">
        <v>43452</v>
      </c>
      <c r="D62" s="10">
        <v>4917.12</v>
      </c>
      <c r="E62" s="19" t="s">
        <v>24</v>
      </c>
    </row>
    <row r="63" spans="1:5" ht="16.5">
      <c r="A63" s="15" t="s">
        <v>23</v>
      </c>
      <c r="B63" s="10">
        <v>3918</v>
      </c>
      <c r="C63" s="20">
        <v>43452</v>
      </c>
      <c r="D63" s="10">
        <v>4154.6000000000004</v>
      </c>
      <c r="E63" s="19" t="s">
        <v>24</v>
      </c>
    </row>
    <row r="64" spans="1:5" ht="16.5">
      <c r="A64" s="15" t="s">
        <v>23</v>
      </c>
      <c r="B64" s="10">
        <v>3929</v>
      </c>
      <c r="C64" s="20">
        <v>43453</v>
      </c>
      <c r="D64" s="10">
        <v>153</v>
      </c>
      <c r="E64" s="19" t="s">
        <v>24</v>
      </c>
    </row>
    <row r="65" spans="1:5" ht="16.5">
      <c r="A65" s="15" t="s">
        <v>23</v>
      </c>
      <c r="B65" s="10">
        <v>3941</v>
      </c>
      <c r="C65" s="20">
        <v>43453</v>
      </c>
      <c r="D65" s="10">
        <v>170</v>
      </c>
      <c r="E65" s="19" t="s">
        <v>24</v>
      </c>
    </row>
    <row r="66" spans="1:5" ht="16.5">
      <c r="A66" s="15" t="s">
        <v>23</v>
      </c>
      <c r="B66" s="10">
        <v>3942</v>
      </c>
      <c r="C66" s="20">
        <v>43453</v>
      </c>
      <c r="D66" s="10">
        <v>3687.84</v>
      </c>
      <c r="E66" s="19" t="s">
        <v>24</v>
      </c>
    </row>
    <row r="67" spans="1:5" ht="16.5">
      <c r="A67" s="15" t="s">
        <v>23</v>
      </c>
      <c r="B67" s="10">
        <v>3943</v>
      </c>
      <c r="C67" s="20">
        <v>43453</v>
      </c>
      <c r="D67" s="10">
        <v>5182</v>
      </c>
      <c r="E67" s="19" t="s">
        <v>24</v>
      </c>
    </row>
    <row r="68" spans="1:5" ht="16.5">
      <c r="A68" s="17" t="s">
        <v>25</v>
      </c>
      <c r="B68" s="17"/>
      <c r="C68" s="17"/>
      <c r="D68" s="18">
        <f>SUM(D59:D67)</f>
        <v>37564.520000000004</v>
      </c>
      <c r="E68" s="19"/>
    </row>
    <row r="69" spans="1:5" ht="16.5">
      <c r="A69" s="15" t="s">
        <v>26</v>
      </c>
      <c r="B69" s="10">
        <v>3599</v>
      </c>
      <c r="C69" s="20">
        <v>43438</v>
      </c>
      <c r="D69" s="21">
        <v>398.74</v>
      </c>
      <c r="E69" s="19" t="s">
        <v>27</v>
      </c>
    </row>
    <row r="70" spans="1:5" ht="16.5">
      <c r="A70" s="15" t="s">
        <v>26</v>
      </c>
      <c r="B70" s="10">
        <v>3600</v>
      </c>
      <c r="C70" s="20">
        <v>43438</v>
      </c>
      <c r="D70" s="21">
        <v>374.19</v>
      </c>
      <c r="E70" s="19" t="s">
        <v>27</v>
      </c>
    </row>
    <row r="71" spans="1:5" ht="16.5">
      <c r="A71" s="15" t="s">
        <v>26</v>
      </c>
      <c r="B71" s="10">
        <v>3853</v>
      </c>
      <c r="C71" s="20">
        <v>43448</v>
      </c>
      <c r="D71" s="21">
        <v>2986.52</v>
      </c>
      <c r="E71" s="19" t="s">
        <v>27</v>
      </c>
    </row>
    <row r="72" spans="1:5" ht="16.5">
      <c r="A72" s="15" t="s">
        <v>26</v>
      </c>
      <c r="B72" s="10">
        <v>3854</v>
      </c>
      <c r="C72" s="20">
        <v>43448</v>
      </c>
      <c r="D72" s="21">
        <v>341.11</v>
      </c>
      <c r="E72" s="19" t="s">
        <v>27</v>
      </c>
    </row>
    <row r="73" spans="1:5" ht="16.5">
      <c r="A73" s="15" t="s">
        <v>26</v>
      </c>
      <c r="B73" s="10">
        <v>3859</v>
      </c>
      <c r="C73" s="20">
        <v>43448</v>
      </c>
      <c r="D73" s="21">
        <v>693.17</v>
      </c>
      <c r="E73" s="19" t="s">
        <v>27</v>
      </c>
    </row>
    <row r="74" spans="1:5" ht="16.5">
      <c r="A74" s="15" t="s">
        <v>26</v>
      </c>
      <c r="B74" s="10">
        <v>3896</v>
      </c>
      <c r="C74" s="20">
        <v>43452</v>
      </c>
      <c r="D74" s="21">
        <v>94.77</v>
      </c>
      <c r="E74" s="19" t="s">
        <v>27</v>
      </c>
    </row>
    <row r="75" spans="1:5" ht="16.5">
      <c r="A75" s="17" t="s">
        <v>28</v>
      </c>
      <c r="B75" s="17"/>
      <c r="C75" s="17"/>
      <c r="D75" s="18">
        <f>SUM(D69:D74)</f>
        <v>4888.5</v>
      </c>
      <c r="E75" s="24"/>
    </row>
    <row r="76" spans="1:5" ht="16.5">
      <c r="A76" s="25" t="s">
        <v>29</v>
      </c>
      <c r="B76" s="10">
        <v>3581</v>
      </c>
      <c r="C76" s="20">
        <v>43437</v>
      </c>
      <c r="D76" s="21">
        <v>2374.96</v>
      </c>
      <c r="E76" s="16" t="s">
        <v>63</v>
      </c>
    </row>
    <row r="77" spans="1:5" ht="16.5">
      <c r="A77" s="25" t="s">
        <v>29</v>
      </c>
      <c r="B77" s="10">
        <v>3593</v>
      </c>
      <c r="C77" s="20">
        <v>43437</v>
      </c>
      <c r="D77" s="21">
        <v>12009.66</v>
      </c>
      <c r="E77" s="16" t="s">
        <v>71</v>
      </c>
    </row>
    <row r="78" spans="1:5" ht="16.5">
      <c r="A78" s="25" t="s">
        <v>29</v>
      </c>
      <c r="B78" s="10">
        <v>3736</v>
      </c>
      <c r="C78" s="20">
        <v>43444</v>
      </c>
      <c r="D78" s="21">
        <v>46.73</v>
      </c>
      <c r="E78" s="16" t="s">
        <v>71</v>
      </c>
    </row>
    <row r="79" spans="1:5" ht="16.5">
      <c r="A79" s="25" t="s">
        <v>29</v>
      </c>
      <c r="B79" s="10">
        <v>3753</v>
      </c>
      <c r="C79" s="20">
        <v>43446</v>
      </c>
      <c r="D79" s="21">
        <v>2690.27</v>
      </c>
      <c r="E79" s="16" t="s">
        <v>63</v>
      </c>
    </row>
    <row r="80" spans="1:5" ht="16.5">
      <c r="A80" s="25" t="s">
        <v>29</v>
      </c>
      <c r="B80" s="10">
        <v>3754</v>
      </c>
      <c r="C80" s="20">
        <v>43446</v>
      </c>
      <c r="D80" s="21">
        <v>2557.62</v>
      </c>
      <c r="E80" s="16" t="s">
        <v>63</v>
      </c>
    </row>
    <row r="81" spans="1:5" ht="16.5">
      <c r="A81" s="25" t="s">
        <v>29</v>
      </c>
      <c r="B81" s="10">
        <v>3755</v>
      </c>
      <c r="C81" s="20">
        <v>43446</v>
      </c>
      <c r="D81" s="21">
        <v>2626.25</v>
      </c>
      <c r="E81" s="16" t="s">
        <v>63</v>
      </c>
    </row>
    <row r="82" spans="1:5" ht="16.5">
      <c r="A82" s="25" t="s">
        <v>29</v>
      </c>
      <c r="B82" s="10">
        <v>3756</v>
      </c>
      <c r="C82" s="20">
        <v>43446</v>
      </c>
      <c r="D82" s="21">
        <v>2644.93</v>
      </c>
      <c r="E82" s="16" t="s">
        <v>63</v>
      </c>
    </row>
    <row r="83" spans="1:5" ht="16.5">
      <c r="A83" s="25" t="s">
        <v>29</v>
      </c>
      <c r="B83" s="10">
        <v>3757</v>
      </c>
      <c r="C83" s="20">
        <v>43446</v>
      </c>
      <c r="D83" s="21">
        <v>2328.27</v>
      </c>
      <c r="E83" s="16" t="s">
        <v>63</v>
      </c>
    </row>
    <row r="84" spans="1:5" ht="16.5">
      <c r="A84" s="25" t="s">
        <v>29</v>
      </c>
      <c r="B84" s="10">
        <v>3758</v>
      </c>
      <c r="C84" s="20">
        <v>43446</v>
      </c>
      <c r="D84" s="21">
        <v>2590.92</v>
      </c>
      <c r="E84" s="16" t="s">
        <v>63</v>
      </c>
    </row>
    <row r="85" spans="1:5" ht="16.5">
      <c r="A85" s="25" t="s">
        <v>29</v>
      </c>
      <c r="B85" s="10">
        <v>3759</v>
      </c>
      <c r="C85" s="20">
        <v>43446</v>
      </c>
      <c r="D85" s="21">
        <v>2047.09</v>
      </c>
      <c r="E85" s="16" t="s">
        <v>63</v>
      </c>
    </row>
    <row r="86" spans="1:5" ht="16.5">
      <c r="A86" s="25" t="s">
        <v>29</v>
      </c>
      <c r="B86" s="10">
        <v>3760</v>
      </c>
      <c r="C86" s="20">
        <v>43446</v>
      </c>
      <c r="D86" s="21">
        <v>2690.51</v>
      </c>
      <c r="E86" s="16" t="s">
        <v>63</v>
      </c>
    </row>
    <row r="87" spans="1:5" ht="16.5">
      <c r="A87" s="25" t="s">
        <v>29</v>
      </c>
      <c r="B87" s="10">
        <v>3761</v>
      </c>
      <c r="C87" s="20">
        <v>43446</v>
      </c>
      <c r="D87" s="21">
        <v>2488.4</v>
      </c>
      <c r="E87" s="16" t="s">
        <v>63</v>
      </c>
    </row>
    <row r="88" spans="1:5" ht="16.5">
      <c r="A88" s="25" t="s">
        <v>29</v>
      </c>
      <c r="B88" s="10">
        <v>3762</v>
      </c>
      <c r="C88" s="20">
        <v>43446</v>
      </c>
      <c r="D88" s="21">
        <v>2662.16</v>
      </c>
      <c r="E88" s="16" t="s">
        <v>63</v>
      </c>
    </row>
    <row r="89" spans="1:5" ht="16.5">
      <c r="A89" s="25" t="s">
        <v>29</v>
      </c>
      <c r="B89" s="10">
        <v>3763</v>
      </c>
      <c r="C89" s="20">
        <v>43446</v>
      </c>
      <c r="D89" s="21">
        <v>2671.58</v>
      </c>
      <c r="E89" s="16" t="s">
        <v>63</v>
      </c>
    </row>
    <row r="90" spans="1:5" ht="16.5">
      <c r="A90" s="25" t="s">
        <v>29</v>
      </c>
      <c r="B90" s="10">
        <v>3764</v>
      </c>
      <c r="C90" s="20">
        <v>43446</v>
      </c>
      <c r="D90" s="21">
        <v>2700.62</v>
      </c>
      <c r="E90" s="16" t="s">
        <v>63</v>
      </c>
    </row>
    <row r="91" spans="1:5" ht="16.5">
      <c r="A91" s="25" t="s">
        <v>29</v>
      </c>
      <c r="B91" s="10">
        <v>3765</v>
      </c>
      <c r="C91" s="20">
        <v>43446</v>
      </c>
      <c r="D91" s="21">
        <v>1953.85</v>
      </c>
      <c r="E91" s="16" t="s">
        <v>63</v>
      </c>
    </row>
    <row r="92" spans="1:5" ht="16.5">
      <c r="A92" s="25" t="s">
        <v>29</v>
      </c>
      <c r="B92" s="10">
        <v>3766</v>
      </c>
      <c r="C92" s="20">
        <v>43446</v>
      </c>
      <c r="D92" s="21">
        <v>2478.62</v>
      </c>
      <c r="E92" s="16" t="s">
        <v>63</v>
      </c>
    </row>
    <row r="93" spans="1:5" ht="16.5">
      <c r="A93" s="25" t="s">
        <v>29</v>
      </c>
      <c r="B93" s="10">
        <v>3767</v>
      </c>
      <c r="C93" s="20">
        <v>43446</v>
      </c>
      <c r="D93" s="21">
        <v>2502.31</v>
      </c>
      <c r="E93" s="16" t="s">
        <v>63</v>
      </c>
    </row>
    <row r="94" spans="1:5" ht="16.5">
      <c r="A94" s="25" t="s">
        <v>29</v>
      </c>
      <c r="B94" s="10">
        <v>3768</v>
      </c>
      <c r="C94" s="20">
        <v>43446</v>
      </c>
      <c r="D94" s="21">
        <v>2652.9</v>
      </c>
      <c r="E94" s="16" t="s">
        <v>63</v>
      </c>
    </row>
    <row r="95" spans="1:5" ht="16.5">
      <c r="A95" s="25" t="s">
        <v>29</v>
      </c>
      <c r="B95" s="10">
        <v>3769</v>
      </c>
      <c r="C95" s="20">
        <v>43446</v>
      </c>
      <c r="D95" s="21">
        <v>2008.27</v>
      </c>
      <c r="E95" s="16" t="s">
        <v>63</v>
      </c>
    </row>
    <row r="96" spans="1:5" ht="16.5">
      <c r="A96" s="25" t="s">
        <v>29</v>
      </c>
      <c r="B96" s="10">
        <v>3770</v>
      </c>
      <c r="C96" s="20">
        <v>43446</v>
      </c>
      <c r="D96" s="21">
        <v>2562.4699999999998</v>
      </c>
      <c r="E96" s="16" t="s">
        <v>63</v>
      </c>
    </row>
    <row r="97" spans="1:5" ht="16.5">
      <c r="A97" s="25" t="s">
        <v>29</v>
      </c>
      <c r="B97" s="10">
        <v>3771</v>
      </c>
      <c r="C97" s="20">
        <v>43446</v>
      </c>
      <c r="D97" s="21">
        <v>2262.75</v>
      </c>
      <c r="E97" s="16" t="s">
        <v>63</v>
      </c>
    </row>
    <row r="98" spans="1:5" ht="16.5">
      <c r="A98" s="25" t="s">
        <v>29</v>
      </c>
      <c r="B98" s="10">
        <v>3772</v>
      </c>
      <c r="C98" s="20">
        <v>43446</v>
      </c>
      <c r="D98" s="21">
        <v>2430.79</v>
      </c>
      <c r="E98" s="16" t="s">
        <v>63</v>
      </c>
    </row>
    <row r="99" spans="1:5" ht="16.5">
      <c r="A99" s="25" t="s">
        <v>29</v>
      </c>
      <c r="B99" s="10">
        <v>3773</v>
      </c>
      <c r="C99" s="20">
        <v>43446</v>
      </c>
      <c r="D99" s="21">
        <v>2199.6</v>
      </c>
      <c r="E99" s="16" t="s">
        <v>63</v>
      </c>
    </row>
    <row r="100" spans="1:5" ht="16.5">
      <c r="A100" s="25" t="s">
        <v>29</v>
      </c>
      <c r="B100" s="10">
        <v>3774</v>
      </c>
      <c r="C100" s="20">
        <v>43446</v>
      </c>
      <c r="D100" s="21">
        <v>2615.08</v>
      </c>
      <c r="E100" s="16" t="s">
        <v>63</v>
      </c>
    </row>
    <row r="101" spans="1:5" ht="16.5">
      <c r="A101" s="25" t="s">
        <v>29</v>
      </c>
      <c r="B101" s="10">
        <v>3775</v>
      </c>
      <c r="C101" s="20">
        <v>43446</v>
      </c>
      <c r="D101" s="21">
        <v>2590.9299999999998</v>
      </c>
      <c r="E101" s="16" t="s">
        <v>63</v>
      </c>
    </row>
    <row r="102" spans="1:5" ht="16.5">
      <c r="A102" s="25" t="s">
        <v>29</v>
      </c>
      <c r="B102" s="10">
        <v>3776</v>
      </c>
      <c r="C102" s="20">
        <v>43446</v>
      </c>
      <c r="D102" s="21">
        <v>75836.210000000006</v>
      </c>
      <c r="E102" s="16" t="s">
        <v>63</v>
      </c>
    </row>
    <row r="103" spans="1:5" ht="16.5">
      <c r="A103" s="25" t="s">
        <v>29</v>
      </c>
      <c r="B103" s="10">
        <v>3799</v>
      </c>
      <c r="C103" s="20">
        <v>43447</v>
      </c>
      <c r="D103" s="21">
        <v>9424.5</v>
      </c>
      <c r="E103" s="16" t="s">
        <v>63</v>
      </c>
    </row>
    <row r="104" spans="1:5" ht="16.5">
      <c r="A104" s="25" t="s">
        <v>29</v>
      </c>
      <c r="B104" s="10">
        <v>3800</v>
      </c>
      <c r="C104" s="20">
        <v>43447</v>
      </c>
      <c r="D104" s="21">
        <v>1350</v>
      </c>
      <c r="E104" s="16" t="s">
        <v>63</v>
      </c>
    </row>
    <row r="105" spans="1:5" ht="16.5">
      <c r="A105" s="25" t="s">
        <v>29</v>
      </c>
      <c r="B105" s="10">
        <v>3801</v>
      </c>
      <c r="C105" s="20">
        <v>43447</v>
      </c>
      <c r="D105" s="21">
        <v>1467</v>
      </c>
      <c r="E105" s="16" t="s">
        <v>63</v>
      </c>
    </row>
    <row r="106" spans="1:5" ht="16.5">
      <c r="A106" s="25" t="s">
        <v>29</v>
      </c>
      <c r="B106" s="10">
        <v>3802</v>
      </c>
      <c r="C106" s="20">
        <v>43447</v>
      </c>
      <c r="D106" s="21">
        <v>1500</v>
      </c>
      <c r="E106" s="16" t="s">
        <v>63</v>
      </c>
    </row>
    <row r="107" spans="1:5" ht="16.5">
      <c r="A107" s="25" t="s">
        <v>29</v>
      </c>
      <c r="B107" s="10">
        <v>3872</v>
      </c>
      <c r="C107" s="20">
        <v>43451</v>
      </c>
      <c r="D107" s="21">
        <v>11983.39</v>
      </c>
      <c r="E107" s="16" t="s">
        <v>71</v>
      </c>
    </row>
    <row r="108" spans="1:5" ht="16.5">
      <c r="A108" s="25" t="s">
        <v>29</v>
      </c>
      <c r="B108" s="10">
        <v>3873</v>
      </c>
      <c r="C108" s="20">
        <v>43451</v>
      </c>
      <c r="D108" s="21">
        <v>600</v>
      </c>
      <c r="E108" s="16" t="s">
        <v>71</v>
      </c>
    </row>
    <row r="109" spans="1:5" ht="16.5">
      <c r="A109" s="25" t="s">
        <v>29</v>
      </c>
      <c r="B109" s="10">
        <v>3905</v>
      </c>
      <c r="C109" s="20">
        <v>43452</v>
      </c>
      <c r="D109" s="21">
        <v>9424.5</v>
      </c>
      <c r="E109" s="16" t="s">
        <v>63</v>
      </c>
    </row>
    <row r="110" spans="1:5" ht="16.5">
      <c r="A110" s="25" t="s">
        <v>29</v>
      </c>
      <c r="B110" s="10">
        <v>3906</v>
      </c>
      <c r="C110" s="20">
        <v>43452</v>
      </c>
      <c r="D110" s="21">
        <v>1467</v>
      </c>
      <c r="E110" s="16" t="s">
        <v>63</v>
      </c>
    </row>
    <row r="111" spans="1:5" ht="16.5">
      <c r="A111" s="25" t="s">
        <v>29</v>
      </c>
      <c r="B111" s="10">
        <v>3907</v>
      </c>
      <c r="C111" s="20">
        <v>43452</v>
      </c>
      <c r="D111" s="21">
        <v>1500</v>
      </c>
      <c r="E111" s="16" t="s">
        <v>63</v>
      </c>
    </row>
    <row r="112" spans="1:5" ht="16.5">
      <c r="A112" s="25" t="s">
        <v>29</v>
      </c>
      <c r="B112" s="10">
        <v>4087</v>
      </c>
      <c r="C112" s="20">
        <v>43455</v>
      </c>
      <c r="D112" s="21">
        <v>2374.63</v>
      </c>
      <c r="E112" s="16" t="s">
        <v>63</v>
      </c>
    </row>
    <row r="113" spans="1:5" ht="16.5">
      <c r="A113" s="25" t="s">
        <v>29</v>
      </c>
      <c r="B113" s="10">
        <v>4088</v>
      </c>
      <c r="C113" s="20">
        <v>43455</v>
      </c>
      <c r="D113" s="21">
        <v>2252.2399999999998</v>
      </c>
      <c r="E113" s="16" t="s">
        <v>63</v>
      </c>
    </row>
    <row r="114" spans="1:5" ht="16.5">
      <c r="A114" s="25" t="s">
        <v>29</v>
      </c>
      <c r="B114" s="10">
        <v>4089</v>
      </c>
      <c r="C114" s="20">
        <v>43455</v>
      </c>
      <c r="D114" s="21">
        <v>2517.3000000000002</v>
      </c>
      <c r="E114" s="16" t="s">
        <v>63</v>
      </c>
    </row>
    <row r="115" spans="1:5" ht="16.5">
      <c r="A115" s="25" t="s">
        <v>29</v>
      </c>
      <c r="B115" s="10">
        <v>4090</v>
      </c>
      <c r="C115" s="20">
        <v>43455</v>
      </c>
      <c r="D115" s="21">
        <v>2475.1999999999998</v>
      </c>
      <c r="E115" s="16" t="s">
        <v>63</v>
      </c>
    </row>
    <row r="116" spans="1:5" ht="16.5">
      <c r="A116" s="25" t="s">
        <v>29</v>
      </c>
      <c r="B116" s="10">
        <v>4091</v>
      </c>
      <c r="C116" s="20">
        <v>43455</v>
      </c>
      <c r="D116" s="21">
        <v>2499.31</v>
      </c>
      <c r="E116" s="16" t="s">
        <v>63</v>
      </c>
    </row>
    <row r="117" spans="1:5" ht="16.5">
      <c r="A117" s="25" t="s">
        <v>29</v>
      </c>
      <c r="B117" s="10">
        <v>4048</v>
      </c>
      <c r="C117" s="20">
        <v>43455</v>
      </c>
      <c r="D117" s="21">
        <v>-347.38</v>
      </c>
      <c r="E117" s="16" t="s">
        <v>68</v>
      </c>
    </row>
    <row r="118" spans="1:5" ht="16.5">
      <c r="A118" s="17" t="s">
        <v>30</v>
      </c>
      <c r="B118" s="17"/>
      <c r="C118" s="17"/>
      <c r="D118" s="18">
        <f>SUM(D76:D117)</f>
        <v>197711.44</v>
      </c>
      <c r="E118" s="19"/>
    </row>
    <row r="119" spans="1:5" ht="16.5">
      <c r="A119" s="25" t="s">
        <v>31</v>
      </c>
      <c r="B119" s="6">
        <v>1691</v>
      </c>
      <c r="C119" s="38">
        <v>43438</v>
      </c>
      <c r="D119" s="22">
        <v>246.67</v>
      </c>
      <c r="E119" s="19" t="s">
        <v>32</v>
      </c>
    </row>
    <row r="120" spans="1:5" ht="16.5">
      <c r="A120" s="25" t="s">
        <v>31</v>
      </c>
      <c r="B120" s="10">
        <v>1695</v>
      </c>
      <c r="C120" s="20">
        <v>43439</v>
      </c>
      <c r="D120" s="21">
        <v>3163.54</v>
      </c>
      <c r="E120" s="19" t="s">
        <v>32</v>
      </c>
    </row>
    <row r="121" spans="1:5" ht="16.5">
      <c r="A121" s="25" t="s">
        <v>31</v>
      </c>
      <c r="B121" s="10">
        <v>3685</v>
      </c>
      <c r="C121" s="20">
        <v>43441</v>
      </c>
      <c r="D121" s="21">
        <v>384650</v>
      </c>
      <c r="E121" s="16" t="s">
        <v>9</v>
      </c>
    </row>
    <row r="122" spans="1:5" ht="16.5">
      <c r="A122" s="25" t="s">
        <v>31</v>
      </c>
      <c r="B122" s="10">
        <v>3657</v>
      </c>
      <c r="C122" s="20">
        <v>43441</v>
      </c>
      <c r="D122" s="21">
        <v>1425</v>
      </c>
      <c r="E122" s="16" t="s">
        <v>9</v>
      </c>
    </row>
    <row r="123" spans="1:5" ht="30" customHeight="1">
      <c r="A123" s="25" t="s">
        <v>31</v>
      </c>
      <c r="B123" s="10">
        <v>3623</v>
      </c>
      <c r="C123" s="20">
        <v>43441</v>
      </c>
      <c r="D123" s="21">
        <v>47601</v>
      </c>
      <c r="E123" s="16" t="s">
        <v>33</v>
      </c>
    </row>
    <row r="124" spans="1:5" ht="21" customHeight="1">
      <c r="A124" s="25" t="s">
        <v>31</v>
      </c>
      <c r="B124" s="10">
        <v>3733</v>
      </c>
      <c r="C124" s="20">
        <v>43441</v>
      </c>
      <c r="D124" s="23">
        <v>6396.7</v>
      </c>
      <c r="E124" s="16" t="s">
        <v>34</v>
      </c>
    </row>
    <row r="125" spans="1:5" ht="21" customHeight="1">
      <c r="A125" s="25" t="s">
        <v>31</v>
      </c>
      <c r="B125" s="10">
        <v>3734</v>
      </c>
      <c r="C125" s="20">
        <v>43441</v>
      </c>
      <c r="D125" s="23">
        <v>853.05</v>
      </c>
      <c r="E125" s="16" t="s">
        <v>34</v>
      </c>
    </row>
    <row r="126" spans="1:5" ht="21" customHeight="1">
      <c r="A126" s="25" t="s">
        <v>31</v>
      </c>
      <c r="B126" s="10">
        <v>3735</v>
      </c>
      <c r="C126" s="20">
        <v>43441</v>
      </c>
      <c r="D126" s="23">
        <v>350</v>
      </c>
      <c r="E126" s="16" t="s">
        <v>34</v>
      </c>
    </row>
    <row r="127" spans="1:5" ht="21" customHeight="1">
      <c r="A127" s="25" t="s">
        <v>31</v>
      </c>
      <c r="B127" s="10">
        <v>3788</v>
      </c>
      <c r="C127" s="20">
        <v>43451</v>
      </c>
      <c r="D127" s="23">
        <v>4648.5</v>
      </c>
      <c r="E127" s="16" t="s">
        <v>34</v>
      </c>
    </row>
    <row r="128" spans="1:5" ht="16.5">
      <c r="A128" s="25" t="s">
        <v>31</v>
      </c>
      <c r="B128" s="10">
        <v>3820</v>
      </c>
      <c r="C128" s="20">
        <v>43448</v>
      </c>
      <c r="D128" s="21">
        <v>1069.31</v>
      </c>
      <c r="E128" s="19" t="s">
        <v>32</v>
      </c>
    </row>
    <row r="129" spans="1:5" ht="16.5">
      <c r="A129" s="25" t="s">
        <v>31</v>
      </c>
      <c r="B129" s="10">
        <v>3855</v>
      </c>
      <c r="C129" s="20">
        <v>43448</v>
      </c>
      <c r="D129" s="21">
        <v>1331.68</v>
      </c>
      <c r="E129" s="19" t="s">
        <v>32</v>
      </c>
    </row>
    <row r="130" spans="1:5" ht="16.5">
      <c r="A130" s="25" t="s">
        <v>31</v>
      </c>
      <c r="B130" s="10">
        <v>3857</v>
      </c>
      <c r="C130" s="20">
        <v>43448</v>
      </c>
      <c r="D130" s="21">
        <v>252.72</v>
      </c>
      <c r="E130" s="19" t="s">
        <v>32</v>
      </c>
    </row>
    <row r="131" spans="1:5" ht="16.5">
      <c r="A131" s="25" t="s">
        <v>31</v>
      </c>
      <c r="B131" s="10">
        <v>3858</v>
      </c>
      <c r="C131" s="20">
        <v>43448</v>
      </c>
      <c r="D131" s="21">
        <v>454.42</v>
      </c>
      <c r="E131" s="19" t="s">
        <v>32</v>
      </c>
    </row>
    <row r="132" spans="1:5" ht="16.5">
      <c r="A132" s="25" t="s">
        <v>31</v>
      </c>
      <c r="B132" s="10">
        <v>3876</v>
      </c>
      <c r="C132" s="20">
        <v>43448</v>
      </c>
      <c r="D132" s="21">
        <v>7905.44</v>
      </c>
      <c r="E132" s="19" t="s">
        <v>32</v>
      </c>
    </row>
    <row r="133" spans="1:5" ht="16.5">
      <c r="A133" s="25" t="s">
        <v>31</v>
      </c>
      <c r="B133" s="10">
        <v>1758</v>
      </c>
      <c r="C133" s="20">
        <v>43452</v>
      </c>
      <c r="D133" s="21">
        <v>1042.08</v>
      </c>
      <c r="E133" s="19" t="s">
        <v>32</v>
      </c>
    </row>
    <row r="134" spans="1:5" ht="16.5">
      <c r="A134" s="25" t="s">
        <v>31</v>
      </c>
      <c r="B134" s="10">
        <v>3904</v>
      </c>
      <c r="C134" s="20">
        <v>43452</v>
      </c>
      <c r="D134" s="21">
        <v>369.72</v>
      </c>
      <c r="E134" s="19" t="s">
        <v>32</v>
      </c>
    </row>
    <row r="135" spans="1:5" ht="16.5">
      <c r="A135" s="25" t="s">
        <v>31</v>
      </c>
      <c r="B135" s="10">
        <v>3908</v>
      </c>
      <c r="C135" s="20">
        <v>43452</v>
      </c>
      <c r="D135" s="21">
        <v>1223.83</v>
      </c>
      <c r="E135" s="19" t="s">
        <v>32</v>
      </c>
    </row>
    <row r="136" spans="1:5" ht="16.5">
      <c r="A136" s="25" t="s">
        <v>31</v>
      </c>
      <c r="B136" s="10">
        <v>3909</v>
      </c>
      <c r="C136" s="20">
        <v>43452</v>
      </c>
      <c r="D136" s="21">
        <v>400.62</v>
      </c>
      <c r="E136" s="19" t="s">
        <v>32</v>
      </c>
    </row>
    <row r="137" spans="1:5" ht="21" customHeight="1">
      <c r="A137" s="25" t="s">
        <v>31</v>
      </c>
      <c r="B137" s="10">
        <v>3910</v>
      </c>
      <c r="C137" s="20">
        <v>43452</v>
      </c>
      <c r="D137" s="21">
        <v>489.91</v>
      </c>
      <c r="E137" s="19" t="s">
        <v>32</v>
      </c>
    </row>
    <row r="138" spans="1:5" ht="21" customHeight="1">
      <c r="A138" s="25" t="s">
        <v>31</v>
      </c>
      <c r="B138" s="10">
        <v>3911</v>
      </c>
      <c r="C138" s="20">
        <v>43452</v>
      </c>
      <c r="D138" s="21">
        <v>140.4</v>
      </c>
      <c r="E138" s="19" t="s">
        <v>32</v>
      </c>
    </row>
    <row r="139" spans="1:5" ht="21" customHeight="1">
      <c r="A139" s="25" t="s">
        <v>31</v>
      </c>
      <c r="B139" s="10">
        <v>3912</v>
      </c>
      <c r="C139" s="20">
        <v>43452</v>
      </c>
      <c r="D139" s="21">
        <v>258.77</v>
      </c>
      <c r="E139" s="19" t="s">
        <v>32</v>
      </c>
    </row>
    <row r="140" spans="1:5" ht="21" customHeight="1">
      <c r="A140" s="25" t="s">
        <v>31</v>
      </c>
      <c r="B140" s="10">
        <v>3913</v>
      </c>
      <c r="C140" s="20">
        <v>43452</v>
      </c>
      <c r="D140" s="21">
        <v>373.07</v>
      </c>
      <c r="E140" s="19" t="s">
        <v>32</v>
      </c>
    </row>
    <row r="141" spans="1:5" ht="21" customHeight="1">
      <c r="A141" s="25" t="s">
        <v>31</v>
      </c>
      <c r="B141" s="10">
        <v>2112</v>
      </c>
      <c r="C141" s="20">
        <v>43455</v>
      </c>
      <c r="D141" s="23">
        <v>1644</v>
      </c>
      <c r="E141" s="16" t="s">
        <v>72</v>
      </c>
    </row>
    <row r="142" spans="1:5" ht="21" customHeight="1">
      <c r="A142" s="25" t="s">
        <v>31</v>
      </c>
      <c r="B142" s="10">
        <v>3921</v>
      </c>
      <c r="C142" s="20">
        <v>43455</v>
      </c>
      <c r="D142" s="23">
        <v>16650</v>
      </c>
      <c r="E142" s="16" t="s">
        <v>72</v>
      </c>
    </row>
    <row r="143" spans="1:5" ht="21" customHeight="1">
      <c r="A143" s="25" t="s">
        <v>31</v>
      </c>
      <c r="B143" s="10">
        <v>3924</v>
      </c>
      <c r="C143" s="20">
        <v>43455</v>
      </c>
      <c r="D143" s="23">
        <v>2173</v>
      </c>
      <c r="E143" s="16" t="s">
        <v>72</v>
      </c>
    </row>
    <row r="144" spans="1:5" ht="21" customHeight="1">
      <c r="A144" s="25" t="s">
        <v>31</v>
      </c>
      <c r="B144" s="10">
        <v>3925</v>
      </c>
      <c r="C144" s="20">
        <v>43455</v>
      </c>
      <c r="D144" s="23">
        <v>587</v>
      </c>
      <c r="E144" s="16" t="s">
        <v>72</v>
      </c>
    </row>
    <row r="145" spans="1:15" ht="33">
      <c r="A145" s="25" t="s">
        <v>31</v>
      </c>
      <c r="B145" s="10">
        <v>3922</v>
      </c>
      <c r="C145" s="20">
        <v>43455</v>
      </c>
      <c r="D145" s="23">
        <v>2343</v>
      </c>
      <c r="E145" s="16" t="s">
        <v>73</v>
      </c>
    </row>
    <row r="146" spans="1:15" ht="33">
      <c r="A146" s="25" t="s">
        <v>31</v>
      </c>
      <c r="B146" s="10">
        <v>3922</v>
      </c>
      <c r="C146" s="20">
        <v>43455</v>
      </c>
      <c r="D146" s="23">
        <v>2942</v>
      </c>
      <c r="E146" s="16" t="s">
        <v>73</v>
      </c>
    </row>
    <row r="147" spans="1:15" ht="33">
      <c r="A147" s="25" t="s">
        <v>31</v>
      </c>
      <c r="B147" s="10">
        <v>3922</v>
      </c>
      <c r="C147" s="20">
        <v>43455</v>
      </c>
      <c r="D147" s="23">
        <v>1540</v>
      </c>
      <c r="E147" s="16" t="s">
        <v>73</v>
      </c>
    </row>
    <row r="148" spans="1:15" ht="33">
      <c r="A148" s="25" t="s">
        <v>31</v>
      </c>
      <c r="B148" s="10">
        <v>3922</v>
      </c>
      <c r="C148" s="20">
        <v>43455</v>
      </c>
      <c r="D148" s="23">
        <v>139</v>
      </c>
      <c r="E148" s="16" t="s">
        <v>73</v>
      </c>
    </row>
    <row r="149" spans="1:15" ht="16.5">
      <c r="A149" s="25" t="s">
        <v>31</v>
      </c>
      <c r="B149" s="6">
        <v>4049</v>
      </c>
      <c r="C149" s="38">
        <v>43455</v>
      </c>
      <c r="D149" s="23">
        <v>-112.88</v>
      </c>
      <c r="E149" s="16" t="s">
        <v>68</v>
      </c>
    </row>
    <row r="150" spans="1:15" ht="16.5">
      <c r="A150" s="17" t="s">
        <v>35</v>
      </c>
      <c r="B150" s="17"/>
      <c r="C150" s="17"/>
      <c r="D150" s="18">
        <f>SUM(D119:D149)</f>
        <v>492551.55</v>
      </c>
      <c r="E150" s="24"/>
    </row>
    <row r="151" spans="1:15" ht="16.5">
      <c r="A151" s="17" t="s">
        <v>36</v>
      </c>
      <c r="B151" s="17"/>
      <c r="C151" s="17"/>
      <c r="D151" s="18">
        <f>+D26+D38+D46+D58+D68+D75+D118+D150</f>
        <v>5718200.5999999996</v>
      </c>
      <c r="E151" s="19"/>
    </row>
    <row r="152" spans="1:15" ht="16.5">
      <c r="A152" s="15" t="s">
        <v>37</v>
      </c>
      <c r="B152" s="31">
        <v>3691</v>
      </c>
      <c r="C152" s="26">
        <v>43441</v>
      </c>
      <c r="D152" s="23">
        <v>49215</v>
      </c>
      <c r="E152" s="19" t="s">
        <v>38</v>
      </c>
    </row>
    <row r="153" spans="1:15" ht="16.5">
      <c r="A153" s="15" t="s">
        <v>37</v>
      </c>
      <c r="B153" s="31">
        <v>7</v>
      </c>
      <c r="C153" s="26">
        <v>43444</v>
      </c>
      <c r="D153" s="23">
        <v>960</v>
      </c>
      <c r="E153" s="19" t="s">
        <v>38</v>
      </c>
    </row>
    <row r="154" spans="1:15" ht="16.5">
      <c r="A154" s="17" t="s">
        <v>39</v>
      </c>
      <c r="B154" s="17"/>
      <c r="C154" s="17"/>
      <c r="D154" s="18">
        <f>SUM(D152:D153)</f>
        <v>50175</v>
      </c>
      <c r="E154" s="24"/>
    </row>
    <row r="155" spans="1:15" ht="16.5">
      <c r="A155" s="15" t="s">
        <v>40</v>
      </c>
      <c r="B155" s="32">
        <v>3668</v>
      </c>
      <c r="C155" s="27">
        <v>43441</v>
      </c>
      <c r="D155" s="23">
        <v>8070</v>
      </c>
      <c r="E155" s="19" t="s">
        <v>64</v>
      </c>
    </row>
    <row r="156" spans="1:15" ht="16.5">
      <c r="A156" s="15" t="s">
        <v>40</v>
      </c>
      <c r="B156" s="32">
        <v>7</v>
      </c>
      <c r="C156" s="27">
        <v>43444</v>
      </c>
      <c r="D156" s="23">
        <v>167</v>
      </c>
      <c r="E156" s="19" t="s">
        <v>64</v>
      </c>
    </row>
    <row r="157" spans="1:15" ht="16.5">
      <c r="A157" s="15" t="s">
        <v>40</v>
      </c>
      <c r="B157" s="32">
        <v>3827</v>
      </c>
      <c r="C157" s="27">
        <v>43448</v>
      </c>
      <c r="D157" s="23">
        <v>171.24</v>
      </c>
      <c r="E157" s="19" t="s">
        <v>64</v>
      </c>
    </row>
    <row r="158" spans="1:15" ht="16.5">
      <c r="A158" s="17" t="s">
        <v>41</v>
      </c>
      <c r="B158" s="17"/>
      <c r="C158" s="17"/>
      <c r="D158" s="18">
        <f>SUM(D155:D157)</f>
        <v>8408.24</v>
      </c>
      <c r="E158" s="19"/>
    </row>
    <row r="159" spans="1:15" ht="21" customHeight="1">
      <c r="A159" s="25" t="s">
        <v>42</v>
      </c>
      <c r="B159" s="31">
        <v>3582</v>
      </c>
      <c r="C159" s="26">
        <v>43437</v>
      </c>
      <c r="D159" s="23">
        <v>1440</v>
      </c>
      <c r="E159" s="11" t="s">
        <v>66</v>
      </c>
      <c r="F159"/>
      <c r="G159"/>
      <c r="H159"/>
      <c r="I159"/>
      <c r="J159"/>
      <c r="K159"/>
      <c r="L159"/>
      <c r="M159"/>
      <c r="N159"/>
      <c r="O159"/>
    </row>
    <row r="160" spans="1:15" ht="16.5">
      <c r="A160" s="25" t="s">
        <v>42</v>
      </c>
      <c r="B160" s="31">
        <v>3583</v>
      </c>
      <c r="C160" s="26">
        <v>43437</v>
      </c>
      <c r="D160" s="23">
        <v>803</v>
      </c>
      <c r="E160" s="11" t="s">
        <v>66</v>
      </c>
      <c r="F160"/>
      <c r="G160"/>
      <c r="H160"/>
      <c r="I160"/>
      <c r="J160"/>
      <c r="K160"/>
      <c r="L160"/>
      <c r="M160"/>
      <c r="N160"/>
      <c r="O160"/>
    </row>
    <row r="161" spans="1:15" ht="16.5">
      <c r="A161" s="25" t="s">
        <v>42</v>
      </c>
      <c r="B161" s="31">
        <v>3584</v>
      </c>
      <c r="C161" s="26">
        <v>43437</v>
      </c>
      <c r="D161" s="23">
        <v>900</v>
      </c>
      <c r="E161" s="11" t="s">
        <v>66</v>
      </c>
      <c r="F161"/>
      <c r="G161"/>
      <c r="H161"/>
      <c r="I161"/>
      <c r="J161"/>
      <c r="K161"/>
      <c r="L161"/>
      <c r="M161"/>
      <c r="N161"/>
      <c r="O161"/>
    </row>
    <row r="162" spans="1:15" ht="16.5">
      <c r="A162" s="25" t="s">
        <v>42</v>
      </c>
      <c r="B162" s="31">
        <v>3803</v>
      </c>
      <c r="C162" s="26">
        <v>43447</v>
      </c>
      <c r="D162" s="23">
        <v>1450</v>
      </c>
      <c r="E162" s="11" t="s">
        <v>66</v>
      </c>
      <c r="F162"/>
      <c r="G162"/>
      <c r="H162"/>
      <c r="I162"/>
      <c r="J162"/>
      <c r="K162"/>
      <c r="L162"/>
      <c r="M162"/>
      <c r="N162"/>
      <c r="O162"/>
    </row>
    <row r="163" spans="1:15" ht="16.5">
      <c r="A163" s="25" t="s">
        <v>42</v>
      </c>
      <c r="B163" s="31">
        <v>3804</v>
      </c>
      <c r="C163" s="26">
        <v>43447</v>
      </c>
      <c r="D163" s="23">
        <v>1450</v>
      </c>
      <c r="E163" s="11" t="s">
        <v>66</v>
      </c>
      <c r="F163"/>
      <c r="G163"/>
      <c r="H163"/>
      <c r="I163"/>
      <c r="J163"/>
      <c r="K163"/>
      <c r="L163"/>
      <c r="M163"/>
      <c r="N163"/>
      <c r="O163"/>
    </row>
    <row r="164" spans="1:15" ht="16.5">
      <c r="A164" s="25" t="s">
        <v>42</v>
      </c>
      <c r="B164" s="31">
        <v>3821</v>
      </c>
      <c r="C164" s="26">
        <v>43447</v>
      </c>
      <c r="D164" s="23">
        <v>1450</v>
      </c>
      <c r="E164" s="11" t="s">
        <v>66</v>
      </c>
      <c r="F164"/>
      <c r="G164"/>
      <c r="H164"/>
      <c r="I164"/>
      <c r="J164"/>
      <c r="K164"/>
      <c r="L164"/>
      <c r="M164"/>
      <c r="N164"/>
      <c r="O164"/>
    </row>
    <row r="165" spans="1:15" ht="16.5">
      <c r="A165" s="25" t="s">
        <v>42</v>
      </c>
      <c r="B165" s="31">
        <v>3822</v>
      </c>
      <c r="C165" s="26">
        <v>43447</v>
      </c>
      <c r="D165" s="23">
        <v>1450</v>
      </c>
      <c r="E165" s="11" t="s">
        <v>66</v>
      </c>
      <c r="F165"/>
      <c r="G165"/>
      <c r="H165"/>
      <c r="I165"/>
      <c r="J165"/>
      <c r="K165"/>
      <c r="L165"/>
      <c r="M165"/>
      <c r="N165"/>
      <c r="O165"/>
    </row>
    <row r="166" spans="1:15" ht="16.5">
      <c r="A166" s="25" t="s">
        <v>42</v>
      </c>
      <c r="B166" s="31">
        <v>4051</v>
      </c>
      <c r="C166" s="26">
        <v>43454</v>
      </c>
      <c r="D166" s="23">
        <v>1450</v>
      </c>
      <c r="E166" s="11" t="s">
        <v>65</v>
      </c>
      <c r="F166"/>
      <c r="G166"/>
      <c r="H166"/>
      <c r="I166"/>
      <c r="J166"/>
      <c r="K166"/>
      <c r="L166"/>
      <c r="M166"/>
      <c r="N166"/>
      <c r="O166"/>
    </row>
    <row r="167" spans="1:15" ht="16.5">
      <c r="A167" s="17" t="s">
        <v>43</v>
      </c>
      <c r="B167" s="17"/>
      <c r="C167" s="17"/>
      <c r="D167" s="18">
        <f>+SUM(D159:D166)</f>
        <v>10393</v>
      </c>
      <c r="E167" s="19"/>
    </row>
    <row r="168" spans="1:15" ht="16.5">
      <c r="A168" s="15" t="s">
        <v>44</v>
      </c>
      <c r="B168" s="31">
        <v>3850</v>
      </c>
      <c r="C168" s="26">
        <v>43448</v>
      </c>
      <c r="D168" s="23">
        <v>144.5</v>
      </c>
      <c r="E168" s="19" t="s">
        <v>45</v>
      </c>
    </row>
    <row r="169" spans="1:15" ht="16.5">
      <c r="A169" s="15" t="s">
        <v>44</v>
      </c>
      <c r="B169" s="31">
        <v>3851</v>
      </c>
      <c r="C169" s="26">
        <v>43448</v>
      </c>
      <c r="D169" s="23">
        <v>635.57000000000005</v>
      </c>
      <c r="E169" s="19" t="s">
        <v>45</v>
      </c>
    </row>
    <row r="170" spans="1:15" ht="16.5">
      <c r="A170" s="15" t="s">
        <v>44</v>
      </c>
      <c r="B170" s="31">
        <v>3852</v>
      </c>
      <c r="C170" s="26">
        <v>43448</v>
      </c>
      <c r="D170" s="23">
        <v>42.64</v>
      </c>
      <c r="E170" s="19" t="s">
        <v>45</v>
      </c>
    </row>
    <row r="171" spans="1:15" ht="16.5">
      <c r="A171" s="15" t="s">
        <v>44</v>
      </c>
      <c r="B171" s="31">
        <v>3860</v>
      </c>
      <c r="C171" s="26">
        <v>43448</v>
      </c>
      <c r="D171" s="23">
        <v>2337.38</v>
      </c>
      <c r="E171" s="19" t="s">
        <v>45</v>
      </c>
    </row>
    <row r="172" spans="1:15" ht="16.5">
      <c r="A172" s="15" t="s">
        <v>44</v>
      </c>
      <c r="B172" s="31">
        <v>3862</v>
      </c>
      <c r="C172" s="26">
        <v>43448</v>
      </c>
      <c r="D172" s="23">
        <v>1193.54</v>
      </c>
      <c r="E172" s="19" t="s">
        <v>45</v>
      </c>
    </row>
    <row r="173" spans="1:15" ht="16.5">
      <c r="A173" s="15" t="s">
        <v>44</v>
      </c>
      <c r="B173" s="31">
        <v>3863</v>
      </c>
      <c r="C173" s="26">
        <v>43448</v>
      </c>
      <c r="D173" s="23">
        <v>202.08</v>
      </c>
      <c r="E173" s="19" t="s">
        <v>45</v>
      </c>
    </row>
    <row r="174" spans="1:15" ht="16.5">
      <c r="A174" s="15" t="s">
        <v>44</v>
      </c>
      <c r="B174" s="31">
        <v>3864</v>
      </c>
      <c r="C174" s="26">
        <v>43448</v>
      </c>
      <c r="D174" s="23">
        <v>99.13</v>
      </c>
      <c r="E174" s="19" t="s">
        <v>45</v>
      </c>
    </row>
    <row r="175" spans="1:15" ht="16.5">
      <c r="A175" s="15" t="s">
        <v>44</v>
      </c>
      <c r="B175" s="31">
        <v>3961</v>
      </c>
      <c r="C175" s="26">
        <v>43448</v>
      </c>
      <c r="D175" s="23">
        <v>1570.28</v>
      </c>
      <c r="E175" s="19" t="s">
        <v>45</v>
      </c>
    </row>
    <row r="176" spans="1:15" ht="16.5">
      <c r="A176" s="15" t="s">
        <v>44</v>
      </c>
      <c r="B176" s="31">
        <v>1740</v>
      </c>
      <c r="C176" s="26">
        <v>43451</v>
      </c>
      <c r="D176" s="23">
        <v>432.46</v>
      </c>
      <c r="E176" s="19" t="s">
        <v>45</v>
      </c>
    </row>
    <row r="177" spans="1:5" ht="16.5">
      <c r="A177" s="15" t="s">
        <v>44</v>
      </c>
      <c r="B177" s="31">
        <v>1741</v>
      </c>
      <c r="C177" s="26">
        <v>43451</v>
      </c>
      <c r="D177" s="23">
        <v>711.37</v>
      </c>
      <c r="E177" s="19" t="s">
        <v>45</v>
      </c>
    </row>
    <row r="178" spans="1:5" ht="16.5">
      <c r="A178" s="15" t="s">
        <v>44</v>
      </c>
      <c r="B178" s="31">
        <v>1743</v>
      </c>
      <c r="C178" s="26">
        <v>43451</v>
      </c>
      <c r="D178" s="23">
        <v>858.94</v>
      </c>
      <c r="E178" s="19" t="s">
        <v>45</v>
      </c>
    </row>
    <row r="179" spans="1:5" ht="16.5">
      <c r="A179" s="15" t="s">
        <v>44</v>
      </c>
      <c r="B179" s="10">
        <v>1744</v>
      </c>
      <c r="C179" s="20">
        <v>43451</v>
      </c>
      <c r="D179" s="10">
        <v>152.27000000000001</v>
      </c>
      <c r="E179" s="19" t="s">
        <v>45</v>
      </c>
    </row>
    <row r="180" spans="1:5" ht="16.5">
      <c r="A180" s="15" t="s">
        <v>44</v>
      </c>
      <c r="B180" s="10">
        <v>1748</v>
      </c>
      <c r="C180" s="20">
        <v>43451</v>
      </c>
      <c r="D180" s="10">
        <v>262.57</v>
      </c>
      <c r="E180" s="19" t="s">
        <v>45</v>
      </c>
    </row>
    <row r="181" spans="1:5" ht="16.5">
      <c r="A181" s="15" t="s">
        <v>44</v>
      </c>
      <c r="B181" s="10">
        <v>1753</v>
      </c>
      <c r="C181" s="20">
        <v>43451</v>
      </c>
      <c r="D181" s="10">
        <v>787.73</v>
      </c>
      <c r="E181" s="19" t="s">
        <v>45</v>
      </c>
    </row>
    <row r="182" spans="1:5" ht="16.5">
      <c r="A182" s="15" t="s">
        <v>44</v>
      </c>
      <c r="B182" s="10">
        <v>1753</v>
      </c>
      <c r="C182" s="20">
        <v>43451</v>
      </c>
      <c r="D182" s="10">
        <v>527.32000000000005</v>
      </c>
      <c r="E182" s="19" t="s">
        <v>45</v>
      </c>
    </row>
    <row r="183" spans="1:5" ht="16.5">
      <c r="A183" s="15" t="s">
        <v>44</v>
      </c>
      <c r="B183" s="10">
        <v>3891</v>
      </c>
      <c r="C183" s="20">
        <v>43451</v>
      </c>
      <c r="D183" s="10">
        <v>10710.27</v>
      </c>
      <c r="E183" s="19" t="s">
        <v>45</v>
      </c>
    </row>
    <row r="184" spans="1:5" ht="16.5">
      <c r="A184" s="15" t="s">
        <v>44</v>
      </c>
      <c r="B184" s="10">
        <v>3892</v>
      </c>
      <c r="C184" s="20">
        <v>43451</v>
      </c>
      <c r="D184" s="10">
        <v>454</v>
      </c>
      <c r="E184" s="19" t="s">
        <v>45</v>
      </c>
    </row>
    <row r="185" spans="1:5" ht="16.5">
      <c r="A185" s="15" t="s">
        <v>44</v>
      </c>
      <c r="B185" s="10">
        <v>1742</v>
      </c>
      <c r="C185" s="20">
        <v>43452</v>
      </c>
      <c r="D185" s="10">
        <v>1376.81</v>
      </c>
      <c r="E185" s="19" t="s">
        <v>45</v>
      </c>
    </row>
    <row r="186" spans="1:5" ht="16.5">
      <c r="A186" s="15" t="s">
        <v>44</v>
      </c>
      <c r="B186" s="10">
        <v>1745</v>
      </c>
      <c r="C186" s="20">
        <v>43452</v>
      </c>
      <c r="D186" s="10">
        <v>674.68</v>
      </c>
      <c r="E186" s="19" t="s">
        <v>45</v>
      </c>
    </row>
    <row r="187" spans="1:5" ht="16.5">
      <c r="A187" s="15" t="s">
        <v>44</v>
      </c>
      <c r="B187" s="10">
        <v>1747</v>
      </c>
      <c r="C187" s="20">
        <v>43452</v>
      </c>
      <c r="D187" s="10">
        <v>218.06</v>
      </c>
      <c r="E187" s="19" t="s">
        <v>45</v>
      </c>
    </row>
    <row r="188" spans="1:5" ht="16.5">
      <c r="A188" s="15" t="s">
        <v>44</v>
      </c>
      <c r="B188" s="10">
        <v>1749</v>
      </c>
      <c r="C188" s="20">
        <v>43452</v>
      </c>
      <c r="D188" s="10">
        <v>414.44</v>
      </c>
      <c r="E188" s="19" t="s">
        <v>45</v>
      </c>
    </row>
    <row r="189" spans="1:5" ht="16.5">
      <c r="A189" s="15" t="s">
        <v>44</v>
      </c>
      <c r="B189" s="10">
        <v>1750</v>
      </c>
      <c r="C189" s="20">
        <v>43452</v>
      </c>
      <c r="D189" s="10">
        <v>562.94000000000005</v>
      </c>
      <c r="E189" s="19" t="s">
        <v>45</v>
      </c>
    </row>
    <row r="190" spans="1:5" ht="16.5">
      <c r="A190" s="15" t="s">
        <v>44</v>
      </c>
      <c r="B190" s="10">
        <v>1751</v>
      </c>
      <c r="C190" s="20">
        <v>43452</v>
      </c>
      <c r="D190" s="10">
        <v>139.69999999999999</v>
      </c>
      <c r="E190" s="19" t="s">
        <v>45</v>
      </c>
    </row>
    <row r="191" spans="1:5" ht="16.5">
      <c r="A191" s="15" t="s">
        <v>44</v>
      </c>
      <c r="B191" s="10">
        <v>1752</v>
      </c>
      <c r="C191" s="20">
        <v>43452</v>
      </c>
      <c r="D191" s="10">
        <v>3212.18</v>
      </c>
      <c r="E191" s="19" t="s">
        <v>45</v>
      </c>
    </row>
    <row r="192" spans="1:5" ht="16.5">
      <c r="A192" s="15" t="s">
        <v>44</v>
      </c>
      <c r="B192" s="10">
        <v>3914</v>
      </c>
      <c r="C192" s="20">
        <v>43452</v>
      </c>
      <c r="D192" s="10">
        <v>607.19000000000005</v>
      </c>
      <c r="E192" s="19" t="s">
        <v>45</v>
      </c>
    </row>
    <row r="193" spans="1:5" ht="16.5">
      <c r="A193" s="15" t="s">
        <v>44</v>
      </c>
      <c r="B193" s="10">
        <v>3915</v>
      </c>
      <c r="C193" s="20">
        <v>43452</v>
      </c>
      <c r="D193" s="21">
        <v>226.54</v>
      </c>
      <c r="E193" s="19" t="s">
        <v>45</v>
      </c>
    </row>
    <row r="194" spans="1:5" ht="16.5">
      <c r="A194" s="17" t="s">
        <v>46</v>
      </c>
      <c r="B194" s="17"/>
      <c r="C194" s="17"/>
      <c r="D194" s="18">
        <f>SUM(D168:D193)</f>
        <v>28554.59</v>
      </c>
      <c r="E194" s="24"/>
    </row>
    <row r="195" spans="1:5" ht="16.5">
      <c r="A195" s="17" t="s">
        <v>47</v>
      </c>
      <c r="B195" s="17"/>
      <c r="C195" s="17"/>
      <c r="D195" s="18">
        <f>+D194+D158+D167+D154</f>
        <v>97530.83</v>
      </c>
      <c r="E195" s="19"/>
    </row>
    <row r="196" spans="1:5" ht="49.5">
      <c r="A196" s="15" t="s">
        <v>48</v>
      </c>
      <c r="B196" s="10">
        <v>4097</v>
      </c>
      <c r="C196" s="20">
        <v>43455</v>
      </c>
      <c r="D196" s="21">
        <v>4388</v>
      </c>
      <c r="E196" s="19" t="s">
        <v>74</v>
      </c>
    </row>
    <row r="197" spans="1:5" ht="16.5">
      <c r="A197" s="17" t="s">
        <v>49</v>
      </c>
      <c r="B197" s="17"/>
      <c r="C197" s="17"/>
      <c r="D197" s="18">
        <f>SUM(D196:D196)</f>
        <v>4388</v>
      </c>
      <c r="E197" s="24"/>
    </row>
    <row r="198" spans="1:5" ht="49.5">
      <c r="A198" s="25" t="s">
        <v>50</v>
      </c>
      <c r="B198" s="6">
        <v>4098</v>
      </c>
      <c r="C198" s="38">
        <v>43455</v>
      </c>
      <c r="D198" s="22">
        <v>139</v>
      </c>
      <c r="E198" s="19" t="s">
        <v>75</v>
      </c>
    </row>
    <row r="199" spans="1:5" ht="16.5">
      <c r="A199" s="17" t="s">
        <v>51</v>
      </c>
      <c r="B199" s="17"/>
      <c r="C199" s="17"/>
      <c r="D199" s="18">
        <f>SUM(D198:D198)</f>
        <v>139</v>
      </c>
      <c r="E199" s="24"/>
    </row>
    <row r="200" spans="1:5" ht="49.5">
      <c r="A200" s="15" t="s">
        <v>52</v>
      </c>
      <c r="B200" s="5">
        <v>4099</v>
      </c>
      <c r="C200" s="42">
        <v>43455</v>
      </c>
      <c r="D200" s="5">
        <v>1457</v>
      </c>
      <c r="E200" s="19" t="s">
        <v>76</v>
      </c>
    </row>
    <row r="201" spans="1:5" ht="16.5">
      <c r="A201" s="17" t="s">
        <v>53</v>
      </c>
      <c r="B201" s="17"/>
      <c r="C201" s="17"/>
      <c r="D201" s="18">
        <f>SUM(D200:D200)</f>
        <v>1457</v>
      </c>
      <c r="E201" s="24"/>
    </row>
    <row r="202" spans="1:5" ht="66">
      <c r="A202" s="15" t="s">
        <v>54</v>
      </c>
      <c r="B202" s="6">
        <v>4100</v>
      </c>
      <c r="C202" s="38">
        <v>43455</v>
      </c>
      <c r="D202" s="22">
        <v>44</v>
      </c>
      <c r="E202" s="19" t="s">
        <v>77</v>
      </c>
    </row>
    <row r="203" spans="1:5" ht="16.5">
      <c r="A203" s="17" t="s">
        <v>55</v>
      </c>
      <c r="B203" s="17"/>
      <c r="C203" s="17"/>
      <c r="D203" s="18">
        <f>SUM(D202:D202)</f>
        <v>44</v>
      </c>
      <c r="E203" s="19"/>
    </row>
    <row r="204" spans="1:5" ht="82.5">
      <c r="A204" s="15" t="s">
        <v>56</v>
      </c>
      <c r="B204" s="10">
        <v>4101</v>
      </c>
      <c r="C204" s="20">
        <v>43455</v>
      </c>
      <c r="D204" s="21">
        <v>236</v>
      </c>
      <c r="E204" s="19" t="s">
        <v>78</v>
      </c>
    </row>
    <row r="205" spans="1:5" ht="16.5">
      <c r="A205" s="17" t="s">
        <v>57</v>
      </c>
      <c r="B205" s="17"/>
      <c r="C205" s="17"/>
      <c r="D205" s="18">
        <f>SUM(D204:D204)</f>
        <v>236</v>
      </c>
      <c r="E205" s="24"/>
    </row>
    <row r="206" spans="1:5" ht="82.5">
      <c r="A206" s="15" t="s">
        <v>58</v>
      </c>
      <c r="B206" s="10">
        <v>3684</v>
      </c>
      <c r="C206" s="20">
        <v>43441</v>
      </c>
      <c r="D206" s="21">
        <v>120786</v>
      </c>
      <c r="E206" s="13" t="s">
        <v>79</v>
      </c>
    </row>
    <row r="207" spans="1:5" ht="16.5">
      <c r="A207" s="17" t="s">
        <v>59</v>
      </c>
      <c r="B207" s="17"/>
      <c r="C207" s="17"/>
      <c r="D207" s="18">
        <f>SUM(D206:D206)</f>
        <v>120786</v>
      </c>
      <c r="E207" s="24"/>
    </row>
    <row r="208" spans="1:5" ht="16.5">
      <c r="A208" s="17" t="s">
        <v>60</v>
      </c>
      <c r="B208" s="17"/>
      <c r="C208" s="17"/>
      <c r="D208" s="18">
        <f>+D207+D203+D201+D199+D205+D197</f>
        <v>127050</v>
      </c>
      <c r="E208" s="24"/>
    </row>
    <row r="209" spans="1:5" ht="16.5">
      <c r="A209" s="17" t="s">
        <v>61</v>
      </c>
      <c r="B209" s="17"/>
      <c r="C209" s="17"/>
      <c r="D209" s="18">
        <f>D151+D195+D208</f>
        <v>5942781.4299999997</v>
      </c>
      <c r="E209" s="24"/>
    </row>
    <row r="210" spans="1:5" ht="16.5">
      <c r="A210" s="29"/>
      <c r="B210" s="29"/>
      <c r="C210" s="29"/>
      <c r="D210" s="2"/>
      <c r="E210" s="30"/>
    </row>
    <row r="211" spans="1:5">
      <c r="D211" s="34"/>
      <c r="E211" s="35"/>
    </row>
    <row r="212" spans="1:5">
      <c r="D212" s="34"/>
      <c r="E212" s="35"/>
    </row>
    <row r="213" spans="1:5">
      <c r="D213" s="34"/>
      <c r="E213" s="35"/>
    </row>
    <row r="214" spans="1:5">
      <c r="D214" s="34"/>
      <c r="E214" s="35"/>
    </row>
    <row r="215" spans="1:5">
      <c r="D215" s="34"/>
      <c r="E215" s="35"/>
    </row>
    <row r="216" spans="1:5">
      <c r="D216" s="34"/>
      <c r="E216" s="35"/>
    </row>
    <row r="217" spans="1:5">
      <c r="D217" s="34"/>
      <c r="E217" s="35"/>
    </row>
    <row r="218" spans="1:5" ht="16.5">
      <c r="D218" s="34"/>
      <c r="E218" s="36"/>
    </row>
    <row r="219" spans="1:5">
      <c r="D219" s="34"/>
      <c r="E219" s="35"/>
    </row>
    <row r="220" spans="1:5">
      <c r="D220" s="34"/>
      <c r="E220" s="35"/>
    </row>
    <row r="221" spans="1:5">
      <c r="D221" s="34"/>
      <c r="E221" s="35"/>
    </row>
    <row r="222" spans="1:5">
      <c r="D222" s="34"/>
      <c r="E222" s="35"/>
    </row>
    <row r="223" spans="1:5">
      <c r="D223" s="34"/>
      <c r="E223" s="35"/>
    </row>
    <row r="224" spans="1:5">
      <c r="D224" s="34"/>
      <c r="E224" s="35"/>
    </row>
    <row r="225" spans="4:5">
      <c r="D225" s="34"/>
      <c r="E225" s="35"/>
    </row>
    <row r="226" spans="4:5">
      <c r="D226" s="34"/>
      <c r="E226" s="35"/>
    </row>
    <row r="227" spans="4:5">
      <c r="D227" s="34"/>
      <c r="E227" s="35"/>
    </row>
    <row r="228" spans="4:5">
      <c r="D228" s="34"/>
      <c r="E228" s="35"/>
    </row>
    <row r="229" spans="4:5">
      <c r="D229" s="34"/>
      <c r="E229" s="35"/>
    </row>
    <row r="230" spans="4:5">
      <c r="D230" s="34"/>
      <c r="E230" s="35"/>
    </row>
    <row r="231" spans="4:5">
      <c r="D231" s="34"/>
      <c r="E231" s="35"/>
    </row>
    <row r="232" spans="4:5">
      <c r="D232" s="34"/>
      <c r="E232" s="35"/>
    </row>
    <row r="233" spans="4:5">
      <c r="D233" s="34"/>
      <c r="E233" s="35"/>
    </row>
    <row r="234" spans="4:5">
      <c r="D234" s="34"/>
      <c r="E234" s="35"/>
    </row>
    <row r="235" spans="4:5">
      <c r="D235" s="34"/>
      <c r="E235" s="35"/>
    </row>
    <row r="236" spans="4:5">
      <c r="D236" s="34"/>
      <c r="E236" s="35"/>
    </row>
    <row r="237" spans="4:5">
      <c r="D237" s="34"/>
      <c r="E237" s="35"/>
    </row>
    <row r="238" spans="4:5">
      <c r="D238" s="34"/>
      <c r="E238" s="35"/>
    </row>
    <row r="239" spans="4:5">
      <c r="D239" s="34"/>
      <c r="E239" s="35"/>
    </row>
    <row r="240" spans="4:5">
      <c r="D240" s="34"/>
      <c r="E240" s="35"/>
    </row>
    <row r="241" spans="4:5">
      <c r="D241" s="34"/>
      <c r="E241" s="35"/>
    </row>
    <row r="242" spans="4:5">
      <c r="D242" s="34"/>
      <c r="E242" s="35"/>
    </row>
    <row r="243" spans="4:5">
      <c r="D243" s="34"/>
      <c r="E243" s="35"/>
    </row>
  </sheetData>
  <sortState ref="A7:E24">
    <sortCondition ref="C7:C24"/>
  </sortState>
  <mergeCells count="1">
    <mergeCell ref="A4:E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2019-01-14T06:58:04Z</dcterms:modified>
</cp:coreProperties>
</file>