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ersonal" sheetId="2" r:id="rId1"/>
  </sheets>
  <calcPr calcId="152511"/>
</workbook>
</file>

<file path=xl/calcChain.xml><?xml version="1.0" encoding="utf-8"?>
<calcChain xmlns="http://schemas.openxmlformats.org/spreadsheetml/2006/main">
  <c r="D180" i="2" l="1"/>
  <c r="D165" i="2"/>
  <c r="D154" i="2"/>
  <c r="D143" i="2"/>
  <c r="D135" i="2"/>
  <c r="D116" i="2"/>
  <c r="D78" i="2"/>
  <c r="D74" i="2"/>
  <c r="D44" i="2"/>
  <c r="D36" i="2"/>
  <c r="D24" i="2"/>
  <c r="D194" i="2"/>
  <c r="D192" i="2"/>
  <c r="D190" i="2"/>
  <c r="D188" i="2"/>
  <c r="D186" i="2"/>
  <c r="D184" i="2"/>
  <c r="D81" i="2"/>
  <c r="D136" i="2" l="1"/>
  <c r="D181" i="2"/>
  <c r="D195" i="2"/>
  <c r="D196" i="2" l="1"/>
</calcChain>
</file>

<file path=xl/sharedStrings.xml><?xml version="1.0" encoding="utf-8"?>
<sst xmlns="http://schemas.openxmlformats.org/spreadsheetml/2006/main" count="367" uniqueCount="77">
  <si>
    <t xml:space="preserve">MINISTERUL JUSTITIEI - Aparat propriu </t>
  </si>
  <si>
    <t>Nr. act</t>
  </si>
  <si>
    <t>Data document</t>
  </si>
  <si>
    <t>Suma</t>
  </si>
  <si>
    <t>Detaliere</t>
  </si>
  <si>
    <t>Capitolul 61.01- Ordine publica si siguranta nationala</t>
  </si>
  <si>
    <t>TITLUL 10 CHELTUIELI DE PERSONAL</t>
  </si>
  <si>
    <t>Clasificatie bugetara</t>
  </si>
  <si>
    <t>10.01.01</t>
  </si>
  <si>
    <t>PLATA SALARII</t>
  </si>
  <si>
    <t>VIRAT RETINERI  DIN SALARII - VIRAT RETINERI  SALARIATI LA BUG ASIG SOCIALE SI BUG.DE STAT</t>
  </si>
  <si>
    <t>VIRAT RETINERI  DIN SALARII - POPRIRI, PENSII FACULTATIVE, COTIZATII</t>
  </si>
  <si>
    <t>ALIMENTARE CONT VALUTA SALARIU</t>
  </si>
  <si>
    <t>SUBTOTAL 10.01.01</t>
  </si>
  <si>
    <t>10.01.05</t>
  </si>
  <si>
    <t>PLATA SALARII, VIRAT RETINERI  SALARIATI LA BUG ASIG SOCIALE SI BUG.DE STAT</t>
  </si>
  <si>
    <t>SUBTOTAL10.01.05</t>
  </si>
  <si>
    <t>10.01.06</t>
  </si>
  <si>
    <t>SUBTOTAL 10.01.06</t>
  </si>
  <si>
    <t>10.01.13</t>
  </si>
  <si>
    <t xml:space="preserve">DIURNA DEPLASARE INTERNA 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</si>
  <si>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</si>
  <si>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</si>
  <si>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</si>
  <si>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</si>
  <si>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</si>
  <si>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</si>
  <si>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</si>
  <si>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</si>
  <si>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</si>
  <si>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SUBTOTAL 10.01.16</t>
  </si>
  <si>
    <t>10.01.30.</t>
  </si>
  <si>
    <t xml:space="preserve">DECONTURI TRANSPORT </t>
  </si>
  <si>
    <t xml:space="preserve">PLATA  CONCEDII MEDICALE SUPORTATE DIN FNUASS </t>
  </si>
  <si>
    <t>ALIMENTARE CONT VALUTA INDEMNIZATIE SOTIE SI COPIL PT. MAGISTRAT DE LEGATURA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</si>
  <si>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</si>
  <si>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</si>
  <si>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</si>
  <si>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</si>
  <si>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</si>
  <si>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</si>
  <si>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>SUBTOTAL 10.02.03</t>
  </si>
  <si>
    <t>10.02.06.</t>
  </si>
  <si>
    <t>SUBTOTAL 10.02.06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</si>
  <si>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</si>
  <si>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</si>
  <si>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</si>
  <si>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</si>
  <si>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</si>
  <si>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</si>
  <si>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</si>
  <si>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</si>
  <si>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</si>
  <si>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</si>
  <si>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</si>
  <si>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</si>
  <si>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</si>
  <si>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</si>
  <si>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</si>
  <si>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</si>
  <si>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</si>
  <si>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LA FONDUL DE GARANTARE  A CREANTELOR SALARIALE </t>
  </si>
  <si>
    <t>SUBTOTAL 10.03.06</t>
  </si>
  <si>
    <t>10.03.07.</t>
  </si>
  <si>
    <t xml:space="preserve">CONTRIBUTII  ANGAJATOR - CONTRIBUTII LA FONDUL DE GARANTARE  A CREANTELOR SALARIALE </t>
  </si>
  <si>
    <t>SUBTOTAL 10.03.07</t>
  </si>
  <si>
    <t>TOTAL  ART. 10.03</t>
  </si>
  <si>
    <t>TOTAL TITLUL 10</t>
  </si>
  <si>
    <t xml:space="preserve">AVANS CONCEDIU ODIHNA </t>
  </si>
  <si>
    <t>perioada: 01-30.11.2018</t>
  </si>
  <si>
    <t xml:space="preserve">RESTITUIRE DIFERENTA DIURNA DEPLASARE INTERNA </t>
  </si>
  <si>
    <t>PLATA CONTRAVALOARE  CAZARE DEPLASARE EXTERNA - DANCO PRO FF DKO 98294/06.11.2018</t>
  </si>
  <si>
    <t>DECONTURI CHIRII</t>
  </si>
  <si>
    <t xml:space="preserve"> ECHIPAMENT F.P.S.S.</t>
  </si>
  <si>
    <t xml:space="preserve">INCASARE  CV  RETUR VOUCERE DE VACANTA  </t>
  </si>
  <si>
    <t xml:space="preserve">PLATA CV  VOUCERE DE VACANTA </t>
  </si>
  <si>
    <t xml:space="preserve">PLATA CV  DECONT SERVICII TURISTICE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</si>
</sst>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5" fillId="0" borderId="1" xfId="0" applyNumberFormat="1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Continuous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14" fontId="2" fillId="0" borderId="1" xfId="0" applyNumberFormat="1" applyFont="1" applyBorder="1"/>
    <xf numFmtId="14" fontId="5" fillId="0" borderId="0" xfId="0" applyNumberFormat="1" applyFont="1"/>
    <xf numFmtId="14" fontId="2" fillId="0" borderId="1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zoomScaleNormal="100" workbookViewId="0">
      <selection activeCell="B161" sqref="B161"/>
    </sheetView>
  </sheetViews>
  <sheetFormatPr defaultRowHeight="16.5"/>
  <cols>
    <col min="1" max="1" width="11.140625" style="1" customWidth="1"/>
    <col min="2" max="2" width="10.7109375" style="1" customWidth="1"/>
    <col min="3" max="3" width="11.7109375" style="1" customWidth="1"/>
    <col min="4" max="4" width="15.5703125" style="2" bestFit="1" customWidth="1"/>
    <col min="5" max="5" width="57.140625" style="1" customWidth="1"/>
    <col min="6" max="16384" width="9.140625" style="1"/>
  </cols>
  <sheetData>
    <row r="1" spans="1:5">
      <c r="A1" s="3" t="s">
        <v>0</v>
      </c>
      <c r="B1" s="3"/>
      <c r="C1" s="3"/>
      <c r="D1" s="4"/>
      <c r="E1" s="9"/>
    </row>
    <row r="2" spans="1:5">
      <c r="A2" s="6" t="s">
        <v>5</v>
      </c>
      <c r="B2" s="6"/>
      <c r="C2" s="6"/>
      <c r="D2" s="10"/>
      <c r="E2" s="11"/>
    </row>
    <row r="3" spans="1:5">
      <c r="A3" s="6" t="s">
        <v>6</v>
      </c>
      <c r="B3" s="6"/>
      <c r="C3" s="6"/>
      <c r="D3" s="10"/>
      <c r="E3" s="11"/>
    </row>
    <row r="4" spans="1:5">
      <c r="A4" s="42" t="s">
        <v>69</v>
      </c>
      <c r="B4" s="42"/>
      <c r="C4" s="42"/>
      <c r="D4" s="42"/>
      <c r="E4" s="42"/>
    </row>
    <row r="5" spans="1:5">
      <c r="A5" s="3"/>
      <c r="B5" s="3"/>
      <c r="C5" s="3"/>
      <c r="D5" s="4"/>
      <c r="E5" s="5"/>
    </row>
    <row r="6" spans="1:5" s="36" customFormat="1" ht="49.5">
      <c r="A6" s="14" t="s">
        <v>7</v>
      </c>
      <c r="B6" s="14" t="s">
        <v>1</v>
      </c>
      <c r="C6" s="14" t="s">
        <v>2</v>
      </c>
      <c r="D6" s="16" t="s">
        <v>3</v>
      </c>
      <c r="E6" s="14" t="s">
        <v>4</v>
      </c>
    </row>
    <row r="7" spans="1:5" s="36" customFormat="1">
      <c r="A7" s="17" t="s">
        <v>8</v>
      </c>
      <c r="B7" s="30">
        <v>3251</v>
      </c>
      <c r="C7" s="31">
        <v>43412</v>
      </c>
      <c r="D7" s="32">
        <v>2305528</v>
      </c>
      <c r="E7" s="18" t="s">
        <v>9</v>
      </c>
    </row>
    <row r="8" spans="1:5" s="36" customFormat="1" ht="33">
      <c r="A8" s="17" t="s">
        <v>8</v>
      </c>
      <c r="B8" s="12">
        <v>3276</v>
      </c>
      <c r="C8" s="22">
        <v>43412</v>
      </c>
      <c r="D8" s="23">
        <v>227381</v>
      </c>
      <c r="E8" s="18" t="s">
        <v>10</v>
      </c>
    </row>
    <row r="9" spans="1:5" s="36" customFormat="1" ht="33">
      <c r="A9" s="17" t="s">
        <v>8</v>
      </c>
      <c r="B9" s="12">
        <v>3276</v>
      </c>
      <c r="C9" s="22">
        <v>43412</v>
      </c>
      <c r="D9" s="23">
        <v>889743</v>
      </c>
      <c r="E9" s="18" t="s">
        <v>10</v>
      </c>
    </row>
    <row r="10" spans="1:5" s="36" customFormat="1" ht="33">
      <c r="A10" s="17" t="s">
        <v>8</v>
      </c>
      <c r="B10" s="12">
        <v>3276</v>
      </c>
      <c r="C10" s="22">
        <v>43412</v>
      </c>
      <c r="D10" s="23">
        <v>351224</v>
      </c>
      <c r="E10" s="18" t="s">
        <v>10</v>
      </c>
    </row>
    <row r="11" spans="1:5" s="36" customFormat="1" ht="33">
      <c r="A11" s="17" t="s">
        <v>8</v>
      </c>
      <c r="B11" s="12">
        <v>3249</v>
      </c>
      <c r="C11" s="22">
        <v>43412</v>
      </c>
      <c r="D11" s="23">
        <v>1656</v>
      </c>
      <c r="E11" s="18" t="s">
        <v>11</v>
      </c>
    </row>
    <row r="12" spans="1:5" s="36" customFormat="1" ht="33">
      <c r="A12" s="17" t="s">
        <v>8</v>
      </c>
      <c r="B12" s="12">
        <v>3250</v>
      </c>
      <c r="C12" s="22">
        <v>43412</v>
      </c>
      <c r="D12" s="23">
        <v>83</v>
      </c>
      <c r="E12" s="18" t="s">
        <v>11</v>
      </c>
    </row>
    <row r="13" spans="1:5" s="36" customFormat="1" ht="33">
      <c r="A13" s="17" t="s">
        <v>8</v>
      </c>
      <c r="B13" s="12">
        <v>3262</v>
      </c>
      <c r="C13" s="22">
        <v>43412</v>
      </c>
      <c r="D13" s="23">
        <v>7710</v>
      </c>
      <c r="E13" s="18" t="s">
        <v>11</v>
      </c>
    </row>
    <row r="14" spans="1:5" s="36" customFormat="1">
      <c r="A14" s="17" t="s">
        <v>8</v>
      </c>
      <c r="B14" s="8">
        <v>3263</v>
      </c>
      <c r="C14" s="33">
        <v>43412</v>
      </c>
      <c r="D14" s="24">
        <v>18955</v>
      </c>
      <c r="E14" s="18" t="s">
        <v>12</v>
      </c>
    </row>
    <row r="15" spans="1:5" s="36" customFormat="1">
      <c r="A15" s="17" t="s">
        <v>8</v>
      </c>
      <c r="B15" s="12">
        <v>1</v>
      </c>
      <c r="C15" s="22">
        <v>43413</v>
      </c>
      <c r="D15" s="23">
        <v>1432</v>
      </c>
      <c r="E15" s="18" t="s">
        <v>9</v>
      </c>
    </row>
    <row r="16" spans="1:5" s="36" customFormat="1">
      <c r="A16" s="17" t="s">
        <v>8</v>
      </c>
      <c r="B16" s="12">
        <v>2</v>
      </c>
      <c r="C16" s="22">
        <v>43413</v>
      </c>
      <c r="D16" s="23">
        <v>2742</v>
      </c>
      <c r="E16" s="18" t="s">
        <v>9</v>
      </c>
    </row>
    <row r="17" spans="1:5" s="36" customFormat="1">
      <c r="A17" s="17" t="s">
        <v>8</v>
      </c>
      <c r="B17" s="12">
        <v>3</v>
      </c>
      <c r="C17" s="22">
        <v>43413</v>
      </c>
      <c r="D17" s="23">
        <v>2032</v>
      </c>
      <c r="E17" s="18" t="s">
        <v>9</v>
      </c>
    </row>
    <row r="18" spans="1:5" s="36" customFormat="1">
      <c r="A18" s="17" t="s">
        <v>8</v>
      </c>
      <c r="B18" s="12">
        <v>5</v>
      </c>
      <c r="C18" s="22">
        <v>43413</v>
      </c>
      <c r="D18" s="23">
        <v>1873</v>
      </c>
      <c r="E18" s="18" t="s">
        <v>9</v>
      </c>
    </row>
    <row r="19" spans="1:5" s="36" customFormat="1">
      <c r="A19" s="17" t="s">
        <v>8</v>
      </c>
      <c r="B19" s="12">
        <v>6</v>
      </c>
      <c r="C19" s="22">
        <v>43413</v>
      </c>
      <c r="D19" s="23">
        <v>1577</v>
      </c>
      <c r="E19" s="18" t="s">
        <v>9</v>
      </c>
    </row>
    <row r="20" spans="1:5" s="36" customFormat="1">
      <c r="A20" s="17" t="s">
        <v>8</v>
      </c>
      <c r="B20" s="12">
        <v>7</v>
      </c>
      <c r="C20" s="22">
        <v>43413</v>
      </c>
      <c r="D20" s="23">
        <v>1873</v>
      </c>
      <c r="E20" s="18" t="s">
        <v>9</v>
      </c>
    </row>
    <row r="21" spans="1:5" s="36" customFormat="1">
      <c r="A21" s="17" t="s">
        <v>8</v>
      </c>
      <c r="B21" s="12">
        <v>8</v>
      </c>
      <c r="C21" s="22">
        <v>43413</v>
      </c>
      <c r="D21" s="23">
        <v>4458</v>
      </c>
      <c r="E21" s="18" t="s">
        <v>9</v>
      </c>
    </row>
    <row r="22" spans="1:5" s="36" customFormat="1">
      <c r="A22" s="17" t="s">
        <v>8</v>
      </c>
      <c r="B22" s="12">
        <v>8</v>
      </c>
      <c r="C22" s="22">
        <v>43413</v>
      </c>
      <c r="D22" s="23">
        <v>886</v>
      </c>
      <c r="E22" s="18" t="s">
        <v>9</v>
      </c>
    </row>
    <row r="23" spans="1:5" s="36" customFormat="1">
      <c r="A23" s="17" t="s">
        <v>8</v>
      </c>
      <c r="B23" s="8">
        <v>3389</v>
      </c>
      <c r="C23" s="33">
        <v>43419</v>
      </c>
      <c r="D23" s="24">
        <v>3220</v>
      </c>
      <c r="E23" s="18" t="s">
        <v>68</v>
      </c>
    </row>
    <row r="24" spans="1:5" s="36" customFormat="1">
      <c r="A24" s="19" t="s">
        <v>13</v>
      </c>
      <c r="B24" s="19"/>
      <c r="C24" s="19"/>
      <c r="D24" s="20">
        <f>SUM(D7:D23)</f>
        <v>3822373</v>
      </c>
      <c r="E24" s="21"/>
    </row>
    <row r="25" spans="1:5" s="36" customFormat="1">
      <c r="A25" s="17" t="s">
        <v>14</v>
      </c>
      <c r="B25" s="12">
        <v>3258</v>
      </c>
      <c r="C25" s="22">
        <v>43412</v>
      </c>
      <c r="D25" s="23">
        <v>231598</v>
      </c>
      <c r="E25" s="18" t="s">
        <v>9</v>
      </c>
    </row>
    <row r="26" spans="1:5" s="36" customFormat="1" ht="33">
      <c r="A26" s="17" t="s">
        <v>14</v>
      </c>
      <c r="B26" s="39">
        <v>3275</v>
      </c>
      <c r="C26" s="28">
        <v>43412</v>
      </c>
      <c r="D26" s="25">
        <v>162464</v>
      </c>
      <c r="E26" s="18" t="s">
        <v>15</v>
      </c>
    </row>
    <row r="27" spans="1:5" s="36" customFormat="1" ht="33">
      <c r="A27" s="17" t="s">
        <v>14</v>
      </c>
      <c r="B27" s="39">
        <v>3275</v>
      </c>
      <c r="C27" s="28">
        <v>43412</v>
      </c>
      <c r="D27" s="25">
        <v>64132</v>
      </c>
      <c r="E27" s="18" t="s">
        <v>15</v>
      </c>
    </row>
    <row r="28" spans="1:5" s="36" customFormat="1" ht="33">
      <c r="A28" s="17" t="s">
        <v>14</v>
      </c>
      <c r="B28" s="12">
        <v>3275</v>
      </c>
      <c r="C28" s="22">
        <v>43412</v>
      </c>
      <c r="D28" s="24">
        <v>41519</v>
      </c>
      <c r="E28" s="18" t="s">
        <v>15</v>
      </c>
    </row>
    <row r="29" spans="1:5" s="36" customFormat="1">
      <c r="A29" s="17" t="s">
        <v>14</v>
      </c>
      <c r="B29" s="12">
        <v>1</v>
      </c>
      <c r="C29" s="22">
        <v>43413</v>
      </c>
      <c r="D29" s="23">
        <v>165</v>
      </c>
      <c r="E29" s="18" t="s">
        <v>9</v>
      </c>
    </row>
    <row r="30" spans="1:5" s="36" customFormat="1">
      <c r="A30" s="17" t="s">
        <v>14</v>
      </c>
      <c r="B30" s="12">
        <v>2</v>
      </c>
      <c r="C30" s="22">
        <v>43413</v>
      </c>
      <c r="D30" s="23">
        <v>381</v>
      </c>
      <c r="E30" s="18" t="s">
        <v>9</v>
      </c>
    </row>
    <row r="31" spans="1:5" s="36" customFormat="1">
      <c r="A31" s="17" t="s">
        <v>14</v>
      </c>
      <c r="B31" s="12">
        <v>3</v>
      </c>
      <c r="C31" s="22">
        <v>43413</v>
      </c>
      <c r="D31" s="23">
        <v>204</v>
      </c>
      <c r="E31" s="18" t="s">
        <v>9</v>
      </c>
    </row>
    <row r="32" spans="1:5" s="36" customFormat="1">
      <c r="A32" s="17" t="s">
        <v>14</v>
      </c>
      <c r="B32" s="12">
        <v>5</v>
      </c>
      <c r="C32" s="22">
        <v>43413</v>
      </c>
      <c r="D32" s="23">
        <v>224</v>
      </c>
      <c r="E32" s="18" t="s">
        <v>9</v>
      </c>
    </row>
    <row r="33" spans="1:5" s="36" customFormat="1">
      <c r="A33" s="17" t="s">
        <v>14</v>
      </c>
      <c r="B33" s="12">
        <v>6</v>
      </c>
      <c r="C33" s="22">
        <v>43413</v>
      </c>
      <c r="D33" s="23">
        <v>224</v>
      </c>
      <c r="E33" s="18" t="s">
        <v>9</v>
      </c>
    </row>
    <row r="34" spans="1:5" s="36" customFormat="1">
      <c r="A34" s="17" t="s">
        <v>14</v>
      </c>
      <c r="B34" s="12">
        <v>7</v>
      </c>
      <c r="C34" s="22">
        <v>43413</v>
      </c>
      <c r="D34" s="23">
        <v>224</v>
      </c>
      <c r="E34" s="18" t="s">
        <v>9</v>
      </c>
    </row>
    <row r="35" spans="1:5" s="36" customFormat="1">
      <c r="A35" s="17" t="s">
        <v>14</v>
      </c>
      <c r="B35" s="12">
        <v>8</v>
      </c>
      <c r="C35" s="22">
        <v>43413</v>
      </c>
      <c r="D35" s="24">
        <v>558</v>
      </c>
      <c r="E35" s="18" t="s">
        <v>9</v>
      </c>
    </row>
    <row r="36" spans="1:5" s="36" customFormat="1">
      <c r="A36" s="19" t="s">
        <v>16</v>
      </c>
      <c r="B36" s="19"/>
      <c r="C36" s="19"/>
      <c r="D36" s="20">
        <f>SUM(D25:D35)</f>
        <v>501693</v>
      </c>
      <c r="E36" s="21"/>
    </row>
    <row r="37" spans="1:5" s="36" customFormat="1">
      <c r="A37" s="17" t="s">
        <v>17</v>
      </c>
      <c r="B37" s="12">
        <v>3259</v>
      </c>
      <c r="C37" s="22">
        <v>43412</v>
      </c>
      <c r="D37" s="23">
        <v>270699</v>
      </c>
      <c r="E37" s="18" t="s">
        <v>9</v>
      </c>
    </row>
    <row r="38" spans="1:5" s="36" customFormat="1" ht="33">
      <c r="A38" s="17" t="s">
        <v>17</v>
      </c>
      <c r="B38" s="12">
        <v>3274</v>
      </c>
      <c r="C38" s="22">
        <v>43412</v>
      </c>
      <c r="D38" s="23">
        <v>196556</v>
      </c>
      <c r="E38" s="18" t="s">
        <v>15</v>
      </c>
    </row>
    <row r="39" spans="1:5" s="36" customFormat="1" ht="33">
      <c r="A39" s="17" t="s">
        <v>17</v>
      </c>
      <c r="B39" s="12">
        <v>3274</v>
      </c>
      <c r="C39" s="22">
        <v>43412</v>
      </c>
      <c r="D39" s="23">
        <v>77590</v>
      </c>
      <c r="E39" s="18" t="s">
        <v>15</v>
      </c>
    </row>
    <row r="40" spans="1:5" s="36" customFormat="1" ht="33">
      <c r="A40" s="17" t="s">
        <v>17</v>
      </c>
      <c r="B40" s="12">
        <v>3274</v>
      </c>
      <c r="C40" s="22">
        <v>43412</v>
      </c>
      <c r="D40" s="23">
        <v>50231</v>
      </c>
      <c r="E40" s="18" t="s">
        <v>15</v>
      </c>
    </row>
    <row r="41" spans="1:5" s="36" customFormat="1">
      <c r="A41" s="17" t="s">
        <v>17</v>
      </c>
      <c r="B41" s="12">
        <v>1</v>
      </c>
      <c r="C41" s="22">
        <v>43413</v>
      </c>
      <c r="D41" s="23">
        <v>110</v>
      </c>
      <c r="E41" s="18" t="s">
        <v>9</v>
      </c>
    </row>
    <row r="42" spans="1:5" s="36" customFormat="1">
      <c r="A42" s="17" t="s">
        <v>17</v>
      </c>
      <c r="B42" s="12">
        <v>2</v>
      </c>
      <c r="C42" s="22">
        <v>43413</v>
      </c>
      <c r="D42" s="23">
        <v>254</v>
      </c>
      <c r="E42" s="18" t="s">
        <v>9</v>
      </c>
    </row>
    <row r="43" spans="1:5" s="36" customFormat="1">
      <c r="A43" s="17" t="s">
        <v>17</v>
      </c>
      <c r="B43" s="12">
        <v>3</v>
      </c>
      <c r="C43" s="22">
        <v>43413</v>
      </c>
      <c r="D43" s="23">
        <v>162</v>
      </c>
      <c r="E43" s="18" t="s">
        <v>9</v>
      </c>
    </row>
    <row r="44" spans="1:5" s="36" customFormat="1">
      <c r="A44" s="19" t="s">
        <v>18</v>
      </c>
      <c r="B44" s="19"/>
      <c r="C44" s="19"/>
      <c r="D44" s="20">
        <f>SUM(D37:D43)</f>
        <v>595602</v>
      </c>
      <c r="E44" s="21"/>
    </row>
    <row r="45" spans="1:5" s="36" customFormat="1">
      <c r="A45" s="17" t="s">
        <v>19</v>
      </c>
      <c r="B45" s="12">
        <v>1548</v>
      </c>
      <c r="C45" s="22">
        <v>43405</v>
      </c>
      <c r="D45" s="23">
        <v>17</v>
      </c>
      <c r="E45" s="21" t="s">
        <v>20</v>
      </c>
    </row>
    <row r="46" spans="1:5" s="36" customFormat="1">
      <c r="A46" s="17" t="s">
        <v>19</v>
      </c>
      <c r="B46" s="8">
        <v>3216</v>
      </c>
      <c r="C46" s="33">
        <v>43405</v>
      </c>
      <c r="D46" s="24">
        <v>10000</v>
      </c>
      <c r="E46" s="21" t="s">
        <v>21</v>
      </c>
    </row>
    <row r="47" spans="1:5" s="36" customFormat="1">
      <c r="A47" s="17" t="s">
        <v>19</v>
      </c>
      <c r="B47" s="12">
        <v>1568</v>
      </c>
      <c r="C47" s="22">
        <v>43410</v>
      </c>
      <c r="D47" s="23">
        <v>-17</v>
      </c>
      <c r="E47" s="21" t="s">
        <v>70</v>
      </c>
    </row>
    <row r="48" spans="1:5" s="36" customFormat="1">
      <c r="A48" s="17" t="s">
        <v>19</v>
      </c>
      <c r="B48" s="12">
        <v>1571</v>
      </c>
      <c r="C48" s="22">
        <v>43410</v>
      </c>
      <c r="D48" s="23">
        <v>17</v>
      </c>
      <c r="E48" s="21" t="s">
        <v>20</v>
      </c>
    </row>
    <row r="49" spans="1:5" s="36" customFormat="1">
      <c r="A49" s="17" t="s">
        <v>19</v>
      </c>
      <c r="B49" s="12">
        <v>1581</v>
      </c>
      <c r="C49" s="22">
        <v>43412</v>
      </c>
      <c r="D49" s="23">
        <v>-17</v>
      </c>
      <c r="E49" s="21" t="s">
        <v>70</v>
      </c>
    </row>
    <row r="50" spans="1:5" s="36" customFormat="1">
      <c r="A50" s="17" t="s">
        <v>19</v>
      </c>
      <c r="B50" s="12">
        <v>1582</v>
      </c>
      <c r="C50" s="22">
        <v>43412</v>
      </c>
      <c r="D50" s="23">
        <v>-17</v>
      </c>
      <c r="E50" s="21" t="s">
        <v>70</v>
      </c>
    </row>
    <row r="51" spans="1:5" s="36" customFormat="1">
      <c r="A51" s="17" t="s">
        <v>19</v>
      </c>
      <c r="B51" s="12">
        <v>3332</v>
      </c>
      <c r="C51" s="22">
        <v>43412</v>
      </c>
      <c r="D51" s="23">
        <v>1414.56</v>
      </c>
      <c r="E51" s="21" t="s">
        <v>20</v>
      </c>
    </row>
    <row r="52" spans="1:5" s="36" customFormat="1">
      <c r="A52" s="17" t="s">
        <v>19</v>
      </c>
      <c r="B52" s="8">
        <v>3333</v>
      </c>
      <c r="C52" s="33">
        <v>43412</v>
      </c>
      <c r="D52" s="24">
        <v>1357.86</v>
      </c>
      <c r="E52" s="21" t="s">
        <v>20</v>
      </c>
    </row>
    <row r="53" spans="1:5" s="36" customFormat="1">
      <c r="A53" s="17" t="s">
        <v>19</v>
      </c>
      <c r="B53" s="8">
        <v>1584</v>
      </c>
      <c r="C53" s="33">
        <v>43413</v>
      </c>
      <c r="D53" s="24">
        <v>34</v>
      </c>
      <c r="E53" s="21" t="s">
        <v>20</v>
      </c>
    </row>
    <row r="54" spans="1:5" s="36" customFormat="1">
      <c r="A54" s="17" t="s">
        <v>19</v>
      </c>
      <c r="B54" s="8">
        <v>3216</v>
      </c>
      <c r="C54" s="33">
        <v>43417</v>
      </c>
      <c r="D54" s="24">
        <v>15000</v>
      </c>
      <c r="E54" s="21" t="s">
        <v>21</v>
      </c>
    </row>
    <row r="55" spans="1:5" s="36" customFormat="1">
      <c r="A55" s="17" t="s">
        <v>19</v>
      </c>
      <c r="B55" s="12">
        <v>1607</v>
      </c>
      <c r="C55" s="22">
        <v>43420</v>
      </c>
      <c r="D55" s="23">
        <v>34</v>
      </c>
      <c r="E55" s="21" t="s">
        <v>20</v>
      </c>
    </row>
    <row r="56" spans="1:5" s="36" customFormat="1">
      <c r="A56" s="17" t="s">
        <v>19</v>
      </c>
      <c r="B56" s="8">
        <v>1618</v>
      </c>
      <c r="C56" s="33">
        <v>43420</v>
      </c>
      <c r="D56" s="24">
        <v>417.16</v>
      </c>
      <c r="E56" s="21" t="s">
        <v>20</v>
      </c>
    </row>
    <row r="57" spans="1:5" s="36" customFormat="1">
      <c r="A57" s="17" t="s">
        <v>19</v>
      </c>
      <c r="B57" s="8">
        <v>1620</v>
      </c>
      <c r="C57" s="33">
        <v>43420</v>
      </c>
      <c r="D57" s="24">
        <v>2336.1</v>
      </c>
      <c r="E57" s="21" t="s">
        <v>20</v>
      </c>
    </row>
    <row r="58" spans="1:5" s="36" customFormat="1">
      <c r="A58" s="17" t="s">
        <v>19</v>
      </c>
      <c r="B58" s="12">
        <v>1623</v>
      </c>
      <c r="C58" s="22">
        <v>43420</v>
      </c>
      <c r="D58" s="23">
        <v>2238.9</v>
      </c>
      <c r="E58" s="21" t="s">
        <v>20</v>
      </c>
    </row>
    <row r="59" spans="1:5" s="36" customFormat="1" ht="38.25" customHeight="1">
      <c r="A59" s="17" t="s">
        <v>19</v>
      </c>
      <c r="B59" s="8">
        <v>3431</v>
      </c>
      <c r="C59" s="33">
        <v>43420</v>
      </c>
      <c r="D59" s="24">
        <v>2684.85</v>
      </c>
      <c r="E59" s="21" t="s">
        <v>71</v>
      </c>
    </row>
    <row r="60" spans="1:5" s="36" customFormat="1">
      <c r="A60" s="17" t="s">
        <v>19</v>
      </c>
      <c r="B60" s="12">
        <v>1637</v>
      </c>
      <c r="C60" s="22">
        <v>43424</v>
      </c>
      <c r="D60" s="23">
        <v>216.4</v>
      </c>
      <c r="E60" s="21" t="s">
        <v>20</v>
      </c>
    </row>
    <row r="61" spans="1:5" s="36" customFormat="1">
      <c r="A61" s="17" t="s">
        <v>19</v>
      </c>
      <c r="B61" s="12">
        <v>1643</v>
      </c>
      <c r="C61" s="22">
        <v>43425</v>
      </c>
      <c r="D61" s="23">
        <v>34</v>
      </c>
      <c r="E61" s="21" t="s">
        <v>20</v>
      </c>
    </row>
    <row r="62" spans="1:5" s="36" customFormat="1">
      <c r="A62" s="17" t="s">
        <v>19</v>
      </c>
      <c r="B62" s="12">
        <v>1644</v>
      </c>
      <c r="C62" s="22">
        <v>43425</v>
      </c>
      <c r="D62" s="23">
        <v>17</v>
      </c>
      <c r="E62" s="21" t="s">
        <v>20</v>
      </c>
    </row>
    <row r="63" spans="1:5" s="36" customFormat="1">
      <c r="A63" s="17" t="s">
        <v>19</v>
      </c>
      <c r="B63" s="12">
        <v>1645</v>
      </c>
      <c r="C63" s="22">
        <v>43425</v>
      </c>
      <c r="D63" s="23">
        <v>17</v>
      </c>
      <c r="E63" s="21" t="s">
        <v>20</v>
      </c>
    </row>
    <row r="64" spans="1:5" s="36" customFormat="1">
      <c r="A64" s="17" t="s">
        <v>19</v>
      </c>
      <c r="B64" s="8">
        <v>3465</v>
      </c>
      <c r="C64" s="33">
        <v>43426</v>
      </c>
      <c r="D64" s="24">
        <v>7000</v>
      </c>
      <c r="E64" s="21" t="s">
        <v>21</v>
      </c>
    </row>
    <row r="65" spans="1:5" s="36" customFormat="1">
      <c r="A65" s="17" t="s">
        <v>19</v>
      </c>
      <c r="B65" s="12">
        <v>3477</v>
      </c>
      <c r="C65" s="22">
        <v>43427</v>
      </c>
      <c r="D65" s="23">
        <v>34</v>
      </c>
      <c r="E65" s="21" t="s">
        <v>20</v>
      </c>
    </row>
    <row r="66" spans="1:5" s="36" customFormat="1">
      <c r="A66" s="17" t="s">
        <v>19</v>
      </c>
      <c r="B66" s="12">
        <v>1673</v>
      </c>
      <c r="C66" s="22">
        <v>43430</v>
      </c>
      <c r="D66" s="23">
        <v>17</v>
      </c>
      <c r="E66" s="21" t="s">
        <v>20</v>
      </c>
    </row>
    <row r="67" spans="1:5" s="36" customFormat="1">
      <c r="A67" s="17" t="s">
        <v>19</v>
      </c>
      <c r="B67" s="12">
        <v>1674</v>
      </c>
      <c r="C67" s="22">
        <v>43430</v>
      </c>
      <c r="D67" s="23">
        <v>417.16</v>
      </c>
      <c r="E67" s="21" t="s">
        <v>20</v>
      </c>
    </row>
    <row r="68" spans="1:5" s="36" customFormat="1">
      <c r="A68" s="17" t="s">
        <v>19</v>
      </c>
      <c r="B68" s="12">
        <v>1675</v>
      </c>
      <c r="C68" s="22">
        <v>43430</v>
      </c>
      <c r="D68" s="23">
        <v>17</v>
      </c>
      <c r="E68" s="21" t="s">
        <v>20</v>
      </c>
    </row>
    <row r="69" spans="1:5" s="36" customFormat="1">
      <c r="A69" s="17" t="s">
        <v>19</v>
      </c>
      <c r="B69" s="12">
        <v>1676</v>
      </c>
      <c r="C69" s="22">
        <v>43430</v>
      </c>
      <c r="D69" s="23">
        <v>17</v>
      </c>
      <c r="E69" s="21" t="s">
        <v>20</v>
      </c>
    </row>
    <row r="70" spans="1:5" s="36" customFormat="1">
      <c r="A70" s="17" t="s">
        <v>19</v>
      </c>
      <c r="B70" s="12">
        <v>1694</v>
      </c>
      <c r="C70" s="22">
        <v>43433</v>
      </c>
      <c r="D70" s="23">
        <v>34</v>
      </c>
      <c r="E70" s="21" t="s">
        <v>20</v>
      </c>
    </row>
    <row r="71" spans="1:5" s="36" customFormat="1" ht="20.25" customHeight="1">
      <c r="A71" s="17" t="s">
        <v>19</v>
      </c>
      <c r="B71" s="8">
        <v>3483</v>
      </c>
      <c r="C71" s="33">
        <v>43431</v>
      </c>
      <c r="D71" s="24">
        <v>10000</v>
      </c>
      <c r="E71" s="21" t="s">
        <v>21</v>
      </c>
    </row>
    <row r="72" spans="1:5" s="36" customFormat="1">
      <c r="A72" s="17" t="s">
        <v>19</v>
      </c>
      <c r="B72" s="8">
        <v>3569</v>
      </c>
      <c r="C72" s="33">
        <v>43433</v>
      </c>
      <c r="D72" s="24">
        <v>25000</v>
      </c>
      <c r="E72" s="21" t="s">
        <v>21</v>
      </c>
    </row>
    <row r="73" spans="1:5" s="36" customFormat="1" ht="32.25" customHeight="1">
      <c r="A73" s="17" t="s">
        <v>19</v>
      </c>
      <c r="B73" s="8">
        <v>24433</v>
      </c>
      <c r="C73" s="33">
        <v>43433</v>
      </c>
      <c r="D73" s="24">
        <v>35000</v>
      </c>
      <c r="E73" s="21" t="s">
        <v>21</v>
      </c>
    </row>
    <row r="74" spans="1:5" s="36" customFormat="1">
      <c r="A74" s="19" t="s">
        <v>22</v>
      </c>
      <c r="B74" s="19"/>
      <c r="C74" s="19"/>
      <c r="D74" s="20">
        <f>SUM(D45:D73)</f>
        <v>113320.98999999999</v>
      </c>
      <c r="E74" s="21"/>
    </row>
    <row r="75" spans="1:5" s="36" customFormat="1">
      <c r="A75" s="17" t="s">
        <v>23</v>
      </c>
      <c r="B75" s="12">
        <v>3571</v>
      </c>
      <c r="C75" s="22">
        <v>43433</v>
      </c>
      <c r="D75" s="23">
        <v>11918.6</v>
      </c>
      <c r="E75" s="21" t="s">
        <v>24</v>
      </c>
    </row>
    <row r="76" spans="1:5" s="36" customFormat="1">
      <c r="A76" s="17" t="s">
        <v>23</v>
      </c>
      <c r="B76" s="12">
        <v>3572</v>
      </c>
      <c r="C76" s="22">
        <v>43433</v>
      </c>
      <c r="D76" s="23">
        <v>6761.04</v>
      </c>
      <c r="E76" s="21" t="s">
        <v>24</v>
      </c>
    </row>
    <row r="77" spans="1:5" s="36" customFormat="1">
      <c r="A77" s="17" t="s">
        <v>23</v>
      </c>
      <c r="B77" s="12">
        <v>3573</v>
      </c>
      <c r="C77" s="22">
        <v>43433</v>
      </c>
      <c r="D77" s="23">
        <v>374</v>
      </c>
      <c r="E77" s="21" t="s">
        <v>24</v>
      </c>
    </row>
    <row r="78" spans="1:5" s="36" customFormat="1">
      <c r="A78" s="19" t="s">
        <v>25</v>
      </c>
      <c r="B78" s="19"/>
      <c r="C78" s="19"/>
      <c r="D78" s="20">
        <f>SUM(D75:D77)</f>
        <v>19053.64</v>
      </c>
      <c r="E78" s="21"/>
    </row>
    <row r="79" spans="1:5" s="36" customFormat="1">
      <c r="A79" s="17" t="s">
        <v>26</v>
      </c>
      <c r="B79" s="12">
        <v>3385</v>
      </c>
      <c r="C79" s="22">
        <v>43419</v>
      </c>
      <c r="D79" s="23">
        <v>2620.16</v>
      </c>
      <c r="E79" s="21" t="s">
        <v>27</v>
      </c>
    </row>
    <row r="80" spans="1:5" s="36" customFormat="1">
      <c r="A80" s="17" t="s">
        <v>26</v>
      </c>
      <c r="B80" s="12">
        <v>3461</v>
      </c>
      <c r="C80" s="22">
        <v>43426</v>
      </c>
      <c r="D80" s="23">
        <v>922.5</v>
      </c>
      <c r="E80" s="21" t="s">
        <v>27</v>
      </c>
    </row>
    <row r="81" spans="1:5" s="36" customFormat="1">
      <c r="A81" s="19" t="s">
        <v>28</v>
      </c>
      <c r="B81" s="19"/>
      <c r="C81" s="19"/>
      <c r="D81" s="20">
        <f>SUM(D79:D80)</f>
        <v>3542.66</v>
      </c>
      <c r="E81" s="26"/>
    </row>
    <row r="82" spans="1:5" s="36" customFormat="1">
      <c r="A82" s="27" t="s">
        <v>29</v>
      </c>
      <c r="B82" s="12">
        <v>3338</v>
      </c>
      <c r="C82" s="22">
        <v>43412</v>
      </c>
      <c r="D82" s="23">
        <v>2374.3000000000002</v>
      </c>
      <c r="E82" s="18" t="s">
        <v>72</v>
      </c>
    </row>
    <row r="83" spans="1:5" s="36" customFormat="1">
      <c r="A83" s="27" t="s">
        <v>29</v>
      </c>
      <c r="B83" s="12">
        <v>3342</v>
      </c>
      <c r="C83" s="22">
        <v>43412</v>
      </c>
      <c r="D83" s="23">
        <v>9424.5</v>
      </c>
      <c r="E83" s="18" t="s">
        <v>72</v>
      </c>
    </row>
    <row r="84" spans="1:5" s="36" customFormat="1">
      <c r="A84" s="27" t="s">
        <v>29</v>
      </c>
      <c r="B84" s="12">
        <v>3343</v>
      </c>
      <c r="C84" s="22">
        <v>43412</v>
      </c>
      <c r="D84" s="23">
        <v>1467</v>
      </c>
      <c r="E84" s="18" t="s">
        <v>72</v>
      </c>
    </row>
    <row r="85" spans="1:5" s="36" customFormat="1">
      <c r="A85" s="27" t="s">
        <v>29</v>
      </c>
      <c r="B85" s="12">
        <v>3344</v>
      </c>
      <c r="C85" s="22">
        <v>43412</v>
      </c>
      <c r="D85" s="23">
        <v>1500</v>
      </c>
      <c r="E85" s="18" t="s">
        <v>72</v>
      </c>
    </row>
    <row r="86" spans="1:5" s="36" customFormat="1">
      <c r="A86" s="27" t="s">
        <v>29</v>
      </c>
      <c r="B86" s="12">
        <v>3388</v>
      </c>
      <c r="C86" s="22">
        <v>43419</v>
      </c>
      <c r="D86" s="23">
        <v>58471.519999999997</v>
      </c>
      <c r="E86" s="18" t="s">
        <v>72</v>
      </c>
    </row>
    <row r="87" spans="1:5" s="36" customFormat="1">
      <c r="A87" s="27" t="s">
        <v>29</v>
      </c>
      <c r="B87" s="12">
        <v>3390</v>
      </c>
      <c r="C87" s="22">
        <v>43419</v>
      </c>
      <c r="D87" s="23">
        <v>2691.41</v>
      </c>
      <c r="E87" s="18" t="s">
        <v>72</v>
      </c>
    </row>
    <row r="88" spans="1:5" s="36" customFormat="1">
      <c r="A88" s="27" t="s">
        <v>29</v>
      </c>
      <c r="B88" s="12">
        <v>3391</v>
      </c>
      <c r="C88" s="22">
        <v>43419</v>
      </c>
      <c r="D88" s="23">
        <v>2657.67</v>
      </c>
      <c r="E88" s="18" t="s">
        <v>72</v>
      </c>
    </row>
    <row r="89" spans="1:5" s="36" customFormat="1">
      <c r="A89" s="27" t="s">
        <v>29</v>
      </c>
      <c r="B89" s="12">
        <v>3392</v>
      </c>
      <c r="C89" s="22">
        <v>43419</v>
      </c>
      <c r="D89" s="23">
        <v>2307.15</v>
      </c>
      <c r="E89" s="18" t="s">
        <v>72</v>
      </c>
    </row>
    <row r="90" spans="1:5" s="36" customFormat="1">
      <c r="A90" s="27" t="s">
        <v>29</v>
      </c>
      <c r="B90" s="12">
        <v>3393</v>
      </c>
      <c r="C90" s="22">
        <v>43419</v>
      </c>
      <c r="D90" s="23">
        <v>2684.63</v>
      </c>
      <c r="E90" s="18" t="s">
        <v>72</v>
      </c>
    </row>
    <row r="91" spans="1:5" s="36" customFormat="1">
      <c r="A91" s="27" t="s">
        <v>29</v>
      </c>
      <c r="B91" s="12">
        <v>3394</v>
      </c>
      <c r="C91" s="22">
        <v>43419</v>
      </c>
      <c r="D91" s="23">
        <v>2531.77</v>
      </c>
      <c r="E91" s="18" t="s">
        <v>72</v>
      </c>
    </row>
    <row r="92" spans="1:5" s="36" customFormat="1">
      <c r="A92" s="27" t="s">
        <v>29</v>
      </c>
      <c r="B92" s="12">
        <v>3395</v>
      </c>
      <c r="C92" s="22">
        <v>43419</v>
      </c>
      <c r="D92" s="23">
        <v>2696.81</v>
      </c>
      <c r="E92" s="18" t="s">
        <v>72</v>
      </c>
    </row>
    <row r="93" spans="1:5" s="36" customFormat="1">
      <c r="A93" s="27" t="s">
        <v>29</v>
      </c>
      <c r="B93" s="12">
        <v>3396</v>
      </c>
      <c r="C93" s="22">
        <v>43419</v>
      </c>
      <c r="D93" s="23">
        <v>2661.98</v>
      </c>
      <c r="E93" s="18" t="s">
        <v>72</v>
      </c>
    </row>
    <row r="94" spans="1:5" s="36" customFormat="1">
      <c r="A94" s="27" t="s">
        <v>29</v>
      </c>
      <c r="B94" s="12">
        <v>3397</v>
      </c>
      <c r="C94" s="22">
        <v>43419</v>
      </c>
      <c r="D94" s="23">
        <v>2147.12</v>
      </c>
      <c r="E94" s="18" t="s">
        <v>72</v>
      </c>
    </row>
    <row r="95" spans="1:5" s="36" customFormat="1">
      <c r="A95" s="27" t="s">
        <v>29</v>
      </c>
      <c r="B95" s="12">
        <v>3398</v>
      </c>
      <c r="C95" s="22">
        <v>43419</v>
      </c>
      <c r="D95" s="23">
        <v>2700.22</v>
      </c>
      <c r="E95" s="18" t="s">
        <v>72</v>
      </c>
    </row>
    <row r="96" spans="1:5" s="36" customFormat="1">
      <c r="A96" s="27" t="s">
        <v>29</v>
      </c>
      <c r="B96" s="12">
        <v>3399</v>
      </c>
      <c r="C96" s="22">
        <v>43419</v>
      </c>
      <c r="D96" s="23">
        <v>1956.91</v>
      </c>
      <c r="E96" s="18" t="s">
        <v>72</v>
      </c>
    </row>
    <row r="97" spans="1:5" s="36" customFormat="1">
      <c r="A97" s="27" t="s">
        <v>29</v>
      </c>
      <c r="B97" s="12">
        <v>3400</v>
      </c>
      <c r="C97" s="22">
        <v>43419</v>
      </c>
      <c r="D97" s="23">
        <v>2562.4699999999998</v>
      </c>
      <c r="E97" s="18" t="s">
        <v>72</v>
      </c>
    </row>
    <row r="98" spans="1:5" s="36" customFormat="1">
      <c r="A98" s="27" t="s">
        <v>29</v>
      </c>
      <c r="B98" s="12">
        <v>3401</v>
      </c>
      <c r="C98" s="22">
        <v>43419</v>
      </c>
      <c r="D98" s="23">
        <v>2657.62</v>
      </c>
      <c r="E98" s="18" t="s">
        <v>72</v>
      </c>
    </row>
    <row r="99" spans="1:5" s="36" customFormat="1">
      <c r="A99" s="27" t="s">
        <v>29</v>
      </c>
      <c r="B99" s="12">
        <v>3402</v>
      </c>
      <c r="C99" s="22">
        <v>43419</v>
      </c>
      <c r="D99" s="23">
        <v>2262.75</v>
      </c>
      <c r="E99" s="18" t="s">
        <v>72</v>
      </c>
    </row>
    <row r="100" spans="1:5" s="36" customFormat="1">
      <c r="A100" s="27" t="s">
        <v>29</v>
      </c>
      <c r="B100" s="12">
        <v>3403</v>
      </c>
      <c r="C100" s="22">
        <v>43419</v>
      </c>
      <c r="D100" s="23">
        <v>2430.79</v>
      </c>
      <c r="E100" s="18" t="s">
        <v>72</v>
      </c>
    </row>
    <row r="101" spans="1:5" s="36" customFormat="1">
      <c r="A101" s="27" t="s">
        <v>29</v>
      </c>
      <c r="B101" s="12">
        <v>3404</v>
      </c>
      <c r="C101" s="22">
        <v>43419</v>
      </c>
      <c r="D101" s="23">
        <v>2203.9499999999998</v>
      </c>
      <c r="E101" s="18" t="s">
        <v>72</v>
      </c>
    </row>
    <row r="102" spans="1:5" s="36" customFormat="1">
      <c r="A102" s="27" t="s">
        <v>29</v>
      </c>
      <c r="B102" s="12">
        <v>3405</v>
      </c>
      <c r="C102" s="22">
        <v>43419</v>
      </c>
      <c r="D102" s="23">
        <v>2590.9299999999998</v>
      </c>
      <c r="E102" s="18" t="s">
        <v>72</v>
      </c>
    </row>
    <row r="103" spans="1:5" s="36" customFormat="1">
      <c r="A103" s="27" t="s">
        <v>29</v>
      </c>
      <c r="B103" s="12">
        <v>3406</v>
      </c>
      <c r="C103" s="22">
        <v>43419</v>
      </c>
      <c r="D103" s="23">
        <v>2615.08</v>
      </c>
      <c r="E103" s="18" t="s">
        <v>72</v>
      </c>
    </row>
    <row r="104" spans="1:5" s="36" customFormat="1">
      <c r="A104" s="27" t="s">
        <v>29</v>
      </c>
      <c r="B104" s="12">
        <v>3407</v>
      </c>
      <c r="C104" s="22">
        <v>43419</v>
      </c>
      <c r="D104" s="23">
        <v>2557.62</v>
      </c>
      <c r="E104" s="18" t="s">
        <v>72</v>
      </c>
    </row>
    <row r="105" spans="1:5" s="36" customFormat="1">
      <c r="A105" s="27" t="s">
        <v>29</v>
      </c>
      <c r="B105" s="12">
        <v>3408</v>
      </c>
      <c r="C105" s="22">
        <v>43419</v>
      </c>
      <c r="D105" s="23">
        <v>2627.21</v>
      </c>
      <c r="E105" s="18" t="s">
        <v>72</v>
      </c>
    </row>
    <row r="106" spans="1:5" s="36" customFormat="1">
      <c r="A106" s="27" t="s">
        <v>29</v>
      </c>
      <c r="B106" s="12">
        <v>3409</v>
      </c>
      <c r="C106" s="22">
        <v>43419</v>
      </c>
      <c r="D106" s="23">
        <v>2648.21</v>
      </c>
      <c r="E106" s="18" t="s">
        <v>72</v>
      </c>
    </row>
    <row r="107" spans="1:5" s="36" customFormat="1">
      <c r="A107" s="27" t="s">
        <v>29</v>
      </c>
      <c r="B107" s="12">
        <v>3410</v>
      </c>
      <c r="C107" s="22">
        <v>43419</v>
      </c>
      <c r="D107" s="23">
        <v>2331.6799999999998</v>
      </c>
      <c r="E107" s="18" t="s">
        <v>72</v>
      </c>
    </row>
    <row r="108" spans="1:5" s="36" customFormat="1">
      <c r="A108" s="27" t="s">
        <v>29</v>
      </c>
      <c r="B108" s="12">
        <v>3411</v>
      </c>
      <c r="C108" s="22">
        <v>43419</v>
      </c>
      <c r="D108" s="23">
        <v>2591.64</v>
      </c>
      <c r="E108" s="18" t="s">
        <v>72</v>
      </c>
    </row>
    <row r="109" spans="1:5" s="36" customFormat="1">
      <c r="A109" s="27" t="s">
        <v>29</v>
      </c>
      <c r="B109" s="12">
        <v>3412</v>
      </c>
      <c r="C109" s="22">
        <v>43419</v>
      </c>
      <c r="D109" s="23">
        <v>2047.27</v>
      </c>
      <c r="E109" s="18" t="s">
        <v>72</v>
      </c>
    </row>
    <row r="110" spans="1:5" s="36" customFormat="1">
      <c r="A110" s="27" t="s">
        <v>29</v>
      </c>
      <c r="B110" s="12">
        <v>3413</v>
      </c>
      <c r="C110" s="22">
        <v>43419</v>
      </c>
      <c r="D110" s="23">
        <v>2488.4</v>
      </c>
      <c r="E110" s="18" t="s">
        <v>72</v>
      </c>
    </row>
    <row r="111" spans="1:5" s="36" customFormat="1">
      <c r="A111" s="27" t="s">
        <v>29</v>
      </c>
      <c r="B111" s="12">
        <v>3414</v>
      </c>
      <c r="C111" s="22">
        <v>43419</v>
      </c>
      <c r="D111" s="23">
        <v>2666.96</v>
      </c>
      <c r="E111" s="18" t="s">
        <v>72</v>
      </c>
    </row>
    <row r="112" spans="1:5" s="36" customFormat="1">
      <c r="A112" s="27" t="s">
        <v>29</v>
      </c>
      <c r="B112" s="12">
        <v>3415</v>
      </c>
      <c r="C112" s="22">
        <v>43419</v>
      </c>
      <c r="D112" s="23">
        <v>2008.27</v>
      </c>
      <c r="E112" s="18" t="s">
        <v>72</v>
      </c>
    </row>
    <row r="113" spans="1:5" s="36" customFormat="1">
      <c r="A113" s="27" t="s">
        <v>29</v>
      </c>
      <c r="B113" s="12">
        <v>3416</v>
      </c>
      <c r="C113" s="22">
        <v>43419</v>
      </c>
      <c r="D113" s="23">
        <v>2502.31</v>
      </c>
      <c r="E113" s="18" t="s">
        <v>72</v>
      </c>
    </row>
    <row r="114" spans="1:5" s="36" customFormat="1">
      <c r="A114" s="27" t="s">
        <v>29</v>
      </c>
      <c r="B114" s="12">
        <v>3417</v>
      </c>
      <c r="C114" s="22">
        <v>43419</v>
      </c>
      <c r="D114" s="23">
        <v>2480.69</v>
      </c>
      <c r="E114" s="18" t="s">
        <v>72</v>
      </c>
    </row>
    <row r="115" spans="1:5" s="36" customFormat="1">
      <c r="A115" s="27" t="s">
        <v>29</v>
      </c>
      <c r="B115" s="12">
        <v>3469</v>
      </c>
      <c r="C115" s="22">
        <v>43426</v>
      </c>
      <c r="D115" s="23">
        <v>1350</v>
      </c>
      <c r="E115" s="18" t="s">
        <v>72</v>
      </c>
    </row>
    <row r="116" spans="1:5" s="36" customFormat="1">
      <c r="A116" s="19" t="s">
        <v>30</v>
      </c>
      <c r="B116" s="19"/>
      <c r="C116" s="19"/>
      <c r="D116" s="20">
        <f>SUM(D82:D115)</f>
        <v>143896.83999999997</v>
      </c>
      <c r="E116" s="21"/>
    </row>
    <row r="117" spans="1:5" s="36" customFormat="1">
      <c r="A117" s="27" t="s">
        <v>31</v>
      </c>
      <c r="B117" s="12">
        <v>3220</v>
      </c>
      <c r="C117" s="22">
        <v>43406</v>
      </c>
      <c r="D117" s="23">
        <v>173.74</v>
      </c>
      <c r="E117" s="21" t="s">
        <v>32</v>
      </c>
    </row>
    <row r="118" spans="1:5" s="36" customFormat="1">
      <c r="A118" s="27" t="s">
        <v>31</v>
      </c>
      <c r="B118" s="12">
        <v>1574</v>
      </c>
      <c r="C118" s="22">
        <v>43411</v>
      </c>
      <c r="D118" s="23">
        <v>1747.73</v>
      </c>
      <c r="E118" s="21" t="s">
        <v>32</v>
      </c>
    </row>
    <row r="119" spans="1:5" s="36" customFormat="1">
      <c r="A119" s="27" t="s">
        <v>31</v>
      </c>
      <c r="B119" s="12">
        <v>3313</v>
      </c>
      <c r="C119" s="22">
        <v>43412</v>
      </c>
      <c r="D119" s="23">
        <v>37550</v>
      </c>
      <c r="E119" s="18" t="s">
        <v>9</v>
      </c>
    </row>
    <row r="120" spans="1:5" s="36" customFormat="1" ht="33">
      <c r="A120" s="27" t="s">
        <v>31</v>
      </c>
      <c r="B120" s="12">
        <v>3284</v>
      </c>
      <c r="C120" s="22">
        <v>43412</v>
      </c>
      <c r="D120" s="23">
        <v>1425</v>
      </c>
      <c r="E120" s="18" t="s">
        <v>15</v>
      </c>
    </row>
    <row r="121" spans="1:5" s="36" customFormat="1">
      <c r="A121" s="27" t="s">
        <v>31</v>
      </c>
      <c r="B121" s="8">
        <v>3313</v>
      </c>
      <c r="C121" s="33">
        <v>43412</v>
      </c>
      <c r="D121" s="24">
        <v>43364</v>
      </c>
      <c r="E121" s="18" t="s">
        <v>33</v>
      </c>
    </row>
    <row r="122" spans="1:5" s="36" customFormat="1" ht="33">
      <c r="A122" s="27" t="s">
        <v>31</v>
      </c>
      <c r="B122" s="8">
        <v>3337</v>
      </c>
      <c r="C122" s="33">
        <v>43412</v>
      </c>
      <c r="D122" s="24">
        <v>6370</v>
      </c>
      <c r="E122" s="18" t="s">
        <v>34</v>
      </c>
    </row>
    <row r="123" spans="1:5" s="36" customFormat="1">
      <c r="A123" s="27" t="s">
        <v>31</v>
      </c>
      <c r="B123" s="12">
        <v>3384</v>
      </c>
      <c r="C123" s="22">
        <v>43419</v>
      </c>
      <c r="D123" s="23">
        <v>1109.3</v>
      </c>
      <c r="E123" s="21" t="s">
        <v>32</v>
      </c>
    </row>
    <row r="124" spans="1:5" s="36" customFormat="1">
      <c r="A124" s="27" t="s">
        <v>31</v>
      </c>
      <c r="B124" s="12">
        <v>3386</v>
      </c>
      <c r="C124" s="22">
        <v>43419</v>
      </c>
      <c r="D124" s="23">
        <v>1713.76</v>
      </c>
      <c r="E124" s="21" t="s">
        <v>32</v>
      </c>
    </row>
    <row r="125" spans="1:5" s="36" customFormat="1">
      <c r="A125" s="27" t="s">
        <v>31</v>
      </c>
      <c r="B125" s="12">
        <v>3387</v>
      </c>
      <c r="C125" s="22">
        <v>43419</v>
      </c>
      <c r="D125" s="23">
        <v>4868.79</v>
      </c>
      <c r="E125" s="21" t="s">
        <v>32</v>
      </c>
    </row>
    <row r="126" spans="1:5" s="36" customFormat="1">
      <c r="A126" s="27" t="s">
        <v>31</v>
      </c>
      <c r="B126" s="12">
        <v>3418</v>
      </c>
      <c r="C126" s="22">
        <v>43419</v>
      </c>
      <c r="D126" s="23">
        <v>403.46</v>
      </c>
      <c r="E126" s="21" t="s">
        <v>32</v>
      </c>
    </row>
    <row r="127" spans="1:5" s="36" customFormat="1" ht="21" customHeight="1">
      <c r="A127" s="27" t="s">
        <v>31</v>
      </c>
      <c r="B127" s="12">
        <v>3419</v>
      </c>
      <c r="C127" s="22">
        <v>43419</v>
      </c>
      <c r="D127" s="23">
        <v>140.4</v>
      </c>
      <c r="E127" s="21" t="s">
        <v>32</v>
      </c>
    </row>
    <row r="128" spans="1:5" s="36" customFormat="1" ht="21" customHeight="1">
      <c r="A128" s="27" t="s">
        <v>31</v>
      </c>
      <c r="B128" s="12">
        <v>3420</v>
      </c>
      <c r="C128" s="22">
        <v>43419</v>
      </c>
      <c r="D128" s="23">
        <v>421.6</v>
      </c>
      <c r="E128" s="21" t="s">
        <v>32</v>
      </c>
    </row>
    <row r="129" spans="1:5" s="36" customFormat="1" ht="21" customHeight="1">
      <c r="A129" s="27" t="s">
        <v>31</v>
      </c>
      <c r="B129" s="12">
        <v>3421</v>
      </c>
      <c r="C129" s="22">
        <v>43419</v>
      </c>
      <c r="D129" s="23">
        <v>279.94</v>
      </c>
      <c r="E129" s="21" t="s">
        <v>32</v>
      </c>
    </row>
    <row r="130" spans="1:5" s="36" customFormat="1" ht="21" customHeight="1">
      <c r="A130" s="27" t="s">
        <v>31</v>
      </c>
      <c r="B130" s="12">
        <v>3422</v>
      </c>
      <c r="C130" s="22">
        <v>43419</v>
      </c>
      <c r="D130" s="23">
        <v>521.64</v>
      </c>
      <c r="E130" s="21" t="s">
        <v>32</v>
      </c>
    </row>
    <row r="131" spans="1:5" s="36" customFormat="1" ht="21" customHeight="1">
      <c r="A131" s="27" t="s">
        <v>31</v>
      </c>
      <c r="B131" s="12">
        <v>1627</v>
      </c>
      <c r="C131" s="22">
        <v>43420</v>
      </c>
      <c r="D131" s="23">
        <v>1266.55</v>
      </c>
      <c r="E131" s="21" t="s">
        <v>32</v>
      </c>
    </row>
    <row r="132" spans="1:5" s="36" customFormat="1" ht="21" customHeight="1">
      <c r="A132" s="27" t="s">
        <v>31</v>
      </c>
      <c r="B132" s="12">
        <v>1649</v>
      </c>
      <c r="C132" s="22">
        <v>43425</v>
      </c>
      <c r="D132" s="23">
        <v>1748.88</v>
      </c>
      <c r="E132" s="21" t="s">
        <v>32</v>
      </c>
    </row>
    <row r="133" spans="1:5" s="36" customFormat="1" ht="21" customHeight="1">
      <c r="A133" s="27" t="s">
        <v>31</v>
      </c>
      <c r="B133" s="12">
        <v>1682</v>
      </c>
      <c r="C133" s="22">
        <v>43431</v>
      </c>
      <c r="D133" s="23">
        <v>825.51</v>
      </c>
      <c r="E133" s="21" t="s">
        <v>32</v>
      </c>
    </row>
    <row r="134" spans="1:5" s="36" customFormat="1" ht="21" customHeight="1">
      <c r="A134" s="27" t="s">
        <v>31</v>
      </c>
      <c r="B134" s="12">
        <v>1683</v>
      </c>
      <c r="C134" s="22">
        <v>43431</v>
      </c>
      <c r="D134" s="23">
        <v>261.79000000000002</v>
      </c>
      <c r="E134" s="21" t="s">
        <v>32</v>
      </c>
    </row>
    <row r="135" spans="1:5" s="36" customFormat="1">
      <c r="A135" s="19" t="s">
        <v>35</v>
      </c>
      <c r="B135" s="19"/>
      <c r="C135" s="19"/>
      <c r="D135" s="20">
        <f>SUM(D117:D134)</f>
        <v>104192.09</v>
      </c>
      <c r="E135" s="26"/>
    </row>
    <row r="136" spans="1:5" s="36" customFormat="1">
      <c r="A136" s="19" t="s">
        <v>36</v>
      </c>
      <c r="B136" s="19"/>
      <c r="C136" s="19"/>
      <c r="D136" s="20">
        <f>+D24+D36+D44+D74+D78+D81+D116+D135</f>
        <v>5303674.22</v>
      </c>
      <c r="E136" s="21"/>
    </row>
    <row r="137" spans="1:5" s="36" customFormat="1">
      <c r="A137" s="17" t="s">
        <v>37</v>
      </c>
      <c r="B137" s="39">
        <v>3257</v>
      </c>
      <c r="C137" s="28">
        <v>43412</v>
      </c>
      <c r="D137" s="25">
        <v>42708</v>
      </c>
      <c r="E137" s="21" t="s">
        <v>38</v>
      </c>
    </row>
    <row r="138" spans="1:5" s="36" customFormat="1">
      <c r="A138" s="17" t="s">
        <v>37</v>
      </c>
      <c r="B138" s="39">
        <v>3271</v>
      </c>
      <c r="C138" s="28">
        <v>43412</v>
      </c>
      <c r="D138" s="25">
        <v>3968</v>
      </c>
      <c r="E138" s="21" t="s">
        <v>38</v>
      </c>
    </row>
    <row r="139" spans="1:5" s="36" customFormat="1">
      <c r="A139" s="17" t="s">
        <v>37</v>
      </c>
      <c r="B139" s="39">
        <v>3286</v>
      </c>
      <c r="C139" s="28">
        <v>43412</v>
      </c>
      <c r="D139" s="25">
        <v>992</v>
      </c>
      <c r="E139" s="21" t="s">
        <v>38</v>
      </c>
    </row>
    <row r="140" spans="1:5" s="36" customFormat="1">
      <c r="A140" s="17" t="s">
        <v>37</v>
      </c>
      <c r="B140" s="39">
        <v>3319</v>
      </c>
      <c r="C140" s="28">
        <v>43412</v>
      </c>
      <c r="D140" s="25">
        <v>992</v>
      </c>
      <c r="E140" s="21" t="s">
        <v>38</v>
      </c>
    </row>
    <row r="141" spans="1:5" s="36" customFormat="1">
      <c r="A141" s="17" t="s">
        <v>37</v>
      </c>
      <c r="B141" s="39">
        <v>3327</v>
      </c>
      <c r="C141" s="28">
        <v>43412</v>
      </c>
      <c r="D141" s="25">
        <v>992</v>
      </c>
      <c r="E141" s="21" t="s">
        <v>38</v>
      </c>
    </row>
    <row r="142" spans="1:5" s="36" customFormat="1">
      <c r="A142" s="17" t="s">
        <v>37</v>
      </c>
      <c r="B142" s="39">
        <v>3</v>
      </c>
      <c r="C142" s="28">
        <v>43413</v>
      </c>
      <c r="D142" s="25">
        <v>992</v>
      </c>
      <c r="E142" s="21" t="s">
        <v>38</v>
      </c>
    </row>
    <row r="143" spans="1:5" s="36" customFormat="1">
      <c r="A143" s="19" t="s">
        <v>39</v>
      </c>
      <c r="B143" s="19"/>
      <c r="C143" s="19"/>
      <c r="D143" s="20">
        <f>SUM(D137:D142)</f>
        <v>50644</v>
      </c>
      <c r="E143" s="26"/>
    </row>
    <row r="144" spans="1:5" s="36" customFormat="1">
      <c r="A144" s="17" t="s">
        <v>40</v>
      </c>
      <c r="B144" s="40">
        <v>3293</v>
      </c>
      <c r="C144" s="29">
        <v>43412</v>
      </c>
      <c r="D144" s="25">
        <v>167</v>
      </c>
      <c r="E144" s="21" t="s">
        <v>73</v>
      </c>
    </row>
    <row r="145" spans="1:15" s="36" customFormat="1">
      <c r="A145" s="17" t="s">
        <v>40</v>
      </c>
      <c r="B145" s="40">
        <v>3294</v>
      </c>
      <c r="C145" s="29">
        <v>43412</v>
      </c>
      <c r="D145" s="25">
        <v>170</v>
      </c>
      <c r="E145" s="21" t="s">
        <v>73</v>
      </c>
    </row>
    <row r="146" spans="1:15" s="36" customFormat="1">
      <c r="A146" s="17" t="s">
        <v>40</v>
      </c>
      <c r="B146" s="40">
        <v>3295</v>
      </c>
      <c r="C146" s="29">
        <v>43412</v>
      </c>
      <c r="D146" s="25">
        <v>6269</v>
      </c>
      <c r="E146" s="21" t="s">
        <v>73</v>
      </c>
    </row>
    <row r="147" spans="1:15" s="36" customFormat="1">
      <c r="A147" s="17" t="s">
        <v>40</v>
      </c>
      <c r="B147" s="40">
        <v>3304</v>
      </c>
      <c r="C147" s="29">
        <v>43412</v>
      </c>
      <c r="D147" s="25">
        <v>501</v>
      </c>
      <c r="E147" s="21" t="s">
        <v>73</v>
      </c>
    </row>
    <row r="148" spans="1:15" s="36" customFormat="1">
      <c r="A148" s="17" t="s">
        <v>40</v>
      </c>
      <c r="B148" s="40">
        <v>3318</v>
      </c>
      <c r="C148" s="29">
        <v>43412</v>
      </c>
      <c r="D148" s="25">
        <v>168</v>
      </c>
      <c r="E148" s="21" t="s">
        <v>73</v>
      </c>
    </row>
    <row r="149" spans="1:15" s="36" customFormat="1">
      <c r="A149" s="17" t="s">
        <v>40</v>
      </c>
      <c r="B149" s="40">
        <v>1585</v>
      </c>
      <c r="C149" s="29">
        <v>43416</v>
      </c>
      <c r="D149" s="25">
        <v>337.26</v>
      </c>
      <c r="E149" s="21" t="s">
        <v>73</v>
      </c>
    </row>
    <row r="150" spans="1:15" s="36" customFormat="1">
      <c r="A150" s="17" t="s">
        <v>40</v>
      </c>
      <c r="B150" s="40">
        <v>1586</v>
      </c>
      <c r="C150" s="29">
        <v>43416</v>
      </c>
      <c r="D150" s="25">
        <v>176.82</v>
      </c>
      <c r="E150" s="21" t="s">
        <v>73</v>
      </c>
    </row>
    <row r="151" spans="1:15" s="36" customFormat="1">
      <c r="A151" s="17" t="s">
        <v>40</v>
      </c>
      <c r="B151" s="40">
        <v>1587</v>
      </c>
      <c r="C151" s="29">
        <v>43416</v>
      </c>
      <c r="D151" s="25">
        <v>167.03</v>
      </c>
      <c r="E151" s="21" t="s">
        <v>73</v>
      </c>
    </row>
    <row r="152" spans="1:15" s="36" customFormat="1">
      <c r="A152" s="17" t="s">
        <v>40</v>
      </c>
      <c r="B152" s="40">
        <v>1588</v>
      </c>
      <c r="C152" s="29">
        <v>43416</v>
      </c>
      <c r="D152" s="25">
        <v>177.56</v>
      </c>
      <c r="E152" s="21" t="s">
        <v>73</v>
      </c>
    </row>
    <row r="153" spans="1:15" s="36" customFormat="1">
      <c r="A153" s="17" t="s">
        <v>40</v>
      </c>
      <c r="B153" s="41">
        <v>1589</v>
      </c>
      <c r="C153" s="35">
        <v>43416</v>
      </c>
      <c r="D153" s="24">
        <v>3057.9</v>
      </c>
      <c r="E153" s="21" t="s">
        <v>73</v>
      </c>
    </row>
    <row r="154" spans="1:15" s="36" customFormat="1">
      <c r="A154" s="19" t="s">
        <v>41</v>
      </c>
      <c r="B154" s="19"/>
      <c r="C154" s="19"/>
      <c r="D154" s="20">
        <f>SUM(D144:D153)</f>
        <v>11191.57</v>
      </c>
      <c r="E154" s="21"/>
    </row>
    <row r="155" spans="1:15" s="36" customFormat="1" ht="21" customHeight="1">
      <c r="A155" s="27" t="s">
        <v>42</v>
      </c>
      <c r="B155" s="39">
        <v>8287335</v>
      </c>
      <c r="C155" s="28">
        <v>43417</v>
      </c>
      <c r="D155" s="25">
        <v>-250</v>
      </c>
      <c r="E155" s="13" t="s">
        <v>74</v>
      </c>
      <c r="F155"/>
      <c r="G155"/>
      <c r="H155"/>
      <c r="I155"/>
      <c r="J155"/>
      <c r="K155"/>
      <c r="L155"/>
      <c r="M155"/>
      <c r="N155"/>
      <c r="O155"/>
    </row>
    <row r="156" spans="1:15" s="36" customFormat="1">
      <c r="A156" s="27" t="s">
        <v>42</v>
      </c>
      <c r="B156" s="39">
        <v>3423</v>
      </c>
      <c r="C156" s="28">
        <v>43420</v>
      </c>
      <c r="D156" s="25">
        <v>16350</v>
      </c>
      <c r="E156" s="13" t="s">
        <v>75</v>
      </c>
      <c r="F156"/>
      <c r="G156"/>
      <c r="H156"/>
      <c r="I156"/>
      <c r="J156"/>
      <c r="K156"/>
      <c r="L156"/>
      <c r="M156"/>
      <c r="N156"/>
      <c r="O156"/>
    </row>
    <row r="157" spans="1:15" s="36" customFormat="1">
      <c r="A157" s="27" t="s">
        <v>42</v>
      </c>
      <c r="B157" s="39">
        <v>1650</v>
      </c>
      <c r="C157" s="28">
        <v>43425</v>
      </c>
      <c r="D157" s="25">
        <v>1449.99</v>
      </c>
      <c r="E157" s="13" t="s">
        <v>76</v>
      </c>
      <c r="F157"/>
      <c r="G157"/>
      <c r="H157"/>
      <c r="I157"/>
      <c r="J157"/>
      <c r="K157"/>
      <c r="L157"/>
      <c r="M157"/>
      <c r="N157"/>
      <c r="O157"/>
    </row>
    <row r="158" spans="1:15" s="36" customFormat="1">
      <c r="A158" s="27" t="s">
        <v>42</v>
      </c>
      <c r="B158" s="39">
        <v>3459</v>
      </c>
      <c r="C158" s="28">
        <v>43425</v>
      </c>
      <c r="D158" s="25">
        <v>812</v>
      </c>
      <c r="E158" s="13" t="s">
        <v>76</v>
      </c>
      <c r="F158"/>
      <c r="G158"/>
      <c r="H158"/>
      <c r="I158"/>
      <c r="J158"/>
      <c r="K158"/>
      <c r="L158"/>
      <c r="M158"/>
      <c r="N158"/>
      <c r="O158"/>
    </row>
    <row r="159" spans="1:15" s="36" customFormat="1">
      <c r="A159" s="27" t="s">
        <v>42</v>
      </c>
      <c r="B159" s="39">
        <v>3460</v>
      </c>
      <c r="C159" s="28">
        <v>43425</v>
      </c>
      <c r="D159" s="25">
        <v>1450</v>
      </c>
      <c r="E159" s="13" t="s">
        <v>76</v>
      </c>
      <c r="F159"/>
      <c r="G159"/>
      <c r="H159"/>
      <c r="I159"/>
      <c r="J159"/>
      <c r="K159"/>
      <c r="L159"/>
      <c r="M159"/>
      <c r="N159"/>
      <c r="O159"/>
    </row>
    <row r="160" spans="1:15" s="36" customFormat="1">
      <c r="A160" s="27" t="s">
        <v>42</v>
      </c>
      <c r="B160" s="39">
        <v>3462</v>
      </c>
      <c r="C160" s="28">
        <v>43425</v>
      </c>
      <c r="D160" s="25">
        <v>350</v>
      </c>
      <c r="E160" s="13" t="s">
        <v>76</v>
      </c>
      <c r="F160"/>
      <c r="G160"/>
      <c r="H160"/>
      <c r="I160"/>
      <c r="J160"/>
      <c r="K160"/>
      <c r="L160"/>
      <c r="M160"/>
      <c r="N160"/>
      <c r="O160"/>
    </row>
    <row r="161" spans="1:15" s="36" customFormat="1">
      <c r="A161" s="27" t="s">
        <v>42</v>
      </c>
      <c r="B161" s="39">
        <v>8287601</v>
      </c>
      <c r="C161" s="28">
        <v>43430</v>
      </c>
      <c r="D161" s="25">
        <v>-400</v>
      </c>
      <c r="E161" s="13" t="s">
        <v>74</v>
      </c>
      <c r="F161"/>
      <c r="G161"/>
      <c r="H161"/>
      <c r="I161"/>
      <c r="J161"/>
      <c r="K161"/>
      <c r="L161"/>
      <c r="M161"/>
      <c r="N161"/>
      <c r="O161"/>
    </row>
    <row r="162" spans="1:15" s="36" customFormat="1">
      <c r="A162" s="27" t="s">
        <v>42</v>
      </c>
      <c r="B162" s="39">
        <v>3480</v>
      </c>
      <c r="C162" s="28">
        <v>43430</v>
      </c>
      <c r="D162" s="25">
        <v>3049.59</v>
      </c>
      <c r="E162" s="13" t="s">
        <v>76</v>
      </c>
      <c r="F162"/>
      <c r="G162"/>
      <c r="H162"/>
      <c r="I162"/>
      <c r="J162"/>
      <c r="K162"/>
      <c r="L162"/>
      <c r="M162"/>
      <c r="N162"/>
      <c r="O162"/>
    </row>
    <row r="163" spans="1:15" s="36" customFormat="1">
      <c r="A163" s="27" t="s">
        <v>42</v>
      </c>
      <c r="B163" s="39">
        <v>3481</v>
      </c>
      <c r="C163" s="28">
        <v>43430</v>
      </c>
      <c r="D163" s="25">
        <v>955</v>
      </c>
      <c r="E163" s="13" t="s">
        <v>76</v>
      </c>
      <c r="F163"/>
      <c r="G163"/>
      <c r="H163"/>
      <c r="I163"/>
      <c r="J163"/>
      <c r="K163"/>
      <c r="L163"/>
      <c r="M163"/>
      <c r="N163"/>
      <c r="O163"/>
    </row>
    <row r="164" spans="1:15" s="36" customFormat="1">
      <c r="A164" s="27" t="s">
        <v>42</v>
      </c>
      <c r="B164" s="39">
        <v>3482</v>
      </c>
      <c r="C164" s="28">
        <v>43430</v>
      </c>
      <c r="D164" s="25">
        <v>1450</v>
      </c>
      <c r="E164" s="13" t="s">
        <v>76</v>
      </c>
    </row>
    <row r="165" spans="1:15" s="36" customFormat="1">
      <c r="A165" s="19" t="s">
        <v>43</v>
      </c>
      <c r="B165" s="19"/>
      <c r="C165" s="19"/>
      <c r="D165" s="20">
        <f>+SUM(D155:D164)</f>
        <v>25216.58</v>
      </c>
      <c r="E165" s="21"/>
    </row>
    <row r="166" spans="1:15" s="36" customFormat="1">
      <c r="A166" s="17" t="s">
        <v>44</v>
      </c>
      <c r="B166" s="12">
        <v>3345</v>
      </c>
      <c r="C166" s="22">
        <v>43412</v>
      </c>
      <c r="D166" s="12">
        <v>6122.99</v>
      </c>
      <c r="E166" s="21" t="s">
        <v>45</v>
      </c>
    </row>
    <row r="167" spans="1:15" s="36" customFormat="1">
      <c r="A167" s="17" t="s">
        <v>44</v>
      </c>
      <c r="B167" s="12">
        <v>3347</v>
      </c>
      <c r="C167" s="22">
        <v>43413</v>
      </c>
      <c r="D167" s="12">
        <v>141.06</v>
      </c>
      <c r="E167" s="21" t="s">
        <v>45</v>
      </c>
    </row>
    <row r="168" spans="1:15" s="36" customFormat="1">
      <c r="A168" s="17" t="s">
        <v>44</v>
      </c>
      <c r="B168" s="12">
        <v>3348</v>
      </c>
      <c r="C168" s="22">
        <v>43413</v>
      </c>
      <c r="D168" s="12">
        <v>1186.05</v>
      </c>
      <c r="E168" s="21" t="s">
        <v>45</v>
      </c>
    </row>
    <row r="169" spans="1:15" s="36" customFormat="1">
      <c r="A169" s="17" t="s">
        <v>44</v>
      </c>
      <c r="B169" s="12">
        <v>3349</v>
      </c>
      <c r="C169" s="22">
        <v>43413</v>
      </c>
      <c r="D169" s="12">
        <v>314.85000000000002</v>
      </c>
      <c r="E169" s="21" t="s">
        <v>45</v>
      </c>
    </row>
    <row r="170" spans="1:15" s="36" customFormat="1">
      <c r="A170" s="17" t="s">
        <v>44</v>
      </c>
      <c r="B170" s="12">
        <v>3350</v>
      </c>
      <c r="C170" s="22">
        <v>43413</v>
      </c>
      <c r="D170" s="12">
        <v>1829.94</v>
      </c>
      <c r="E170" s="21" t="s">
        <v>45</v>
      </c>
    </row>
    <row r="171" spans="1:15" s="36" customFormat="1">
      <c r="A171" s="17" t="s">
        <v>44</v>
      </c>
      <c r="B171" s="12">
        <v>1590</v>
      </c>
      <c r="C171" s="22">
        <v>43416</v>
      </c>
      <c r="D171" s="12">
        <v>360.6</v>
      </c>
      <c r="E171" s="21" t="s">
        <v>45</v>
      </c>
    </row>
    <row r="172" spans="1:15" s="36" customFormat="1">
      <c r="A172" s="17" t="s">
        <v>44</v>
      </c>
      <c r="B172" s="12">
        <v>1591</v>
      </c>
      <c r="C172" s="22">
        <v>43416</v>
      </c>
      <c r="D172" s="12">
        <v>465.91</v>
      </c>
      <c r="E172" s="21" t="s">
        <v>45</v>
      </c>
    </row>
    <row r="173" spans="1:15" s="36" customFormat="1">
      <c r="A173" s="17" t="s">
        <v>44</v>
      </c>
      <c r="B173" s="12">
        <v>1595</v>
      </c>
      <c r="C173" s="22">
        <v>43416</v>
      </c>
      <c r="D173" s="12">
        <v>284.91000000000003</v>
      </c>
      <c r="E173" s="21" t="s">
        <v>45</v>
      </c>
    </row>
    <row r="174" spans="1:15" s="36" customFormat="1">
      <c r="A174" s="17" t="s">
        <v>44</v>
      </c>
      <c r="B174" s="12">
        <v>1597</v>
      </c>
      <c r="C174" s="22">
        <v>43416</v>
      </c>
      <c r="D174" s="12">
        <v>159.36000000000001</v>
      </c>
      <c r="E174" s="21" t="s">
        <v>45</v>
      </c>
    </row>
    <row r="175" spans="1:15" s="36" customFormat="1">
      <c r="A175" s="17" t="s">
        <v>44</v>
      </c>
      <c r="B175" s="12">
        <v>1598</v>
      </c>
      <c r="C175" s="22">
        <v>43416</v>
      </c>
      <c r="D175" s="12">
        <v>306.23</v>
      </c>
      <c r="E175" s="21" t="s">
        <v>45</v>
      </c>
    </row>
    <row r="176" spans="1:15" s="36" customFormat="1">
      <c r="A176" s="17" t="s">
        <v>44</v>
      </c>
      <c r="B176" s="12">
        <v>1592</v>
      </c>
      <c r="C176" s="22">
        <v>43417</v>
      </c>
      <c r="D176" s="12">
        <v>513.24</v>
      </c>
      <c r="E176" s="21" t="s">
        <v>45</v>
      </c>
    </row>
    <row r="177" spans="1:5" s="36" customFormat="1">
      <c r="A177" s="17" t="s">
        <v>44</v>
      </c>
      <c r="B177" s="12">
        <v>1593</v>
      </c>
      <c r="C177" s="22">
        <v>43417</v>
      </c>
      <c r="D177" s="12">
        <v>286.57</v>
      </c>
      <c r="E177" s="21" t="s">
        <v>45</v>
      </c>
    </row>
    <row r="178" spans="1:5" s="36" customFormat="1">
      <c r="A178" s="17" t="s">
        <v>44</v>
      </c>
      <c r="B178" s="12">
        <v>1594</v>
      </c>
      <c r="C178" s="22">
        <v>43417</v>
      </c>
      <c r="D178" s="12">
        <v>692.26</v>
      </c>
      <c r="E178" s="21" t="s">
        <v>45</v>
      </c>
    </row>
    <row r="179" spans="1:5" s="36" customFormat="1">
      <c r="A179" s="17" t="s">
        <v>44</v>
      </c>
      <c r="B179" s="12">
        <v>1596</v>
      </c>
      <c r="C179" s="22">
        <v>43417</v>
      </c>
      <c r="D179" s="12">
        <v>1020.26</v>
      </c>
      <c r="E179" s="21" t="s">
        <v>45</v>
      </c>
    </row>
    <row r="180" spans="1:5" s="36" customFormat="1">
      <c r="A180" s="19" t="s">
        <v>46</v>
      </c>
      <c r="B180" s="19"/>
      <c r="C180" s="19"/>
      <c r="D180" s="20">
        <f>SUM(D166:D179)</f>
        <v>13684.230000000001</v>
      </c>
      <c r="E180" s="26"/>
    </row>
    <row r="181" spans="1:5" s="36" customFormat="1">
      <c r="A181" s="19" t="s">
        <v>47</v>
      </c>
      <c r="B181" s="19"/>
      <c r="C181" s="19"/>
      <c r="D181" s="20">
        <f>+D180+D154+D165+D143</f>
        <v>100736.38</v>
      </c>
      <c r="E181" s="21"/>
    </row>
    <row r="182" spans="1:5" s="36" customFormat="1" hidden="1">
      <c r="A182" s="17" t="s">
        <v>48</v>
      </c>
      <c r="B182" s="12"/>
      <c r="C182" s="22"/>
      <c r="D182" s="23"/>
      <c r="E182" s="21" t="s">
        <v>49</v>
      </c>
    </row>
    <row r="183" spans="1:5" s="36" customFormat="1" hidden="1">
      <c r="A183" s="17" t="s">
        <v>48</v>
      </c>
      <c r="B183" s="8"/>
      <c r="C183" s="33"/>
      <c r="D183" s="24"/>
      <c r="E183" s="21" t="s">
        <v>49</v>
      </c>
    </row>
    <row r="184" spans="1:5" s="36" customFormat="1" hidden="1">
      <c r="A184" s="19" t="s">
        <v>50</v>
      </c>
      <c r="B184" s="19"/>
      <c r="C184" s="19"/>
      <c r="D184" s="20">
        <f>SUM(D182:D183)</f>
        <v>0</v>
      </c>
      <c r="E184" s="26"/>
    </row>
    <row r="185" spans="1:5" s="36" customFormat="1" hidden="1">
      <c r="A185" s="27" t="s">
        <v>51</v>
      </c>
      <c r="B185" s="8"/>
      <c r="C185" s="33"/>
      <c r="D185" s="24"/>
      <c r="E185" s="21" t="s">
        <v>52</v>
      </c>
    </row>
    <row r="186" spans="1:5" s="36" customFormat="1" hidden="1">
      <c r="A186" s="19" t="s">
        <v>53</v>
      </c>
      <c r="B186" s="19"/>
      <c r="C186" s="19"/>
      <c r="D186" s="20">
        <f>SUM(D185:D185)</f>
        <v>0</v>
      </c>
      <c r="E186" s="26"/>
    </row>
    <row r="187" spans="1:5" s="36" customFormat="1" hidden="1">
      <c r="A187" s="17" t="s">
        <v>54</v>
      </c>
      <c r="B187" s="7"/>
      <c r="C187" s="34"/>
      <c r="D187" s="7"/>
      <c r="E187" s="21" t="s">
        <v>55</v>
      </c>
    </row>
    <row r="188" spans="1:5" s="36" customFormat="1" hidden="1">
      <c r="A188" s="19" t="s">
        <v>56</v>
      </c>
      <c r="B188" s="19"/>
      <c r="C188" s="19"/>
      <c r="D188" s="20">
        <f>SUM(D187:D187)</f>
        <v>0</v>
      </c>
      <c r="E188" s="26"/>
    </row>
    <row r="189" spans="1:5" s="36" customFormat="1" ht="33" hidden="1">
      <c r="A189" s="17" t="s">
        <v>57</v>
      </c>
      <c r="B189" s="8"/>
      <c r="C189" s="33"/>
      <c r="D189" s="24"/>
      <c r="E189" s="21" t="s">
        <v>58</v>
      </c>
    </row>
    <row r="190" spans="1:5" s="36" customFormat="1" hidden="1">
      <c r="A190" s="19" t="s">
        <v>59</v>
      </c>
      <c r="B190" s="19"/>
      <c r="C190" s="19"/>
      <c r="D190" s="20">
        <f>SUM(D189:D189)</f>
        <v>0</v>
      </c>
      <c r="E190" s="21"/>
    </row>
    <row r="191" spans="1:5" s="36" customFormat="1" ht="33" hidden="1">
      <c r="A191" s="17" t="s">
        <v>60</v>
      </c>
      <c r="B191" s="12"/>
      <c r="C191" s="22"/>
      <c r="D191" s="23"/>
      <c r="E191" s="21" t="s">
        <v>61</v>
      </c>
    </row>
    <row r="192" spans="1:5" s="36" customFormat="1" hidden="1">
      <c r="A192" s="19" t="s">
        <v>62</v>
      </c>
      <c r="B192" s="19"/>
      <c r="C192" s="19"/>
      <c r="D192" s="20">
        <f>SUM(D191:D191)</f>
        <v>0</v>
      </c>
      <c r="E192" s="26"/>
    </row>
    <row r="193" spans="1:5" s="36" customFormat="1" ht="33">
      <c r="A193" s="17" t="s">
        <v>63</v>
      </c>
      <c r="B193" s="12">
        <v>3312</v>
      </c>
      <c r="C193" s="22">
        <v>43412</v>
      </c>
      <c r="D193" s="23">
        <v>111579</v>
      </c>
      <c r="E193" s="15" t="s">
        <v>64</v>
      </c>
    </row>
    <row r="194" spans="1:5" s="36" customFormat="1">
      <c r="A194" s="19" t="s">
        <v>65</v>
      </c>
      <c r="B194" s="19"/>
      <c r="C194" s="19"/>
      <c r="D194" s="20">
        <f>SUM(D193:D193)</f>
        <v>111579</v>
      </c>
      <c r="E194" s="26"/>
    </row>
    <row r="195" spans="1:5" s="36" customFormat="1">
      <c r="A195" s="19" t="s">
        <v>66</v>
      </c>
      <c r="B195" s="19"/>
      <c r="C195" s="19"/>
      <c r="D195" s="20">
        <f>+D194+D190+D188+D186+D192+D184</f>
        <v>111579</v>
      </c>
      <c r="E195" s="26"/>
    </row>
    <row r="196" spans="1:5" s="36" customFormat="1">
      <c r="A196" s="19" t="s">
        <v>67</v>
      </c>
      <c r="B196" s="19"/>
      <c r="C196" s="19"/>
      <c r="D196" s="20">
        <f>D136+D181+D195</f>
        <v>5515989.5999999996</v>
      </c>
      <c r="E196" s="26"/>
    </row>
    <row r="197" spans="1:5" s="36" customFormat="1">
      <c r="A197" s="37"/>
      <c r="B197" s="37"/>
      <c r="C197" s="37"/>
      <c r="D197" s="4"/>
      <c r="E197" s="38"/>
    </row>
  </sheetData>
  <sortState ref="A7:E24">
    <sortCondition ref="C7:C24"/>
  </sortState>
  <mergeCells count="1">
    <mergeCell ref="A4:E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2018-12-10T07:53:00Z</dcterms:modified>
</cp:coreProperties>
</file>