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ersonal" sheetId="2" r:id="rId1"/>
  </sheets>
  <calcPr calcId="152511"/>
</workbook>
</file>

<file path=xl/calcChain.xml><?xml version="1.0" encoding="utf-8"?>
<calcChain xmlns="http://schemas.openxmlformats.org/spreadsheetml/2006/main">
  <c r="D181" i="2" l="1"/>
  <c r="D129" i="2"/>
  <c r="D165" i="2" l="1"/>
  <c r="D141" i="2"/>
  <c r="D135" i="2"/>
  <c r="D115" i="2"/>
  <c r="D84" i="2"/>
  <c r="D81" i="2"/>
  <c r="D77" i="2"/>
  <c r="D40" i="2"/>
  <c r="D33" i="2"/>
  <c r="D22" i="2"/>
  <c r="D179" i="2"/>
  <c r="D177" i="2"/>
  <c r="D175" i="2"/>
  <c r="D173" i="2"/>
  <c r="D171" i="2"/>
  <c r="D169" i="2"/>
  <c r="D146" i="2"/>
  <c r="D47" i="2"/>
  <c r="D130" i="2" l="1"/>
  <c r="D166" i="2"/>
  <c r="D180" i="2"/>
</calcChain>
</file>

<file path=xl/comments1.xml><?xml version="1.0" encoding="utf-8"?>
<comments xmlns="http://schemas.openxmlformats.org/spreadsheetml/2006/main">
  <authors>
    <author>Author</author>
  </authors>
  <commentList>
    <comment ref="C14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<sst xmlns="http://schemas.openxmlformats.org/spreadsheetml/2006/main" count="335" uniqueCount="76">
  <si>
    <t xml:space="preserve">MINISTERUL JUSTITIEI - Aparat propriu </t>
  </si>
  <si>
    <t>Nr. act</t>
  </si>
  <si>
    <t>Data document</t>
  </si>
  <si>
    <t>Suma</t>
  </si>
  <si>
    <t>Detaliere</t>
  </si>
  <si>
    <t>Capitolul 61.01- Ordine publica si siguranta nationala</t>
  </si>
  <si>
    <t>TITLUL 10 CHELTUIELI DE PERSONAL</t>
  </si>
  <si>
    <t>perioada: 01-30.09.2018</t>
  </si>
  <si>
    <t>Clasificatie bugetara</t>
  </si>
  <si>
    <t>10.01.01</t>
  </si>
  <si>
    <t>PLATA SALARII</t>
  </si>
  <si>
    <t>VIRAT RETINERI  DIN SALARII - VIRAT RETINERI  SALARIATI LA BUG ASIG SOCIALE SI BUG.DE STAT</t>
  </si>
  <si>
    <t>VIRAT RETINERI  DIN SALARII - POPRIRI, PENSII FACULTATIVE, COTIZATII</t>
  </si>
  <si>
    <t>ALIMENTARE CONT VALUTA SALARIU</t>
  </si>
  <si>
    <t>SUBTOTAL 10.01.01</t>
  </si>
  <si>
    <t>10.01.05</t>
  </si>
  <si>
    <t>PLATA SALARII, VIRAT RETINERI  SALARIATI LA BUG ASIG SOCIALE SI BUG.DE STAT</t>
  </si>
  <si>
    <t>SUBTOTAL10.01.05</t>
  </si>
  <si>
    <t>10.01.06</t>
  </si>
  <si>
    <t>SUBTOTAL 10.01.06</t>
  </si>
  <si>
    <t>10.01.13</t>
  </si>
  <si>
    <t xml:space="preserve">DIURNA DEPLASARE INTERNA </t>
  </si>
  <si>
    <t>PLATA CONTRAVALOARE  CAZARE DEPLASARE EXTERNA - DANCO PRO F.F.DKO 95906/10.08.2018</t>
  </si>
  <si>
    <t>PLATA CONTRAVALOARE  CAZARE DEPLASARE EXTERNA - DAL TRAVEL  F.F.DAL 109651 / 21.09.2018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</si>
  <si>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</si>
  <si>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</si>
  <si>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</si>
  <si>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</si>
  <si>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</si>
  <si>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</si>
  <si>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DECONT TRANSPORT </t>
  </si>
  <si>
    <t>SUBTOTAL 10.01.15</t>
  </si>
  <si>
    <t>10.01.16.</t>
  </si>
  <si>
    <t>DECONT CHIRII</t>
  </si>
  <si>
    <t>ALIMENTARE CONT VALUTA CHIRIE</t>
  </si>
  <si>
    <t>SUBTOTAL 10.01.16</t>
  </si>
  <si>
    <t>10.01.30.</t>
  </si>
  <si>
    <t xml:space="preserve">DECONTURI TRANSPORT </t>
  </si>
  <si>
    <t xml:space="preserve">PLATA  CONCEDII MEDICALE SUPORTATE DIN FNUASS </t>
  </si>
  <si>
    <t>ALIMENTARE CONT VALUTA INDEMNIZATIE SOTIE SI COPIL PT. MAGISTRAT DE LEGATURA</t>
  </si>
  <si>
    <t>SUBTOTAL 10.01.30</t>
  </si>
  <si>
    <t>TOTAL ART. 10.01</t>
  </si>
  <si>
    <t>10.02.02</t>
  </si>
  <si>
    <t xml:space="preserve">NORMA HRANA </t>
  </si>
  <si>
    <t>SUBTOTAL 10.02.02</t>
  </si>
  <si>
    <t>10.02.03</t>
  </si>
  <si>
    <t>SUBTOTAL 10.02.03</t>
  </si>
  <si>
    <t>10.02.06.</t>
  </si>
  <si>
    <t>PLATA CV  DECONT SERVICII TURISTICE IULIE 2018</t>
  </si>
  <si>
    <t>INCASAT DE LA UP ROMANIA RETUR VOUCHERE  19 BUC X  50 LEI/VOUCHER, FACT 8286404/17.09.2018</t>
  </si>
  <si>
    <t>SUBTOTAL 10.02.06</t>
  </si>
  <si>
    <t>10.02.30</t>
  </si>
  <si>
    <t xml:space="preserve">DECONTURI MEDICAMENTE </t>
  </si>
  <si>
    <t>SUBTOTAL 10.02.30</t>
  </si>
  <si>
    <t>TOTAL ART. 10.02</t>
  </si>
  <si>
    <t>10.03.01.</t>
  </si>
  <si>
    <t xml:space="preserve">CONTRIBUTII DE ASIGURARI SOCIALE DE STAT- CAS </t>
  </si>
  <si>
    <t>SUBTOTAL 10.03.01</t>
  </si>
  <si>
    <t>10.03.02.</t>
  </si>
  <si>
    <t xml:space="preserve">CONTRIBUTII DE ASIGURARI DE SOMAJ </t>
  </si>
  <si>
    <t>SUBTOTAL 10.03.02</t>
  </si>
  <si>
    <t>10.03.03.</t>
  </si>
  <si>
    <t xml:space="preserve">CONTRIBUTII DE ASIGURARI SOCIALE DE SANATATE </t>
  </si>
  <si>
    <t>SUBTOTAL 10.03.03</t>
  </si>
  <si>
    <t>10.03.04.</t>
  </si>
  <si>
    <t xml:space="preserve"> CONTRIBUTII DE ASIGURARI PT. ACCIDENTE DE MUNCA SI BOLI PROFESIONALE </t>
  </si>
  <si>
    <t>SUBTOTAL 10.03.04</t>
  </si>
  <si>
    <t>10.03.06.</t>
  </si>
  <si>
    <t xml:space="preserve"> CONTRIBUTII  ANGAJATOR - CONTRIBUTII LA FONDUL DE GARANTARE  A CREANTELOR SALARIALE </t>
  </si>
  <si>
    <t>SUBTOTAL 10.03.06</t>
  </si>
  <si>
    <t>10.03.07.</t>
  </si>
  <si>
    <t xml:space="preserve">CONTRIBUTII  ANGAJATOR - CONTRIBUTII LA FONDUL DE GARANTARE  A CREANTELOR SALARIALE </t>
  </si>
  <si>
    <t>SUBTOTAL 10.03.07</t>
  </si>
  <si>
    <t>TOTAL  ART. 10.03</t>
  </si>
  <si>
    <t>TOTAL TITLUL 10</t>
  </si>
  <si>
    <t xml:space="preserve"> ECHIPAMENT FUNCȚIONARI PUBLICI CU STATUT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</si>
</sst>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4" fontId="2" fillId="0" borderId="0" xfId="0" applyNumberFormat="1" applyFont="1" applyFill="1"/>
    <xf numFmtId="0" fontId="2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14" fontId="5" fillId="0" borderId="1" xfId="0" applyNumberFormat="1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/>
    <xf numFmtId="4" fontId="5" fillId="0" borderId="1" xfId="0" applyNumberFormat="1" applyFont="1" applyFill="1" applyBorder="1"/>
    <xf numFmtId="14" fontId="2" fillId="0" borderId="1" xfId="0" applyNumberFormat="1" applyFont="1" applyBorder="1"/>
    <xf numFmtId="14" fontId="5" fillId="0" borderId="0" xfId="0" applyNumberFormat="1" applyFont="1"/>
    <xf numFmtId="14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4" fontId="5" fillId="0" borderId="0" xfId="0" applyNumberFormat="1" applyFont="1"/>
    <xf numFmtId="0" fontId="1" fillId="0" borderId="0" xfId="0" applyFont="1" applyBorder="1" applyAlignment="1">
      <alignment horizontal="center"/>
    </xf>
  </cellXfs>
  <cellStyles count="3">
    <cellStyle name="Normal" xfId="0" builtinId="0"/>
    <cellStyle name="Normal 3 2" xfId="1"/>
    <cellStyle name="Normal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1"/>
  <sheetViews>
    <sheetView tabSelected="1" workbookViewId="0">
      <selection activeCell="I16" sqref="I16"/>
    </sheetView>
  </sheetViews>
  <sheetFormatPr defaultRowHeight="16.5"/>
  <cols>
    <col min="1" max="1" width="13" style="1" customWidth="1"/>
    <col min="2" max="2" width="10.42578125" style="1" customWidth="1"/>
    <col min="3" max="3" width="12.7109375" style="1" customWidth="1"/>
    <col min="4" max="4" width="16" style="2" customWidth="1"/>
    <col min="5" max="5" width="63.85546875" style="1" customWidth="1"/>
    <col min="6" max="16384" width="9.140625" style="1"/>
  </cols>
  <sheetData>
    <row r="1" spans="1:5">
      <c r="A1" s="3" t="s">
        <v>0</v>
      </c>
      <c r="B1" s="3"/>
      <c r="C1" s="3"/>
      <c r="D1" s="4"/>
      <c r="E1" s="9"/>
    </row>
    <row r="2" spans="1:5">
      <c r="A2" s="6" t="s">
        <v>5</v>
      </c>
      <c r="B2" s="6"/>
      <c r="C2" s="6"/>
      <c r="D2" s="10"/>
      <c r="E2" s="11"/>
    </row>
    <row r="3" spans="1:5">
      <c r="A3" s="6" t="s">
        <v>6</v>
      </c>
      <c r="B3" s="6"/>
      <c r="C3" s="6"/>
      <c r="D3" s="10"/>
      <c r="E3" s="11"/>
    </row>
    <row r="4" spans="1:5">
      <c r="A4" s="43" t="s">
        <v>7</v>
      </c>
      <c r="B4" s="43"/>
      <c r="C4" s="43"/>
      <c r="D4" s="43"/>
      <c r="E4" s="43"/>
    </row>
    <row r="5" spans="1:5">
      <c r="A5" s="3"/>
      <c r="B5" s="3"/>
      <c r="C5" s="3"/>
      <c r="D5" s="4"/>
      <c r="E5" s="5"/>
    </row>
    <row r="6" spans="1:5">
      <c r="D6" s="12"/>
      <c r="E6" s="13"/>
    </row>
    <row r="7" spans="1:5" ht="33">
      <c r="A7" s="16" t="s">
        <v>8</v>
      </c>
      <c r="B7" s="16" t="s">
        <v>1</v>
      </c>
      <c r="C7" s="16" t="s">
        <v>2</v>
      </c>
      <c r="D7" s="19" t="s">
        <v>3</v>
      </c>
      <c r="E7" s="16" t="s">
        <v>4</v>
      </c>
    </row>
    <row r="8" spans="1:5">
      <c r="A8" s="20" t="s">
        <v>9</v>
      </c>
      <c r="B8" s="35">
        <v>2448</v>
      </c>
      <c r="C8" s="36">
        <v>43350</v>
      </c>
      <c r="D8" s="37">
        <v>2227771</v>
      </c>
      <c r="E8" s="21" t="s">
        <v>10</v>
      </c>
    </row>
    <row r="9" spans="1:5" ht="33">
      <c r="A9" s="20" t="s">
        <v>9</v>
      </c>
      <c r="B9" s="14">
        <v>2473</v>
      </c>
      <c r="C9" s="25">
        <v>43350</v>
      </c>
      <c r="D9" s="26">
        <v>861809</v>
      </c>
      <c r="E9" s="21" t="s">
        <v>11</v>
      </c>
    </row>
    <row r="10" spans="1:5" ht="33">
      <c r="A10" s="20" t="s">
        <v>9</v>
      </c>
      <c r="B10" s="14">
        <v>2473</v>
      </c>
      <c r="C10" s="25">
        <v>43350</v>
      </c>
      <c r="D10" s="26">
        <v>342714</v>
      </c>
      <c r="E10" s="21" t="s">
        <v>11</v>
      </c>
    </row>
    <row r="11" spans="1:5" ht="33">
      <c r="A11" s="20" t="s">
        <v>9</v>
      </c>
      <c r="B11" s="14">
        <v>2473</v>
      </c>
      <c r="C11" s="25">
        <v>43350</v>
      </c>
      <c r="D11" s="26">
        <v>221754</v>
      </c>
      <c r="E11" s="21" t="s">
        <v>11</v>
      </c>
    </row>
    <row r="12" spans="1:5" ht="33">
      <c r="A12" s="20" t="s">
        <v>9</v>
      </c>
      <c r="B12" s="14">
        <v>2446</v>
      </c>
      <c r="C12" s="25">
        <v>43350</v>
      </c>
      <c r="D12" s="26">
        <v>1975</v>
      </c>
      <c r="E12" s="21" t="s">
        <v>12</v>
      </c>
    </row>
    <row r="13" spans="1:5" ht="33">
      <c r="A13" s="20" t="s">
        <v>9</v>
      </c>
      <c r="B13" s="14">
        <v>2447</v>
      </c>
      <c r="C13" s="25">
        <v>43350</v>
      </c>
      <c r="D13" s="26">
        <v>123</v>
      </c>
      <c r="E13" s="21" t="s">
        <v>12</v>
      </c>
    </row>
    <row r="14" spans="1:5" ht="33">
      <c r="A14" s="20" t="s">
        <v>9</v>
      </c>
      <c r="B14" s="14">
        <v>2502</v>
      </c>
      <c r="C14" s="25">
        <v>43350</v>
      </c>
      <c r="D14" s="26">
        <v>7606</v>
      </c>
      <c r="E14" s="21" t="s">
        <v>12</v>
      </c>
    </row>
    <row r="15" spans="1:5">
      <c r="A15" s="20" t="s">
        <v>9</v>
      </c>
      <c r="B15" s="8">
        <v>2460</v>
      </c>
      <c r="C15" s="38">
        <v>43350</v>
      </c>
      <c r="D15" s="27">
        <v>18955</v>
      </c>
      <c r="E15" s="21" t="s">
        <v>13</v>
      </c>
    </row>
    <row r="16" spans="1:5">
      <c r="A16" s="20" t="s">
        <v>9</v>
      </c>
      <c r="B16" s="14">
        <v>1</v>
      </c>
      <c r="C16" s="25">
        <v>43353</v>
      </c>
      <c r="D16" s="26">
        <v>1481</v>
      </c>
      <c r="E16" s="21" t="s">
        <v>10</v>
      </c>
    </row>
    <row r="17" spans="1:5">
      <c r="A17" s="20" t="s">
        <v>9</v>
      </c>
      <c r="B17" s="14">
        <v>2</v>
      </c>
      <c r="C17" s="25">
        <v>43353</v>
      </c>
      <c r="D17" s="26">
        <v>5429</v>
      </c>
      <c r="E17" s="21" t="s">
        <v>10</v>
      </c>
    </row>
    <row r="18" spans="1:5">
      <c r="A18" s="20" t="s">
        <v>9</v>
      </c>
      <c r="B18" s="14">
        <v>3</v>
      </c>
      <c r="C18" s="25">
        <v>43353</v>
      </c>
      <c r="D18" s="26">
        <v>1873</v>
      </c>
      <c r="E18" s="21" t="s">
        <v>10</v>
      </c>
    </row>
    <row r="19" spans="1:5">
      <c r="A19" s="20" t="s">
        <v>9</v>
      </c>
      <c r="B19" s="14">
        <v>4</v>
      </c>
      <c r="C19" s="25">
        <v>43353</v>
      </c>
      <c r="D19" s="26">
        <v>1174</v>
      </c>
      <c r="E19" s="21" t="s">
        <v>10</v>
      </c>
    </row>
    <row r="20" spans="1:5">
      <c r="A20" s="20" t="s">
        <v>9</v>
      </c>
      <c r="B20" s="14">
        <v>5</v>
      </c>
      <c r="C20" s="25">
        <v>43353</v>
      </c>
      <c r="D20" s="26">
        <v>1873</v>
      </c>
      <c r="E20" s="21" t="s">
        <v>10</v>
      </c>
    </row>
    <row r="21" spans="1:5">
      <c r="A21" s="20" t="s">
        <v>9</v>
      </c>
      <c r="B21" s="14">
        <v>6</v>
      </c>
      <c r="C21" s="25">
        <v>43353</v>
      </c>
      <c r="D21" s="26">
        <v>4458</v>
      </c>
      <c r="E21" s="21" t="s">
        <v>10</v>
      </c>
    </row>
    <row r="22" spans="1:5">
      <c r="A22" s="22" t="s">
        <v>14</v>
      </c>
      <c r="B22" s="22"/>
      <c r="C22" s="22"/>
      <c r="D22" s="23">
        <f>SUM(D8:D21)</f>
        <v>3698995</v>
      </c>
      <c r="E22" s="24"/>
    </row>
    <row r="23" spans="1:5">
      <c r="A23" s="20" t="s">
        <v>15</v>
      </c>
      <c r="B23" s="14">
        <v>2455</v>
      </c>
      <c r="C23" s="25">
        <v>43350</v>
      </c>
      <c r="D23" s="26">
        <v>223045</v>
      </c>
      <c r="E23" s="21" t="s">
        <v>10</v>
      </c>
    </row>
    <row r="24" spans="1:5" ht="33">
      <c r="A24" s="20" t="s">
        <v>15</v>
      </c>
      <c r="B24" s="14">
        <v>2472</v>
      </c>
      <c r="C24" s="25">
        <v>43350</v>
      </c>
      <c r="D24" s="26">
        <v>157364</v>
      </c>
      <c r="E24" s="21" t="s">
        <v>16</v>
      </c>
    </row>
    <row r="25" spans="1:5" ht="33">
      <c r="A25" s="20" t="s">
        <v>15</v>
      </c>
      <c r="B25" s="14">
        <v>2472</v>
      </c>
      <c r="C25" s="25">
        <v>43350</v>
      </c>
      <c r="D25" s="26">
        <v>62578</v>
      </c>
      <c r="E25" s="21" t="s">
        <v>16</v>
      </c>
    </row>
    <row r="26" spans="1:5" ht="33">
      <c r="A26" s="20" t="s">
        <v>15</v>
      </c>
      <c r="B26" s="14">
        <v>2472</v>
      </c>
      <c r="C26" s="25">
        <v>43350</v>
      </c>
      <c r="D26" s="26">
        <v>40491</v>
      </c>
      <c r="E26" s="21" t="s">
        <v>16</v>
      </c>
    </row>
    <row r="27" spans="1:5">
      <c r="A27" s="20" t="s">
        <v>15</v>
      </c>
      <c r="B27" s="14">
        <v>1</v>
      </c>
      <c r="C27" s="25">
        <v>43353</v>
      </c>
      <c r="D27" s="26">
        <v>165</v>
      </c>
      <c r="E27" s="21" t="s">
        <v>10</v>
      </c>
    </row>
    <row r="28" spans="1:5">
      <c r="A28" s="20" t="s">
        <v>15</v>
      </c>
      <c r="B28" s="14">
        <v>2</v>
      </c>
      <c r="C28" s="25">
        <v>43353</v>
      </c>
      <c r="D28" s="26">
        <v>381</v>
      </c>
      <c r="E28" s="21" t="s">
        <v>10</v>
      </c>
    </row>
    <row r="29" spans="1:5">
      <c r="A29" s="20" t="s">
        <v>15</v>
      </c>
      <c r="B29" s="14">
        <v>3</v>
      </c>
      <c r="C29" s="25">
        <v>43353</v>
      </c>
      <c r="D29" s="26">
        <v>224</v>
      </c>
      <c r="E29" s="21" t="s">
        <v>10</v>
      </c>
    </row>
    <row r="30" spans="1:5">
      <c r="A30" s="20" t="s">
        <v>15</v>
      </c>
      <c r="B30" s="14">
        <v>4</v>
      </c>
      <c r="C30" s="25">
        <v>43353</v>
      </c>
      <c r="D30" s="26">
        <v>224</v>
      </c>
      <c r="E30" s="21" t="s">
        <v>10</v>
      </c>
    </row>
    <row r="31" spans="1:5">
      <c r="A31" s="20" t="s">
        <v>15</v>
      </c>
      <c r="B31" s="14">
        <v>5</v>
      </c>
      <c r="C31" s="25">
        <v>43353</v>
      </c>
      <c r="D31" s="26">
        <v>224</v>
      </c>
      <c r="E31" s="21" t="s">
        <v>10</v>
      </c>
    </row>
    <row r="32" spans="1:5">
      <c r="A32" s="20" t="s">
        <v>15</v>
      </c>
      <c r="B32" s="14">
        <v>6</v>
      </c>
      <c r="C32" s="25">
        <v>43353</v>
      </c>
      <c r="D32" s="26">
        <v>558</v>
      </c>
      <c r="E32" s="21" t="s">
        <v>10</v>
      </c>
    </row>
    <row r="33" spans="1:5">
      <c r="A33" s="22" t="s">
        <v>17</v>
      </c>
      <c r="B33" s="22"/>
      <c r="C33" s="22"/>
      <c r="D33" s="23">
        <f>SUM(D23:D32)</f>
        <v>485254</v>
      </c>
      <c r="E33" s="24"/>
    </row>
    <row r="34" spans="1:5">
      <c r="A34" s="20" t="s">
        <v>18</v>
      </c>
      <c r="B34" s="14">
        <v>2456</v>
      </c>
      <c r="C34" s="25">
        <v>43350</v>
      </c>
      <c r="D34" s="26">
        <v>265363</v>
      </c>
      <c r="E34" s="21" t="s">
        <v>10</v>
      </c>
    </row>
    <row r="35" spans="1:5" ht="33">
      <c r="A35" s="20" t="s">
        <v>18</v>
      </c>
      <c r="B35" s="14">
        <v>2471</v>
      </c>
      <c r="C35" s="25">
        <v>43350</v>
      </c>
      <c r="D35" s="26">
        <v>190384</v>
      </c>
      <c r="E35" s="21" t="s">
        <v>16</v>
      </c>
    </row>
    <row r="36" spans="1:5" ht="33">
      <c r="A36" s="20" t="s">
        <v>18</v>
      </c>
      <c r="B36" s="14">
        <v>2471</v>
      </c>
      <c r="C36" s="25">
        <v>43350</v>
      </c>
      <c r="D36" s="26">
        <v>75710</v>
      </c>
      <c r="E36" s="21" t="s">
        <v>16</v>
      </c>
    </row>
    <row r="37" spans="1:5" ht="33">
      <c r="A37" s="20" t="s">
        <v>18</v>
      </c>
      <c r="B37" s="14">
        <v>2471</v>
      </c>
      <c r="C37" s="25">
        <v>43350</v>
      </c>
      <c r="D37" s="26">
        <v>48988</v>
      </c>
      <c r="E37" s="21" t="s">
        <v>16</v>
      </c>
    </row>
    <row r="38" spans="1:5">
      <c r="A38" s="20" t="s">
        <v>18</v>
      </c>
      <c r="B38" s="14">
        <v>1</v>
      </c>
      <c r="C38" s="25">
        <v>43353</v>
      </c>
      <c r="D38" s="26">
        <v>110</v>
      </c>
      <c r="E38" s="21" t="s">
        <v>10</v>
      </c>
    </row>
    <row r="39" spans="1:5">
      <c r="A39" s="20" t="s">
        <v>18</v>
      </c>
      <c r="B39" s="14">
        <v>2</v>
      </c>
      <c r="C39" s="25">
        <v>43353</v>
      </c>
      <c r="D39" s="26">
        <v>254</v>
      </c>
      <c r="E39" s="21" t="s">
        <v>10</v>
      </c>
    </row>
    <row r="40" spans="1:5">
      <c r="A40" s="22" t="s">
        <v>19</v>
      </c>
      <c r="B40" s="22"/>
      <c r="C40" s="22"/>
      <c r="D40" s="23">
        <f>SUM(D34:D39)</f>
        <v>580809</v>
      </c>
      <c r="E40" s="24"/>
    </row>
    <row r="41" spans="1:5">
      <c r="A41" s="20" t="s">
        <v>20</v>
      </c>
      <c r="B41" s="14">
        <v>1179</v>
      </c>
      <c r="C41" s="25">
        <v>43346</v>
      </c>
      <c r="D41" s="26">
        <v>895.56</v>
      </c>
      <c r="E41" s="24" t="s">
        <v>21</v>
      </c>
    </row>
    <row r="42" spans="1:5">
      <c r="A42" s="20" t="s">
        <v>20</v>
      </c>
      <c r="B42" s="14">
        <v>1181</v>
      </c>
      <c r="C42" s="25">
        <v>43346</v>
      </c>
      <c r="D42" s="26">
        <v>934.44</v>
      </c>
      <c r="E42" s="24" t="s">
        <v>21</v>
      </c>
    </row>
    <row r="43" spans="1:5">
      <c r="A43" s="20" t="s">
        <v>20</v>
      </c>
      <c r="B43" s="14">
        <v>1184</v>
      </c>
      <c r="C43" s="25">
        <v>43346</v>
      </c>
      <c r="D43" s="26">
        <v>34</v>
      </c>
      <c r="E43" s="24" t="s">
        <v>21</v>
      </c>
    </row>
    <row r="44" spans="1:5">
      <c r="A44" s="20" t="s">
        <v>20</v>
      </c>
      <c r="B44" s="8">
        <v>2437</v>
      </c>
      <c r="C44" s="38">
        <v>43347</v>
      </c>
      <c r="D44" s="27">
        <v>10000</v>
      </c>
      <c r="E44" s="24" t="s">
        <v>24</v>
      </c>
    </row>
    <row r="45" spans="1:5">
      <c r="A45" s="20" t="s">
        <v>20</v>
      </c>
      <c r="B45" s="14">
        <v>1195</v>
      </c>
      <c r="C45" s="25">
        <v>43349</v>
      </c>
      <c r="D45" s="26">
        <v>51</v>
      </c>
      <c r="E45" s="24" t="s">
        <v>21</v>
      </c>
    </row>
    <row r="46" spans="1:5">
      <c r="A46" s="20" t="s">
        <v>20</v>
      </c>
      <c r="B46" s="14">
        <v>2526</v>
      </c>
      <c r="C46" s="25">
        <v>43349</v>
      </c>
      <c r="D46" s="26">
        <v>170</v>
      </c>
      <c r="E46" s="24" t="s">
        <v>21</v>
      </c>
    </row>
    <row r="47" spans="1:5">
      <c r="A47" s="20" t="s">
        <v>20</v>
      </c>
      <c r="B47" s="14">
        <v>2529</v>
      </c>
      <c r="C47" s="25">
        <v>43349</v>
      </c>
      <c r="D47" s="26">
        <f>170-17</f>
        <v>153</v>
      </c>
      <c r="E47" s="24" t="s">
        <v>21</v>
      </c>
    </row>
    <row r="48" spans="1:5">
      <c r="A48" s="20" t="s">
        <v>20</v>
      </c>
      <c r="B48" s="14">
        <v>2530</v>
      </c>
      <c r="C48" s="25">
        <v>43349</v>
      </c>
      <c r="D48" s="26">
        <v>170</v>
      </c>
      <c r="E48" s="24" t="s">
        <v>21</v>
      </c>
    </row>
    <row r="49" spans="1:5">
      <c r="A49" s="20" t="s">
        <v>20</v>
      </c>
      <c r="B49" s="14">
        <v>2533</v>
      </c>
      <c r="C49" s="25">
        <v>43349</v>
      </c>
      <c r="D49" s="26">
        <v>170</v>
      </c>
      <c r="E49" s="24" t="s">
        <v>21</v>
      </c>
    </row>
    <row r="50" spans="1:5">
      <c r="A50" s="20" t="s">
        <v>20</v>
      </c>
      <c r="B50" s="8">
        <v>2540</v>
      </c>
      <c r="C50" s="38">
        <v>43353</v>
      </c>
      <c r="D50" s="27">
        <v>20000</v>
      </c>
      <c r="E50" s="24" t="s">
        <v>24</v>
      </c>
    </row>
    <row r="51" spans="1:5">
      <c r="A51" s="20" t="s">
        <v>20</v>
      </c>
      <c r="B51" s="8">
        <v>2548</v>
      </c>
      <c r="C51" s="38">
        <v>43354</v>
      </c>
      <c r="D51" s="27">
        <v>20000</v>
      </c>
      <c r="E51" s="24" t="s">
        <v>24</v>
      </c>
    </row>
    <row r="52" spans="1:5">
      <c r="A52" s="20" t="s">
        <v>20</v>
      </c>
      <c r="B52" s="14">
        <v>2553</v>
      </c>
      <c r="C52" s="25">
        <v>43356</v>
      </c>
      <c r="D52" s="26">
        <v>170</v>
      </c>
      <c r="E52" s="24" t="s">
        <v>21</v>
      </c>
    </row>
    <row r="53" spans="1:5">
      <c r="A53" s="20" t="s">
        <v>20</v>
      </c>
      <c r="B53" s="14">
        <v>2555</v>
      </c>
      <c r="C53" s="25">
        <v>43356</v>
      </c>
      <c r="D53" s="26">
        <v>170</v>
      </c>
      <c r="E53" s="24" t="s">
        <v>21</v>
      </c>
    </row>
    <row r="54" spans="1:5">
      <c r="A54" s="20" t="s">
        <v>20</v>
      </c>
      <c r="B54" s="8">
        <v>2557</v>
      </c>
      <c r="C54" s="38">
        <v>43356</v>
      </c>
      <c r="D54" s="27">
        <v>2357.6</v>
      </c>
      <c r="E54" s="24" t="s">
        <v>21</v>
      </c>
    </row>
    <row r="55" spans="1:5">
      <c r="A55" s="20" t="s">
        <v>20</v>
      </c>
      <c r="B55" s="8">
        <v>2580</v>
      </c>
      <c r="C55" s="38">
        <v>43356</v>
      </c>
      <c r="D55" s="27">
        <v>2238.9</v>
      </c>
      <c r="E55" s="24" t="s">
        <v>21</v>
      </c>
    </row>
    <row r="56" spans="1:5">
      <c r="A56" s="20" t="s">
        <v>20</v>
      </c>
      <c r="B56" s="8">
        <v>2582</v>
      </c>
      <c r="C56" s="38">
        <v>43356</v>
      </c>
      <c r="D56" s="27">
        <v>2715.72</v>
      </c>
      <c r="E56" s="24" t="s">
        <v>21</v>
      </c>
    </row>
    <row r="57" spans="1:5">
      <c r="A57" s="20" t="s">
        <v>20</v>
      </c>
      <c r="B57" s="8">
        <v>2583</v>
      </c>
      <c r="C57" s="38">
        <v>43356</v>
      </c>
      <c r="D57" s="27">
        <v>2829.12</v>
      </c>
      <c r="E57" s="24" t="s">
        <v>21</v>
      </c>
    </row>
    <row r="58" spans="1:5">
      <c r="A58" s="20" t="s">
        <v>20</v>
      </c>
      <c r="B58" s="8">
        <v>2584</v>
      </c>
      <c r="C58" s="38">
        <v>43356</v>
      </c>
      <c r="D58" s="27">
        <v>2715.72</v>
      </c>
      <c r="E58" s="24" t="s">
        <v>21</v>
      </c>
    </row>
    <row r="59" spans="1:5">
      <c r="A59" s="20" t="s">
        <v>20</v>
      </c>
      <c r="B59" s="8">
        <v>2585</v>
      </c>
      <c r="C59" s="38">
        <v>43356</v>
      </c>
      <c r="D59" s="27">
        <v>2628.12</v>
      </c>
      <c r="E59" s="24" t="s">
        <v>21</v>
      </c>
    </row>
    <row r="60" spans="1:5">
      <c r="A60" s="20" t="s">
        <v>20</v>
      </c>
      <c r="B60" s="14">
        <v>1239</v>
      </c>
      <c r="C60" s="25">
        <v>43357</v>
      </c>
      <c r="D60" s="26">
        <v>102</v>
      </c>
      <c r="E60" s="24" t="s">
        <v>21</v>
      </c>
    </row>
    <row r="61" spans="1:5">
      <c r="A61" s="20" t="s">
        <v>20</v>
      </c>
      <c r="B61" s="14">
        <v>1239</v>
      </c>
      <c r="C61" s="25">
        <v>43357</v>
      </c>
      <c r="D61" s="26">
        <v>85</v>
      </c>
      <c r="E61" s="24" t="s">
        <v>21</v>
      </c>
    </row>
    <row r="62" spans="1:5">
      <c r="A62" s="20" t="s">
        <v>20</v>
      </c>
      <c r="B62" s="14">
        <v>1241</v>
      </c>
      <c r="C62" s="25">
        <v>43357</v>
      </c>
      <c r="D62" s="26">
        <v>102</v>
      </c>
      <c r="E62" s="24" t="s">
        <v>21</v>
      </c>
    </row>
    <row r="63" spans="1:5">
      <c r="A63" s="20" t="s">
        <v>20</v>
      </c>
      <c r="B63" s="14">
        <v>1245</v>
      </c>
      <c r="C63" s="25">
        <v>43357</v>
      </c>
      <c r="D63" s="26">
        <v>34</v>
      </c>
      <c r="E63" s="24" t="s">
        <v>21</v>
      </c>
    </row>
    <row r="64" spans="1:5">
      <c r="A64" s="20" t="s">
        <v>20</v>
      </c>
      <c r="B64" s="8">
        <v>2631</v>
      </c>
      <c r="C64" s="38">
        <v>43362</v>
      </c>
      <c r="D64" s="27">
        <v>10000</v>
      </c>
      <c r="E64" s="24" t="s">
        <v>24</v>
      </c>
    </row>
    <row r="65" spans="1:5">
      <c r="A65" s="20" t="s">
        <v>20</v>
      </c>
      <c r="B65" s="8">
        <v>2658</v>
      </c>
      <c r="C65" s="38">
        <v>43363</v>
      </c>
      <c r="D65" s="27">
        <v>10000</v>
      </c>
      <c r="E65" s="24" t="s">
        <v>24</v>
      </c>
    </row>
    <row r="66" spans="1:5" ht="33">
      <c r="A66" s="20" t="s">
        <v>20</v>
      </c>
      <c r="B66" s="8">
        <v>2646</v>
      </c>
      <c r="C66" s="38">
        <v>43363</v>
      </c>
      <c r="D66" s="27">
        <v>8124.72</v>
      </c>
      <c r="E66" s="24" t="s">
        <v>22</v>
      </c>
    </row>
    <row r="67" spans="1:5">
      <c r="A67" s="20" t="s">
        <v>20</v>
      </c>
      <c r="B67" s="14">
        <v>1308</v>
      </c>
      <c r="C67" s="25">
        <v>43364</v>
      </c>
      <c r="D67" s="26">
        <v>34</v>
      </c>
      <c r="E67" s="24" t="s">
        <v>21</v>
      </c>
    </row>
    <row r="68" spans="1:5">
      <c r="A68" s="20" t="s">
        <v>20</v>
      </c>
      <c r="B68" s="14">
        <v>1340</v>
      </c>
      <c r="C68" s="25">
        <v>43369</v>
      </c>
      <c r="D68" s="26">
        <v>34</v>
      </c>
      <c r="E68" s="24" t="s">
        <v>21</v>
      </c>
    </row>
    <row r="69" spans="1:5">
      <c r="A69" s="20" t="s">
        <v>20</v>
      </c>
      <c r="B69" s="14">
        <v>1341</v>
      </c>
      <c r="C69" s="25">
        <v>43369</v>
      </c>
      <c r="D69" s="26">
        <v>34</v>
      </c>
      <c r="E69" s="24" t="s">
        <v>21</v>
      </c>
    </row>
    <row r="70" spans="1:5">
      <c r="A70" s="20" t="s">
        <v>20</v>
      </c>
      <c r="B70" s="14">
        <v>1342</v>
      </c>
      <c r="C70" s="25">
        <v>43369</v>
      </c>
      <c r="D70" s="26">
        <v>34</v>
      </c>
      <c r="E70" s="24" t="s">
        <v>21</v>
      </c>
    </row>
    <row r="71" spans="1:5">
      <c r="A71" s="20" t="s">
        <v>20</v>
      </c>
      <c r="B71" s="14">
        <v>1343</v>
      </c>
      <c r="C71" s="25">
        <v>43369</v>
      </c>
      <c r="D71" s="26">
        <v>34</v>
      </c>
      <c r="E71" s="24" t="s">
        <v>21</v>
      </c>
    </row>
    <row r="72" spans="1:5">
      <c r="A72" s="20" t="s">
        <v>20</v>
      </c>
      <c r="B72" s="14">
        <v>1345</v>
      </c>
      <c r="C72" s="25">
        <v>43369</v>
      </c>
      <c r="D72" s="26">
        <v>17</v>
      </c>
      <c r="E72" s="24" t="s">
        <v>21</v>
      </c>
    </row>
    <row r="73" spans="1:5">
      <c r="A73" s="20" t="s">
        <v>20</v>
      </c>
      <c r="B73" s="14">
        <v>1346</v>
      </c>
      <c r="C73" s="25">
        <v>43369</v>
      </c>
      <c r="D73" s="26">
        <v>17</v>
      </c>
      <c r="E73" s="24" t="s">
        <v>21</v>
      </c>
    </row>
    <row r="74" spans="1:5">
      <c r="A74" s="20" t="s">
        <v>20</v>
      </c>
      <c r="B74" s="14">
        <v>1348</v>
      </c>
      <c r="C74" s="25">
        <v>43369</v>
      </c>
      <c r="D74" s="26">
        <v>34</v>
      </c>
      <c r="E74" s="24" t="s">
        <v>21</v>
      </c>
    </row>
    <row r="75" spans="1:5">
      <c r="A75" s="20" t="s">
        <v>20</v>
      </c>
      <c r="B75" s="8">
        <v>2805</v>
      </c>
      <c r="C75" s="38">
        <v>43370</v>
      </c>
      <c r="D75" s="27">
        <v>10000</v>
      </c>
      <c r="E75" s="24" t="s">
        <v>24</v>
      </c>
    </row>
    <row r="76" spans="1:5" ht="38.25" customHeight="1">
      <c r="A76" s="20" t="s">
        <v>20</v>
      </c>
      <c r="B76" s="8">
        <v>2843</v>
      </c>
      <c r="C76" s="38">
        <v>43371</v>
      </c>
      <c r="D76" s="27">
        <v>2744.62</v>
      </c>
      <c r="E76" s="24" t="s">
        <v>23</v>
      </c>
    </row>
    <row r="77" spans="1:5">
      <c r="A77" s="22" t="s">
        <v>25</v>
      </c>
      <c r="B77" s="22"/>
      <c r="C77" s="22"/>
      <c r="D77" s="23">
        <f>SUM(D41:D76)</f>
        <v>109833.51999999999</v>
      </c>
      <c r="E77" s="24"/>
    </row>
    <row r="78" spans="1:5">
      <c r="A78" s="20" t="s">
        <v>26</v>
      </c>
      <c r="B78" s="14">
        <v>2522</v>
      </c>
      <c r="C78" s="25">
        <v>43348</v>
      </c>
      <c r="D78" s="26">
        <v>12702.56</v>
      </c>
      <c r="E78" s="24" t="s">
        <v>27</v>
      </c>
    </row>
    <row r="79" spans="1:5">
      <c r="A79" s="20" t="s">
        <v>26</v>
      </c>
      <c r="B79" s="14">
        <v>2523</v>
      </c>
      <c r="C79" s="25">
        <v>43348</v>
      </c>
      <c r="D79" s="26">
        <v>16064.2</v>
      </c>
      <c r="E79" s="24" t="s">
        <v>27</v>
      </c>
    </row>
    <row r="80" spans="1:5">
      <c r="A80" s="20" t="s">
        <v>26</v>
      </c>
      <c r="B80" s="14">
        <v>2660</v>
      </c>
      <c r="C80" s="25">
        <v>43364</v>
      </c>
      <c r="D80" s="26">
        <v>527</v>
      </c>
      <c r="E80" s="24" t="s">
        <v>27</v>
      </c>
    </row>
    <row r="81" spans="1:5">
      <c r="A81" s="22" t="s">
        <v>28</v>
      </c>
      <c r="B81" s="22"/>
      <c r="C81" s="22"/>
      <c r="D81" s="23">
        <f>SUM(D78:D80)</f>
        <v>29293.760000000002</v>
      </c>
      <c r="E81" s="24"/>
    </row>
    <row r="82" spans="1:5">
      <c r="A82" s="20" t="s">
        <v>29</v>
      </c>
      <c r="B82" s="14">
        <v>2634</v>
      </c>
      <c r="C82" s="25">
        <v>43362</v>
      </c>
      <c r="D82" s="26">
        <v>468.94</v>
      </c>
      <c r="E82" s="24" t="s">
        <v>30</v>
      </c>
    </row>
    <row r="83" spans="1:5">
      <c r="A83" s="20" t="s">
        <v>29</v>
      </c>
      <c r="B83" s="14">
        <v>2635</v>
      </c>
      <c r="C83" s="25">
        <v>43362</v>
      </c>
      <c r="D83" s="26">
        <v>509.77</v>
      </c>
      <c r="E83" s="24" t="s">
        <v>30</v>
      </c>
    </row>
    <row r="84" spans="1:5">
      <c r="A84" s="22" t="s">
        <v>31</v>
      </c>
      <c r="B84" s="22"/>
      <c r="C84" s="22"/>
      <c r="D84" s="23">
        <f>SUM(D82:D83)</f>
        <v>978.71</v>
      </c>
      <c r="E84" s="30"/>
    </row>
    <row r="85" spans="1:5">
      <c r="A85" s="31" t="s">
        <v>32</v>
      </c>
      <c r="B85" s="14">
        <v>2520</v>
      </c>
      <c r="C85" s="25">
        <v>43348</v>
      </c>
      <c r="D85" s="26">
        <v>2358.02</v>
      </c>
      <c r="E85" s="21" t="s">
        <v>33</v>
      </c>
    </row>
    <row r="86" spans="1:5">
      <c r="A86" s="31" t="s">
        <v>32</v>
      </c>
      <c r="B86" s="14">
        <v>2602</v>
      </c>
      <c r="C86" s="25">
        <v>43361</v>
      </c>
      <c r="D86" s="26">
        <v>61489.73</v>
      </c>
      <c r="E86" s="21" t="s">
        <v>33</v>
      </c>
    </row>
    <row r="87" spans="1:5">
      <c r="A87" s="31" t="s">
        <v>32</v>
      </c>
      <c r="B87" s="14">
        <v>2603</v>
      </c>
      <c r="C87" s="25">
        <v>43361</v>
      </c>
      <c r="D87" s="26">
        <v>2601.35</v>
      </c>
      <c r="E87" s="21" t="s">
        <v>33</v>
      </c>
    </row>
    <row r="88" spans="1:5">
      <c r="A88" s="31" t="s">
        <v>32</v>
      </c>
      <c r="B88" s="14">
        <v>2604</v>
      </c>
      <c r="C88" s="25">
        <v>43361</v>
      </c>
      <c r="D88" s="26">
        <v>9424.5</v>
      </c>
      <c r="E88" s="21" t="s">
        <v>33</v>
      </c>
    </row>
    <row r="89" spans="1:5">
      <c r="A89" s="31" t="s">
        <v>32</v>
      </c>
      <c r="B89" s="14">
        <v>2605</v>
      </c>
      <c r="C89" s="25">
        <v>43361</v>
      </c>
      <c r="D89" s="26">
        <v>2623.21</v>
      </c>
      <c r="E89" s="21" t="s">
        <v>33</v>
      </c>
    </row>
    <row r="90" spans="1:5">
      <c r="A90" s="31" t="s">
        <v>32</v>
      </c>
      <c r="B90" s="14">
        <v>2606</v>
      </c>
      <c r="C90" s="25">
        <v>43361</v>
      </c>
      <c r="D90" s="26">
        <v>2305.86</v>
      </c>
      <c r="E90" s="21" t="s">
        <v>33</v>
      </c>
    </row>
    <row r="91" spans="1:5">
      <c r="A91" s="31" t="s">
        <v>32</v>
      </c>
      <c r="B91" s="14">
        <v>2607</v>
      </c>
      <c r="C91" s="25">
        <v>43361</v>
      </c>
      <c r="D91" s="26">
        <v>2589.66</v>
      </c>
      <c r="E91" s="21" t="s">
        <v>33</v>
      </c>
    </row>
    <row r="92" spans="1:5">
      <c r="A92" s="31" t="s">
        <v>32</v>
      </c>
      <c r="B92" s="14">
        <v>2608</v>
      </c>
      <c r="C92" s="25">
        <v>43361</v>
      </c>
      <c r="D92" s="26">
        <v>2048.0500000000002</v>
      </c>
      <c r="E92" s="21" t="s">
        <v>33</v>
      </c>
    </row>
    <row r="93" spans="1:5">
      <c r="A93" s="31" t="s">
        <v>32</v>
      </c>
      <c r="B93" s="14">
        <v>2609</v>
      </c>
      <c r="C93" s="25">
        <v>43361</v>
      </c>
      <c r="D93" s="26">
        <v>2488.4</v>
      </c>
      <c r="E93" s="21" t="s">
        <v>33</v>
      </c>
    </row>
    <row r="94" spans="1:5">
      <c r="A94" s="31" t="s">
        <v>32</v>
      </c>
      <c r="B94" s="14">
        <v>2610</v>
      </c>
      <c r="C94" s="25">
        <v>43361</v>
      </c>
      <c r="D94" s="26">
        <v>2639.24</v>
      </c>
      <c r="E94" s="21" t="s">
        <v>33</v>
      </c>
    </row>
    <row r="95" spans="1:5">
      <c r="A95" s="31" t="s">
        <v>32</v>
      </c>
      <c r="B95" s="14">
        <v>2611</v>
      </c>
      <c r="C95" s="25">
        <v>43361</v>
      </c>
      <c r="D95" s="26">
        <v>2008.27</v>
      </c>
      <c r="E95" s="21" t="s">
        <v>33</v>
      </c>
    </row>
    <row r="96" spans="1:5">
      <c r="A96" s="31" t="s">
        <v>32</v>
      </c>
      <c r="B96" s="14">
        <v>2612</v>
      </c>
      <c r="C96" s="25">
        <v>43361</v>
      </c>
      <c r="D96" s="26">
        <v>2502.31</v>
      </c>
      <c r="E96" s="21" t="s">
        <v>33</v>
      </c>
    </row>
    <row r="97" spans="1:5">
      <c r="A97" s="31" t="s">
        <v>32</v>
      </c>
      <c r="B97" s="14">
        <v>2613</v>
      </c>
      <c r="C97" s="25">
        <v>43361</v>
      </c>
      <c r="D97" s="26">
        <v>2455.38</v>
      </c>
      <c r="E97" s="21" t="s">
        <v>33</v>
      </c>
    </row>
    <row r="98" spans="1:5">
      <c r="A98" s="31" t="s">
        <v>32</v>
      </c>
      <c r="B98" s="14">
        <v>2615</v>
      </c>
      <c r="C98" s="25">
        <v>43361</v>
      </c>
      <c r="D98" s="26">
        <v>1500</v>
      </c>
      <c r="E98" s="21" t="s">
        <v>33</v>
      </c>
    </row>
    <row r="99" spans="1:5">
      <c r="A99" s="31" t="s">
        <v>32</v>
      </c>
      <c r="B99" s="14">
        <v>2616</v>
      </c>
      <c r="C99" s="25">
        <v>43361</v>
      </c>
      <c r="D99" s="26">
        <v>1901.56</v>
      </c>
      <c r="E99" s="21" t="s">
        <v>33</v>
      </c>
    </row>
    <row r="100" spans="1:5">
      <c r="A100" s="31" t="s">
        <v>32</v>
      </c>
      <c r="B100" s="14">
        <v>2617</v>
      </c>
      <c r="C100" s="25">
        <v>43361</v>
      </c>
      <c r="D100" s="26">
        <v>1868.87</v>
      </c>
      <c r="E100" s="21" t="s">
        <v>33</v>
      </c>
    </row>
    <row r="101" spans="1:5">
      <c r="A101" s="31" t="s">
        <v>32</v>
      </c>
      <c r="B101" s="14">
        <v>2618</v>
      </c>
      <c r="C101" s="25">
        <v>43361</v>
      </c>
      <c r="D101" s="26">
        <v>1995.25</v>
      </c>
      <c r="E101" s="21" t="s">
        <v>33</v>
      </c>
    </row>
    <row r="102" spans="1:5">
      <c r="A102" s="31" t="s">
        <v>32</v>
      </c>
      <c r="B102" s="14">
        <v>2619</v>
      </c>
      <c r="C102" s="25">
        <v>43361</v>
      </c>
      <c r="D102" s="26">
        <v>2249.8200000000002</v>
      </c>
      <c r="E102" s="21" t="s">
        <v>33</v>
      </c>
    </row>
    <row r="103" spans="1:5">
      <c r="A103" s="31" t="s">
        <v>32</v>
      </c>
      <c r="B103" s="14">
        <v>2620</v>
      </c>
      <c r="C103" s="25">
        <v>43361</v>
      </c>
      <c r="D103" s="26">
        <v>1892.3</v>
      </c>
      <c r="E103" s="21" t="s">
        <v>33</v>
      </c>
    </row>
    <row r="104" spans="1:5">
      <c r="A104" s="31" t="s">
        <v>32</v>
      </c>
      <c r="B104" s="14">
        <v>2621</v>
      </c>
      <c r="C104" s="25">
        <v>43361</v>
      </c>
      <c r="D104" s="26">
        <v>763.06</v>
      </c>
      <c r="E104" s="21" t="s">
        <v>33</v>
      </c>
    </row>
    <row r="105" spans="1:5">
      <c r="A105" s="31" t="s">
        <v>32</v>
      </c>
      <c r="B105" s="14">
        <v>2622</v>
      </c>
      <c r="C105" s="25">
        <v>43361</v>
      </c>
      <c r="D105" s="26">
        <v>1387.95</v>
      </c>
      <c r="E105" s="21" t="s">
        <v>33</v>
      </c>
    </row>
    <row r="106" spans="1:5">
      <c r="A106" s="31" t="s">
        <v>32</v>
      </c>
      <c r="B106" s="14">
        <v>2623</v>
      </c>
      <c r="C106" s="25">
        <v>43361</v>
      </c>
      <c r="D106" s="26">
        <v>990.03</v>
      </c>
      <c r="E106" s="21" t="s">
        <v>33</v>
      </c>
    </row>
    <row r="107" spans="1:5">
      <c r="A107" s="31" t="s">
        <v>32</v>
      </c>
      <c r="B107" s="14">
        <v>2624</v>
      </c>
      <c r="C107" s="25">
        <v>43361</v>
      </c>
      <c r="D107" s="26">
        <v>1605.78</v>
      </c>
      <c r="E107" s="21" t="s">
        <v>33</v>
      </c>
    </row>
    <row r="108" spans="1:5">
      <c r="A108" s="31" t="s">
        <v>32</v>
      </c>
      <c r="B108" s="14">
        <v>2625</v>
      </c>
      <c r="C108" s="25">
        <v>43361</v>
      </c>
      <c r="D108" s="26">
        <v>2022.53</v>
      </c>
      <c r="E108" s="21" t="s">
        <v>33</v>
      </c>
    </row>
    <row r="109" spans="1:5">
      <c r="A109" s="31" t="s">
        <v>32</v>
      </c>
      <c r="B109" s="14">
        <v>2626</v>
      </c>
      <c r="C109" s="25">
        <v>43361</v>
      </c>
      <c r="D109" s="26">
        <v>283.92</v>
      </c>
      <c r="E109" s="21" t="s">
        <v>33</v>
      </c>
    </row>
    <row r="110" spans="1:5">
      <c r="A110" s="31" t="s">
        <v>32</v>
      </c>
      <c r="B110" s="14">
        <v>2627</v>
      </c>
      <c r="C110" s="25">
        <v>43361</v>
      </c>
      <c r="D110" s="26">
        <v>1838.76</v>
      </c>
      <c r="E110" s="21" t="s">
        <v>33</v>
      </c>
    </row>
    <row r="111" spans="1:5">
      <c r="A111" s="31" t="s">
        <v>32</v>
      </c>
      <c r="B111" s="14">
        <v>2628</v>
      </c>
      <c r="C111" s="25">
        <v>43361</v>
      </c>
      <c r="D111" s="26">
        <v>1907.88</v>
      </c>
      <c r="E111" s="21" t="s">
        <v>33</v>
      </c>
    </row>
    <row r="112" spans="1:5">
      <c r="A112" s="31" t="s">
        <v>32</v>
      </c>
      <c r="B112" s="14">
        <v>2614</v>
      </c>
      <c r="C112" s="25">
        <v>43362</v>
      </c>
      <c r="D112" s="26">
        <v>1467</v>
      </c>
      <c r="E112" s="21" t="s">
        <v>33</v>
      </c>
    </row>
    <row r="113" spans="1:5">
      <c r="A113" s="31" t="s">
        <v>32</v>
      </c>
      <c r="B113" s="14">
        <v>2801</v>
      </c>
      <c r="C113" s="25">
        <v>43370</v>
      </c>
      <c r="D113" s="26">
        <v>11932.38</v>
      </c>
      <c r="E113" s="21" t="s">
        <v>34</v>
      </c>
    </row>
    <row r="114" spans="1:5">
      <c r="A114" s="31" t="s">
        <v>32</v>
      </c>
      <c r="B114" s="14">
        <v>2802</v>
      </c>
      <c r="C114" s="25">
        <v>43370</v>
      </c>
      <c r="D114" s="26">
        <v>300</v>
      </c>
      <c r="E114" s="21" t="s">
        <v>34</v>
      </c>
    </row>
    <row r="115" spans="1:5">
      <c r="A115" s="22" t="s">
        <v>35</v>
      </c>
      <c r="B115" s="22"/>
      <c r="C115" s="22"/>
      <c r="D115" s="23">
        <f>SUM(D85:D114)</f>
        <v>133441.07</v>
      </c>
      <c r="E115" s="24"/>
    </row>
    <row r="116" spans="1:5" ht="35.25" customHeight="1">
      <c r="A116" s="31" t="s">
        <v>36</v>
      </c>
      <c r="B116" s="14">
        <v>2507</v>
      </c>
      <c r="C116" s="25">
        <v>43350</v>
      </c>
      <c r="D116" s="26">
        <v>25923</v>
      </c>
      <c r="E116" s="21" t="s">
        <v>16</v>
      </c>
    </row>
    <row r="117" spans="1:5">
      <c r="A117" s="31" t="s">
        <v>36</v>
      </c>
      <c r="B117" s="1">
        <v>2457</v>
      </c>
      <c r="C117" s="41">
        <v>43350</v>
      </c>
      <c r="D117" s="2">
        <v>20803</v>
      </c>
      <c r="E117" s="21" t="s">
        <v>38</v>
      </c>
    </row>
    <row r="118" spans="1:5" ht="30.75" customHeight="1">
      <c r="A118" s="31" t="s">
        <v>36</v>
      </c>
      <c r="B118" s="8">
        <v>2445</v>
      </c>
      <c r="C118" s="38">
        <v>43350</v>
      </c>
      <c r="D118" s="27">
        <v>1425</v>
      </c>
      <c r="E118" s="21" t="s">
        <v>39</v>
      </c>
    </row>
    <row r="119" spans="1:5" ht="33">
      <c r="A119" s="31" t="s">
        <v>36</v>
      </c>
      <c r="B119" s="8">
        <v>2537</v>
      </c>
      <c r="C119" s="38">
        <v>43350</v>
      </c>
      <c r="D119" s="27">
        <v>6397</v>
      </c>
      <c r="E119" s="21" t="s">
        <v>39</v>
      </c>
    </row>
    <row r="120" spans="1:5">
      <c r="A120" s="31" t="s">
        <v>36</v>
      </c>
      <c r="B120" s="14">
        <v>2632</v>
      </c>
      <c r="C120" s="25">
        <v>43362</v>
      </c>
      <c r="D120" s="26">
        <v>12080.06</v>
      </c>
      <c r="E120" s="24" t="s">
        <v>37</v>
      </c>
    </row>
    <row r="121" spans="1:5">
      <c r="A121" s="31" t="s">
        <v>36</v>
      </c>
      <c r="B121" s="14">
        <v>2633</v>
      </c>
      <c r="C121" s="25">
        <v>43362</v>
      </c>
      <c r="D121" s="26">
        <v>221.72</v>
      </c>
      <c r="E121" s="24" t="s">
        <v>37</v>
      </c>
    </row>
    <row r="122" spans="1:5">
      <c r="A122" s="31" t="s">
        <v>36</v>
      </c>
      <c r="B122" s="14">
        <v>2636</v>
      </c>
      <c r="C122" s="25">
        <v>43362</v>
      </c>
      <c r="D122" s="26">
        <v>3500.75</v>
      </c>
      <c r="E122" s="24" t="s">
        <v>37</v>
      </c>
    </row>
    <row r="123" spans="1:5">
      <c r="A123" s="31" t="s">
        <v>36</v>
      </c>
      <c r="B123" s="14">
        <v>2637</v>
      </c>
      <c r="C123" s="25">
        <v>43362</v>
      </c>
      <c r="D123" s="26">
        <v>527.79</v>
      </c>
      <c r="E123" s="24" t="s">
        <v>37</v>
      </c>
    </row>
    <row r="124" spans="1:5">
      <c r="A124" s="31" t="s">
        <v>36</v>
      </c>
      <c r="B124" s="14">
        <v>2638</v>
      </c>
      <c r="C124" s="25">
        <v>43362</v>
      </c>
      <c r="D124" s="26">
        <v>778.8</v>
      </c>
      <c r="E124" s="24" t="s">
        <v>37</v>
      </c>
    </row>
    <row r="125" spans="1:5">
      <c r="A125" s="31" t="s">
        <v>36</v>
      </c>
      <c r="B125" s="14">
        <v>1317</v>
      </c>
      <c r="C125" s="25">
        <v>43367</v>
      </c>
      <c r="D125" s="26">
        <v>2341.7199999999998</v>
      </c>
      <c r="E125" s="24" t="s">
        <v>37</v>
      </c>
    </row>
    <row r="126" spans="1:5">
      <c r="A126" s="31" t="s">
        <v>36</v>
      </c>
      <c r="B126" s="14">
        <v>2662</v>
      </c>
      <c r="C126" s="25">
        <v>43368</v>
      </c>
      <c r="D126" s="26">
        <v>193.87</v>
      </c>
      <c r="E126" s="24" t="s">
        <v>37</v>
      </c>
    </row>
    <row r="127" spans="1:5">
      <c r="A127" s="31" t="s">
        <v>36</v>
      </c>
      <c r="B127" s="14">
        <v>2663</v>
      </c>
      <c r="C127" s="25">
        <v>43368</v>
      </c>
      <c r="D127" s="26">
        <v>506.52</v>
      </c>
      <c r="E127" s="24" t="s">
        <v>37</v>
      </c>
    </row>
    <row r="128" spans="1:5">
      <c r="A128" s="31" t="s">
        <v>36</v>
      </c>
      <c r="B128" s="14">
        <v>2664</v>
      </c>
      <c r="C128" s="25">
        <v>43368</v>
      </c>
      <c r="D128" s="26">
        <v>481.3</v>
      </c>
      <c r="E128" s="24" t="s">
        <v>37</v>
      </c>
    </row>
    <row r="129" spans="1:15">
      <c r="A129" s="22" t="s">
        <v>40</v>
      </c>
      <c r="B129" s="22"/>
      <c r="C129" s="22"/>
      <c r="D129" s="23">
        <f>SUM(D116:D128)</f>
        <v>75180.53</v>
      </c>
      <c r="E129" s="30"/>
    </row>
    <row r="130" spans="1:15">
      <c r="A130" s="22" t="s">
        <v>41</v>
      </c>
      <c r="B130" s="22"/>
      <c r="C130" s="22"/>
      <c r="D130" s="23">
        <f>+D22+D33+D40+D77+D81+D84+D115+D129</f>
        <v>5113785.59</v>
      </c>
      <c r="E130" s="24"/>
    </row>
    <row r="131" spans="1:15">
      <c r="A131" s="20" t="s">
        <v>42</v>
      </c>
      <c r="B131" s="28">
        <v>2454</v>
      </c>
      <c r="C131" s="32">
        <v>43350</v>
      </c>
      <c r="D131" s="29">
        <v>41748</v>
      </c>
      <c r="E131" s="24" t="s">
        <v>43</v>
      </c>
    </row>
    <row r="132" spans="1:15">
      <c r="A132" s="20" t="s">
        <v>42</v>
      </c>
      <c r="B132" s="28">
        <v>2468</v>
      </c>
      <c r="C132" s="32">
        <v>43350</v>
      </c>
      <c r="D132" s="29">
        <v>3968</v>
      </c>
      <c r="E132" s="24" t="s">
        <v>43</v>
      </c>
    </row>
    <row r="133" spans="1:15">
      <c r="A133" s="20" t="s">
        <v>42</v>
      </c>
      <c r="B133" s="28">
        <v>2482</v>
      </c>
      <c r="C133" s="32">
        <v>43350</v>
      </c>
      <c r="D133" s="29">
        <v>992</v>
      </c>
      <c r="E133" s="24" t="s">
        <v>43</v>
      </c>
    </row>
    <row r="134" spans="1:15">
      <c r="A134" s="20" t="s">
        <v>42</v>
      </c>
      <c r="B134" s="28">
        <v>25132</v>
      </c>
      <c r="C134" s="32">
        <v>43350</v>
      </c>
      <c r="D134" s="29">
        <v>992</v>
      </c>
      <c r="E134" s="24" t="s">
        <v>43</v>
      </c>
    </row>
    <row r="135" spans="1:15">
      <c r="A135" s="22" t="s">
        <v>44</v>
      </c>
      <c r="B135" s="22"/>
      <c r="C135" s="22"/>
      <c r="D135" s="23">
        <f>SUM(D131:D134)</f>
        <v>47700</v>
      </c>
      <c r="E135" s="30"/>
    </row>
    <row r="136" spans="1:15">
      <c r="A136" s="20" t="s">
        <v>45</v>
      </c>
      <c r="B136" s="33">
        <v>2489</v>
      </c>
      <c r="C136" s="34">
        <v>43350</v>
      </c>
      <c r="D136" s="29">
        <v>167</v>
      </c>
      <c r="E136" s="24" t="s">
        <v>75</v>
      </c>
    </row>
    <row r="137" spans="1:15">
      <c r="A137" s="20" t="s">
        <v>45</v>
      </c>
      <c r="B137" s="33">
        <v>2490</v>
      </c>
      <c r="C137" s="34">
        <v>43350</v>
      </c>
      <c r="D137" s="29">
        <v>170</v>
      </c>
      <c r="E137" s="24" t="s">
        <v>75</v>
      </c>
    </row>
    <row r="138" spans="1:15">
      <c r="A138" s="20" t="s">
        <v>45</v>
      </c>
      <c r="B138" s="33">
        <v>2491</v>
      </c>
      <c r="C138" s="34">
        <v>43350</v>
      </c>
      <c r="D138" s="29">
        <v>6728</v>
      </c>
      <c r="E138" s="24" t="s">
        <v>75</v>
      </c>
    </row>
    <row r="139" spans="1:15">
      <c r="A139" s="20" t="s">
        <v>45</v>
      </c>
      <c r="B139" s="33">
        <v>2500</v>
      </c>
      <c r="C139" s="34">
        <v>43350</v>
      </c>
      <c r="D139" s="29">
        <v>668</v>
      </c>
      <c r="E139" s="24" t="s">
        <v>75</v>
      </c>
    </row>
    <row r="140" spans="1:15">
      <c r="A140" s="20" t="s">
        <v>45</v>
      </c>
      <c r="B140" s="18">
        <v>2512</v>
      </c>
      <c r="C140" s="40">
        <v>43350</v>
      </c>
      <c r="D140" s="27">
        <v>168</v>
      </c>
      <c r="E140" s="24" t="s">
        <v>75</v>
      </c>
    </row>
    <row r="141" spans="1:15">
      <c r="A141" s="22" t="s">
        <v>46</v>
      </c>
      <c r="B141" s="22"/>
      <c r="C141" s="22"/>
      <c r="D141" s="23">
        <f>SUM(D136:D140)</f>
        <v>7901</v>
      </c>
      <c r="E141" s="24"/>
    </row>
    <row r="142" spans="1:15">
      <c r="A142" s="31" t="s">
        <v>47</v>
      </c>
      <c r="B142" s="28">
        <v>2521</v>
      </c>
      <c r="C142" s="32">
        <v>43348</v>
      </c>
      <c r="D142" s="29">
        <v>5650</v>
      </c>
      <c r="E142" s="15" t="s">
        <v>48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>
      <c r="A143" s="31" t="s">
        <v>47</v>
      </c>
      <c r="B143" s="28">
        <v>2009</v>
      </c>
      <c r="C143" s="32">
        <v>43363</v>
      </c>
      <c r="D143" s="29">
        <v>3153</v>
      </c>
      <c r="E143" s="15" t="s">
        <v>48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>
      <c r="A144" s="31" t="s">
        <v>47</v>
      </c>
      <c r="B144" s="28">
        <v>2650</v>
      </c>
      <c r="C144" s="32">
        <v>43363</v>
      </c>
      <c r="D144" s="29">
        <v>1450</v>
      </c>
      <c r="E144" s="15" t="s">
        <v>48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5" ht="33">
      <c r="A145" s="31" t="s">
        <v>47</v>
      </c>
      <c r="B145" s="28">
        <v>80495</v>
      </c>
      <c r="C145" s="32">
        <v>43363</v>
      </c>
      <c r="D145" s="29">
        <v>-950</v>
      </c>
      <c r="E145" s="24" t="s">
        <v>49</v>
      </c>
    </row>
    <row r="146" spans="1:5">
      <c r="A146" s="22" t="s">
        <v>50</v>
      </c>
      <c r="B146" s="22"/>
      <c r="C146" s="22"/>
      <c r="D146" s="23">
        <f>+SUM(D142:D145)</f>
        <v>9303</v>
      </c>
      <c r="E146" s="24"/>
    </row>
    <row r="147" spans="1:5">
      <c r="A147" s="20" t="s">
        <v>51</v>
      </c>
      <c r="B147" s="14">
        <v>2549</v>
      </c>
      <c r="C147" s="25">
        <v>43354</v>
      </c>
      <c r="D147" s="26">
        <v>254.38</v>
      </c>
      <c r="E147" s="24" t="s">
        <v>52</v>
      </c>
    </row>
    <row r="148" spans="1:5">
      <c r="A148" s="20" t="s">
        <v>51</v>
      </c>
      <c r="B148" s="14">
        <v>2550</v>
      </c>
      <c r="C148" s="25">
        <v>43354</v>
      </c>
      <c r="D148" s="26">
        <v>108.26</v>
      </c>
      <c r="E148" s="24" t="s">
        <v>52</v>
      </c>
    </row>
    <row r="149" spans="1:5">
      <c r="A149" s="20" t="s">
        <v>51</v>
      </c>
      <c r="B149" s="14">
        <v>2551</v>
      </c>
      <c r="C149" s="25">
        <v>43354</v>
      </c>
      <c r="D149" s="26">
        <v>9015.44</v>
      </c>
      <c r="E149" s="24" t="s">
        <v>52</v>
      </c>
    </row>
    <row r="150" spans="1:5">
      <c r="A150" s="20" t="s">
        <v>51</v>
      </c>
      <c r="B150" s="14">
        <v>2592</v>
      </c>
      <c r="C150" s="25">
        <v>43357</v>
      </c>
      <c r="D150" s="26">
        <v>1271.74</v>
      </c>
      <c r="E150" s="24" t="s">
        <v>52</v>
      </c>
    </row>
    <row r="151" spans="1:5">
      <c r="A151" s="20" t="s">
        <v>51</v>
      </c>
      <c r="B151" s="14">
        <v>2593</v>
      </c>
      <c r="C151" s="25">
        <v>43357</v>
      </c>
      <c r="D151" s="26">
        <v>975.62</v>
      </c>
      <c r="E151" s="24" t="s">
        <v>52</v>
      </c>
    </row>
    <row r="152" spans="1:5">
      <c r="A152" s="20" t="s">
        <v>51</v>
      </c>
      <c r="B152" s="14">
        <v>2594</v>
      </c>
      <c r="C152" s="25">
        <v>43357</v>
      </c>
      <c r="D152" s="26">
        <v>151.47999999999999</v>
      </c>
      <c r="E152" s="24" t="s">
        <v>52</v>
      </c>
    </row>
    <row r="153" spans="1:5">
      <c r="A153" s="20" t="s">
        <v>51</v>
      </c>
      <c r="B153" s="14">
        <v>2595</v>
      </c>
      <c r="C153" s="25">
        <v>43357</v>
      </c>
      <c r="D153" s="26">
        <v>194.23</v>
      </c>
      <c r="E153" s="24" t="s">
        <v>52</v>
      </c>
    </row>
    <row r="154" spans="1:5">
      <c r="A154" s="20" t="s">
        <v>51</v>
      </c>
      <c r="B154" s="14">
        <v>2596</v>
      </c>
      <c r="C154" s="25">
        <v>43357</v>
      </c>
      <c r="D154" s="26">
        <v>126</v>
      </c>
      <c r="E154" s="24" t="s">
        <v>52</v>
      </c>
    </row>
    <row r="155" spans="1:5">
      <c r="A155" s="20" t="s">
        <v>51</v>
      </c>
      <c r="B155" s="14">
        <v>2597</v>
      </c>
      <c r="C155" s="25">
        <v>43357</v>
      </c>
      <c r="D155" s="26">
        <v>113.9</v>
      </c>
      <c r="E155" s="24" t="s">
        <v>52</v>
      </c>
    </row>
    <row r="156" spans="1:5">
      <c r="A156" s="20" t="s">
        <v>51</v>
      </c>
      <c r="B156" s="14">
        <v>2598</v>
      </c>
      <c r="C156" s="25">
        <v>43357</v>
      </c>
      <c r="D156" s="26">
        <v>354.33</v>
      </c>
      <c r="E156" s="24" t="s">
        <v>52</v>
      </c>
    </row>
    <row r="157" spans="1:5">
      <c r="A157" s="20" t="s">
        <v>51</v>
      </c>
      <c r="B157" s="14">
        <v>2599</v>
      </c>
      <c r="C157" s="25">
        <v>43357</v>
      </c>
      <c r="D157" s="26">
        <v>588.22</v>
      </c>
      <c r="E157" s="24" t="s">
        <v>52</v>
      </c>
    </row>
    <row r="158" spans="1:5">
      <c r="A158" s="20" t="s">
        <v>51</v>
      </c>
      <c r="B158" s="14">
        <v>1260</v>
      </c>
      <c r="C158" s="25">
        <v>43360</v>
      </c>
      <c r="D158" s="26">
        <v>715.2</v>
      </c>
      <c r="E158" s="24" t="s">
        <v>52</v>
      </c>
    </row>
    <row r="159" spans="1:5">
      <c r="A159" s="20" t="s">
        <v>51</v>
      </c>
      <c r="B159" s="14">
        <v>1261</v>
      </c>
      <c r="C159" s="25">
        <v>43360</v>
      </c>
      <c r="D159" s="26">
        <v>542.16</v>
      </c>
      <c r="E159" s="24" t="s">
        <v>52</v>
      </c>
    </row>
    <row r="160" spans="1:5">
      <c r="A160" s="20" t="s">
        <v>51</v>
      </c>
      <c r="B160" s="14">
        <v>1262</v>
      </c>
      <c r="C160" s="25">
        <v>43360</v>
      </c>
      <c r="D160" s="26">
        <v>442.78</v>
      </c>
      <c r="E160" s="24" t="s">
        <v>52</v>
      </c>
    </row>
    <row r="161" spans="1:5">
      <c r="A161" s="20" t="s">
        <v>51</v>
      </c>
      <c r="B161" s="14">
        <v>1263</v>
      </c>
      <c r="C161" s="25">
        <v>43360</v>
      </c>
      <c r="D161" s="26">
        <v>1027.95</v>
      </c>
      <c r="E161" s="24" t="s">
        <v>52</v>
      </c>
    </row>
    <row r="162" spans="1:5">
      <c r="A162" s="20" t="s">
        <v>51</v>
      </c>
      <c r="B162" s="14">
        <v>1264</v>
      </c>
      <c r="C162" s="25">
        <v>43360</v>
      </c>
      <c r="D162" s="26">
        <v>338.45</v>
      </c>
      <c r="E162" s="24" t="s">
        <v>52</v>
      </c>
    </row>
    <row r="163" spans="1:5">
      <c r="A163" s="20" t="s">
        <v>51</v>
      </c>
      <c r="B163" s="14">
        <v>1265</v>
      </c>
      <c r="C163" s="25">
        <v>43360</v>
      </c>
      <c r="D163" s="26">
        <v>214.23</v>
      </c>
      <c r="E163" s="24" t="s">
        <v>52</v>
      </c>
    </row>
    <row r="164" spans="1:5">
      <c r="A164" s="20" t="s">
        <v>51</v>
      </c>
      <c r="B164" s="14">
        <v>1266</v>
      </c>
      <c r="C164" s="25">
        <v>43360</v>
      </c>
      <c r="D164" s="26">
        <v>399.39</v>
      </c>
      <c r="E164" s="24" t="s">
        <v>52</v>
      </c>
    </row>
    <row r="165" spans="1:5">
      <c r="A165" s="22" t="s">
        <v>53</v>
      </c>
      <c r="B165" s="22"/>
      <c r="C165" s="22"/>
      <c r="D165" s="23">
        <f>SUM(D147:D164)</f>
        <v>16833.760000000002</v>
      </c>
      <c r="E165" s="30"/>
    </row>
    <row r="166" spans="1:5">
      <c r="A166" s="22" t="s">
        <v>54</v>
      </c>
      <c r="B166" s="22"/>
      <c r="C166" s="22"/>
      <c r="D166" s="23">
        <f>+D165+D141+D146+D135</f>
        <v>81737.760000000009</v>
      </c>
      <c r="E166" s="24"/>
    </row>
    <row r="167" spans="1:5" hidden="1">
      <c r="A167" s="20" t="s">
        <v>55</v>
      </c>
      <c r="B167" s="14"/>
      <c r="C167" s="25"/>
      <c r="D167" s="26"/>
      <c r="E167" s="24" t="s">
        <v>56</v>
      </c>
    </row>
    <row r="168" spans="1:5" hidden="1">
      <c r="A168" s="20" t="s">
        <v>55</v>
      </c>
      <c r="B168" s="8"/>
      <c r="C168" s="38"/>
      <c r="D168" s="27"/>
      <c r="E168" s="24" t="s">
        <v>56</v>
      </c>
    </row>
    <row r="169" spans="1:5" hidden="1">
      <c r="A169" s="22" t="s">
        <v>57</v>
      </c>
      <c r="B169" s="22"/>
      <c r="C169" s="22"/>
      <c r="D169" s="23">
        <f>SUM(D167:D168)</f>
        <v>0</v>
      </c>
      <c r="E169" s="30"/>
    </row>
    <row r="170" spans="1:5" hidden="1">
      <c r="A170" s="31" t="s">
        <v>58</v>
      </c>
      <c r="B170" s="8"/>
      <c r="C170" s="38"/>
      <c r="D170" s="27"/>
      <c r="E170" s="24" t="s">
        <v>59</v>
      </c>
    </row>
    <row r="171" spans="1:5" hidden="1">
      <c r="A171" s="22" t="s">
        <v>60</v>
      </c>
      <c r="B171" s="22"/>
      <c r="C171" s="22"/>
      <c r="D171" s="23">
        <f>SUM(D170:D170)</f>
        <v>0</v>
      </c>
      <c r="E171" s="30"/>
    </row>
    <row r="172" spans="1:5" hidden="1">
      <c r="A172" s="20" t="s">
        <v>61</v>
      </c>
      <c r="B172" s="7"/>
      <c r="C172" s="39"/>
      <c r="D172" s="42"/>
      <c r="E172" s="24" t="s">
        <v>62</v>
      </c>
    </row>
    <row r="173" spans="1:5" hidden="1">
      <c r="A173" s="22" t="s">
        <v>63</v>
      </c>
      <c r="B173" s="22"/>
      <c r="C173" s="22"/>
      <c r="D173" s="23">
        <f>SUM(D172:D172)</f>
        <v>0</v>
      </c>
      <c r="E173" s="30"/>
    </row>
    <row r="174" spans="1:5" ht="33" hidden="1">
      <c r="A174" s="20" t="s">
        <v>64</v>
      </c>
      <c r="B174" s="8"/>
      <c r="C174" s="38"/>
      <c r="D174" s="27"/>
      <c r="E174" s="24" t="s">
        <v>65</v>
      </c>
    </row>
    <row r="175" spans="1:5" hidden="1">
      <c r="A175" s="22" t="s">
        <v>66</v>
      </c>
      <c r="B175" s="22"/>
      <c r="C175" s="22"/>
      <c r="D175" s="23">
        <f>SUM(D174:D174)</f>
        <v>0</v>
      </c>
      <c r="E175" s="24"/>
    </row>
    <row r="176" spans="1:5" ht="33" hidden="1">
      <c r="A176" s="20" t="s">
        <v>67</v>
      </c>
      <c r="B176" s="14"/>
      <c r="C176" s="25"/>
      <c r="D176" s="26"/>
      <c r="E176" s="24" t="s">
        <v>68</v>
      </c>
    </row>
    <row r="177" spans="1:5" hidden="1">
      <c r="A177" s="22" t="s">
        <v>69</v>
      </c>
      <c r="B177" s="22"/>
      <c r="C177" s="22"/>
      <c r="D177" s="23">
        <f>SUM(D176:D176)</f>
        <v>0</v>
      </c>
      <c r="E177" s="30"/>
    </row>
    <row r="178" spans="1:5" ht="33">
      <c r="A178" s="20" t="s">
        <v>70</v>
      </c>
      <c r="B178" s="14">
        <v>2506</v>
      </c>
      <c r="C178" s="25">
        <v>43350</v>
      </c>
      <c r="D178" s="26">
        <v>108676</v>
      </c>
      <c r="E178" s="17" t="s">
        <v>71</v>
      </c>
    </row>
    <row r="179" spans="1:5">
      <c r="A179" s="22" t="s">
        <v>72</v>
      </c>
      <c r="B179" s="22"/>
      <c r="C179" s="22"/>
      <c r="D179" s="23">
        <f>SUM(D178:D178)</f>
        <v>108676</v>
      </c>
      <c r="E179" s="30"/>
    </row>
    <row r="180" spans="1:5">
      <c r="A180" s="22" t="s">
        <v>73</v>
      </c>
      <c r="B180" s="22"/>
      <c r="C180" s="22"/>
      <c r="D180" s="23">
        <f>+D179+D175+D173+D171+D177+D169</f>
        <v>108676</v>
      </c>
      <c r="E180" s="30"/>
    </row>
    <row r="181" spans="1:5">
      <c r="A181" s="22" t="s">
        <v>74</v>
      </c>
      <c r="B181" s="22"/>
      <c r="C181" s="22"/>
      <c r="D181" s="23">
        <f>D130+D166+D180</f>
        <v>5304199.3499999996</v>
      </c>
      <c r="E181" s="30"/>
    </row>
  </sheetData>
  <sortState ref="A7:E24">
    <sortCondition ref="C7:C24"/>
  </sortState>
  <mergeCells count="1">
    <mergeCell ref="A4:E4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2018-10-10T12:32:09Z</dcterms:modified>
</cp:coreProperties>
</file>