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entr 2015" sheetId="1" r:id="rId1"/>
  </sheets>
  <definedNames>
    <definedName name="_xlnm.Print_Titles" localSheetId="0">'Centr 2015'!$12:$14</definedName>
  </definedNames>
  <calcPr fullCalcOnLoad="1"/>
</workbook>
</file>

<file path=xl/sharedStrings.xml><?xml version="1.0" encoding="utf-8"?>
<sst xmlns="http://schemas.openxmlformats.org/spreadsheetml/2006/main" count="297" uniqueCount="264">
  <si>
    <t>MINISTERUL JUSTITIEI</t>
  </si>
  <si>
    <t>Nr. 2 /829/07.01.2015</t>
  </si>
  <si>
    <t xml:space="preserve">               BUGETUL  DE STAT  PE ANUL 2015</t>
  </si>
  <si>
    <t>aprobat prin Legea bugetului de stat pe anul 2015, nr. 186/2014</t>
  </si>
  <si>
    <t>CENTRALIZAT</t>
  </si>
  <si>
    <t>intocmit conform notei de fundamentare nr.2/829/07.01.2015</t>
  </si>
  <si>
    <t xml:space="preserve">Titlu </t>
  </si>
  <si>
    <t xml:space="preserve">Articol </t>
  </si>
  <si>
    <t>Alineat</t>
  </si>
  <si>
    <t>DENUMIREA INDICATORILOR</t>
  </si>
  <si>
    <t>Buget 2015</t>
  </si>
  <si>
    <t>Buget 2014</t>
  </si>
  <si>
    <t>Total buget de stat (cap. 61.01+54.01+68.01)</t>
  </si>
  <si>
    <t>Cap.61.01  ORDINE PUBLICA SI SIGURANTA NATIONALA</t>
  </si>
  <si>
    <t>TOTAL CHELTUIELI</t>
  </si>
  <si>
    <t>01</t>
  </si>
  <si>
    <t xml:space="preserve">01. CHELTUIELI CURENTE  </t>
  </si>
  <si>
    <t xml:space="preserve">TITLUL I CHELTUIELI DE PERSONAL </t>
  </si>
  <si>
    <t>10.01</t>
  </si>
  <si>
    <t>Cheltuieli salariale in bani</t>
  </si>
  <si>
    <t xml:space="preserve">10.01.01 </t>
  </si>
  <si>
    <t>Salarii de baza</t>
  </si>
  <si>
    <t>10.01.05</t>
  </si>
  <si>
    <t>Sporuri pentru conditii de munca</t>
  </si>
  <si>
    <t>10.01.06</t>
  </si>
  <si>
    <t>Alte sporuri</t>
  </si>
  <si>
    <t>10.01.11</t>
  </si>
  <si>
    <t>Fond aferent platii cu ora</t>
  </si>
  <si>
    <t>10.01.12</t>
  </si>
  <si>
    <t>Indemnizatii platite unor persoane din afara unitatii</t>
  </si>
  <si>
    <t>10.01.13</t>
  </si>
  <si>
    <t>Indemnizatii de delegare</t>
  </si>
  <si>
    <t>10.01.14</t>
  </si>
  <si>
    <t>Indemnizatii de detasare</t>
  </si>
  <si>
    <t>10.01.15</t>
  </si>
  <si>
    <t>Alocatii pentru transportul la si de la locul de munca</t>
  </si>
  <si>
    <t>10.01.16</t>
  </si>
  <si>
    <t>Alocatii pentru locuinte</t>
  </si>
  <si>
    <t xml:space="preserve">10.01.30 </t>
  </si>
  <si>
    <t>Alte drepturi salariale in bani</t>
  </si>
  <si>
    <t>10.02</t>
  </si>
  <si>
    <t>Cheltuieli salariale in natura</t>
  </si>
  <si>
    <t>10.02.02</t>
  </si>
  <si>
    <t>Norme de hrana</t>
  </si>
  <si>
    <t>10.02.03</t>
  </si>
  <si>
    <t>Uniforme si echipament obligatoriu</t>
  </si>
  <si>
    <t>10.02.30</t>
  </si>
  <si>
    <t>Alte drepturi salariale in natura</t>
  </si>
  <si>
    <t>10.03</t>
  </si>
  <si>
    <t>Contributii</t>
  </si>
  <si>
    <t xml:space="preserve">10.03.01 </t>
  </si>
  <si>
    <t>Contributii de asigurari sociale de stat</t>
  </si>
  <si>
    <t>10.03.02</t>
  </si>
  <si>
    <t>Contributii de asigurări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</si>
  <si>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</si>
  <si>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</si>
  <si>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</si>
  <si>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</si>
  <si>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</si>
  <si>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</si>
  <si>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t xml:space="preserve">TITLUL II BUNURI SI SERVICII </t>
  </si>
  <si>
    <t>20.01</t>
  </si>
  <si>
    <t>Bunuri si servicii</t>
  </si>
  <si>
    <t xml:space="preserve">20.01.01 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</si>
  <si>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</si>
  <si>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</si>
  <si>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</si>
  <si>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</si>
  <si>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</si>
  <si>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</si>
  <si>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</si>
  <si>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</si>
  <si>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</si>
  <si>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</si>
  <si>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</si>
  <si>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</si>
  <si>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</si>
  <si>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</si>
  <si>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</si>
  <si>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</si>
  <si>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</si>
  <si>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</si>
  <si>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întretinere si functionare</t>
  </si>
  <si>
    <t>20.02</t>
  </si>
  <si>
    <t>Reparatii curente</t>
  </si>
  <si>
    <t>20.04</t>
  </si>
  <si>
    <t>Medicamente si materiale sanitare</t>
  </si>
  <si>
    <t xml:space="preserve">20.04.01 </t>
  </si>
  <si>
    <t>Medicamente</t>
  </si>
  <si>
    <t>20.05</t>
  </si>
  <si>
    <t>Bunuri de natura obiectelor de inventar</t>
  </si>
  <si>
    <t xml:space="preserve">20.05.01 </t>
  </si>
  <si>
    <t>Uniforme si echipament</t>
  </si>
  <si>
    <t>20.05.03</t>
  </si>
  <si>
    <t>Lenjerie si accesorii de pat</t>
  </si>
  <si>
    <t>20.05.30</t>
  </si>
  <si>
    <t>Alte obiecte de inventar</t>
  </si>
  <si>
    <t>20.06</t>
  </si>
  <si>
    <t>Deplasari, detasari, transferari</t>
  </si>
  <si>
    <t xml:space="preserve">20.06.01 </t>
  </si>
  <si>
    <t>Deplasari interne, detaşări, transferări</t>
  </si>
  <si>
    <t xml:space="preserve">20.06.02 </t>
  </si>
  <si>
    <t>Deplasari în străinătate</t>
  </si>
  <si>
    <t xml:space="preserve">20.11 </t>
  </si>
  <si>
    <t>Carti, publicatii si materiale documentare</t>
  </si>
  <si>
    <t xml:space="preserve">20.12 </t>
  </si>
  <si>
    <t>Consultanta si expertiza</t>
  </si>
  <si>
    <t>20.13</t>
  </si>
  <si>
    <t>Pregatire profesionala</t>
  </si>
  <si>
    <t>20.14</t>
  </si>
  <si>
    <t>Protectia muncii</t>
  </si>
  <si>
    <t>20.28</t>
  </si>
  <si>
    <t>Ajutor public judiciar</t>
  </si>
  <si>
    <t>20.30</t>
  </si>
  <si>
    <t>Alte cheltuieli</t>
  </si>
  <si>
    <t xml:space="preserve">20.30.01 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</si>
  <si>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</si>
  <si>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</si>
  <si>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</si>
  <si>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</si>
  <si>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</si>
  <si>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</si>
  <si>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</si>
  <si>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</si>
  <si>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</si>
  <si>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</si>
  <si>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</si>
  <si>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TITLUL VI TRANSFERURI INTRE UNITATI ALE ADMINISTRATIEI PUBLICE</t>
  </si>
  <si>
    <t xml:space="preserve">51.01 </t>
  </si>
  <si>
    <t>Transferuri curente</t>
  </si>
  <si>
    <t xml:space="preserve">51.01.01 </t>
  </si>
  <si>
    <t>Transferuri catre instituţii publice</t>
  </si>
  <si>
    <t>51.01.03</t>
  </si>
  <si>
    <t>Actiuni de sanatate</t>
  </si>
  <si>
    <t xml:space="preserve">51.02 </t>
  </si>
  <si>
    <t>Transferuri de capital</t>
  </si>
  <si>
    <t>51.02.08</t>
  </si>
  <si>
    <t>Aparatură medicală şi echipamente de  comunicaţii în urgenţă</t>
  </si>
  <si>
    <t>51.02.11</t>
  </si>
  <si>
    <t>Transferuri pentru reparatii capitale la spitale</t>
  </si>
  <si>
    <t>51.02.12</t>
  </si>
  <si>
    <t>Transferuri pentru investitii la spitale</t>
  </si>
  <si>
    <t>TITLUL VII ALTE TRANSFERURI</t>
  </si>
  <si>
    <t xml:space="preserve">55.01 </t>
  </si>
  <si>
    <t>A. Transferuri interne.</t>
  </si>
  <si>
    <t>55.01.08</t>
  </si>
  <si>
    <t>Programe PHARE</t>
  </si>
  <si>
    <t>55.01.41</t>
  </si>
  <si>
    <t>Asistenţă pentru  dezvoltare alocată în beneficiul statelor partenere</t>
  </si>
  <si>
    <t xml:space="preserve">55.02 </t>
  </si>
  <si>
    <t>B. Transferuri curente in strainatate (catre organizatii internationale)</t>
  </si>
  <si>
    <t xml:space="preserve">55.02.01 </t>
  </si>
  <si>
    <t>Contributii si cotizatii la organisme internationale</t>
  </si>
  <si>
    <t>TITLUL VIII PROIECTE CU FINANTARE DIN FONDURI EXTERNE NERAMBURSABILE (FEN) POSTADERARE</t>
  </si>
  <si>
    <t>56.01</t>
  </si>
  <si>
    <t>Programe din Fondul European de Dezvoltare Regionala (FEDR)</t>
  </si>
  <si>
    <t>56.01.01</t>
  </si>
  <si>
    <t>Finantarea nationala</t>
  </si>
  <si>
    <t>56.01.02</t>
  </si>
  <si>
    <t>Finantarea externa nerambursabila</t>
  </si>
  <si>
    <t>56.01.03</t>
  </si>
  <si>
    <t>Cheltuieli neeligibile</t>
  </si>
  <si>
    <t>56.02</t>
  </si>
  <si>
    <t>Programe din Fondul Social European (FSE)</t>
  </si>
  <si>
    <t>56.02.01</t>
  </si>
  <si>
    <t>56.02.02</t>
  </si>
  <si>
    <t>56.02.03</t>
  </si>
  <si>
    <t>56.14</t>
  </si>
  <si>
    <t>Programe finanţate din facilitatea de tranziţie</t>
  </si>
  <si>
    <t>56.14.01</t>
  </si>
  <si>
    <t>56.14.02</t>
  </si>
  <si>
    <t>56.14.03</t>
  </si>
  <si>
    <t>56.15</t>
  </si>
  <si>
    <t>Alte programe comunitare finanţate în perioada 2007-2013</t>
  </si>
  <si>
    <t>56.15.01</t>
  </si>
  <si>
    <t>56.15.02</t>
  </si>
  <si>
    <t>56.15.03</t>
  </si>
  <si>
    <t>56.16</t>
  </si>
  <si>
    <t>Alte facilităţi şi instrumente postaderare</t>
  </si>
  <si>
    <t>56.16.01</t>
  </si>
  <si>
    <t>56.16.02</t>
  </si>
  <si>
    <t>56.16.03</t>
  </si>
  <si>
    <t>56.18</t>
  </si>
  <si>
    <t xml:space="preserve">Programul Norvegian pentru Crestere Economica si Dezvoltare Durabila </t>
  </si>
  <si>
    <t>56.18.01</t>
  </si>
  <si>
    <t>56.18.02</t>
  </si>
  <si>
    <t>56.18.03</t>
  </si>
  <si>
    <t>56.23</t>
  </si>
  <si>
    <t>Alte cheltuieli ocazionate de implementarea programelor cu finantare din FEN postaderare      (cod 56.23.01 la 56.23.03)</t>
  </si>
  <si>
    <t>56.25</t>
  </si>
  <si>
    <t>Programul de cooperare elveţiano-român vizând reducerea disparităţilor economice şi sociale în cadrul Uniunii Europene extinse</t>
  </si>
  <si>
    <t>56.25.01</t>
  </si>
  <si>
    <t>56.25.02</t>
  </si>
  <si>
    <t>56.25.03</t>
  </si>
  <si>
    <t>56.36</t>
  </si>
  <si>
    <t xml:space="preserve">Transferuri reprezentand cofinantarea publica in cadrul Mecanismului Financiar Norvegian pentru promotorii de proiect / beneficiarii institutii publice </t>
  </si>
  <si>
    <t>56.38</t>
  </si>
  <si>
    <t xml:space="preserve">Transferuri reprezentand cofinantarea publica in cadrul Mecanismului Financiar Norvegian pentru promotorii de proiect / beneficiarii altii decat institutii publice </t>
  </si>
  <si>
    <t>TITLUL XI  ALTE CHELTUIELI</t>
  </si>
  <si>
    <t>59.11</t>
  </si>
  <si>
    <t>Asociatii si fundatii</t>
  </si>
  <si>
    <t>TITLUL XII  CHELTUIELI AFERENTE PROGRAMELOR CU FINANTARE RAMBURSABILĂ</t>
  </si>
  <si>
    <t>65.01</t>
  </si>
  <si>
    <t>Cheltuieli aferente programelor cu finanţare rambursabilă</t>
  </si>
  <si>
    <t xml:space="preserve"> 70. CHELTUIELI DE CAPITAL </t>
  </si>
  <si>
    <t xml:space="preserve">TITLUL XIII ACTIVE NEFINANCIARE </t>
  </si>
  <si>
    <t xml:space="preserve">71.01 </t>
  </si>
  <si>
    <t xml:space="preserve">Active fixe </t>
  </si>
  <si>
    <t xml:space="preserve">71.01.01 </t>
  </si>
  <si>
    <t>Constructii</t>
  </si>
  <si>
    <t>71.01.02</t>
  </si>
  <si>
    <t>Maşini, echipamente si mijloace de transport</t>
  </si>
  <si>
    <t>71.01.03</t>
  </si>
  <si>
    <t>Mobilier, aparatura birotica si alte active corporale</t>
  </si>
  <si>
    <t>71.01.30</t>
  </si>
  <si>
    <t xml:space="preserve">Alte active fixe </t>
  </si>
  <si>
    <t xml:space="preserve">71.03 </t>
  </si>
  <si>
    <t>Reparaţii capitale aferente activelor fixe</t>
  </si>
  <si>
    <t>subcapitole</t>
  </si>
  <si>
    <t>61.01</t>
  </si>
  <si>
    <t>ORDINE PUBLICA SI SIGURANTA NATIONALA</t>
  </si>
  <si>
    <t>61.01.01</t>
  </si>
  <si>
    <t>Administratie centrala</t>
  </si>
  <si>
    <t>61.01.06</t>
  </si>
  <si>
    <t>Autoritati judecatoresti</t>
  </si>
  <si>
    <t>61.01.07</t>
  </si>
  <si>
    <t>Penitenciare</t>
  </si>
  <si>
    <t>61.01.50</t>
  </si>
  <si>
    <t>Alte cheltuieli în domeniul ordinii publice şi siguranţei naţionale</t>
  </si>
  <si>
    <t>Cap.54.01 ALTE SERVICII PUBLICE GENERALE</t>
  </si>
  <si>
    <t xml:space="preserve">01. CHELTUIELI CURENTE </t>
  </si>
  <si>
    <t>TITLUL II BUNURI SI SERVICII</t>
  </si>
  <si>
    <t>20.25</t>
  </si>
  <si>
    <t>Cheltuieli judiciare si extrajudiciare derivate din actiuni in reprezentarea intereselor statului, potrivit disp. legale</t>
  </si>
  <si>
    <t>54.01</t>
  </si>
  <si>
    <t>ALTE SERVICII PUBLICE GENERALE</t>
  </si>
  <si>
    <t>54.01.50</t>
  </si>
  <si>
    <t>Alte servicii publice generale</t>
  </si>
  <si>
    <t>Cap.68.01 ASIGURARI SI ASISTENTA SOCIALA</t>
  </si>
  <si>
    <t>TITLUL VI TRANSFERURI ÎNTRE UNITĂŢI ALE ADMINISTRAŢIEI PUBLICE</t>
  </si>
  <si>
    <t>51.01</t>
  </si>
  <si>
    <t>51.01.01</t>
  </si>
  <si>
    <t>Transferuri către instituţii publice</t>
  </si>
  <si>
    <t>51.01.26</t>
  </si>
  <si>
    <t>Transferuri privind contribuţia de asigurări de sănătate</t>
  </si>
  <si>
    <t>TITLUL IX ASISTENTA SOCIALA</t>
  </si>
  <si>
    <t>57.01</t>
  </si>
  <si>
    <t>Asigurari sociale</t>
  </si>
  <si>
    <t>57.02</t>
  </si>
  <si>
    <t>Ajutoare Sociale</t>
  </si>
  <si>
    <t>57.02.01</t>
  </si>
  <si>
    <t>Ajutoare sociale in numerar</t>
  </si>
  <si>
    <t>68.01</t>
  </si>
  <si>
    <t>ASIGURARI SI ASISTENTA SOCIALA</t>
  </si>
  <si>
    <t>68.01.03</t>
  </si>
  <si>
    <t>Pensii si ajutoare pentru batranete</t>
  </si>
  <si>
    <t>68.01.06</t>
  </si>
  <si>
    <t>Asistenta sociala pentru familie si copii</t>
  </si>
  <si>
    <t>68.01.08</t>
  </si>
  <si>
    <t>Ajutoare la trecerea in rezerva, retragere sau pensionare</t>
  </si>
  <si>
    <t>68.01.50</t>
  </si>
  <si>
    <t>Alte cheltuieli în domeniul asigurărilor și asistenței sociale</t>
  </si>
  <si>
    <t>Număr de posturi ocupate în anul 2014</t>
  </si>
  <si>
    <t>Buget initial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</si>
</sst>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3" fontId="2" fillId="35" borderId="10" xfId="0" applyNumberFormat="1" applyFont="1" applyFill="1" applyBorder="1" applyAlignment="1" applyProtection="1">
      <alignment vertical="center"/>
      <protection/>
    </xf>
    <xf numFmtId="3" fontId="2" fillId="36" borderId="10" xfId="0" applyNumberFormat="1" applyFont="1" applyFill="1" applyBorder="1" applyAlignment="1" applyProtection="1">
      <alignment vertical="center"/>
      <protection/>
    </xf>
    <xf numFmtId="3" fontId="2" fillId="37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35" borderId="10" xfId="0" applyNumberFormat="1" applyFont="1" applyFill="1" applyBorder="1" applyAlignment="1">
      <alignment vertical="center"/>
    </xf>
    <xf numFmtId="0" fontId="3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 quotePrefix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3" fontId="2" fillId="37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3" fontId="2" fillId="36" borderId="12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 wrapText="1" shrinkToFit="1"/>
      <protection/>
    </xf>
    <xf numFmtId="2" fontId="2" fillId="0" borderId="13" xfId="0" applyNumberFormat="1" applyFont="1" applyBorder="1" applyAlignment="1" applyProtection="1">
      <alignment horizontal="center" vertical="center" wrapText="1" shrinkToFi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5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5.57421875" style="3" customWidth="1"/>
    <col min="2" max="2" width="8.00390625" style="3" customWidth="1"/>
    <col min="3" max="3" width="12.28125" style="3" customWidth="1"/>
    <col min="4" max="4" width="72.28125" style="6" customWidth="1"/>
    <col min="5" max="5" width="24.8515625" style="7" customWidth="1"/>
    <col min="6" max="16384" width="9.140625" style="3" customWidth="1"/>
  </cols>
  <sheetData>
    <row r="1" spans="1:5" ht="33" customHeight="1">
      <c r="A1" s="1"/>
      <c r="B1" s="1" t="s">
        <v>0</v>
      </c>
      <c r="C1" s="1"/>
      <c r="D1" s="1"/>
      <c r="E1" s="2"/>
    </row>
    <row r="2" spans="2:5" ht="30" customHeight="1">
      <c r="B2" s="4" t="s">
        <v>1</v>
      </c>
      <c r="C2" s="4"/>
      <c r="D2" s="4"/>
      <c r="E2" s="2"/>
    </row>
    <row r="3" spans="2:5" ht="6.75" customHeight="1">
      <c r="B3" s="5"/>
      <c r="E3" s="2"/>
    </row>
    <row r="4" ht="10.5" customHeight="1"/>
    <row r="5" ht="12" customHeight="1"/>
    <row r="6" spans="2:5" ht="28.5" customHeight="1">
      <c r="B6" s="76" t="s">
        <v>2</v>
      </c>
      <c r="C6" s="76"/>
      <c r="D6" s="76"/>
      <c r="E6" s="76"/>
    </row>
    <row r="7" spans="2:5" ht="24" customHeight="1">
      <c r="B7" s="77" t="s">
        <v>3</v>
      </c>
      <c r="C7" s="77"/>
      <c r="D7" s="77"/>
      <c r="E7" s="77"/>
    </row>
    <row r="8" spans="1:5" ht="18" customHeight="1">
      <c r="A8" s="78"/>
      <c r="B8" s="78"/>
      <c r="C8" s="78"/>
      <c r="D8" s="78"/>
      <c r="E8" s="78"/>
    </row>
    <row r="9" spans="1:5" ht="19.5" customHeight="1">
      <c r="A9" s="79" t="s">
        <v>4</v>
      </c>
      <c r="B9" s="79"/>
      <c r="C9" s="79"/>
      <c r="D9" s="79"/>
      <c r="E9" s="79"/>
    </row>
    <row r="10" spans="2:5" ht="19.5" customHeight="1">
      <c r="B10" s="80" t="s">
        <v>5</v>
      </c>
      <c r="C10" s="80"/>
      <c r="D10" s="80"/>
      <c r="E10" s="80"/>
    </row>
    <row r="11" spans="1:4" ht="20.25" customHeight="1">
      <c r="A11" s="8"/>
      <c r="B11" s="8"/>
      <c r="C11" s="9"/>
      <c r="D11" s="10"/>
    </row>
    <row r="12" spans="1:5" ht="21.75" customHeight="1">
      <c r="A12" s="71" t="s">
        <v>6</v>
      </c>
      <c r="B12" s="71" t="s">
        <v>7</v>
      </c>
      <c r="C12" s="71" t="s">
        <v>8</v>
      </c>
      <c r="D12" s="73" t="s">
        <v>9</v>
      </c>
      <c r="E12" s="75" t="s">
        <v>263</v>
      </c>
    </row>
    <row r="13" spans="1:5" ht="20.25" customHeight="1">
      <c r="A13" s="72"/>
      <c r="B13" s="72"/>
      <c r="C13" s="72"/>
      <c r="D13" s="74"/>
      <c r="E13" s="75"/>
    </row>
    <row r="14" spans="1:5" ht="16.5" customHeight="1">
      <c r="A14" s="11"/>
      <c r="B14" s="12"/>
      <c r="C14" s="11"/>
      <c r="D14" s="13"/>
      <c r="E14" s="14"/>
    </row>
    <row r="15" spans="1:5" ht="30" customHeight="1">
      <c r="A15" s="15" t="s">
        <v>12</v>
      </c>
      <c r="B15" s="15"/>
      <c r="C15" s="11"/>
      <c r="D15" s="13"/>
      <c r="E15" s="16">
        <f>E18+E148+E164</f>
        <v>2694613000</v>
      </c>
    </row>
    <row r="16" spans="1:5" ht="30.75" customHeight="1">
      <c r="A16" s="17" t="s">
        <v>13</v>
      </c>
      <c r="B16" s="8"/>
      <c r="C16" s="9"/>
      <c r="D16" s="10"/>
      <c r="E16" s="18"/>
    </row>
    <row r="17" spans="1:5" ht="15" customHeight="1">
      <c r="A17" s="17"/>
      <c r="B17" s="8"/>
      <c r="C17" s="9"/>
      <c r="D17" s="10"/>
      <c r="E17" s="18"/>
    </row>
    <row r="18" spans="1:5" ht="28.5" customHeight="1">
      <c r="A18" s="11"/>
      <c r="B18" s="12"/>
      <c r="C18" s="19"/>
      <c r="D18" s="13" t="s">
        <v>14</v>
      </c>
      <c r="E18" s="20">
        <f>E19+E126</f>
        <v>2648275000</v>
      </c>
    </row>
    <row r="19" spans="1:5" ht="30.75" customHeight="1">
      <c r="A19" s="21" t="s">
        <v>15</v>
      </c>
      <c r="B19" s="12"/>
      <c r="C19" s="19"/>
      <c r="D19" s="13" t="s">
        <v>16</v>
      </c>
      <c r="E19" s="22">
        <f>E20+E42+E76+E84+E90+E122+E124</f>
        <v>2607275000</v>
      </c>
    </row>
    <row r="20" spans="1:5" ht="31.5" customHeight="1">
      <c r="A20" s="11">
        <v>10</v>
      </c>
      <c r="B20" s="12"/>
      <c r="C20" s="11"/>
      <c r="D20" s="13" t="s">
        <v>17</v>
      </c>
      <c r="E20" s="23">
        <f>E21+E32+E36</f>
        <v>1370000000</v>
      </c>
    </row>
    <row r="21" spans="1:5" ht="28.5" customHeight="1">
      <c r="A21" s="11"/>
      <c r="B21" s="12" t="s">
        <v>18</v>
      </c>
      <c r="C21" s="11"/>
      <c r="D21" s="13" t="s">
        <v>19</v>
      </c>
      <c r="E21" s="24">
        <f>SUM(E22:E31)</f>
        <v>1108630000</v>
      </c>
    </row>
    <row r="22" spans="1:5" ht="27" customHeight="1">
      <c r="A22" s="11"/>
      <c r="B22" s="12"/>
      <c r="C22" s="19" t="s">
        <v>20</v>
      </c>
      <c r="D22" s="25" t="s">
        <v>21</v>
      </c>
      <c r="E22" s="26">
        <v>836311000</v>
      </c>
    </row>
    <row r="23" spans="1:5" ht="26.25" customHeight="1">
      <c r="A23" s="11"/>
      <c r="B23" s="12"/>
      <c r="C23" s="19" t="s">
        <v>22</v>
      </c>
      <c r="D23" s="25" t="s">
        <v>23</v>
      </c>
      <c r="E23" s="26">
        <v>110736000</v>
      </c>
    </row>
    <row r="24" spans="1:5" ht="29.25" customHeight="1">
      <c r="A24" s="11"/>
      <c r="B24" s="12"/>
      <c r="C24" s="19" t="s">
        <v>24</v>
      </c>
      <c r="D24" s="25" t="s">
        <v>25</v>
      </c>
      <c r="E24" s="26">
        <v>93629000</v>
      </c>
    </row>
    <row r="25" spans="1:5" ht="29.25" customHeight="1">
      <c r="A25" s="11"/>
      <c r="B25" s="12"/>
      <c r="C25" s="19" t="s">
        <v>26</v>
      </c>
      <c r="D25" s="25" t="s">
        <v>27</v>
      </c>
      <c r="E25" s="26">
        <v>375000</v>
      </c>
    </row>
    <row r="26" spans="1:5" ht="30" customHeight="1">
      <c r="A26" s="11"/>
      <c r="B26" s="12"/>
      <c r="C26" s="19" t="s">
        <v>28</v>
      </c>
      <c r="D26" s="25" t="s">
        <v>29</v>
      </c>
      <c r="E26" s="26">
        <v>6000</v>
      </c>
    </row>
    <row r="27" spans="1:5" ht="27" customHeight="1">
      <c r="A27" s="11"/>
      <c r="B27" s="12"/>
      <c r="C27" s="19" t="s">
        <v>30</v>
      </c>
      <c r="D27" s="25" t="s">
        <v>31</v>
      </c>
      <c r="E27" s="26">
        <v>819000</v>
      </c>
    </row>
    <row r="28" spans="1:5" ht="29.25" customHeight="1">
      <c r="A28" s="11"/>
      <c r="B28" s="12"/>
      <c r="C28" s="19" t="s">
        <v>32</v>
      </c>
      <c r="D28" s="25" t="s">
        <v>33</v>
      </c>
      <c r="E28" s="26">
        <v>623000</v>
      </c>
    </row>
    <row r="29" spans="1:5" ht="32.25" customHeight="1">
      <c r="A29" s="11"/>
      <c r="B29" s="12"/>
      <c r="C29" s="19" t="s">
        <v>34</v>
      </c>
      <c r="D29" s="25" t="s">
        <v>35</v>
      </c>
      <c r="E29" s="26">
        <v>10456000</v>
      </c>
    </row>
    <row r="30" spans="1:5" ht="29.25" customHeight="1">
      <c r="A30" s="11"/>
      <c r="B30" s="12"/>
      <c r="C30" s="19" t="s">
        <v>36</v>
      </c>
      <c r="D30" s="25" t="s">
        <v>37</v>
      </c>
      <c r="E30" s="26">
        <v>39749000</v>
      </c>
    </row>
    <row r="31" spans="1:5" ht="29.25" customHeight="1">
      <c r="A31" s="11"/>
      <c r="B31" s="12"/>
      <c r="C31" s="19" t="s">
        <v>38</v>
      </c>
      <c r="D31" s="25" t="s">
        <v>39</v>
      </c>
      <c r="E31" s="26">
        <v>15926000</v>
      </c>
    </row>
    <row r="32" spans="1:5" ht="31.5" customHeight="1">
      <c r="A32" s="11"/>
      <c r="B32" s="12" t="s">
        <v>40</v>
      </c>
      <c r="C32" s="11"/>
      <c r="D32" s="13" t="s">
        <v>41</v>
      </c>
      <c r="E32" s="24">
        <f>SUM(E33:E35)</f>
        <v>4279000</v>
      </c>
    </row>
    <row r="33" spans="1:5" ht="30" customHeight="1">
      <c r="A33" s="11"/>
      <c r="B33" s="12"/>
      <c r="C33" s="19" t="s">
        <v>42</v>
      </c>
      <c r="D33" s="25" t="s">
        <v>43</v>
      </c>
      <c r="E33" s="26">
        <v>561000</v>
      </c>
    </row>
    <row r="34" spans="1:5" ht="27" customHeight="1">
      <c r="A34" s="11"/>
      <c r="B34" s="12"/>
      <c r="C34" s="19" t="s">
        <v>44</v>
      </c>
      <c r="D34" s="25" t="s">
        <v>45</v>
      </c>
      <c r="E34" s="26">
        <v>90000</v>
      </c>
    </row>
    <row r="35" spans="1:5" ht="31.5" customHeight="1">
      <c r="A35" s="11"/>
      <c r="B35" s="12"/>
      <c r="C35" s="19" t="s">
        <v>46</v>
      </c>
      <c r="D35" s="25" t="s">
        <v>47</v>
      </c>
      <c r="E35" s="26">
        <v>3628000</v>
      </c>
    </row>
    <row r="36" spans="1:5" ht="27.75" customHeight="1">
      <c r="A36" s="11"/>
      <c r="B36" s="12" t="s">
        <v>48</v>
      </c>
      <c r="C36" s="11"/>
      <c r="D36" s="13" t="s">
        <v>49</v>
      </c>
      <c r="E36" s="24">
        <f>SUM(E37:E41)</f>
        <v>257091000</v>
      </c>
    </row>
    <row r="37" spans="1:5" ht="27" customHeight="1">
      <c r="A37" s="11"/>
      <c r="B37" s="12"/>
      <c r="C37" s="19" t="s">
        <v>50</v>
      </c>
      <c r="D37" s="25" t="s">
        <v>51</v>
      </c>
      <c r="E37" s="26">
        <v>184906000</v>
      </c>
    </row>
    <row r="38" spans="1:5" ht="27" customHeight="1">
      <c r="A38" s="11"/>
      <c r="B38" s="12"/>
      <c r="C38" s="19" t="s">
        <v>52</v>
      </c>
      <c r="D38" s="25" t="s">
        <v>53</v>
      </c>
      <c r="E38" s="26">
        <v>4964000</v>
      </c>
    </row>
    <row r="39" spans="1:5" ht="35.25" customHeight="1">
      <c r="A39" s="11"/>
      <c r="B39" s="12"/>
      <c r="C39" s="19" t="s">
        <v>54</v>
      </c>
      <c r="D39" s="25" t="s">
        <v>55</v>
      </c>
      <c r="E39" s="26">
        <v>54041000</v>
      </c>
    </row>
    <row r="40" spans="1:5" ht="31.5" customHeight="1">
      <c r="A40" s="11"/>
      <c r="B40" s="12"/>
      <c r="C40" s="19" t="s">
        <v>56</v>
      </c>
      <c r="D40" s="25" t="s">
        <v>57</v>
      </c>
      <c r="E40" s="26">
        <v>1667000</v>
      </c>
    </row>
    <row r="41" spans="1:5" ht="36.75" customHeight="1">
      <c r="A41" s="11"/>
      <c r="B41" s="12"/>
      <c r="C41" s="19" t="s">
        <v>58</v>
      </c>
      <c r="D41" s="25" t="s">
        <v>59</v>
      </c>
      <c r="E41" s="26">
        <v>11513000</v>
      </c>
    </row>
    <row r="42" spans="1:5" ht="30.75" customHeight="1">
      <c r="A42" s="11">
        <v>20</v>
      </c>
      <c r="B42" s="12"/>
      <c r="C42" s="19"/>
      <c r="D42" s="13" t="s">
        <v>60</v>
      </c>
      <c r="E42" s="23">
        <f>E43+E54+E55+E57+E61+E64+E65+E66+E67+E68+E69</f>
        <v>159385000</v>
      </c>
    </row>
    <row r="43" spans="1:5" ht="26.25" customHeight="1">
      <c r="A43" s="11"/>
      <c r="B43" s="12" t="s">
        <v>61</v>
      </c>
      <c r="C43" s="11"/>
      <c r="D43" s="13" t="s">
        <v>62</v>
      </c>
      <c r="E43" s="24">
        <f>SUM(E44:E53)</f>
        <v>120611000</v>
      </c>
    </row>
    <row r="44" spans="1:5" ht="27" customHeight="1">
      <c r="A44" s="11"/>
      <c r="B44" s="12"/>
      <c r="C44" s="19" t="s">
        <v>63</v>
      </c>
      <c r="D44" s="25" t="s">
        <v>64</v>
      </c>
      <c r="E44" s="26">
        <v>820000</v>
      </c>
    </row>
    <row r="45" spans="1:5" ht="29.25" customHeight="1">
      <c r="A45" s="11"/>
      <c r="B45" s="12"/>
      <c r="C45" s="19" t="s">
        <v>65</v>
      </c>
      <c r="D45" s="25" t="s">
        <v>66</v>
      </c>
      <c r="E45" s="26">
        <v>420000</v>
      </c>
    </row>
    <row r="46" spans="1:5" ht="30" customHeight="1">
      <c r="A46" s="11"/>
      <c r="B46" s="12"/>
      <c r="C46" s="19" t="s">
        <v>67</v>
      </c>
      <c r="D46" s="25" t="s">
        <v>68</v>
      </c>
      <c r="E46" s="26">
        <v>32500000</v>
      </c>
    </row>
    <row r="47" spans="1:5" ht="27" customHeight="1">
      <c r="A47" s="11"/>
      <c r="B47" s="12"/>
      <c r="C47" s="19" t="s">
        <v>69</v>
      </c>
      <c r="D47" s="25" t="s">
        <v>70</v>
      </c>
      <c r="E47" s="26">
        <v>3000000</v>
      </c>
    </row>
    <row r="48" spans="1:5" ht="27" customHeight="1">
      <c r="A48" s="11"/>
      <c r="B48" s="12"/>
      <c r="C48" s="19" t="s">
        <v>71</v>
      </c>
      <c r="D48" s="25" t="s">
        <v>72</v>
      </c>
      <c r="E48" s="26">
        <v>2600000</v>
      </c>
    </row>
    <row r="49" spans="1:5" ht="27" customHeight="1">
      <c r="A49" s="11"/>
      <c r="B49" s="12"/>
      <c r="C49" s="19" t="s">
        <v>73</v>
      </c>
      <c r="D49" s="25" t="s">
        <v>74</v>
      </c>
      <c r="E49" s="26">
        <v>1000000</v>
      </c>
    </row>
    <row r="50" spans="1:5" ht="27" customHeight="1">
      <c r="A50" s="11"/>
      <c r="B50" s="12"/>
      <c r="C50" s="19" t="s">
        <v>75</v>
      </c>
      <c r="D50" s="25" t="s">
        <v>76</v>
      </c>
      <c r="E50" s="26">
        <v>120000</v>
      </c>
    </row>
    <row r="51" spans="1:5" ht="27" customHeight="1">
      <c r="A51" s="11"/>
      <c r="B51" s="12"/>
      <c r="C51" s="19" t="s">
        <v>77</v>
      </c>
      <c r="D51" s="25" t="s">
        <v>78</v>
      </c>
      <c r="E51" s="26">
        <v>5600000</v>
      </c>
    </row>
    <row r="52" spans="1:5" ht="31.5" customHeight="1">
      <c r="A52" s="11"/>
      <c r="B52" s="12"/>
      <c r="C52" s="19" t="s">
        <v>79</v>
      </c>
      <c r="D52" s="25" t="s">
        <v>80</v>
      </c>
      <c r="E52" s="26">
        <v>60051000</v>
      </c>
    </row>
    <row r="53" spans="1:5" ht="33" customHeight="1">
      <c r="A53" s="11"/>
      <c r="B53" s="12"/>
      <c r="C53" s="19" t="s">
        <v>81</v>
      </c>
      <c r="D53" s="25" t="s">
        <v>82</v>
      </c>
      <c r="E53" s="26">
        <v>14500000</v>
      </c>
    </row>
    <row r="54" spans="1:5" ht="27" customHeight="1">
      <c r="A54" s="11"/>
      <c r="B54" s="12" t="s">
        <v>83</v>
      </c>
      <c r="C54" s="19"/>
      <c r="D54" s="13" t="s">
        <v>84</v>
      </c>
      <c r="E54" s="26">
        <v>3200000</v>
      </c>
    </row>
    <row r="55" spans="1:5" ht="27" customHeight="1">
      <c r="A55" s="11"/>
      <c r="B55" s="12" t="s">
        <v>85</v>
      </c>
      <c r="C55" s="19"/>
      <c r="D55" s="13" t="s">
        <v>86</v>
      </c>
      <c r="E55" s="24">
        <f>E56</f>
        <v>2000</v>
      </c>
    </row>
    <row r="56" spans="1:5" ht="24" customHeight="1">
      <c r="A56" s="11"/>
      <c r="B56" s="12"/>
      <c r="C56" s="19" t="s">
        <v>87</v>
      </c>
      <c r="D56" s="25" t="s">
        <v>88</v>
      </c>
      <c r="E56" s="26">
        <v>2000</v>
      </c>
    </row>
    <row r="57" spans="1:5" ht="30" customHeight="1">
      <c r="A57" s="11"/>
      <c r="B57" s="12" t="s">
        <v>89</v>
      </c>
      <c r="C57" s="19"/>
      <c r="D57" s="13" t="s">
        <v>90</v>
      </c>
      <c r="E57" s="24">
        <f>SUM(E58:E60)</f>
        <v>1750000</v>
      </c>
    </row>
    <row r="58" spans="1:5" ht="29.25" customHeight="1">
      <c r="A58" s="11"/>
      <c r="B58" s="12"/>
      <c r="C58" s="19" t="s">
        <v>91</v>
      </c>
      <c r="D58" s="25" t="s">
        <v>92</v>
      </c>
      <c r="E58" s="26">
        <v>150000</v>
      </c>
    </row>
    <row r="59" spans="1:5" ht="30.75" customHeight="1">
      <c r="A59" s="11"/>
      <c r="B59" s="12"/>
      <c r="C59" s="19" t="s">
        <v>93</v>
      </c>
      <c r="D59" s="25" t="s">
        <v>94</v>
      </c>
      <c r="E59" s="26">
        <v>0</v>
      </c>
    </row>
    <row r="60" spans="1:5" ht="30" customHeight="1">
      <c r="A60" s="11"/>
      <c r="B60" s="12"/>
      <c r="C60" s="19" t="s">
        <v>95</v>
      </c>
      <c r="D60" s="25" t="s">
        <v>96</v>
      </c>
      <c r="E60" s="26">
        <v>1600000</v>
      </c>
    </row>
    <row r="61" spans="1:5" ht="28.5" customHeight="1">
      <c r="A61" s="11"/>
      <c r="B61" s="12" t="s">
        <v>97</v>
      </c>
      <c r="C61" s="19"/>
      <c r="D61" s="13" t="s">
        <v>98</v>
      </c>
      <c r="E61" s="24">
        <f>SUM(E62:E63)</f>
        <v>2277000</v>
      </c>
    </row>
    <row r="62" spans="1:5" ht="30" customHeight="1">
      <c r="A62" s="11"/>
      <c r="B62" s="12"/>
      <c r="C62" s="19" t="s">
        <v>99</v>
      </c>
      <c r="D62" s="25" t="s">
        <v>100</v>
      </c>
      <c r="E62" s="26">
        <v>1700000</v>
      </c>
    </row>
    <row r="63" spans="1:5" ht="29.25" customHeight="1">
      <c r="A63" s="11"/>
      <c r="B63" s="12"/>
      <c r="C63" s="19" t="s">
        <v>101</v>
      </c>
      <c r="D63" s="25" t="s">
        <v>102</v>
      </c>
      <c r="E63" s="26">
        <v>577000</v>
      </c>
    </row>
    <row r="64" spans="1:5" ht="33.75" customHeight="1">
      <c r="A64" s="11"/>
      <c r="B64" s="12" t="s">
        <v>103</v>
      </c>
      <c r="C64" s="19"/>
      <c r="D64" s="13" t="s">
        <v>104</v>
      </c>
      <c r="E64" s="26">
        <v>160000</v>
      </c>
    </row>
    <row r="65" spans="1:5" ht="27.75" customHeight="1">
      <c r="A65" s="11"/>
      <c r="B65" s="12" t="s">
        <v>105</v>
      </c>
      <c r="C65" s="19"/>
      <c r="D65" s="13" t="s">
        <v>106</v>
      </c>
      <c r="E65" s="26">
        <v>100000</v>
      </c>
    </row>
    <row r="66" spans="1:5" ht="27.75" customHeight="1">
      <c r="A66" s="11"/>
      <c r="B66" s="12" t="s">
        <v>107</v>
      </c>
      <c r="C66" s="19"/>
      <c r="D66" s="13" t="s">
        <v>108</v>
      </c>
      <c r="E66" s="26">
        <v>300000</v>
      </c>
    </row>
    <row r="67" spans="1:5" ht="27.75" customHeight="1">
      <c r="A67" s="11"/>
      <c r="B67" s="12" t="s">
        <v>109</v>
      </c>
      <c r="C67" s="19"/>
      <c r="D67" s="13" t="s">
        <v>110</v>
      </c>
      <c r="E67" s="26">
        <v>70000</v>
      </c>
    </row>
    <row r="68" spans="1:5" ht="27.75" customHeight="1">
      <c r="A68" s="11"/>
      <c r="B68" s="12" t="s">
        <v>111</v>
      </c>
      <c r="C68" s="19"/>
      <c r="D68" s="13" t="s">
        <v>112</v>
      </c>
      <c r="E68" s="26">
        <v>0</v>
      </c>
    </row>
    <row r="69" spans="1:5" ht="24.75" customHeight="1">
      <c r="A69" s="11"/>
      <c r="B69" s="12" t="s">
        <v>113</v>
      </c>
      <c r="C69" s="19"/>
      <c r="D69" s="13" t="s">
        <v>114</v>
      </c>
      <c r="E69" s="24">
        <f>SUM(E70:E75)</f>
        <v>30915000</v>
      </c>
    </row>
    <row r="70" spans="1:5" ht="27.75" customHeight="1">
      <c r="A70" s="11"/>
      <c r="B70" s="12"/>
      <c r="C70" s="19" t="s">
        <v>115</v>
      </c>
      <c r="D70" s="25" t="s">
        <v>116</v>
      </c>
      <c r="E70" s="26">
        <v>90000</v>
      </c>
    </row>
    <row r="71" spans="1:5" ht="27.75" customHeight="1">
      <c r="A71" s="11"/>
      <c r="B71" s="12"/>
      <c r="C71" s="19" t="s">
        <v>117</v>
      </c>
      <c r="D71" s="25" t="s">
        <v>118</v>
      </c>
      <c r="E71" s="26">
        <v>150000</v>
      </c>
    </row>
    <row r="72" spans="1:5" ht="30.75" customHeight="1">
      <c r="A72" s="11"/>
      <c r="B72" s="12"/>
      <c r="C72" s="19" t="s">
        <v>119</v>
      </c>
      <c r="D72" s="25" t="s">
        <v>120</v>
      </c>
      <c r="E72" s="26">
        <v>650000</v>
      </c>
    </row>
    <row r="73" spans="1:5" ht="28.5" customHeight="1">
      <c r="A73" s="11"/>
      <c r="B73" s="12"/>
      <c r="C73" s="19" t="s">
        <v>121</v>
      </c>
      <c r="D73" s="25" t="s">
        <v>122</v>
      </c>
      <c r="E73" s="26">
        <v>23000000</v>
      </c>
    </row>
    <row r="74" spans="1:5" ht="31.5" customHeight="1">
      <c r="A74" s="11"/>
      <c r="B74" s="12"/>
      <c r="C74" s="19" t="s">
        <v>123</v>
      </c>
      <c r="D74" s="25" t="s">
        <v>124</v>
      </c>
      <c r="E74" s="26">
        <v>25000</v>
      </c>
    </row>
    <row r="75" spans="1:5" ht="27.75" customHeight="1">
      <c r="A75" s="11"/>
      <c r="B75" s="12"/>
      <c r="C75" s="19" t="s">
        <v>125</v>
      </c>
      <c r="D75" s="25" t="s">
        <v>126</v>
      </c>
      <c r="E75" s="26">
        <v>7000000</v>
      </c>
    </row>
    <row r="76" spans="1:5" ht="39" customHeight="1">
      <c r="A76" s="11">
        <v>51</v>
      </c>
      <c r="B76" s="12"/>
      <c r="C76" s="19"/>
      <c r="D76" s="13" t="s">
        <v>127</v>
      </c>
      <c r="E76" s="23">
        <f>E77+E80</f>
        <v>928869000</v>
      </c>
    </row>
    <row r="77" spans="1:5" ht="29.25" customHeight="1">
      <c r="A77" s="11"/>
      <c r="B77" s="12" t="s">
        <v>128</v>
      </c>
      <c r="C77" s="19"/>
      <c r="D77" s="13" t="s">
        <v>129</v>
      </c>
      <c r="E77" s="24">
        <f>E78+E79</f>
        <v>928151000</v>
      </c>
    </row>
    <row r="78" spans="1:5" ht="26.25" customHeight="1">
      <c r="A78" s="11"/>
      <c r="B78" s="12"/>
      <c r="C78" s="19" t="s">
        <v>130</v>
      </c>
      <c r="D78" s="25" t="s">
        <v>131</v>
      </c>
      <c r="E78" s="26">
        <v>927845000</v>
      </c>
    </row>
    <row r="79" spans="1:5" ht="27" customHeight="1">
      <c r="A79" s="11"/>
      <c r="B79" s="12"/>
      <c r="C79" s="19" t="s">
        <v>132</v>
      </c>
      <c r="D79" s="25" t="s">
        <v>133</v>
      </c>
      <c r="E79" s="26">
        <v>306000</v>
      </c>
    </row>
    <row r="80" spans="1:5" ht="25.5" customHeight="1">
      <c r="A80" s="11"/>
      <c r="B80" s="12" t="s">
        <v>134</v>
      </c>
      <c r="C80" s="19"/>
      <c r="D80" s="13" t="s">
        <v>135</v>
      </c>
      <c r="E80" s="24">
        <f>SUM(E81:E83)</f>
        <v>718000</v>
      </c>
    </row>
    <row r="81" spans="1:5" ht="33.75" customHeight="1">
      <c r="A81" s="11"/>
      <c r="B81" s="12"/>
      <c r="C81" s="19" t="s">
        <v>136</v>
      </c>
      <c r="D81" s="25" t="s">
        <v>137</v>
      </c>
      <c r="E81" s="26">
        <v>118000</v>
      </c>
    </row>
    <row r="82" spans="1:5" ht="33.75" customHeight="1">
      <c r="A82" s="11"/>
      <c r="B82" s="12"/>
      <c r="C82" s="19" t="s">
        <v>138</v>
      </c>
      <c r="D82" s="25" t="s">
        <v>139</v>
      </c>
      <c r="E82" s="26">
        <v>482000</v>
      </c>
    </row>
    <row r="83" spans="1:5" ht="27" customHeight="1">
      <c r="A83" s="11"/>
      <c r="B83" s="12"/>
      <c r="C83" s="19" t="s">
        <v>140</v>
      </c>
      <c r="D83" s="25" t="s">
        <v>141</v>
      </c>
      <c r="E83" s="26">
        <v>118000</v>
      </c>
    </row>
    <row r="84" spans="1:5" ht="26.25" customHeight="1">
      <c r="A84" s="11">
        <v>55</v>
      </c>
      <c r="B84" s="12"/>
      <c r="C84" s="19"/>
      <c r="D84" s="13" t="s">
        <v>142</v>
      </c>
      <c r="E84" s="23">
        <f>E85+E88</f>
        <v>2596000</v>
      </c>
    </row>
    <row r="85" spans="1:5" ht="25.5" customHeight="1">
      <c r="A85" s="11"/>
      <c r="B85" s="12" t="s">
        <v>143</v>
      </c>
      <c r="C85" s="19"/>
      <c r="D85" s="13" t="s">
        <v>144</v>
      </c>
      <c r="E85" s="24">
        <f>E86+E87</f>
        <v>0</v>
      </c>
    </row>
    <row r="86" spans="1:5" ht="25.5" customHeight="1">
      <c r="A86" s="11"/>
      <c r="B86" s="12"/>
      <c r="C86" s="19" t="s">
        <v>145</v>
      </c>
      <c r="D86" s="25" t="s">
        <v>146</v>
      </c>
      <c r="E86" s="26">
        <v>0</v>
      </c>
    </row>
    <row r="87" spans="1:5" ht="31.5" customHeight="1">
      <c r="A87" s="11"/>
      <c r="B87" s="12"/>
      <c r="C87" s="19" t="s">
        <v>147</v>
      </c>
      <c r="D87" s="27" t="s">
        <v>148</v>
      </c>
      <c r="E87" s="26">
        <v>0</v>
      </c>
    </row>
    <row r="88" spans="1:5" ht="33" customHeight="1">
      <c r="A88" s="11"/>
      <c r="B88" s="12" t="s">
        <v>149</v>
      </c>
      <c r="C88" s="19"/>
      <c r="D88" s="28" t="s">
        <v>150</v>
      </c>
      <c r="E88" s="24">
        <f>E89</f>
        <v>2596000</v>
      </c>
    </row>
    <row r="89" spans="1:5" ht="31.5" customHeight="1">
      <c r="A89" s="11"/>
      <c r="B89" s="12"/>
      <c r="C89" s="19" t="s">
        <v>151</v>
      </c>
      <c r="D89" s="25" t="s">
        <v>152</v>
      </c>
      <c r="E89" s="26">
        <v>2596000</v>
      </c>
    </row>
    <row r="90" spans="1:5" ht="33" customHeight="1">
      <c r="A90" s="11">
        <v>56</v>
      </c>
      <c r="B90" s="12"/>
      <c r="C90" s="19"/>
      <c r="D90" s="13" t="s">
        <v>153</v>
      </c>
      <c r="E90" s="23">
        <f>E91+E95+E99+E103+E107+E111+E115+E116+E120+E121</f>
        <v>51425000</v>
      </c>
    </row>
    <row r="91" spans="1:5" ht="30.75" customHeight="1">
      <c r="A91" s="11"/>
      <c r="B91" s="29" t="s">
        <v>154</v>
      </c>
      <c r="C91" s="19"/>
      <c r="D91" s="13" t="s">
        <v>155</v>
      </c>
      <c r="E91" s="24">
        <f>E92+E93+E94</f>
        <v>0</v>
      </c>
    </row>
    <row r="92" spans="1:5" ht="29.25" customHeight="1">
      <c r="A92" s="11"/>
      <c r="B92" s="12"/>
      <c r="C92" s="30" t="s">
        <v>156</v>
      </c>
      <c r="D92" s="25" t="s">
        <v>157</v>
      </c>
      <c r="E92" s="26">
        <v>0</v>
      </c>
    </row>
    <row r="93" spans="1:5" ht="27.75" customHeight="1">
      <c r="A93" s="11"/>
      <c r="B93" s="12"/>
      <c r="C93" s="30" t="s">
        <v>158</v>
      </c>
      <c r="D93" s="25" t="s">
        <v>159</v>
      </c>
      <c r="E93" s="26">
        <v>0</v>
      </c>
    </row>
    <row r="94" spans="1:5" ht="29.25" customHeight="1">
      <c r="A94" s="11"/>
      <c r="B94" s="12"/>
      <c r="C94" s="30" t="s">
        <v>160</v>
      </c>
      <c r="D94" s="25" t="s">
        <v>161</v>
      </c>
      <c r="E94" s="26">
        <v>0</v>
      </c>
    </row>
    <row r="95" spans="1:5" ht="31.5" customHeight="1">
      <c r="A95" s="11"/>
      <c r="B95" s="12" t="s">
        <v>162</v>
      </c>
      <c r="C95" s="19"/>
      <c r="D95" s="13" t="s">
        <v>163</v>
      </c>
      <c r="E95" s="31">
        <f>E96+E97+E98</f>
        <v>27531000</v>
      </c>
    </row>
    <row r="96" spans="1:5" ht="26.25" customHeight="1">
      <c r="A96" s="11"/>
      <c r="B96" s="12"/>
      <c r="C96" s="30" t="s">
        <v>164</v>
      </c>
      <c r="D96" s="25" t="s">
        <v>157</v>
      </c>
      <c r="E96" s="26">
        <v>4001000</v>
      </c>
    </row>
    <row r="97" spans="1:5" ht="26.25" customHeight="1">
      <c r="A97" s="11"/>
      <c r="B97" s="12"/>
      <c r="C97" s="30" t="s">
        <v>165</v>
      </c>
      <c r="D97" s="25" t="s">
        <v>159</v>
      </c>
      <c r="E97" s="26">
        <v>18953000</v>
      </c>
    </row>
    <row r="98" spans="1:5" ht="27.75" customHeight="1">
      <c r="A98" s="11"/>
      <c r="B98" s="12"/>
      <c r="C98" s="30" t="s">
        <v>166</v>
      </c>
      <c r="D98" s="25" t="s">
        <v>161</v>
      </c>
      <c r="E98" s="26">
        <v>4577000</v>
      </c>
    </row>
    <row r="99" spans="1:5" ht="33" customHeight="1">
      <c r="A99" s="11"/>
      <c r="B99" s="12" t="s">
        <v>167</v>
      </c>
      <c r="C99" s="30"/>
      <c r="D99" s="13" t="s">
        <v>168</v>
      </c>
      <c r="E99" s="31">
        <f>E100+E101+E102</f>
        <v>0</v>
      </c>
    </row>
    <row r="100" spans="1:5" ht="34.5" customHeight="1">
      <c r="A100" s="11"/>
      <c r="B100" s="12"/>
      <c r="C100" s="30" t="s">
        <v>169</v>
      </c>
      <c r="D100" s="25" t="s">
        <v>157</v>
      </c>
      <c r="E100" s="26">
        <v>0</v>
      </c>
    </row>
    <row r="101" spans="1:5" ht="30" customHeight="1">
      <c r="A101" s="11"/>
      <c r="B101" s="12"/>
      <c r="C101" s="30" t="s">
        <v>170</v>
      </c>
      <c r="D101" s="25" t="s">
        <v>159</v>
      </c>
      <c r="E101" s="26">
        <v>0</v>
      </c>
    </row>
    <row r="102" spans="1:5" ht="30.75" customHeight="1">
      <c r="A102" s="11"/>
      <c r="B102" s="12"/>
      <c r="C102" s="30" t="s">
        <v>171</v>
      </c>
      <c r="D102" s="25" t="s">
        <v>161</v>
      </c>
      <c r="E102" s="26">
        <v>0</v>
      </c>
    </row>
    <row r="103" spans="1:5" ht="31.5" customHeight="1">
      <c r="A103" s="11"/>
      <c r="B103" s="12" t="s">
        <v>172</v>
      </c>
      <c r="C103" s="30"/>
      <c r="D103" s="13" t="s">
        <v>173</v>
      </c>
      <c r="E103" s="31">
        <f>E104+E105+E106</f>
        <v>4124000</v>
      </c>
    </row>
    <row r="104" spans="1:5" ht="23.25" customHeight="1">
      <c r="A104" s="11"/>
      <c r="B104" s="12"/>
      <c r="C104" s="30" t="s">
        <v>174</v>
      </c>
      <c r="D104" s="25" t="s">
        <v>157</v>
      </c>
      <c r="E104" s="26">
        <v>2940000</v>
      </c>
    </row>
    <row r="105" spans="1:5" ht="23.25" customHeight="1">
      <c r="A105" s="11"/>
      <c r="B105" s="12"/>
      <c r="C105" s="30" t="s">
        <v>175</v>
      </c>
      <c r="D105" s="25" t="s">
        <v>159</v>
      </c>
      <c r="E105" s="26">
        <v>50000</v>
      </c>
    </row>
    <row r="106" spans="1:5" ht="23.25" customHeight="1">
      <c r="A106" s="11"/>
      <c r="B106" s="12"/>
      <c r="C106" s="30" t="s">
        <v>176</v>
      </c>
      <c r="D106" s="25" t="s">
        <v>161</v>
      </c>
      <c r="E106" s="26">
        <v>1134000</v>
      </c>
    </row>
    <row r="107" spans="1:5" ht="24.75" customHeight="1">
      <c r="A107" s="11"/>
      <c r="B107" s="12" t="s">
        <v>177</v>
      </c>
      <c r="C107" s="30"/>
      <c r="D107" s="13" t="s">
        <v>178</v>
      </c>
      <c r="E107" s="31">
        <f>E108+E109+E110</f>
        <v>120000</v>
      </c>
    </row>
    <row r="108" spans="1:5" ht="30.75" customHeight="1">
      <c r="A108" s="11"/>
      <c r="B108" s="12"/>
      <c r="C108" s="30" t="s">
        <v>179</v>
      </c>
      <c r="D108" s="25" t="s">
        <v>157</v>
      </c>
      <c r="E108" s="26">
        <v>110000</v>
      </c>
    </row>
    <row r="109" spans="1:5" ht="29.25" customHeight="1">
      <c r="A109" s="11"/>
      <c r="B109" s="12"/>
      <c r="C109" s="30" t="s">
        <v>180</v>
      </c>
      <c r="D109" s="25" t="s">
        <v>159</v>
      </c>
      <c r="E109" s="26">
        <v>0</v>
      </c>
    </row>
    <row r="110" spans="1:5" ht="33" customHeight="1">
      <c r="A110" s="11"/>
      <c r="B110" s="12"/>
      <c r="C110" s="30" t="s">
        <v>181</v>
      </c>
      <c r="D110" s="25" t="s">
        <v>161</v>
      </c>
      <c r="E110" s="26">
        <v>10000</v>
      </c>
    </row>
    <row r="111" spans="1:5" ht="32.25" customHeight="1">
      <c r="A111" s="11"/>
      <c r="B111" s="32" t="s">
        <v>182</v>
      </c>
      <c r="C111" s="32"/>
      <c r="D111" s="13" t="s">
        <v>183</v>
      </c>
      <c r="E111" s="31">
        <f>E112+E113+E114</f>
        <v>400000</v>
      </c>
    </row>
    <row r="112" spans="1:5" ht="27.75" customHeight="1">
      <c r="A112" s="11"/>
      <c r="B112" s="12"/>
      <c r="C112" s="33" t="s">
        <v>184</v>
      </c>
      <c r="D112" s="25" t="s">
        <v>157</v>
      </c>
      <c r="E112" s="26">
        <v>0</v>
      </c>
    </row>
    <row r="113" spans="1:5" ht="28.5" customHeight="1">
      <c r="A113" s="11"/>
      <c r="B113" s="12"/>
      <c r="C113" s="33" t="s">
        <v>185</v>
      </c>
      <c r="D113" s="25" t="s">
        <v>159</v>
      </c>
      <c r="E113" s="26">
        <v>0</v>
      </c>
    </row>
    <row r="114" spans="1:5" ht="29.25" customHeight="1">
      <c r="A114" s="11"/>
      <c r="B114" s="12"/>
      <c r="C114" s="33" t="s">
        <v>186</v>
      </c>
      <c r="D114" s="25" t="s">
        <v>161</v>
      </c>
      <c r="E114" s="26">
        <v>400000</v>
      </c>
    </row>
    <row r="115" spans="1:5" ht="48" customHeight="1">
      <c r="A115" s="11"/>
      <c r="B115" s="32" t="s">
        <v>187</v>
      </c>
      <c r="C115" s="30"/>
      <c r="D115" s="13" t="s">
        <v>188</v>
      </c>
      <c r="E115" s="26">
        <v>100000</v>
      </c>
    </row>
    <row r="116" spans="1:5" ht="44.25" customHeight="1">
      <c r="A116" s="11"/>
      <c r="B116" s="12" t="s">
        <v>189</v>
      </c>
      <c r="C116" s="30"/>
      <c r="D116" s="13" t="s">
        <v>190</v>
      </c>
      <c r="E116" s="31">
        <f>E117+E118+E119</f>
        <v>5150000</v>
      </c>
    </row>
    <row r="117" spans="1:5" ht="29.25" customHeight="1">
      <c r="A117" s="11"/>
      <c r="B117" s="12"/>
      <c r="C117" s="30" t="s">
        <v>191</v>
      </c>
      <c r="D117" s="25" t="s">
        <v>157</v>
      </c>
      <c r="E117" s="26">
        <v>5000000</v>
      </c>
    </row>
    <row r="118" spans="1:5" ht="27" customHeight="1">
      <c r="A118" s="11"/>
      <c r="B118" s="12"/>
      <c r="C118" s="30" t="s">
        <v>192</v>
      </c>
      <c r="D118" s="25" t="s">
        <v>159</v>
      </c>
      <c r="E118" s="26">
        <v>0</v>
      </c>
    </row>
    <row r="119" spans="1:5" ht="27.75" customHeight="1">
      <c r="A119" s="11"/>
      <c r="B119" s="12"/>
      <c r="C119" s="30" t="s">
        <v>193</v>
      </c>
      <c r="D119" s="25" t="s">
        <v>161</v>
      </c>
      <c r="E119" s="26">
        <v>150000</v>
      </c>
    </row>
    <row r="120" spans="1:5" ht="44.25" customHeight="1">
      <c r="A120" s="11"/>
      <c r="B120" s="32" t="s">
        <v>194</v>
      </c>
      <c r="C120" s="30"/>
      <c r="D120" s="13" t="s">
        <v>195</v>
      </c>
      <c r="E120" s="26">
        <v>12000000</v>
      </c>
    </row>
    <row r="121" spans="1:5" ht="46.5" customHeight="1">
      <c r="A121" s="11"/>
      <c r="B121" s="32" t="s">
        <v>196</v>
      </c>
      <c r="C121" s="30"/>
      <c r="D121" s="13" t="s">
        <v>197</v>
      </c>
      <c r="E121" s="26">
        <v>2000000</v>
      </c>
    </row>
    <row r="122" spans="1:5" ht="25.5" customHeight="1">
      <c r="A122" s="11">
        <v>59</v>
      </c>
      <c r="B122" s="12"/>
      <c r="C122" s="30"/>
      <c r="D122" s="28" t="s">
        <v>198</v>
      </c>
      <c r="E122" s="34">
        <f>E123</f>
        <v>0</v>
      </c>
    </row>
    <row r="123" spans="1:5" ht="28.5" customHeight="1">
      <c r="A123" s="11"/>
      <c r="B123" s="12" t="s">
        <v>199</v>
      </c>
      <c r="C123" s="30"/>
      <c r="D123" s="27" t="s">
        <v>200</v>
      </c>
      <c r="E123" s="26">
        <v>0</v>
      </c>
    </row>
    <row r="124" spans="1:5" ht="35.25" customHeight="1">
      <c r="A124" s="11">
        <v>65</v>
      </c>
      <c r="B124" s="12"/>
      <c r="C124" s="19"/>
      <c r="D124" s="13" t="s">
        <v>201</v>
      </c>
      <c r="E124" s="35">
        <f>E125</f>
        <v>95000000</v>
      </c>
    </row>
    <row r="125" spans="1:5" ht="30" customHeight="1">
      <c r="A125" s="11"/>
      <c r="B125" s="12" t="s">
        <v>202</v>
      </c>
      <c r="C125" s="19"/>
      <c r="D125" s="25" t="s">
        <v>203</v>
      </c>
      <c r="E125" s="26">
        <v>95000000</v>
      </c>
    </row>
    <row r="126" spans="1:5" ht="27" customHeight="1">
      <c r="A126" s="11">
        <v>70</v>
      </c>
      <c r="B126" s="12"/>
      <c r="C126" s="19"/>
      <c r="D126" s="13" t="s">
        <v>204</v>
      </c>
      <c r="E126" s="26">
        <f>E127</f>
        <v>41000000</v>
      </c>
    </row>
    <row r="127" spans="1:5" ht="24.75" customHeight="1">
      <c r="A127" s="11">
        <v>71</v>
      </c>
      <c r="B127" s="12"/>
      <c r="C127" s="19"/>
      <c r="D127" s="13" t="s">
        <v>205</v>
      </c>
      <c r="E127" s="23">
        <f>E128+E133</f>
        <v>41000000</v>
      </c>
    </row>
    <row r="128" spans="1:5" ht="26.25" customHeight="1">
      <c r="A128" s="11"/>
      <c r="B128" s="12" t="s">
        <v>206</v>
      </c>
      <c r="C128" s="19"/>
      <c r="D128" s="13" t="s">
        <v>207</v>
      </c>
      <c r="E128" s="24">
        <f>E129+E130+E131+E132</f>
        <v>35667000</v>
      </c>
    </row>
    <row r="129" spans="1:5" ht="27.75" customHeight="1">
      <c r="A129" s="11"/>
      <c r="B129" s="12"/>
      <c r="C129" s="19" t="s">
        <v>208</v>
      </c>
      <c r="D129" s="25" t="s">
        <v>209</v>
      </c>
      <c r="E129" s="26">
        <v>17488000</v>
      </c>
    </row>
    <row r="130" spans="1:5" ht="30.75" customHeight="1">
      <c r="A130" s="11"/>
      <c r="B130" s="12"/>
      <c r="C130" s="19" t="s">
        <v>210</v>
      </c>
      <c r="D130" s="25" t="s">
        <v>211</v>
      </c>
      <c r="E130" s="26">
        <v>14679000</v>
      </c>
    </row>
    <row r="131" spans="1:5" ht="29.25" customHeight="1">
      <c r="A131" s="11"/>
      <c r="B131" s="12"/>
      <c r="C131" s="19" t="s">
        <v>212</v>
      </c>
      <c r="D131" s="25" t="s">
        <v>213</v>
      </c>
      <c r="E131" s="26">
        <v>0</v>
      </c>
    </row>
    <row r="132" spans="1:5" ht="27" customHeight="1">
      <c r="A132" s="11"/>
      <c r="B132" s="12"/>
      <c r="C132" s="19" t="s">
        <v>214</v>
      </c>
      <c r="D132" s="25" t="s">
        <v>215</v>
      </c>
      <c r="E132" s="26">
        <v>3500000</v>
      </c>
    </row>
    <row r="133" spans="1:5" ht="30" customHeight="1">
      <c r="A133" s="11"/>
      <c r="B133" s="12" t="s">
        <v>216</v>
      </c>
      <c r="C133" s="19"/>
      <c r="D133" s="13" t="s">
        <v>217</v>
      </c>
      <c r="E133" s="26">
        <v>5333000</v>
      </c>
    </row>
    <row r="134" spans="1:5" ht="22.5" customHeight="1">
      <c r="A134" s="36"/>
      <c r="B134" s="36"/>
      <c r="C134" s="37"/>
      <c r="D134" s="38"/>
      <c r="E134" s="39"/>
    </row>
    <row r="135" spans="1:5" ht="30" customHeight="1">
      <c r="A135" s="40" t="s">
        <v>218</v>
      </c>
      <c r="B135" s="36"/>
      <c r="C135" s="37"/>
      <c r="D135" s="38"/>
      <c r="E135" s="41">
        <f>E18-E136</f>
        <v>0</v>
      </c>
    </row>
    <row r="136" spans="1:5" ht="33.75" customHeight="1">
      <c r="A136" s="42" t="s">
        <v>219</v>
      </c>
      <c r="B136" s="42"/>
      <c r="C136" s="43"/>
      <c r="D136" s="44" t="s">
        <v>220</v>
      </c>
      <c r="E136" s="45">
        <f>E137+E138+E139+E140</f>
        <v>2648275000</v>
      </c>
    </row>
    <row r="137" spans="1:5" ht="29.25" customHeight="1">
      <c r="A137" s="42" t="s">
        <v>221</v>
      </c>
      <c r="B137" s="42"/>
      <c r="C137" s="43"/>
      <c r="D137" s="44" t="s">
        <v>222</v>
      </c>
      <c r="E137" s="26">
        <v>260386000</v>
      </c>
    </row>
    <row r="138" spans="1:5" ht="28.5" customHeight="1">
      <c r="A138" s="42" t="s">
        <v>223</v>
      </c>
      <c r="B138" s="42"/>
      <c r="C138" s="43"/>
      <c r="D138" s="44" t="s">
        <v>224</v>
      </c>
      <c r="E138" s="26">
        <v>1343853000</v>
      </c>
    </row>
    <row r="139" spans="1:5" ht="27" customHeight="1">
      <c r="A139" s="42" t="s">
        <v>225</v>
      </c>
      <c r="B139" s="42"/>
      <c r="C139" s="43"/>
      <c r="D139" s="44" t="s">
        <v>226</v>
      </c>
      <c r="E139" s="26">
        <v>921345000</v>
      </c>
    </row>
    <row r="140" spans="1:5" ht="34.5" customHeight="1">
      <c r="A140" s="46" t="s">
        <v>227</v>
      </c>
      <c r="B140" s="46"/>
      <c r="C140" s="11"/>
      <c r="D140" s="13" t="s">
        <v>228</v>
      </c>
      <c r="E140" s="26">
        <v>122691000</v>
      </c>
    </row>
    <row r="141" spans="1:5" ht="21" customHeight="1">
      <c r="A141" s="40"/>
      <c r="B141" s="40"/>
      <c r="C141" s="47"/>
      <c r="D141" s="48"/>
      <c r="E141" s="39"/>
    </row>
    <row r="142" spans="1:5" ht="8.25" customHeight="1">
      <c r="A142" s="40"/>
      <c r="B142" s="40"/>
      <c r="C142" s="47"/>
      <c r="D142" s="48"/>
      <c r="E142" s="39"/>
    </row>
    <row r="143" spans="1:5" ht="30.75" customHeight="1">
      <c r="A143" s="71" t="s">
        <v>6</v>
      </c>
      <c r="B143" s="71" t="s">
        <v>7</v>
      </c>
      <c r="C143" s="71" t="s">
        <v>8</v>
      </c>
      <c r="D143" s="81" t="s">
        <v>9</v>
      </c>
      <c r="E143" s="83" t="s">
        <v>10</v>
      </c>
    </row>
    <row r="144" spans="1:5" ht="3" customHeight="1">
      <c r="A144" s="72"/>
      <c r="B144" s="72"/>
      <c r="C144" s="72"/>
      <c r="D144" s="82"/>
      <c r="E144" s="83"/>
    </row>
    <row r="145" spans="1:5" ht="12" customHeight="1">
      <c r="A145" s="11"/>
      <c r="B145" s="12"/>
      <c r="C145" s="11"/>
      <c r="D145" s="13"/>
      <c r="E145" s="14"/>
    </row>
    <row r="146" spans="1:5" ht="23.25" customHeight="1">
      <c r="A146" s="46" t="s">
        <v>229</v>
      </c>
      <c r="B146" s="46"/>
      <c r="C146" s="11"/>
      <c r="D146" s="25"/>
      <c r="E146" s="49"/>
    </row>
    <row r="147" spans="1:5" ht="18" customHeight="1">
      <c r="A147" s="46"/>
      <c r="B147" s="46"/>
      <c r="C147" s="11"/>
      <c r="D147" s="10"/>
      <c r="E147" s="49"/>
    </row>
    <row r="148" spans="1:5" ht="22.5" customHeight="1">
      <c r="A148" s="46"/>
      <c r="B148" s="46"/>
      <c r="C148" s="11"/>
      <c r="D148" s="13" t="s">
        <v>14</v>
      </c>
      <c r="E148" s="49">
        <f>E149</f>
        <v>41700000</v>
      </c>
    </row>
    <row r="149" spans="1:5" ht="30.75" customHeight="1">
      <c r="A149" s="11"/>
      <c r="B149" s="12"/>
      <c r="C149" s="19"/>
      <c r="D149" s="13" t="s">
        <v>230</v>
      </c>
      <c r="E149" s="50">
        <f>E150</f>
        <v>41700000</v>
      </c>
    </row>
    <row r="150" spans="1:5" ht="27.75" customHeight="1">
      <c r="A150" s="51">
        <v>20</v>
      </c>
      <c r="B150" s="52"/>
      <c r="C150" s="53"/>
      <c r="D150" s="54" t="s">
        <v>231</v>
      </c>
      <c r="E150" s="55">
        <f>E151+E152</f>
        <v>41700000</v>
      </c>
    </row>
    <row r="151" spans="1:5" ht="30.75" customHeight="1">
      <c r="A151" s="11"/>
      <c r="B151" s="12" t="s">
        <v>232</v>
      </c>
      <c r="C151" s="19"/>
      <c r="D151" s="25" t="s">
        <v>233</v>
      </c>
      <c r="E151" s="26">
        <v>1573000</v>
      </c>
    </row>
    <row r="152" spans="1:5" ht="23.25" customHeight="1">
      <c r="A152" s="11"/>
      <c r="B152" s="56" t="s">
        <v>111</v>
      </c>
      <c r="C152" s="19"/>
      <c r="D152" s="57" t="s">
        <v>112</v>
      </c>
      <c r="E152" s="26">
        <v>40127000</v>
      </c>
    </row>
    <row r="153" spans="1:5" ht="16.5" customHeight="1">
      <c r="A153" s="9"/>
      <c r="B153" s="58"/>
      <c r="C153" s="59"/>
      <c r="D153" s="60"/>
      <c r="E153" s="39"/>
    </row>
    <row r="154" spans="1:5" ht="24" customHeight="1">
      <c r="A154" s="61" t="s">
        <v>218</v>
      </c>
      <c r="B154" s="58"/>
      <c r="C154" s="59"/>
      <c r="D154" s="60"/>
      <c r="E154" s="39"/>
    </row>
    <row r="155" spans="1:5" ht="29.25" customHeight="1">
      <c r="A155" s="84" t="s">
        <v>234</v>
      </c>
      <c r="B155" s="85"/>
      <c r="C155" s="43"/>
      <c r="D155" s="44" t="s">
        <v>235</v>
      </c>
      <c r="E155" s="45">
        <f>E156</f>
        <v>0</v>
      </c>
    </row>
    <row r="156" spans="1:5" ht="25.5" customHeight="1">
      <c r="A156" s="42" t="s">
        <v>236</v>
      </c>
      <c r="B156" s="42"/>
      <c r="C156" s="43"/>
      <c r="D156" s="44" t="s">
        <v>237</v>
      </c>
      <c r="E156" s="26">
        <v>0</v>
      </c>
    </row>
    <row r="157" spans="1:5" ht="15" customHeight="1">
      <c r="A157" s="9"/>
      <c r="B157" s="58"/>
      <c r="C157" s="59"/>
      <c r="D157" s="60"/>
      <c r="E157" s="39"/>
    </row>
    <row r="158" spans="1:5" ht="16.5" customHeight="1">
      <c r="A158" s="40"/>
      <c r="B158" s="40"/>
      <c r="C158" s="47"/>
      <c r="D158" s="48"/>
      <c r="E158" s="39"/>
    </row>
    <row r="159" spans="1:5" ht="23.25" customHeight="1">
      <c r="A159" s="71" t="s">
        <v>6</v>
      </c>
      <c r="B159" s="71" t="s">
        <v>7</v>
      </c>
      <c r="C159" s="71" t="s">
        <v>8</v>
      </c>
      <c r="D159" s="81" t="s">
        <v>9</v>
      </c>
      <c r="E159" s="83" t="s">
        <v>11</v>
      </c>
    </row>
    <row r="160" spans="1:5" ht="20.25" customHeight="1">
      <c r="A160" s="72"/>
      <c r="B160" s="72"/>
      <c r="C160" s="72"/>
      <c r="D160" s="82"/>
      <c r="E160" s="83"/>
    </row>
    <row r="161" spans="1:5" ht="9.75" customHeight="1">
      <c r="A161" s="11"/>
      <c r="B161" s="12"/>
      <c r="C161" s="11"/>
      <c r="D161" s="13"/>
      <c r="E161" s="14"/>
    </row>
    <row r="162" spans="1:5" ht="21.75" customHeight="1">
      <c r="A162" s="46" t="s">
        <v>238</v>
      </c>
      <c r="B162" s="12"/>
      <c r="C162" s="19"/>
      <c r="D162" s="25"/>
      <c r="E162" s="62"/>
    </row>
    <row r="163" spans="1:5" ht="18" customHeight="1">
      <c r="A163" s="46"/>
      <c r="B163" s="12"/>
      <c r="C163" s="19"/>
      <c r="D163" s="10"/>
      <c r="E163" s="62"/>
    </row>
    <row r="164" spans="1:5" ht="25.5" customHeight="1">
      <c r="A164" s="46"/>
      <c r="B164" s="12"/>
      <c r="C164" s="19"/>
      <c r="D164" s="13" t="s">
        <v>14</v>
      </c>
      <c r="E164" s="63">
        <f>E165+E169</f>
        <v>4638000</v>
      </c>
    </row>
    <row r="165" spans="1:5" ht="29.25" customHeight="1">
      <c r="A165" s="11">
        <v>51</v>
      </c>
      <c r="B165" s="12"/>
      <c r="C165" s="19"/>
      <c r="D165" s="13" t="s">
        <v>239</v>
      </c>
      <c r="E165" s="34">
        <f>E166</f>
        <v>4558000</v>
      </c>
    </row>
    <row r="166" spans="1:5" ht="23.25" customHeight="1">
      <c r="A166" s="46"/>
      <c r="B166" s="12" t="s">
        <v>240</v>
      </c>
      <c r="C166" s="19"/>
      <c r="D166" s="25" t="s">
        <v>129</v>
      </c>
      <c r="E166" s="31">
        <f>E167+E168</f>
        <v>4558000</v>
      </c>
    </row>
    <row r="167" spans="1:5" ht="30.75" customHeight="1">
      <c r="A167" s="46"/>
      <c r="B167" s="12"/>
      <c r="C167" s="19" t="s">
        <v>241</v>
      </c>
      <c r="D167" s="25" t="s">
        <v>242</v>
      </c>
      <c r="E167" s="26">
        <v>4555000</v>
      </c>
    </row>
    <row r="168" spans="1:5" ht="25.5" customHeight="1">
      <c r="A168" s="46"/>
      <c r="B168" s="12"/>
      <c r="C168" s="19" t="s">
        <v>243</v>
      </c>
      <c r="D168" s="25" t="s">
        <v>244</v>
      </c>
      <c r="E168" s="26">
        <v>3000</v>
      </c>
    </row>
    <row r="169" spans="1:5" ht="27" customHeight="1">
      <c r="A169" s="11">
        <v>57</v>
      </c>
      <c r="B169" s="12"/>
      <c r="C169" s="19"/>
      <c r="D169" s="13" t="s">
        <v>245</v>
      </c>
      <c r="E169" s="34">
        <f>E170+E171</f>
        <v>80000</v>
      </c>
    </row>
    <row r="170" spans="1:5" ht="27" customHeight="1">
      <c r="A170" s="11"/>
      <c r="B170" s="12" t="s">
        <v>246</v>
      </c>
      <c r="C170" s="19"/>
      <c r="D170" s="25" t="s">
        <v>247</v>
      </c>
      <c r="E170" s="26">
        <v>48000</v>
      </c>
    </row>
    <row r="171" spans="1:5" ht="27" customHeight="1">
      <c r="A171" s="11"/>
      <c r="B171" s="12" t="s">
        <v>248</v>
      </c>
      <c r="C171" s="19"/>
      <c r="D171" s="25" t="s">
        <v>249</v>
      </c>
      <c r="E171" s="31">
        <f>E172</f>
        <v>32000</v>
      </c>
    </row>
    <row r="172" spans="1:5" ht="27" customHeight="1">
      <c r="A172" s="11"/>
      <c r="B172" s="12"/>
      <c r="C172" s="19" t="s">
        <v>250</v>
      </c>
      <c r="D172" s="25" t="s">
        <v>251</v>
      </c>
      <c r="E172" s="26">
        <v>32000</v>
      </c>
    </row>
    <row r="173" spans="1:5" ht="12.75" customHeight="1">
      <c r="A173" s="36"/>
      <c r="B173" s="36"/>
      <c r="C173" s="37"/>
      <c r="D173" s="38"/>
      <c r="E173" s="39"/>
    </row>
    <row r="174" spans="1:5" ht="20.25" customHeight="1">
      <c r="A174" s="40" t="s">
        <v>218</v>
      </c>
      <c r="B174" s="36"/>
      <c r="C174" s="37"/>
      <c r="D174" s="38"/>
      <c r="E174" s="39">
        <f>E175-E164</f>
        <v>0</v>
      </c>
    </row>
    <row r="175" spans="1:5" ht="23.25" customHeight="1">
      <c r="A175" s="84" t="s">
        <v>252</v>
      </c>
      <c r="B175" s="85"/>
      <c r="C175" s="43"/>
      <c r="D175" s="44" t="s">
        <v>253</v>
      </c>
      <c r="E175" s="45">
        <f>SUM(E176:E179)</f>
        <v>4638000</v>
      </c>
    </row>
    <row r="176" spans="1:5" ht="27.75" customHeight="1">
      <c r="A176" s="42" t="s">
        <v>254</v>
      </c>
      <c r="B176" s="42"/>
      <c r="C176" s="43"/>
      <c r="D176" s="44" t="s">
        <v>255</v>
      </c>
      <c r="E176" s="26">
        <v>48000</v>
      </c>
    </row>
    <row r="177" spans="1:5" ht="30.75" customHeight="1">
      <c r="A177" s="42" t="s">
        <v>256</v>
      </c>
      <c r="B177" s="42"/>
      <c r="C177" s="43"/>
      <c r="D177" s="44" t="s">
        <v>257</v>
      </c>
      <c r="E177" s="26">
        <v>2445000</v>
      </c>
    </row>
    <row r="178" spans="1:5" ht="25.5" customHeight="1">
      <c r="A178" s="42" t="s">
        <v>258</v>
      </c>
      <c r="B178" s="42"/>
      <c r="C178" s="43"/>
      <c r="D178" s="44" t="s">
        <v>259</v>
      </c>
      <c r="E178" s="26">
        <v>0</v>
      </c>
    </row>
    <row r="179" spans="1:5" ht="27" customHeight="1">
      <c r="A179" s="42" t="s">
        <v>260</v>
      </c>
      <c r="B179" s="42"/>
      <c r="C179" s="43"/>
      <c r="D179" s="44" t="s">
        <v>261</v>
      </c>
      <c r="E179" s="26">
        <v>2145000</v>
      </c>
    </row>
    <row r="180" ht="15.75" customHeight="1"/>
    <row r="181" spans="1:5" s="66" customFormat="1" ht="24.75" customHeight="1" hidden="1">
      <c r="A181" s="64" t="s">
        <v>262</v>
      </c>
      <c r="B181" s="42"/>
      <c r="C181" s="43"/>
      <c r="D181" s="44"/>
      <c r="E181" s="65"/>
    </row>
    <row r="182" spans="1:5" s="66" customFormat="1" ht="18.75" customHeight="1">
      <c r="A182" s="17"/>
      <c r="B182" s="40"/>
      <c r="C182" s="47"/>
      <c r="D182" s="48"/>
      <c r="E182" s="67"/>
    </row>
    <row r="183" spans="1:4" ht="23.25" customHeight="1">
      <c r="A183" s="86"/>
      <c r="B183" s="86"/>
      <c r="C183" s="86"/>
      <c r="D183" s="3"/>
    </row>
    <row r="184" spans="1:4" ht="18.75" customHeight="1">
      <c r="A184" s="86"/>
      <c r="B184" s="86"/>
      <c r="C184" s="86"/>
      <c r="D184" s="68"/>
    </row>
    <row r="185" spans="2:5" ht="23.25" customHeight="1">
      <c r="B185" s="6"/>
      <c r="D185" s="68"/>
      <c r="E185" s="69"/>
    </row>
    <row r="186" spans="2:5" ht="20.25" customHeight="1">
      <c r="B186" s="6"/>
      <c r="D186" s="68"/>
      <c r="E186" s="69"/>
    </row>
    <row r="187" spans="2:5" ht="21" customHeight="1">
      <c r="B187" s="6"/>
      <c r="E187" s="70"/>
    </row>
    <row r="188" spans="2:5" ht="21" customHeight="1">
      <c r="B188" s="6"/>
      <c r="D188" s="3"/>
      <c r="E188" s="70"/>
    </row>
    <row r="189" spans="2:4" ht="21" customHeight="1">
      <c r="B189" s="6"/>
      <c r="D189" s="3"/>
    </row>
    <row r="190" spans="2:4" ht="21" customHeight="1">
      <c r="B190" s="6"/>
      <c r="D190" s="3"/>
    </row>
    <row r="191" spans="2:4" ht="21" customHeight="1">
      <c r="B191" s="6"/>
      <c r="D191" s="3"/>
    </row>
    <row r="192" spans="2:4" ht="21" customHeight="1">
      <c r="B192" s="6"/>
      <c r="D192" s="3"/>
    </row>
    <row r="193" spans="2:4" ht="21" customHeight="1">
      <c r="B193" s="6"/>
      <c r="D193" s="3"/>
    </row>
    <row r="194" spans="2:4" ht="21" customHeight="1">
      <c r="B194" s="6"/>
      <c r="D194" s="3"/>
    </row>
    <row r="195" spans="2:4" ht="21" customHeight="1">
      <c r="B195" s="6"/>
      <c r="D195" s="3"/>
    </row>
    <row r="196" ht="21" customHeight="1"/>
    <row r="197" ht="18.75" customHeight="1"/>
    <row r="198" ht="18" customHeight="1"/>
  </sheetData>
  <sheetProtection/>
  <mergeCells count="24">
    <mergeCell ref="A175:B175"/>
    <mergeCell ref="A183:C183"/>
    <mergeCell ref="A184:C184"/>
    <mergeCell ref="A155:B155"/>
    <mergeCell ref="A159:A160"/>
    <mergeCell ref="B159:B160"/>
    <mergeCell ref="C159:C160"/>
    <mergeCell ref="D159:D160"/>
    <mergeCell ref="E159:E160"/>
    <mergeCell ref="A143:A144"/>
    <mergeCell ref="B143:B144"/>
    <mergeCell ref="C143:C144"/>
    <mergeCell ref="D143:D144"/>
    <mergeCell ref="E143:E144"/>
    <mergeCell ref="B6:E6"/>
    <mergeCell ref="B7:E7"/>
    <mergeCell ref="A8:E8"/>
    <mergeCell ref="A9:E9"/>
    <mergeCell ref="B10:E10"/>
    <mergeCell ref="A12:A13"/>
    <mergeCell ref="B12:B13"/>
    <mergeCell ref="C12:C13"/>
    <mergeCell ref="D12:D13"/>
    <mergeCell ref="E12:E13"/>
  </mergeCells>
  <conditionalFormatting sqref="E180:E182">
    <cfRule type="cellIs" priority="1" dxfId="0" operator="lessThan" stopIfTrue="1">
      <formula>0</formula>
    </cfRule>
  </conditionalFormatting>
  <printOptions/>
  <pageMargins left="0.5511811023622047" right="0.1968503937007874" top="0.3937007874015748" bottom="0.3937007874015748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Justitiei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mj</cp:lastModifiedBy>
  <cp:lastPrinted>2015-01-26T09:20:17Z</cp:lastPrinted>
  <dcterms:created xsi:type="dcterms:W3CDTF">2015-01-26T08:45:41Z</dcterms:created>
  <dcterms:modified xsi:type="dcterms:W3CDTF">2015-01-26T09:20:37Z</dcterms:modified>
  <cp:category/>
  <cp:version/>
  <cp:contentType/>
  <cp:contentStatus/>
</cp:coreProperties>
</file>