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-12" windowWidth="14460" windowHeight="12456"/>
  </bookViews>
  <sheets>
    <sheet name="NUMAR" sheetId="2" r:id="rId1"/>
  </sheets>
  <calcPr calcId="145621"/>
</workbook>
</file>

<file path=xl/calcChain.xml><?xml version="1.0" encoding="utf-8"?>
<calcChain xmlns="http://schemas.openxmlformats.org/spreadsheetml/2006/main">
  <c r="K10" i="2" l="1"/>
  <c r="K11" i="2"/>
  <c r="K12" i="2"/>
  <c r="K13" i="2"/>
  <c r="K14" i="2"/>
  <c r="K15" i="2"/>
  <c r="K16" i="2"/>
  <c r="K17" i="2"/>
  <c r="K21" i="2"/>
  <c r="K22" i="2"/>
  <c r="K23" i="2"/>
  <c r="K28" i="2"/>
  <c r="K32" i="2"/>
  <c r="K33" i="2"/>
  <c r="K35" i="2"/>
  <c r="K36" i="2"/>
  <c r="K37" i="2"/>
  <c r="K38" i="2"/>
  <c r="K40" i="2"/>
  <c r="K41" i="2"/>
  <c r="K42" i="2"/>
  <c r="K44" i="2"/>
  <c r="K49" i="2"/>
  <c r="C52" i="2"/>
  <c r="D52" i="2"/>
  <c r="G52" i="2"/>
  <c r="K53" i="2" s="1"/>
  <c r="H52" i="2"/>
  <c r="L53" i="2" s="1"/>
  <c r="I52" i="2"/>
  <c r="M53" i="2" s="1"/>
  <c r="B52" i="2"/>
  <c r="M52" i="2" l="1"/>
  <c r="L52" i="2"/>
  <c r="K52" i="2"/>
  <c r="E52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9" i="2"/>
  <c r="M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9" i="2"/>
  <c r="J52" i="2" l="1"/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9" i="2"/>
  <c r="F52" i="2" l="1"/>
</calcChain>
</file>

<file path=xl/sharedStrings.xml><?xml version="1.0" encoding="utf-8"?>
<sst xmlns="http://schemas.openxmlformats.org/spreadsheetml/2006/main" count="76" uniqueCount="69">
  <si>
    <t>CAS</t>
  </si>
  <si>
    <t>Total</t>
  </si>
  <si>
    <t>C0</t>
  </si>
  <si>
    <t>C1</t>
  </si>
  <si>
    <t>C2</t>
  </si>
  <si>
    <t>C4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</si>
  <si>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</si>
  <si>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</si>
  <si>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</si>
  <si>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</si>
  <si>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</si>
  <si>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</si>
  <si>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</si>
  <si>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</si>
  <si>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</si>
  <si>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</si>
  <si>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</si>
  <si>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</si>
  <si>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</si>
  <si>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</si>
  <si>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</si>
  <si>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</si>
  <si>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</si>
  <si>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</si>
  <si>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</si>
  <si>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</si>
  <si>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</si>
  <si>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</si>
  <si>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</si>
  <si>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</si>
  <si>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</si>
  <si>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</si>
  <si>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</si>
  <si>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</si>
  <si>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</si>
  <si>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</si>
  <si>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</si>
  <si>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</si>
  <si>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</si>
  <si>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</si>
  <si>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</si>
  <si>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</si>
  <si>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</si>
  <si>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</si>
  <si>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</si>
  <si>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</si>
  <si>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</si>
  <si>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</si>
  <si>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</si>
  <si>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Cheltuieli totale in luna de raportare</t>
  </si>
  <si>
    <t>Număr bolnavi trataţi/CNP</t>
  </si>
  <si>
    <t>C5=C1+C2+C3-C4</t>
  </si>
  <si>
    <t>AOPSNAJ</t>
  </si>
  <si>
    <t>Costuri medii pentru:</t>
  </si>
  <si>
    <t>C6</t>
  </si>
  <si>
    <t>C7</t>
  </si>
  <si>
    <t>C8</t>
  </si>
  <si>
    <t>C9=C6+C7+C8</t>
  </si>
  <si>
    <t>C10</t>
  </si>
  <si>
    <t>C11</t>
  </si>
  <si>
    <t>C12</t>
  </si>
  <si>
    <t>Guşa prin tireomegalie datorată carenţei de iod</t>
  </si>
  <si>
    <t>Guşa prin tireomegalie datorată proliferării maligne</t>
  </si>
  <si>
    <t xml:space="preserve">Osteoporoză </t>
  </si>
  <si>
    <t>Număr bolnavi cărora li s-au eliberat medicamente pentru:</t>
  </si>
  <si>
    <t>Cheltuieli cu medicamentele, pentru:</t>
  </si>
  <si>
    <t xml:space="preserve">Număr bolnavi care au beneficiat de medicamente pentru osteoporoză şi guşa prin tireomegalie </t>
  </si>
  <si>
    <t>Programul naţional de endocrinologie</t>
  </si>
  <si>
    <r>
      <t>Situația indicatorilor fizici şi de eficienţă precum şi a cheltuielilor realizate în</t>
    </r>
    <r>
      <rPr>
        <b/>
        <sz val="12"/>
        <rFont val="Arial"/>
        <family val="2"/>
        <charset val="238"/>
      </rPr>
      <t xml:space="preserve"> perioada 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</si>
</sst>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3" fillId="0" borderId="0"/>
    <xf numFmtId="0" fontId="3" fillId="0" borderId="0"/>
    <xf numFmtId="0" fontId="9" fillId="0" borderId="0"/>
  </cellStyleXfs>
  <cellXfs count="58">
    <xf numFmtId="0" fontId="0" fillId="0" borderId="0" xfId="0"/>
    <xf numFmtId="3" fontId="1" fillId="2" borderId="7" xfId="0" applyNumberFormat="1" applyFont="1" applyFill="1" applyBorder="1"/>
    <xf numFmtId="0" fontId="1" fillId="2" borderId="0" xfId="0" applyFont="1" applyFill="1"/>
    <xf numFmtId="3" fontId="2" fillId="2" borderId="16" xfId="0" applyNumberFormat="1" applyFont="1" applyFill="1" applyBorder="1" applyAlignment="1">
      <alignment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1" fillId="2" borderId="9" xfId="2" applyNumberFormat="1" applyFont="1" applyFill="1" applyBorder="1" applyAlignment="1">
      <alignment horizontal="right"/>
    </xf>
    <xf numFmtId="4" fontId="1" fillId="2" borderId="11" xfId="2" applyNumberFormat="1" applyFont="1" applyFill="1" applyBorder="1"/>
    <xf numFmtId="4" fontId="1" fillId="2" borderId="7" xfId="0" applyNumberFormat="1" applyFont="1" applyFill="1" applyBorder="1"/>
    <xf numFmtId="0" fontId="5" fillId="2" borderId="0" xfId="0" applyFont="1" applyFill="1" applyAlignment="1">
      <alignment wrapText="1"/>
    </xf>
    <xf numFmtId="0" fontId="1" fillId="2" borderId="0" xfId="0" applyFont="1" applyFill="1" applyBorder="1"/>
    <xf numFmtId="4" fontId="1" fillId="2" borderId="12" xfId="2" applyNumberFormat="1" applyFont="1" applyFill="1" applyBorder="1"/>
    <xf numFmtId="4" fontId="1" fillId="2" borderId="8" xfId="0" applyNumberFormat="1" applyFont="1" applyFill="1" applyBorder="1"/>
    <xf numFmtId="3" fontId="1" fillId="2" borderId="8" xfId="0" applyNumberFormat="1" applyFont="1" applyFill="1" applyBorder="1"/>
    <xf numFmtId="4" fontId="2" fillId="2" borderId="8" xfId="2" applyNumberFormat="1" applyFont="1" applyFill="1" applyBorder="1"/>
    <xf numFmtId="3" fontId="4" fillId="2" borderId="4" xfId="2" applyNumberFormat="1" applyFont="1" applyFill="1" applyBorder="1"/>
    <xf numFmtId="3" fontId="4" fillId="2" borderId="5" xfId="0" applyNumberFormat="1" applyFont="1" applyFill="1" applyBorder="1"/>
    <xf numFmtId="0" fontId="4" fillId="2" borderId="13" xfId="0" applyFont="1" applyFill="1" applyBorder="1" applyAlignment="1">
      <alignment horizontal="left" vertical="center" wrapText="1"/>
    </xf>
    <xf numFmtId="3" fontId="4" fillId="2" borderId="10" xfId="0" applyNumberFormat="1" applyFont="1" applyFill="1" applyBorder="1"/>
    <xf numFmtId="3" fontId="4" fillId="2" borderId="14" xfId="0" applyNumberFormat="1" applyFont="1" applyFill="1" applyBorder="1"/>
    <xf numFmtId="3" fontId="1" fillId="2" borderId="0" xfId="0" applyNumberFormat="1" applyFont="1" applyFill="1" applyBorder="1"/>
    <xf numFmtId="3" fontId="2" fillId="2" borderId="4" xfId="2" applyNumberFormat="1" applyFont="1" applyFill="1" applyBorder="1" applyAlignment="1">
      <alignment horizontal="right"/>
    </xf>
    <xf numFmtId="3" fontId="1" fillId="2" borderId="0" xfId="0" applyNumberFormat="1" applyFont="1" applyFill="1"/>
    <xf numFmtId="3" fontId="1" fillId="2" borderId="3" xfId="2" applyNumberFormat="1" applyFont="1" applyFill="1" applyBorder="1" applyAlignment="1">
      <alignment horizontal="right"/>
    </xf>
    <xf numFmtId="4" fontId="1" fillId="2" borderId="26" xfId="0" applyNumberFormat="1" applyFont="1" applyFill="1" applyBorder="1"/>
    <xf numFmtId="3" fontId="1" fillId="2" borderId="27" xfId="2" applyNumberFormat="1" applyFont="1" applyFill="1" applyBorder="1"/>
    <xf numFmtId="3" fontId="1" fillId="2" borderId="28" xfId="2" applyNumberFormat="1" applyFont="1" applyFill="1" applyBorder="1"/>
    <xf numFmtId="3" fontId="1" fillId="2" borderId="29" xfId="0" applyNumberFormat="1" applyFont="1" applyFill="1" applyBorder="1"/>
    <xf numFmtId="3" fontId="1" fillId="2" borderId="30" xfId="0" applyNumberFormat="1" applyFont="1" applyFill="1" applyBorder="1"/>
    <xf numFmtId="3" fontId="1" fillId="2" borderId="1" xfId="0" applyNumberFormat="1" applyFont="1" applyFill="1" applyBorder="1"/>
    <xf numFmtId="3" fontId="1" fillId="2" borderId="7" xfId="2" applyNumberFormat="1" applyFont="1" applyFill="1" applyBorder="1" applyAlignment="1">
      <alignment horizontal="right"/>
    </xf>
    <xf numFmtId="3" fontId="1" fillId="2" borderId="2" xfId="0" applyNumberFormat="1" applyFont="1" applyFill="1" applyBorder="1"/>
    <xf numFmtId="4" fontId="1" fillId="2" borderId="31" xfId="0" applyNumberFormat="1" applyFont="1" applyFill="1" applyBorder="1"/>
    <xf numFmtId="3" fontId="1" fillId="2" borderId="8" xfId="2" applyNumberFormat="1" applyFont="1" applyFill="1" applyBorder="1" applyAlignment="1">
      <alignment horizontal="right"/>
    </xf>
    <xf numFmtId="3" fontId="1" fillId="2" borderId="32" xfId="2" applyNumberFormat="1" applyFont="1" applyFill="1" applyBorder="1" applyAlignment="1">
      <alignment horizontal="right"/>
    </xf>
    <xf numFmtId="3" fontId="1" fillId="2" borderId="18" xfId="2" applyNumberFormat="1" applyFont="1" applyFill="1" applyBorder="1" applyAlignment="1">
      <alignment horizontal="right"/>
    </xf>
    <xf numFmtId="3" fontId="1" fillId="2" borderId="33" xfId="2" applyNumberFormat="1" applyFont="1" applyFill="1" applyBorder="1"/>
    <xf numFmtId="3" fontId="1" fillId="2" borderId="34" xfId="0" applyNumberFormat="1" applyFont="1" applyFill="1" applyBorder="1"/>
    <xf numFmtId="3" fontId="1" fillId="2" borderId="9" xfId="0" applyNumberFormat="1" applyFont="1" applyFill="1" applyBorder="1"/>
    <xf numFmtId="3" fontId="1" fillId="2" borderId="3" xfId="0" applyNumberFormat="1" applyFont="1" applyFill="1" applyBorder="1"/>
    <xf numFmtId="3" fontId="1" fillId="2" borderId="35" xfId="0" applyNumberFormat="1" applyFont="1" applyFill="1" applyBorder="1"/>
    <xf numFmtId="4" fontId="1" fillId="2" borderId="9" xfId="2" applyNumberFormat="1" applyFont="1" applyFill="1" applyBorder="1"/>
    <xf numFmtId="4" fontId="1" fillId="2" borderId="9" xfId="0" applyNumberFormat="1" applyFont="1" applyFill="1" applyBorder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4"/>
    <cellStyle name="Normal 4" xfId="3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6"/>
  <sheetViews>
    <sheetView tabSelected="1" topLeftCell="A28" zoomScale="94" zoomScaleNormal="94" workbookViewId="0">
      <selection activeCell="S45" sqref="S45"/>
    </sheetView>
  </sheetViews>
  <sheetFormatPr defaultColWidth="9.109375" defaultRowHeight="17.399999999999999" customHeight="1" x14ac:dyDescent="0.2"/>
  <cols>
    <col min="1" max="1" width="12.5546875" style="2" customWidth="1"/>
    <col min="2" max="3" width="11.44140625" style="2" customWidth="1"/>
    <col min="4" max="4" width="14.44140625" style="2" customWidth="1"/>
    <col min="5" max="5" width="9.21875" style="2" customWidth="1"/>
    <col min="6" max="6" width="13.109375" style="2" customWidth="1"/>
    <col min="7" max="7" width="10" style="2" customWidth="1"/>
    <col min="8" max="8" width="11.5546875" style="2" customWidth="1"/>
    <col min="9" max="9" width="14.77734375" style="2" customWidth="1"/>
    <col min="10" max="10" width="12" style="2" customWidth="1"/>
    <col min="11" max="11" width="10.21875" style="2" customWidth="1"/>
    <col min="12" max="13" width="14.21875" style="2" customWidth="1"/>
    <col min="14" max="14" width="2.44140625" style="2" customWidth="1"/>
    <col min="15" max="16" width="9.109375" style="2" hidden="1" customWidth="1"/>
    <col min="17" max="17" width="5.33203125" style="2" hidden="1" customWidth="1"/>
    <col min="18" max="16384" width="9.109375" style="2"/>
  </cols>
  <sheetData>
    <row r="2" spans="1:17" ht="17.399999999999999" customHeight="1" x14ac:dyDescent="0.3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7" ht="17.399999999999999" customHeight="1" x14ac:dyDescent="0.3">
      <c r="A3" s="44" t="s">
        <v>68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5" spans="1:17" ht="17.399999999999999" customHeight="1" thickBot="1" x14ac:dyDescent="0.25">
      <c r="H5" s="3"/>
      <c r="I5" s="3"/>
    </row>
    <row r="6" spans="1:17" ht="21.6" customHeight="1" thickBot="1" x14ac:dyDescent="0.25">
      <c r="A6" s="51" t="s">
        <v>0</v>
      </c>
      <c r="B6" s="45" t="s">
        <v>64</v>
      </c>
      <c r="C6" s="46"/>
      <c r="D6" s="47"/>
      <c r="E6" s="53" t="s">
        <v>1</v>
      </c>
      <c r="F6" s="55" t="s">
        <v>66</v>
      </c>
      <c r="G6" s="45" t="s">
        <v>65</v>
      </c>
      <c r="H6" s="46"/>
      <c r="I6" s="57"/>
      <c r="J6" s="51" t="s">
        <v>49</v>
      </c>
      <c r="K6" s="48" t="s">
        <v>53</v>
      </c>
      <c r="L6" s="49"/>
      <c r="M6" s="50"/>
    </row>
    <row r="7" spans="1:17" ht="61.2" customHeight="1" thickBot="1" x14ac:dyDescent="0.25">
      <c r="A7" s="52"/>
      <c r="B7" s="4" t="s">
        <v>63</v>
      </c>
      <c r="C7" s="4" t="s">
        <v>61</v>
      </c>
      <c r="D7" s="4" t="s">
        <v>62</v>
      </c>
      <c r="E7" s="54"/>
      <c r="F7" s="56"/>
      <c r="G7" s="4" t="s">
        <v>63</v>
      </c>
      <c r="H7" s="4" t="s">
        <v>61</v>
      </c>
      <c r="I7" s="5" t="s">
        <v>62</v>
      </c>
      <c r="J7" s="52"/>
      <c r="K7" s="4" t="s">
        <v>63</v>
      </c>
      <c r="L7" s="4" t="s">
        <v>61</v>
      </c>
      <c r="M7" s="4" t="s">
        <v>62</v>
      </c>
    </row>
    <row r="8" spans="1:17" ht="17.399999999999999" customHeight="1" thickBot="1" x14ac:dyDescent="0.25">
      <c r="A8" s="5" t="s">
        <v>2</v>
      </c>
      <c r="B8" s="4" t="s">
        <v>3</v>
      </c>
      <c r="C8" s="4" t="s">
        <v>4</v>
      </c>
      <c r="D8" s="4" t="s">
        <v>6</v>
      </c>
      <c r="E8" s="4" t="s">
        <v>5</v>
      </c>
      <c r="F8" s="4" t="s">
        <v>51</v>
      </c>
      <c r="G8" s="4" t="s">
        <v>54</v>
      </c>
      <c r="H8" s="4" t="s">
        <v>55</v>
      </c>
      <c r="I8" s="4" t="s">
        <v>56</v>
      </c>
      <c r="J8" s="5" t="s">
        <v>57</v>
      </c>
      <c r="K8" s="4" t="s">
        <v>58</v>
      </c>
      <c r="L8" s="4" t="s">
        <v>59</v>
      </c>
      <c r="M8" s="4" t="s">
        <v>60</v>
      </c>
    </row>
    <row r="9" spans="1:17" ht="17.399999999999999" customHeight="1" x14ac:dyDescent="0.2">
      <c r="A9" s="36" t="s">
        <v>7</v>
      </c>
      <c r="B9" s="37">
        <v>4</v>
      </c>
      <c r="C9" s="38">
        <v>0</v>
      </c>
      <c r="D9" s="38">
        <v>0</v>
      </c>
      <c r="E9" s="39">
        <v>4</v>
      </c>
      <c r="F9" s="40">
        <f>B9+C9+D9-E9</f>
        <v>0</v>
      </c>
      <c r="G9" s="41">
        <v>950.38</v>
      </c>
      <c r="H9" s="42">
        <v>0</v>
      </c>
      <c r="I9" s="42">
        <v>0</v>
      </c>
      <c r="J9" s="24">
        <f>SUM(G9:I9)</f>
        <v>950.38</v>
      </c>
      <c r="K9" s="6">
        <v>0</v>
      </c>
      <c r="L9" s="6">
        <f t="shared" ref="L9:M9" si="0">IFERROR(H9/C9,0)</f>
        <v>0</v>
      </c>
      <c r="M9" s="23">
        <f t="shared" si="0"/>
        <v>0</v>
      </c>
      <c r="O9" s="2">
        <v>0</v>
      </c>
      <c r="P9" s="2">
        <v>0</v>
      </c>
      <c r="Q9" s="2">
        <v>0</v>
      </c>
    </row>
    <row r="10" spans="1:17" ht="17.399999999999999" customHeight="1" x14ac:dyDescent="0.2">
      <c r="A10" s="25" t="s">
        <v>8</v>
      </c>
      <c r="B10" s="29">
        <v>37</v>
      </c>
      <c r="C10" s="1">
        <v>0</v>
      </c>
      <c r="D10" s="1">
        <v>0</v>
      </c>
      <c r="E10" s="39">
        <v>37</v>
      </c>
      <c r="F10" s="27">
        <f t="shared" ref="F10:F51" si="1">B10+C10+D10-E10</f>
        <v>0</v>
      </c>
      <c r="G10" s="7">
        <v>4050.75</v>
      </c>
      <c r="H10" s="8">
        <v>0</v>
      </c>
      <c r="I10" s="8">
        <v>0</v>
      </c>
      <c r="J10" s="24">
        <f t="shared" ref="J10:J51" si="2">SUM(G10:I10)</f>
        <v>4050.75</v>
      </c>
      <c r="K10" s="30">
        <f t="shared" ref="K10:K49" si="3">G10/B10</f>
        <v>109.47972972972973</v>
      </c>
      <c r="L10" s="6">
        <f t="shared" ref="L10:L51" si="4">IFERROR(H10/C10,0)</f>
        <v>0</v>
      </c>
      <c r="M10" s="23">
        <f t="shared" ref="M10:M51" si="5">IFERROR(I10/D10,0)</f>
        <v>0</v>
      </c>
      <c r="O10" s="2">
        <v>43</v>
      </c>
      <c r="P10" s="2">
        <v>8</v>
      </c>
      <c r="Q10" s="2">
        <v>0</v>
      </c>
    </row>
    <row r="11" spans="1:17" ht="17.399999999999999" customHeight="1" x14ac:dyDescent="0.2">
      <c r="A11" s="25" t="s">
        <v>9</v>
      </c>
      <c r="B11" s="29">
        <v>24</v>
      </c>
      <c r="C11" s="1">
        <v>0</v>
      </c>
      <c r="D11" s="1">
        <v>0</v>
      </c>
      <c r="E11" s="39">
        <v>24</v>
      </c>
      <c r="F11" s="27">
        <f t="shared" si="1"/>
        <v>0</v>
      </c>
      <c r="G11" s="7">
        <v>6234.58</v>
      </c>
      <c r="H11" s="8">
        <v>0</v>
      </c>
      <c r="I11" s="8">
        <v>0</v>
      </c>
      <c r="J11" s="24">
        <f t="shared" si="2"/>
        <v>6234.58</v>
      </c>
      <c r="K11" s="30">
        <f t="shared" si="3"/>
        <v>259.77416666666664</v>
      </c>
      <c r="L11" s="6">
        <f t="shared" si="4"/>
        <v>0</v>
      </c>
      <c r="M11" s="23">
        <f t="shared" si="5"/>
        <v>0</v>
      </c>
      <c r="O11" s="2">
        <v>46</v>
      </c>
      <c r="P11" s="2">
        <v>0</v>
      </c>
      <c r="Q11" s="2">
        <v>0</v>
      </c>
    </row>
    <row r="12" spans="1:17" ht="17.399999999999999" customHeight="1" x14ac:dyDescent="0.2">
      <c r="A12" s="25" t="s">
        <v>10</v>
      </c>
      <c r="B12" s="29">
        <v>152</v>
      </c>
      <c r="C12" s="1">
        <v>153</v>
      </c>
      <c r="D12" s="1">
        <v>0</v>
      </c>
      <c r="E12" s="39">
        <v>305</v>
      </c>
      <c r="F12" s="27">
        <f t="shared" si="1"/>
        <v>0</v>
      </c>
      <c r="G12" s="7">
        <v>15432.68</v>
      </c>
      <c r="H12" s="8">
        <v>1909.76</v>
      </c>
      <c r="I12" s="8">
        <v>0</v>
      </c>
      <c r="J12" s="24">
        <f t="shared" si="2"/>
        <v>17342.439999999999</v>
      </c>
      <c r="K12" s="30">
        <f t="shared" si="3"/>
        <v>101.53078947368421</v>
      </c>
      <c r="L12" s="6">
        <f t="shared" si="4"/>
        <v>12.482091503267974</v>
      </c>
      <c r="M12" s="23">
        <f t="shared" si="5"/>
        <v>0</v>
      </c>
      <c r="O12" s="2">
        <v>363</v>
      </c>
      <c r="P12" s="2">
        <v>2175</v>
      </c>
      <c r="Q12" s="2">
        <v>943</v>
      </c>
    </row>
    <row r="13" spans="1:17" ht="17.399999999999999" customHeight="1" x14ac:dyDescent="0.2">
      <c r="A13" s="25" t="s">
        <v>11</v>
      </c>
      <c r="B13" s="29">
        <v>11</v>
      </c>
      <c r="C13" s="1">
        <v>0</v>
      </c>
      <c r="D13" s="1">
        <v>0</v>
      </c>
      <c r="E13" s="39">
        <v>11</v>
      </c>
      <c r="F13" s="27">
        <f t="shared" si="1"/>
        <v>0</v>
      </c>
      <c r="G13" s="7">
        <v>675.25</v>
      </c>
      <c r="H13" s="8">
        <v>0</v>
      </c>
      <c r="I13" s="8">
        <v>0</v>
      </c>
      <c r="J13" s="24">
        <f t="shared" si="2"/>
        <v>675.25</v>
      </c>
      <c r="K13" s="30">
        <f t="shared" si="3"/>
        <v>61.386363636363633</v>
      </c>
      <c r="L13" s="6">
        <f t="shared" si="4"/>
        <v>0</v>
      </c>
      <c r="M13" s="23">
        <f t="shared" si="5"/>
        <v>0</v>
      </c>
      <c r="O13" s="2">
        <v>197</v>
      </c>
      <c r="P13" s="2">
        <v>330</v>
      </c>
      <c r="Q13" s="2">
        <v>0</v>
      </c>
    </row>
    <row r="14" spans="1:17" ht="17.399999999999999" customHeight="1" x14ac:dyDescent="0.2">
      <c r="A14" s="25" t="s">
        <v>12</v>
      </c>
      <c r="B14" s="29">
        <v>36</v>
      </c>
      <c r="C14" s="1">
        <v>0</v>
      </c>
      <c r="D14" s="1">
        <v>0</v>
      </c>
      <c r="E14" s="39">
        <v>36</v>
      </c>
      <c r="F14" s="27">
        <f t="shared" si="1"/>
        <v>0</v>
      </c>
      <c r="G14" s="7">
        <v>9154.39</v>
      </c>
      <c r="H14" s="8">
        <v>0</v>
      </c>
      <c r="I14" s="8">
        <v>0</v>
      </c>
      <c r="J14" s="24">
        <f t="shared" si="2"/>
        <v>9154.39</v>
      </c>
      <c r="K14" s="30">
        <f t="shared" si="3"/>
        <v>254.28861111111109</v>
      </c>
      <c r="L14" s="6">
        <f t="shared" si="4"/>
        <v>0</v>
      </c>
      <c r="M14" s="23">
        <f t="shared" si="5"/>
        <v>0</v>
      </c>
      <c r="O14" s="2">
        <v>23</v>
      </c>
      <c r="P14" s="2">
        <v>0</v>
      </c>
      <c r="Q14" s="2">
        <v>0</v>
      </c>
    </row>
    <row r="15" spans="1:17" ht="17.399999999999999" customHeight="1" x14ac:dyDescent="0.2">
      <c r="A15" s="25" t="s">
        <v>13</v>
      </c>
      <c r="B15" s="29">
        <v>120</v>
      </c>
      <c r="C15" s="1">
        <v>0</v>
      </c>
      <c r="D15" s="1">
        <v>0</v>
      </c>
      <c r="E15" s="39">
        <v>120</v>
      </c>
      <c r="F15" s="27">
        <f t="shared" si="1"/>
        <v>0</v>
      </c>
      <c r="G15" s="7">
        <v>29472.23</v>
      </c>
      <c r="H15" s="8">
        <v>0</v>
      </c>
      <c r="I15" s="8">
        <v>0</v>
      </c>
      <c r="J15" s="24">
        <f t="shared" si="2"/>
        <v>29472.23</v>
      </c>
      <c r="K15" s="30">
        <f t="shared" si="3"/>
        <v>245.60191666666665</v>
      </c>
      <c r="L15" s="6">
        <f t="shared" si="4"/>
        <v>0</v>
      </c>
      <c r="M15" s="23">
        <f t="shared" si="5"/>
        <v>0</v>
      </c>
      <c r="O15" s="2">
        <v>85</v>
      </c>
      <c r="P15" s="2">
        <v>0</v>
      </c>
      <c r="Q15" s="2">
        <v>0</v>
      </c>
    </row>
    <row r="16" spans="1:17" ht="17.399999999999999" customHeight="1" x14ac:dyDescent="0.2">
      <c r="A16" s="25" t="s">
        <v>15</v>
      </c>
      <c r="B16" s="29">
        <v>2</v>
      </c>
      <c r="C16" s="1">
        <v>17</v>
      </c>
      <c r="D16" s="1">
        <v>0</v>
      </c>
      <c r="E16" s="39">
        <v>18</v>
      </c>
      <c r="F16" s="27">
        <f t="shared" si="1"/>
        <v>1</v>
      </c>
      <c r="G16" s="7">
        <v>865.59</v>
      </c>
      <c r="H16" s="8">
        <v>271.88</v>
      </c>
      <c r="I16" s="8">
        <v>0</v>
      </c>
      <c r="J16" s="24">
        <f t="shared" si="2"/>
        <v>1137.47</v>
      </c>
      <c r="K16" s="30">
        <f t="shared" si="3"/>
        <v>432.79500000000002</v>
      </c>
      <c r="L16" s="6">
        <f t="shared" si="4"/>
        <v>15.992941176470588</v>
      </c>
      <c r="M16" s="23">
        <f t="shared" si="5"/>
        <v>0</v>
      </c>
      <c r="N16" s="9"/>
      <c r="O16" s="9">
        <v>264</v>
      </c>
      <c r="P16" s="9">
        <v>77</v>
      </c>
      <c r="Q16" s="9">
        <v>0</v>
      </c>
    </row>
    <row r="17" spans="1:17" ht="17.399999999999999" customHeight="1" x14ac:dyDescent="0.2">
      <c r="A17" s="25" t="s">
        <v>14</v>
      </c>
      <c r="B17" s="29">
        <v>87</v>
      </c>
      <c r="C17" s="1">
        <v>10</v>
      </c>
      <c r="D17" s="1">
        <v>0</v>
      </c>
      <c r="E17" s="39">
        <v>97</v>
      </c>
      <c r="F17" s="27">
        <f t="shared" si="1"/>
        <v>0</v>
      </c>
      <c r="G17" s="7">
        <v>7254.29</v>
      </c>
      <c r="H17" s="8">
        <v>44.64</v>
      </c>
      <c r="I17" s="8">
        <v>0</v>
      </c>
      <c r="J17" s="24">
        <f t="shared" si="2"/>
        <v>7298.93</v>
      </c>
      <c r="K17" s="30">
        <f t="shared" si="3"/>
        <v>83.382643678160917</v>
      </c>
      <c r="L17" s="6">
        <f t="shared" si="4"/>
        <v>4.4640000000000004</v>
      </c>
      <c r="M17" s="23">
        <f t="shared" si="5"/>
        <v>0</v>
      </c>
      <c r="O17" s="2">
        <v>168</v>
      </c>
      <c r="P17" s="2">
        <v>0</v>
      </c>
      <c r="Q17" s="2">
        <v>0</v>
      </c>
    </row>
    <row r="18" spans="1:17" ht="17.399999999999999" customHeight="1" x14ac:dyDescent="0.2">
      <c r="A18" s="25" t="s">
        <v>17</v>
      </c>
      <c r="B18" s="29">
        <v>0</v>
      </c>
      <c r="C18" s="1">
        <v>0</v>
      </c>
      <c r="D18" s="1">
        <v>0</v>
      </c>
      <c r="E18" s="39">
        <v>0</v>
      </c>
      <c r="F18" s="27">
        <f t="shared" si="1"/>
        <v>0</v>
      </c>
      <c r="G18" s="7">
        <v>0</v>
      </c>
      <c r="H18" s="8">
        <v>0</v>
      </c>
      <c r="I18" s="8">
        <v>0</v>
      </c>
      <c r="J18" s="24">
        <f t="shared" si="2"/>
        <v>0</v>
      </c>
      <c r="K18" s="30">
        <v>0</v>
      </c>
      <c r="L18" s="6">
        <f t="shared" si="4"/>
        <v>0</v>
      </c>
      <c r="M18" s="23">
        <f t="shared" si="5"/>
        <v>0</v>
      </c>
      <c r="O18" s="2">
        <v>26</v>
      </c>
      <c r="P18" s="2">
        <v>54</v>
      </c>
      <c r="Q18" s="2">
        <v>0</v>
      </c>
    </row>
    <row r="19" spans="1:17" ht="17.399999999999999" customHeight="1" x14ac:dyDescent="0.2">
      <c r="A19" s="25" t="s">
        <v>19</v>
      </c>
      <c r="B19" s="29">
        <v>0</v>
      </c>
      <c r="C19" s="1">
        <v>0</v>
      </c>
      <c r="D19" s="1">
        <v>0</v>
      </c>
      <c r="E19" s="39">
        <v>0</v>
      </c>
      <c r="F19" s="27">
        <f t="shared" si="1"/>
        <v>0</v>
      </c>
      <c r="G19" s="7">
        <v>0</v>
      </c>
      <c r="H19" s="8">
        <v>0</v>
      </c>
      <c r="I19" s="8">
        <v>0</v>
      </c>
      <c r="J19" s="24">
        <f t="shared" si="2"/>
        <v>0</v>
      </c>
      <c r="K19" s="30">
        <v>0</v>
      </c>
      <c r="L19" s="6">
        <f t="shared" si="4"/>
        <v>0</v>
      </c>
      <c r="M19" s="23">
        <f t="shared" si="5"/>
        <v>0</v>
      </c>
      <c r="O19" s="2">
        <v>227</v>
      </c>
      <c r="P19" s="2">
        <v>0</v>
      </c>
      <c r="Q19" s="2">
        <v>0</v>
      </c>
    </row>
    <row r="20" spans="1:17" ht="17.399999999999999" customHeight="1" x14ac:dyDescent="0.2">
      <c r="A20" s="25" t="s">
        <v>18</v>
      </c>
      <c r="B20" s="29">
        <v>0</v>
      </c>
      <c r="C20" s="1">
        <v>0</v>
      </c>
      <c r="D20" s="1">
        <v>0</v>
      </c>
      <c r="E20" s="39">
        <v>0</v>
      </c>
      <c r="F20" s="27">
        <f t="shared" si="1"/>
        <v>0</v>
      </c>
      <c r="G20" s="7">
        <v>0</v>
      </c>
      <c r="H20" s="8">
        <v>0</v>
      </c>
      <c r="I20" s="8">
        <v>0</v>
      </c>
      <c r="J20" s="24">
        <f t="shared" si="2"/>
        <v>0</v>
      </c>
      <c r="K20" s="30">
        <v>0</v>
      </c>
      <c r="L20" s="6">
        <f t="shared" si="4"/>
        <v>0</v>
      </c>
      <c r="M20" s="23">
        <f t="shared" si="5"/>
        <v>0</v>
      </c>
      <c r="N20" s="10"/>
      <c r="O20" s="2">
        <v>9</v>
      </c>
      <c r="P20" s="2">
        <v>0</v>
      </c>
      <c r="Q20" s="2">
        <v>0</v>
      </c>
    </row>
    <row r="21" spans="1:17" ht="17.399999999999999" customHeight="1" x14ac:dyDescent="0.2">
      <c r="A21" s="25" t="s">
        <v>20</v>
      </c>
      <c r="B21" s="29">
        <v>67</v>
      </c>
      <c r="C21" s="1">
        <v>0</v>
      </c>
      <c r="D21" s="1">
        <v>0</v>
      </c>
      <c r="E21" s="39">
        <v>67</v>
      </c>
      <c r="F21" s="27">
        <f t="shared" si="1"/>
        <v>0</v>
      </c>
      <c r="G21" s="7">
        <v>13502.12</v>
      </c>
      <c r="H21" s="8">
        <v>0</v>
      </c>
      <c r="I21" s="8">
        <v>0</v>
      </c>
      <c r="J21" s="24">
        <f t="shared" si="2"/>
        <v>13502.12</v>
      </c>
      <c r="K21" s="30">
        <f t="shared" si="3"/>
        <v>201.52417910447761</v>
      </c>
      <c r="L21" s="6">
        <f t="shared" si="4"/>
        <v>0</v>
      </c>
      <c r="M21" s="23">
        <f t="shared" si="5"/>
        <v>0</v>
      </c>
      <c r="O21" s="2">
        <v>50</v>
      </c>
      <c r="P21" s="2">
        <v>0</v>
      </c>
      <c r="Q21" s="2">
        <v>0</v>
      </c>
    </row>
    <row r="22" spans="1:17" ht="17.399999999999999" customHeight="1" x14ac:dyDescent="0.2">
      <c r="A22" s="25" t="s">
        <v>21</v>
      </c>
      <c r="B22" s="29">
        <v>12</v>
      </c>
      <c r="C22" s="1">
        <v>0</v>
      </c>
      <c r="D22" s="1">
        <v>0</v>
      </c>
      <c r="E22" s="39">
        <v>12</v>
      </c>
      <c r="F22" s="27">
        <f t="shared" si="1"/>
        <v>0</v>
      </c>
      <c r="G22" s="7">
        <v>1309.3400000000001</v>
      </c>
      <c r="H22" s="8">
        <v>0</v>
      </c>
      <c r="I22" s="8">
        <v>0</v>
      </c>
      <c r="J22" s="24">
        <f t="shared" si="2"/>
        <v>1309.3400000000001</v>
      </c>
      <c r="K22" s="30">
        <f t="shared" si="3"/>
        <v>109.11166666666668</v>
      </c>
      <c r="L22" s="6">
        <f t="shared" si="4"/>
        <v>0</v>
      </c>
      <c r="M22" s="23">
        <f t="shared" si="5"/>
        <v>0</v>
      </c>
      <c r="O22" s="2">
        <v>30</v>
      </c>
      <c r="P22" s="2">
        <v>0</v>
      </c>
      <c r="Q22" s="2">
        <v>0</v>
      </c>
    </row>
    <row r="23" spans="1:17" ht="17.399999999999999" customHeight="1" x14ac:dyDescent="0.2">
      <c r="A23" s="25" t="s">
        <v>22</v>
      </c>
      <c r="B23" s="29">
        <v>12</v>
      </c>
      <c r="C23" s="1">
        <v>0</v>
      </c>
      <c r="D23" s="1">
        <v>0</v>
      </c>
      <c r="E23" s="39">
        <v>12</v>
      </c>
      <c r="F23" s="27">
        <f t="shared" si="1"/>
        <v>0</v>
      </c>
      <c r="G23" s="7">
        <v>320.98</v>
      </c>
      <c r="H23" s="8">
        <v>0</v>
      </c>
      <c r="I23" s="8">
        <v>0</v>
      </c>
      <c r="J23" s="24">
        <f t="shared" si="2"/>
        <v>320.98</v>
      </c>
      <c r="K23" s="30">
        <f t="shared" si="3"/>
        <v>26.748333333333335</v>
      </c>
      <c r="L23" s="6">
        <f t="shared" si="4"/>
        <v>0</v>
      </c>
      <c r="M23" s="23">
        <f t="shared" si="5"/>
        <v>0</v>
      </c>
      <c r="O23" s="2">
        <v>208</v>
      </c>
      <c r="P23" s="2">
        <v>86</v>
      </c>
      <c r="Q23" s="2">
        <v>0</v>
      </c>
    </row>
    <row r="24" spans="1:17" ht="17.399999999999999" customHeight="1" x14ac:dyDescent="0.2">
      <c r="A24" s="25" t="s">
        <v>23</v>
      </c>
      <c r="B24" s="29">
        <v>0</v>
      </c>
      <c r="C24" s="1">
        <v>0</v>
      </c>
      <c r="D24" s="1">
        <v>0</v>
      </c>
      <c r="E24" s="39">
        <v>0</v>
      </c>
      <c r="F24" s="27">
        <f t="shared" si="1"/>
        <v>0</v>
      </c>
      <c r="G24" s="7">
        <v>0</v>
      </c>
      <c r="H24" s="8">
        <v>0</v>
      </c>
      <c r="I24" s="8">
        <v>0</v>
      </c>
      <c r="J24" s="24">
        <f t="shared" si="2"/>
        <v>0</v>
      </c>
      <c r="K24" s="30">
        <v>0</v>
      </c>
      <c r="L24" s="6">
        <f t="shared" si="4"/>
        <v>0</v>
      </c>
      <c r="M24" s="23">
        <f t="shared" si="5"/>
        <v>0</v>
      </c>
      <c r="O24" s="2">
        <v>55</v>
      </c>
      <c r="P24" s="2">
        <v>20</v>
      </c>
      <c r="Q24" s="2">
        <v>8</v>
      </c>
    </row>
    <row r="25" spans="1:17" ht="17.399999999999999" customHeight="1" x14ac:dyDescent="0.2">
      <c r="A25" s="25" t="s">
        <v>24</v>
      </c>
      <c r="B25" s="29">
        <v>0</v>
      </c>
      <c r="C25" s="1">
        <v>0</v>
      </c>
      <c r="D25" s="1">
        <v>0</v>
      </c>
      <c r="E25" s="39">
        <v>0</v>
      </c>
      <c r="F25" s="27">
        <f t="shared" si="1"/>
        <v>0</v>
      </c>
      <c r="G25" s="7">
        <v>0</v>
      </c>
      <c r="H25" s="8">
        <v>0</v>
      </c>
      <c r="I25" s="8">
        <v>0</v>
      </c>
      <c r="J25" s="24">
        <f t="shared" si="2"/>
        <v>0</v>
      </c>
      <c r="K25" s="30">
        <v>0</v>
      </c>
      <c r="L25" s="6">
        <f t="shared" si="4"/>
        <v>0</v>
      </c>
      <c r="M25" s="23">
        <f t="shared" si="5"/>
        <v>0</v>
      </c>
      <c r="O25" s="2">
        <v>57</v>
      </c>
      <c r="P25" s="2">
        <v>0</v>
      </c>
      <c r="Q25" s="2">
        <v>0</v>
      </c>
    </row>
    <row r="26" spans="1:17" ht="17.399999999999999" customHeight="1" x14ac:dyDescent="0.2">
      <c r="A26" s="25" t="s">
        <v>25</v>
      </c>
      <c r="B26" s="29">
        <v>0</v>
      </c>
      <c r="C26" s="1">
        <v>0</v>
      </c>
      <c r="D26" s="1">
        <v>0</v>
      </c>
      <c r="E26" s="39">
        <v>0</v>
      </c>
      <c r="F26" s="27">
        <f t="shared" si="1"/>
        <v>0</v>
      </c>
      <c r="G26" s="7">
        <v>0</v>
      </c>
      <c r="H26" s="8">
        <v>0</v>
      </c>
      <c r="I26" s="8">
        <v>0</v>
      </c>
      <c r="J26" s="24">
        <f t="shared" si="2"/>
        <v>0</v>
      </c>
      <c r="K26" s="30">
        <v>0</v>
      </c>
      <c r="L26" s="6">
        <f t="shared" si="4"/>
        <v>0</v>
      </c>
      <c r="M26" s="23">
        <f t="shared" si="5"/>
        <v>0</v>
      </c>
      <c r="O26" s="2">
        <v>155</v>
      </c>
      <c r="P26" s="2">
        <v>14</v>
      </c>
      <c r="Q26" s="2">
        <v>0</v>
      </c>
    </row>
    <row r="27" spans="1:17" ht="17.399999999999999" customHeight="1" x14ac:dyDescent="0.2">
      <c r="A27" s="25" t="s">
        <v>26</v>
      </c>
      <c r="B27" s="29">
        <v>0</v>
      </c>
      <c r="C27" s="1">
        <v>0</v>
      </c>
      <c r="D27" s="1">
        <v>0</v>
      </c>
      <c r="E27" s="39">
        <v>0</v>
      </c>
      <c r="F27" s="27">
        <f t="shared" si="1"/>
        <v>0</v>
      </c>
      <c r="G27" s="7">
        <v>0</v>
      </c>
      <c r="H27" s="8">
        <v>0</v>
      </c>
      <c r="I27" s="8">
        <v>0</v>
      </c>
      <c r="J27" s="24">
        <f t="shared" si="2"/>
        <v>0</v>
      </c>
      <c r="K27" s="30">
        <v>0</v>
      </c>
      <c r="L27" s="6">
        <f t="shared" si="4"/>
        <v>0</v>
      </c>
      <c r="M27" s="23">
        <f t="shared" si="5"/>
        <v>0</v>
      </c>
      <c r="O27" s="2">
        <v>212</v>
      </c>
      <c r="P27" s="2">
        <v>0</v>
      </c>
      <c r="Q27" s="2">
        <v>0</v>
      </c>
    </row>
    <row r="28" spans="1:17" ht="17.399999999999999" customHeight="1" x14ac:dyDescent="0.2">
      <c r="A28" s="25" t="s">
        <v>27</v>
      </c>
      <c r="B28" s="29">
        <v>11</v>
      </c>
      <c r="C28" s="1">
        <v>0</v>
      </c>
      <c r="D28" s="1">
        <v>0</v>
      </c>
      <c r="E28" s="39">
        <v>11</v>
      </c>
      <c r="F28" s="27">
        <f t="shared" si="1"/>
        <v>0</v>
      </c>
      <c r="G28" s="7">
        <v>1019.11</v>
      </c>
      <c r="H28" s="8">
        <v>0</v>
      </c>
      <c r="I28" s="8">
        <v>0</v>
      </c>
      <c r="J28" s="24">
        <f t="shared" si="2"/>
        <v>1019.11</v>
      </c>
      <c r="K28" s="30">
        <f t="shared" si="3"/>
        <v>92.646363636363631</v>
      </c>
      <c r="L28" s="6">
        <f t="shared" si="4"/>
        <v>0</v>
      </c>
      <c r="M28" s="23">
        <f t="shared" si="5"/>
        <v>0</v>
      </c>
      <c r="O28" s="2">
        <v>82</v>
      </c>
      <c r="P28" s="2">
        <v>0</v>
      </c>
      <c r="Q28" s="2">
        <v>0</v>
      </c>
    </row>
    <row r="29" spans="1:17" ht="17.399999999999999" customHeight="1" x14ac:dyDescent="0.2">
      <c r="A29" s="25" t="s">
        <v>28</v>
      </c>
      <c r="B29" s="29">
        <v>0</v>
      </c>
      <c r="C29" s="1">
        <v>0</v>
      </c>
      <c r="D29" s="1">
        <v>0</v>
      </c>
      <c r="E29" s="39">
        <v>0</v>
      </c>
      <c r="F29" s="27">
        <f t="shared" si="1"/>
        <v>0</v>
      </c>
      <c r="G29" s="7">
        <v>0</v>
      </c>
      <c r="H29" s="8">
        <v>0</v>
      </c>
      <c r="I29" s="8">
        <v>0</v>
      </c>
      <c r="J29" s="24">
        <f t="shared" si="2"/>
        <v>0</v>
      </c>
      <c r="K29" s="30">
        <v>0</v>
      </c>
      <c r="L29" s="6">
        <f t="shared" si="4"/>
        <v>0</v>
      </c>
      <c r="M29" s="23">
        <f t="shared" si="5"/>
        <v>0</v>
      </c>
      <c r="O29" s="2">
        <v>71</v>
      </c>
      <c r="P29" s="2">
        <v>0</v>
      </c>
      <c r="Q29" s="2">
        <v>0</v>
      </c>
    </row>
    <row r="30" spans="1:17" ht="17.399999999999999" customHeight="1" x14ac:dyDescent="0.2">
      <c r="A30" s="25" t="s">
        <v>29</v>
      </c>
      <c r="B30" s="29">
        <v>0</v>
      </c>
      <c r="C30" s="1">
        <v>0</v>
      </c>
      <c r="D30" s="1">
        <v>0</v>
      </c>
      <c r="E30" s="39">
        <v>0</v>
      </c>
      <c r="F30" s="27">
        <f t="shared" si="1"/>
        <v>0</v>
      </c>
      <c r="G30" s="7">
        <v>0</v>
      </c>
      <c r="H30" s="8">
        <v>0</v>
      </c>
      <c r="I30" s="8">
        <v>0</v>
      </c>
      <c r="J30" s="24">
        <f t="shared" si="2"/>
        <v>0</v>
      </c>
      <c r="K30" s="30">
        <v>0</v>
      </c>
      <c r="L30" s="6">
        <f t="shared" si="4"/>
        <v>0</v>
      </c>
      <c r="M30" s="23">
        <f t="shared" si="5"/>
        <v>0</v>
      </c>
      <c r="O30" s="2">
        <v>86</v>
      </c>
      <c r="P30" s="2">
        <v>0</v>
      </c>
      <c r="Q30" s="2">
        <v>0</v>
      </c>
    </row>
    <row r="31" spans="1:17" ht="17.399999999999999" customHeight="1" x14ac:dyDescent="0.2">
      <c r="A31" s="25" t="s">
        <v>30</v>
      </c>
      <c r="B31" s="29">
        <v>0</v>
      </c>
      <c r="C31" s="1">
        <v>0</v>
      </c>
      <c r="D31" s="1">
        <v>0</v>
      </c>
      <c r="E31" s="39">
        <v>0</v>
      </c>
      <c r="F31" s="27">
        <f t="shared" si="1"/>
        <v>0</v>
      </c>
      <c r="G31" s="7">
        <v>0</v>
      </c>
      <c r="H31" s="8">
        <v>0</v>
      </c>
      <c r="I31" s="8">
        <v>0</v>
      </c>
      <c r="J31" s="24">
        <f t="shared" si="2"/>
        <v>0</v>
      </c>
      <c r="K31" s="30">
        <v>0</v>
      </c>
      <c r="L31" s="6">
        <f t="shared" si="4"/>
        <v>0</v>
      </c>
      <c r="M31" s="23">
        <f t="shared" si="5"/>
        <v>0</v>
      </c>
      <c r="O31" s="2">
        <v>17</v>
      </c>
      <c r="P31" s="2">
        <v>0</v>
      </c>
      <c r="Q31" s="2">
        <v>0</v>
      </c>
    </row>
    <row r="32" spans="1:17" ht="17.399999999999999" customHeight="1" x14ac:dyDescent="0.2">
      <c r="A32" s="25" t="s">
        <v>31</v>
      </c>
      <c r="B32" s="29">
        <v>15</v>
      </c>
      <c r="C32" s="1">
        <v>0</v>
      </c>
      <c r="D32" s="1">
        <v>50</v>
      </c>
      <c r="E32" s="39">
        <v>65</v>
      </c>
      <c r="F32" s="27">
        <f t="shared" si="1"/>
        <v>0</v>
      </c>
      <c r="G32" s="7">
        <v>9549.0299999999988</v>
      </c>
      <c r="H32" s="8">
        <v>0</v>
      </c>
      <c r="I32" s="8">
        <v>103697.85</v>
      </c>
      <c r="J32" s="24">
        <f t="shared" si="2"/>
        <v>113246.88</v>
      </c>
      <c r="K32" s="30">
        <f t="shared" si="3"/>
        <v>636.60199999999998</v>
      </c>
      <c r="L32" s="6">
        <f t="shared" si="4"/>
        <v>0</v>
      </c>
      <c r="M32" s="23">
        <f t="shared" si="5"/>
        <v>2073.9570000000003</v>
      </c>
      <c r="O32" s="2">
        <v>29</v>
      </c>
      <c r="P32" s="2">
        <v>0</v>
      </c>
      <c r="Q32" s="2">
        <v>0</v>
      </c>
    </row>
    <row r="33" spans="1:17" ht="17.399999999999999" customHeight="1" x14ac:dyDescent="0.2">
      <c r="A33" s="25" t="s">
        <v>33</v>
      </c>
      <c r="B33" s="29">
        <v>45</v>
      </c>
      <c r="C33" s="1">
        <v>0</v>
      </c>
      <c r="D33" s="1">
        <v>0</v>
      </c>
      <c r="E33" s="39">
        <v>45</v>
      </c>
      <c r="F33" s="27">
        <f t="shared" si="1"/>
        <v>0</v>
      </c>
      <c r="G33" s="7">
        <v>6699.11</v>
      </c>
      <c r="H33" s="8">
        <v>0</v>
      </c>
      <c r="I33" s="8">
        <v>0</v>
      </c>
      <c r="J33" s="24">
        <f t="shared" si="2"/>
        <v>6699.11</v>
      </c>
      <c r="K33" s="30">
        <f t="shared" si="3"/>
        <v>148.8691111111111</v>
      </c>
      <c r="L33" s="6">
        <f t="shared" si="4"/>
        <v>0</v>
      </c>
      <c r="M33" s="23">
        <f t="shared" si="5"/>
        <v>0</v>
      </c>
      <c r="O33" s="2">
        <v>27</v>
      </c>
      <c r="P33" s="2">
        <v>71</v>
      </c>
      <c r="Q33" s="2">
        <v>0</v>
      </c>
    </row>
    <row r="34" spans="1:17" ht="17.399999999999999" customHeight="1" x14ac:dyDescent="0.2">
      <c r="A34" s="25" t="s">
        <v>34</v>
      </c>
      <c r="B34" s="29">
        <v>0</v>
      </c>
      <c r="C34" s="1">
        <v>0</v>
      </c>
      <c r="D34" s="1">
        <v>0</v>
      </c>
      <c r="E34" s="39">
        <v>0</v>
      </c>
      <c r="F34" s="27">
        <f t="shared" si="1"/>
        <v>0</v>
      </c>
      <c r="G34" s="7">
        <v>0</v>
      </c>
      <c r="H34" s="8">
        <v>0</v>
      </c>
      <c r="I34" s="8">
        <v>0</v>
      </c>
      <c r="J34" s="24">
        <f t="shared" si="2"/>
        <v>0</v>
      </c>
      <c r="K34" s="30">
        <v>0</v>
      </c>
      <c r="L34" s="6">
        <f t="shared" si="4"/>
        <v>0</v>
      </c>
      <c r="M34" s="23">
        <f t="shared" si="5"/>
        <v>0</v>
      </c>
      <c r="O34" s="2">
        <v>2528</v>
      </c>
      <c r="P34" s="2">
        <v>2830</v>
      </c>
      <c r="Q34" s="2">
        <v>951</v>
      </c>
    </row>
    <row r="35" spans="1:17" ht="17.399999999999999" customHeight="1" x14ac:dyDescent="0.2">
      <c r="A35" s="25" t="s">
        <v>35</v>
      </c>
      <c r="B35" s="29">
        <v>59</v>
      </c>
      <c r="C35" s="1">
        <v>3</v>
      </c>
      <c r="D35" s="1">
        <v>0</v>
      </c>
      <c r="E35" s="39">
        <v>61</v>
      </c>
      <c r="F35" s="27">
        <f t="shared" si="1"/>
        <v>1</v>
      </c>
      <c r="G35" s="7">
        <v>7745.77</v>
      </c>
      <c r="H35" s="8">
        <v>167.62</v>
      </c>
      <c r="I35" s="8">
        <v>0</v>
      </c>
      <c r="J35" s="24">
        <f t="shared" si="2"/>
        <v>7913.39</v>
      </c>
      <c r="K35" s="30">
        <f t="shared" si="3"/>
        <v>131.28423728813561</v>
      </c>
      <c r="L35" s="6">
        <f t="shared" si="4"/>
        <v>55.873333333333335</v>
      </c>
      <c r="M35" s="23">
        <f t="shared" si="5"/>
        <v>0</v>
      </c>
    </row>
    <row r="36" spans="1:17" ht="17.399999999999999" customHeight="1" x14ac:dyDescent="0.2">
      <c r="A36" s="25" t="s">
        <v>36</v>
      </c>
      <c r="B36" s="29">
        <v>124</v>
      </c>
      <c r="C36" s="1">
        <v>0</v>
      </c>
      <c r="D36" s="1">
        <v>0</v>
      </c>
      <c r="E36" s="39">
        <v>124</v>
      </c>
      <c r="F36" s="27">
        <f t="shared" si="1"/>
        <v>0</v>
      </c>
      <c r="G36" s="7">
        <v>13323.48</v>
      </c>
      <c r="H36" s="8">
        <v>0</v>
      </c>
      <c r="I36" s="8">
        <v>0</v>
      </c>
      <c r="J36" s="24">
        <f t="shared" si="2"/>
        <v>13323.48</v>
      </c>
      <c r="K36" s="30">
        <f t="shared" si="3"/>
        <v>107.4474193548387</v>
      </c>
      <c r="L36" s="6">
        <f t="shared" si="4"/>
        <v>0</v>
      </c>
      <c r="M36" s="23">
        <f t="shared" si="5"/>
        <v>0</v>
      </c>
    </row>
    <row r="37" spans="1:17" ht="17.399999999999999" customHeight="1" x14ac:dyDescent="0.2">
      <c r="A37" s="25" t="s">
        <v>37</v>
      </c>
      <c r="B37" s="29">
        <v>35</v>
      </c>
      <c r="C37" s="1">
        <v>0</v>
      </c>
      <c r="D37" s="1">
        <v>0</v>
      </c>
      <c r="E37" s="39">
        <v>35</v>
      </c>
      <c r="F37" s="27">
        <f t="shared" si="1"/>
        <v>0</v>
      </c>
      <c r="G37" s="7">
        <v>3042.07</v>
      </c>
      <c r="H37" s="8">
        <v>0</v>
      </c>
      <c r="I37" s="8">
        <v>0</v>
      </c>
      <c r="J37" s="24">
        <f t="shared" si="2"/>
        <v>3042.07</v>
      </c>
      <c r="K37" s="30">
        <f t="shared" si="3"/>
        <v>86.916285714285721</v>
      </c>
      <c r="L37" s="6">
        <f t="shared" si="4"/>
        <v>0</v>
      </c>
      <c r="M37" s="23">
        <f t="shared" si="5"/>
        <v>0</v>
      </c>
    </row>
    <row r="38" spans="1:17" ht="17.399999999999999" customHeight="1" x14ac:dyDescent="0.2">
      <c r="A38" s="25" t="s">
        <v>38</v>
      </c>
      <c r="B38" s="29">
        <v>67</v>
      </c>
      <c r="C38" s="1">
        <v>0</v>
      </c>
      <c r="D38" s="1">
        <v>0</v>
      </c>
      <c r="E38" s="39">
        <v>67</v>
      </c>
      <c r="F38" s="27">
        <f t="shared" si="1"/>
        <v>0</v>
      </c>
      <c r="G38" s="7">
        <v>4655.13</v>
      </c>
      <c r="H38" s="8">
        <v>0</v>
      </c>
      <c r="I38" s="8">
        <v>0</v>
      </c>
      <c r="J38" s="24">
        <f t="shared" si="2"/>
        <v>4655.13</v>
      </c>
      <c r="K38" s="30">
        <f t="shared" si="3"/>
        <v>69.479552238805965</v>
      </c>
      <c r="L38" s="6">
        <f t="shared" si="4"/>
        <v>0</v>
      </c>
      <c r="M38" s="23">
        <f t="shared" si="5"/>
        <v>0</v>
      </c>
    </row>
    <row r="39" spans="1:17" ht="17.399999999999999" customHeight="1" x14ac:dyDescent="0.2">
      <c r="A39" s="25" t="s">
        <v>40</v>
      </c>
      <c r="B39" s="29">
        <v>0</v>
      </c>
      <c r="C39" s="1">
        <v>0</v>
      </c>
      <c r="D39" s="1">
        <v>0</v>
      </c>
      <c r="E39" s="39">
        <v>0</v>
      </c>
      <c r="F39" s="27">
        <f t="shared" si="1"/>
        <v>0</v>
      </c>
      <c r="G39" s="7">
        <v>0</v>
      </c>
      <c r="H39" s="8">
        <v>0</v>
      </c>
      <c r="I39" s="8">
        <v>0</v>
      </c>
      <c r="J39" s="24">
        <f t="shared" si="2"/>
        <v>0</v>
      </c>
      <c r="K39" s="30">
        <v>0</v>
      </c>
      <c r="L39" s="6">
        <f t="shared" si="4"/>
        <v>0</v>
      </c>
      <c r="M39" s="23">
        <f t="shared" si="5"/>
        <v>0</v>
      </c>
    </row>
    <row r="40" spans="1:17" ht="17.399999999999999" customHeight="1" x14ac:dyDescent="0.2">
      <c r="A40" s="25" t="s">
        <v>39</v>
      </c>
      <c r="B40" s="29">
        <v>7</v>
      </c>
      <c r="C40" s="1">
        <v>0</v>
      </c>
      <c r="D40" s="1">
        <v>0</v>
      </c>
      <c r="E40" s="39">
        <v>7</v>
      </c>
      <c r="F40" s="27">
        <f t="shared" si="1"/>
        <v>0</v>
      </c>
      <c r="G40" s="7">
        <v>527.91</v>
      </c>
      <c r="H40" s="8">
        <v>0</v>
      </c>
      <c r="I40" s="8">
        <v>0</v>
      </c>
      <c r="J40" s="24">
        <f t="shared" si="2"/>
        <v>527.91</v>
      </c>
      <c r="K40" s="30">
        <f t="shared" si="3"/>
        <v>75.415714285714287</v>
      </c>
      <c r="L40" s="6">
        <f t="shared" si="4"/>
        <v>0</v>
      </c>
      <c r="M40" s="23">
        <f t="shared" si="5"/>
        <v>0</v>
      </c>
    </row>
    <row r="41" spans="1:17" ht="17.399999999999999" customHeight="1" x14ac:dyDescent="0.2">
      <c r="A41" s="25" t="s">
        <v>41</v>
      </c>
      <c r="B41" s="29">
        <v>33</v>
      </c>
      <c r="C41" s="1">
        <v>0</v>
      </c>
      <c r="D41" s="1">
        <v>0</v>
      </c>
      <c r="E41" s="39">
        <v>33</v>
      </c>
      <c r="F41" s="27">
        <f t="shared" si="1"/>
        <v>0</v>
      </c>
      <c r="G41" s="7">
        <v>6437.98</v>
      </c>
      <c r="H41" s="8">
        <v>0</v>
      </c>
      <c r="I41" s="8">
        <v>0</v>
      </c>
      <c r="J41" s="24">
        <f t="shared" si="2"/>
        <v>6437.98</v>
      </c>
      <c r="K41" s="30">
        <f t="shared" si="3"/>
        <v>195.09030303030301</v>
      </c>
      <c r="L41" s="6">
        <f t="shared" si="4"/>
        <v>0</v>
      </c>
      <c r="M41" s="23">
        <f t="shared" si="5"/>
        <v>0</v>
      </c>
    </row>
    <row r="42" spans="1:17" ht="17.399999999999999" customHeight="1" x14ac:dyDescent="0.2">
      <c r="A42" s="25" t="s">
        <v>42</v>
      </c>
      <c r="B42" s="29">
        <v>17</v>
      </c>
      <c r="C42" s="1">
        <v>0</v>
      </c>
      <c r="D42" s="1">
        <v>0</v>
      </c>
      <c r="E42" s="39">
        <v>17</v>
      </c>
      <c r="F42" s="27">
        <f t="shared" si="1"/>
        <v>0</v>
      </c>
      <c r="G42" s="7">
        <v>1609.78</v>
      </c>
      <c r="H42" s="8">
        <v>0</v>
      </c>
      <c r="I42" s="8">
        <v>0</v>
      </c>
      <c r="J42" s="24">
        <f t="shared" si="2"/>
        <v>1609.78</v>
      </c>
      <c r="K42" s="30">
        <f t="shared" si="3"/>
        <v>94.692941176470583</v>
      </c>
      <c r="L42" s="6">
        <f t="shared" si="4"/>
        <v>0</v>
      </c>
      <c r="M42" s="23">
        <f t="shared" si="5"/>
        <v>0</v>
      </c>
    </row>
    <row r="43" spans="1:17" ht="17.399999999999999" customHeight="1" x14ac:dyDescent="0.2">
      <c r="A43" s="25" t="s">
        <v>43</v>
      </c>
      <c r="B43" s="29">
        <v>0</v>
      </c>
      <c r="C43" s="1">
        <v>0</v>
      </c>
      <c r="D43" s="1">
        <v>0</v>
      </c>
      <c r="E43" s="39">
        <v>0</v>
      </c>
      <c r="F43" s="27">
        <f t="shared" si="1"/>
        <v>0</v>
      </c>
      <c r="G43" s="8">
        <v>0</v>
      </c>
      <c r="H43" s="8">
        <v>0</v>
      </c>
      <c r="I43" s="8">
        <v>0</v>
      </c>
      <c r="J43" s="24">
        <f t="shared" si="2"/>
        <v>0</v>
      </c>
      <c r="K43" s="30">
        <v>0</v>
      </c>
      <c r="L43" s="6">
        <f t="shared" si="4"/>
        <v>0</v>
      </c>
      <c r="M43" s="23">
        <f t="shared" si="5"/>
        <v>0</v>
      </c>
    </row>
    <row r="44" spans="1:17" ht="17.399999999999999" customHeight="1" x14ac:dyDescent="0.2">
      <c r="A44" s="25" t="s">
        <v>44</v>
      </c>
      <c r="B44" s="29">
        <v>12</v>
      </c>
      <c r="C44" s="1">
        <v>22</v>
      </c>
      <c r="D44" s="1">
        <v>0</v>
      </c>
      <c r="E44" s="39">
        <v>34</v>
      </c>
      <c r="F44" s="27">
        <f t="shared" si="1"/>
        <v>0</v>
      </c>
      <c r="G44" s="7">
        <v>2087.91</v>
      </c>
      <c r="H44" s="8">
        <v>123.13</v>
      </c>
      <c r="I44" s="8">
        <v>0</v>
      </c>
      <c r="J44" s="24">
        <f t="shared" si="2"/>
        <v>2211.04</v>
      </c>
      <c r="K44" s="30">
        <f t="shared" si="3"/>
        <v>173.99249999999998</v>
      </c>
      <c r="L44" s="6">
        <f t="shared" si="4"/>
        <v>5.5968181818181817</v>
      </c>
      <c r="M44" s="23">
        <f t="shared" si="5"/>
        <v>0</v>
      </c>
    </row>
    <row r="45" spans="1:17" ht="17.399999999999999" customHeight="1" x14ac:dyDescent="0.2">
      <c r="A45" s="25" t="s">
        <v>45</v>
      </c>
      <c r="B45" s="29">
        <v>0</v>
      </c>
      <c r="C45" s="1">
        <v>0</v>
      </c>
      <c r="D45" s="1">
        <v>0</v>
      </c>
      <c r="E45" s="39">
        <v>0</v>
      </c>
      <c r="F45" s="27">
        <f t="shared" si="1"/>
        <v>0</v>
      </c>
      <c r="G45" s="7">
        <v>0</v>
      </c>
      <c r="H45" s="8">
        <v>0</v>
      </c>
      <c r="I45" s="8">
        <v>0</v>
      </c>
      <c r="J45" s="24">
        <f t="shared" si="2"/>
        <v>0</v>
      </c>
      <c r="K45" s="30">
        <v>0</v>
      </c>
      <c r="L45" s="6">
        <f t="shared" si="4"/>
        <v>0</v>
      </c>
      <c r="M45" s="23">
        <f t="shared" si="5"/>
        <v>0</v>
      </c>
    </row>
    <row r="46" spans="1:17" ht="17.399999999999999" customHeight="1" x14ac:dyDescent="0.2">
      <c r="A46" s="25" t="s">
        <v>47</v>
      </c>
      <c r="B46" s="29">
        <v>0</v>
      </c>
      <c r="C46" s="1">
        <v>0</v>
      </c>
      <c r="D46" s="1">
        <v>0</v>
      </c>
      <c r="E46" s="39">
        <v>0</v>
      </c>
      <c r="F46" s="27">
        <f t="shared" si="1"/>
        <v>0</v>
      </c>
      <c r="G46" s="7">
        <v>0</v>
      </c>
      <c r="H46" s="8">
        <v>0</v>
      </c>
      <c r="I46" s="8">
        <v>0</v>
      </c>
      <c r="J46" s="24">
        <f t="shared" si="2"/>
        <v>0</v>
      </c>
      <c r="K46" s="30">
        <v>0</v>
      </c>
      <c r="L46" s="6">
        <f t="shared" si="4"/>
        <v>0</v>
      </c>
      <c r="M46" s="23">
        <f t="shared" si="5"/>
        <v>0</v>
      </c>
    </row>
    <row r="47" spans="1:17" ht="17.399999999999999" customHeight="1" x14ac:dyDescent="0.2">
      <c r="A47" s="25" t="s">
        <v>46</v>
      </c>
      <c r="B47" s="29">
        <v>0</v>
      </c>
      <c r="C47" s="1">
        <v>0</v>
      </c>
      <c r="D47" s="1">
        <v>0</v>
      </c>
      <c r="E47" s="39">
        <v>0</v>
      </c>
      <c r="F47" s="27">
        <f t="shared" si="1"/>
        <v>0</v>
      </c>
      <c r="G47" s="7">
        <v>0</v>
      </c>
      <c r="H47" s="8">
        <v>0</v>
      </c>
      <c r="I47" s="8">
        <v>0</v>
      </c>
      <c r="J47" s="24">
        <f t="shared" si="2"/>
        <v>0</v>
      </c>
      <c r="K47" s="30">
        <v>0</v>
      </c>
      <c r="L47" s="6">
        <f t="shared" si="4"/>
        <v>0</v>
      </c>
      <c r="M47" s="23">
        <f t="shared" si="5"/>
        <v>0</v>
      </c>
    </row>
    <row r="48" spans="1:17" ht="17.399999999999999" customHeight="1" x14ac:dyDescent="0.2">
      <c r="A48" s="26" t="s">
        <v>48</v>
      </c>
      <c r="B48" s="29">
        <v>0</v>
      </c>
      <c r="C48" s="1">
        <v>0</v>
      </c>
      <c r="D48" s="1">
        <v>0</v>
      </c>
      <c r="E48" s="39">
        <v>0</v>
      </c>
      <c r="F48" s="27">
        <f t="shared" si="1"/>
        <v>0</v>
      </c>
      <c r="G48" s="7">
        <v>0</v>
      </c>
      <c r="H48" s="8">
        <v>0</v>
      </c>
      <c r="I48" s="8">
        <v>0</v>
      </c>
      <c r="J48" s="24">
        <f t="shared" si="2"/>
        <v>0</v>
      </c>
      <c r="K48" s="30">
        <v>0</v>
      </c>
      <c r="L48" s="6">
        <f t="shared" si="4"/>
        <v>0</v>
      </c>
      <c r="M48" s="23">
        <f t="shared" si="5"/>
        <v>0</v>
      </c>
    </row>
    <row r="49" spans="1:13" ht="17.399999999999999" customHeight="1" x14ac:dyDescent="0.2">
      <c r="A49" s="25" t="s">
        <v>16</v>
      </c>
      <c r="B49" s="29">
        <v>102</v>
      </c>
      <c r="C49" s="1">
        <v>898</v>
      </c>
      <c r="D49" s="1">
        <v>274</v>
      </c>
      <c r="E49" s="39">
        <v>1274</v>
      </c>
      <c r="F49" s="27">
        <f t="shared" si="1"/>
        <v>0</v>
      </c>
      <c r="G49" s="7">
        <v>40208.61</v>
      </c>
      <c r="H49" s="8">
        <v>26295.839999999997</v>
      </c>
      <c r="I49" s="8">
        <v>280233.3</v>
      </c>
      <c r="J49" s="24">
        <f t="shared" si="2"/>
        <v>346737.75</v>
      </c>
      <c r="K49" s="30">
        <f t="shared" si="3"/>
        <v>394.2020588235294</v>
      </c>
      <c r="L49" s="6">
        <f t="shared" si="4"/>
        <v>29.282672605790641</v>
      </c>
      <c r="M49" s="23">
        <f t="shared" si="5"/>
        <v>1022.7492700729927</v>
      </c>
    </row>
    <row r="50" spans="1:13" ht="17.399999999999999" customHeight="1" x14ac:dyDescent="0.2">
      <c r="A50" s="25" t="s">
        <v>32</v>
      </c>
      <c r="B50" s="29">
        <v>0</v>
      </c>
      <c r="C50" s="1">
        <v>0</v>
      </c>
      <c r="D50" s="1">
        <v>0</v>
      </c>
      <c r="E50" s="39">
        <v>0</v>
      </c>
      <c r="F50" s="27">
        <f t="shared" si="1"/>
        <v>0</v>
      </c>
      <c r="G50" s="11">
        <v>0</v>
      </c>
      <c r="H50" s="12">
        <v>0</v>
      </c>
      <c r="I50" s="12">
        <v>0</v>
      </c>
      <c r="J50" s="24">
        <f t="shared" si="2"/>
        <v>0</v>
      </c>
      <c r="K50" s="30">
        <v>0</v>
      </c>
      <c r="L50" s="6">
        <f t="shared" si="4"/>
        <v>0</v>
      </c>
      <c r="M50" s="23">
        <f t="shared" si="5"/>
        <v>0</v>
      </c>
    </row>
    <row r="51" spans="1:13" ht="17.399999999999999" customHeight="1" thickBot="1" x14ac:dyDescent="0.25">
      <c r="A51" s="26" t="s">
        <v>52</v>
      </c>
      <c r="B51" s="31">
        <v>0</v>
      </c>
      <c r="C51" s="13">
        <v>0</v>
      </c>
      <c r="D51" s="13">
        <v>0</v>
      </c>
      <c r="E51" s="39">
        <v>0</v>
      </c>
      <c r="F51" s="28">
        <f t="shared" si="1"/>
        <v>0</v>
      </c>
      <c r="G51" s="14">
        <v>0</v>
      </c>
      <c r="H51" s="14">
        <v>0</v>
      </c>
      <c r="I51" s="14">
        <v>0</v>
      </c>
      <c r="J51" s="32">
        <f t="shared" si="2"/>
        <v>0</v>
      </c>
      <c r="K51" s="33">
        <v>0</v>
      </c>
      <c r="L51" s="34">
        <f t="shared" si="4"/>
        <v>0</v>
      </c>
      <c r="M51" s="35">
        <f t="shared" si="5"/>
        <v>0</v>
      </c>
    </row>
    <row r="52" spans="1:13" ht="17.399999999999999" customHeight="1" thickBot="1" x14ac:dyDescent="0.25">
      <c r="A52" s="15" t="s">
        <v>1</v>
      </c>
      <c r="B52" s="16">
        <f>SUM(B9:B51)</f>
        <v>1091</v>
      </c>
      <c r="C52" s="16">
        <f t="shared" ref="C52:J52" si="6">SUM(C9:C51)</f>
        <v>1103</v>
      </c>
      <c r="D52" s="16">
        <f t="shared" si="6"/>
        <v>324</v>
      </c>
      <c r="E52" s="16">
        <f t="shared" si="6"/>
        <v>2516</v>
      </c>
      <c r="F52" s="16">
        <f t="shared" si="6"/>
        <v>2</v>
      </c>
      <c r="G52" s="16">
        <f t="shared" si="6"/>
        <v>186128.46999999997</v>
      </c>
      <c r="H52" s="16">
        <f t="shared" si="6"/>
        <v>28812.869999999995</v>
      </c>
      <c r="I52" s="16">
        <f t="shared" si="6"/>
        <v>383931.15</v>
      </c>
      <c r="J52" s="16">
        <f t="shared" si="6"/>
        <v>598872.49</v>
      </c>
      <c r="K52" s="21">
        <f>G52/B52</f>
        <v>170.6035472043996</v>
      </c>
      <c r="L52" s="21">
        <f>H52/C52</f>
        <v>26.122275611967357</v>
      </c>
      <c r="M52" s="21">
        <f>I52/D52</f>
        <v>1184.9726851851854</v>
      </c>
    </row>
    <row r="53" spans="1:13" ht="17.399999999999999" customHeight="1" thickBot="1" x14ac:dyDescent="0.25">
      <c r="A53" s="17" t="s">
        <v>50</v>
      </c>
      <c r="B53" s="18">
        <v>1091</v>
      </c>
      <c r="C53" s="18">
        <v>1103</v>
      </c>
      <c r="D53" s="18">
        <v>324</v>
      </c>
      <c r="E53" s="19">
        <v>2509</v>
      </c>
      <c r="F53" s="20"/>
      <c r="G53" s="10"/>
      <c r="K53" s="21">
        <f>G52/B53</f>
        <v>170.6035472043996</v>
      </c>
      <c r="L53" s="21">
        <f t="shared" ref="L53:M53" si="7">H52/C53</f>
        <v>26.122275611967357</v>
      </c>
      <c r="M53" s="21">
        <f t="shared" si="7"/>
        <v>1184.9726851851854</v>
      </c>
    </row>
    <row r="54" spans="1:13" ht="17.399999999999999" customHeight="1" x14ac:dyDescent="0.2">
      <c r="B54" s="22"/>
      <c r="C54" s="22"/>
      <c r="D54" s="22"/>
      <c r="E54" s="22"/>
      <c r="F54" s="20"/>
      <c r="G54" s="10"/>
    </row>
    <row r="55" spans="1:13" ht="17.399999999999999" customHeight="1" x14ac:dyDescent="0.2">
      <c r="C55" s="22"/>
      <c r="F55" s="20"/>
      <c r="G55" s="10"/>
    </row>
    <row r="66" spans="2:5" ht="17.399999999999999" customHeight="1" x14ac:dyDescent="0.2">
      <c r="B66" s="22"/>
      <c r="E66" s="22"/>
    </row>
  </sheetData>
  <mergeCells count="9">
    <mergeCell ref="A2:M2"/>
    <mergeCell ref="A3:M3"/>
    <mergeCell ref="B6:D6"/>
    <mergeCell ref="K6:M6"/>
    <mergeCell ref="A6:A7"/>
    <mergeCell ref="E6:E7"/>
    <mergeCell ref="F6:F7"/>
    <mergeCell ref="G6:I6"/>
    <mergeCell ref="J6:J7"/>
  </mergeCells>
  <phoneticPr fontId="0" type="noConversion"/>
  <printOptions verticalCentered="1"/>
  <pageMargins left="1.2204724409448819" right="0.43307086614173229" top="1.1417322834645669" bottom="0.98425196850393704" header="0.51181102362204722" footer="0.51181102362204722"/>
  <pageSetup paperSize="9" orientation="portrait" r:id="rId1"/>
  <headerFooter alignWithMargins="0">
    <oddHeader>&amp;LTABELUL 1&amp;C 
Programul national de endocrinologie
SITUATIA INDICATORILOR FIZICI REALIZATI IN PRIMELE 9 LUNI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2021-12-21T14:27:41Z</cp:lastPrinted>
  <dcterms:created xsi:type="dcterms:W3CDTF">1996-10-14T23:33:28Z</dcterms:created>
  <dcterms:modified xsi:type="dcterms:W3CDTF">2024-06-20T12:56:54Z</dcterms:modified>
</cp:coreProperties>
</file>