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ateriale cap 61.01" sheetId="3" r:id="rId1"/>
  </sheets>
  <calcPr calcId="152511"/>
</workbook>
</file>

<file path=xl/calcChain.xml><?xml version="1.0" encoding="utf-8"?>
<calcChain xmlns="http://schemas.openxmlformats.org/spreadsheetml/2006/main"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8" i="3"/>
  <c r="F160" i="3"/>
  <c r="F39" i="3"/>
  <c r="F93" i="3"/>
  <c r="F60" i="3"/>
  <c r="F61" i="3"/>
  <c r="F15" i="3"/>
  <c r="F11" i="3"/>
</calcChain>
</file>

<file path=xl/sharedStrings.xml><?xml version="1.0" encoding="utf-8"?>
<sst xmlns="http://schemas.openxmlformats.org/spreadsheetml/2006/main" count="317" uniqueCount="226">
  <si>
    <t xml:space="preserve">MINISTERUL JUSTITEI - Aparat propriu </t>
  </si>
  <si>
    <t>CAPITOLUL 61.01- Ordine publica si siguranta nationala</t>
  </si>
  <si>
    <t>FURNIZOR/BENEFICIAR</t>
  </si>
  <si>
    <t>TITLUL 20 BUNURI SI SERVICII</t>
  </si>
  <si>
    <t xml:space="preserve">Nr Crt. </t>
  </si>
  <si>
    <t xml:space="preserve">DATA </t>
  </si>
  <si>
    <t xml:space="preserve">ORDIN DE PLATA /CEC /FOAIE DE VARSAMÂNT </t>
  </si>
  <si>
    <t xml:space="preserve">FACTURA  </t>
  </si>
  <si>
    <t xml:space="preserve">Suma </t>
  </si>
  <si>
    <t>TOTAL</t>
  </si>
  <si>
    <t>MINISTERUL JUSTITIEI</t>
  </si>
  <si>
    <t>REPREZENTAT MJ</t>
  </si>
  <si>
    <t>MINISTERUL FINANTELOR PUBLICE</t>
  </si>
  <si>
    <t>INTELIGENT CARS</t>
  </si>
  <si>
    <t>TRAVEL TIME</t>
  </si>
  <si>
    <t>VODAFONE</t>
  </si>
  <si>
    <t>TELEKOM ROMANIA COMMUNICATIONS</t>
  </si>
  <si>
    <t>DEDEMAN</t>
  </si>
  <si>
    <t>DANCRI IMPEX</t>
  </si>
  <si>
    <t>INDACO SYSTEMS</t>
  </si>
  <si>
    <t xml:space="preserve">ADMINISTRATIA PATRIMONIULUI PROT DE STAT </t>
  </si>
  <si>
    <t xml:space="preserve">PENITENCIARUL BUCURESTI JILAVA </t>
  </si>
  <si>
    <t>TURBO CAR</t>
  </si>
  <si>
    <t>DANCO PRO</t>
  </si>
  <si>
    <t xml:space="preserve">MONITORUL OFICIAL </t>
  </si>
  <si>
    <t>Perioada 01-31.07.2018</t>
  </si>
  <si>
    <t>KAUFLAND ROMANIA</t>
  </si>
  <si>
    <t>PLATA COTA PARTE TAXÃ  MUNICIPALÃ, PERIOADA 12.05-12.06.2018 , PROTOCOL NR.641082/11.07.2016/2016, CAP IV, PUNCTUL 1, ALINEAT a, ORD.867/04.07.2018)</t>
  </si>
  <si>
    <t>ENEL ENERGIE MUNTENIA</t>
  </si>
  <si>
    <t xml:space="preserve">DHL INTERNATIONAL ROMANIA </t>
  </si>
  <si>
    <t xml:space="preserve">DIRECTIA NATIONALA DE PROBATIUNE </t>
  </si>
  <si>
    <t>Incasare C/VAL COTE PARTI CHELTUIELI COMUNELI -TAXA MUNICIPALA APA UZATA , ADRESA NR.12/10958/11.06.2018 SI 13/10958/12.06.2018-PERIOADA MARTIE -APRILIE 2018</t>
  </si>
  <si>
    <t>Plata  C/VAL DECONT TAXA JUDICIARA DE TIMBRU -PENTRU CEREREA CHEMARE IN JUDECATA IN DOSARUL NR.5075/2/2018, CHITANTA 179187/05.07.2018</t>
  </si>
  <si>
    <t>CORA</t>
  </si>
  <si>
    <t xml:space="preserve">OLIMPIC INTERNATIONAL TURISM </t>
  </si>
  <si>
    <t>Plata C/ VAL F.F.4097/1058305/15.06.2018 BILETE DE AVION DEPLASARE VENETIA,  PERIOADA 20-23.06.2018</t>
  </si>
  <si>
    <t>TAROM SA</t>
  </si>
  <si>
    <t>Plata C/ VAL F.F. SPIVZ   BILETE DE AVION DEPLASARE BRUXELLES,  PERIOADA 13.06.2018</t>
  </si>
  <si>
    <t>Plata CV F.F.DKO/94488/08.06.2018-BILETE DE AVION DEPLASARE  BRUXELLES, PERIOADA 13-15.06.2018</t>
  </si>
  <si>
    <t>Plata CV F.F.DKO94229/30.05.2018 -BILETE DE AVION DEPLASARE  BRUXELLES, PERIOADA 11-12.06.2018</t>
  </si>
  <si>
    <t xml:space="preserve">Plata C/VAL F.F.100644/22.06.2018, PLATA  BILETE DE AVION DEPLASARE BRUXELLES ,PERIOADA  25-26.06.2018 </t>
  </si>
  <si>
    <t>Plata BILETE DE AVION DEPLASARE  IASI,  PERIOADA 25.06-04.07.2018</t>
  </si>
  <si>
    <t xml:space="preserve">AVANS CHELTUIELI DE ACHIZITII PLANTE ORNAMENTALE CU JARDINIERE SI PAMANT DE FLORI </t>
  </si>
  <si>
    <t>EEXPERT COPY SERVICE</t>
  </si>
  <si>
    <t>NEDAROM IMPACT</t>
  </si>
  <si>
    <t>DIRECTIA IMPOZITE SI TAXE SECTOR 5</t>
  </si>
  <si>
    <t xml:space="preserve">UP ROMANIA </t>
  </si>
  <si>
    <t>Plata UP ROMANIA SRL C/VAL F.F.8259738/10.07.2018 SERVICII TIPARIRE LIVRARI VAUCERE VACANTA</t>
  </si>
  <si>
    <t>Incasare REINTREGIRE CONT BILETE DE AVION DEPLASARI EXTERNE</t>
  </si>
  <si>
    <t>Plata  C/VAL F.F.19054/17.07.2018 -PLATA PUBLICARE  ANUNT IN MONITORUL OFICIAL PIII  CONCURS -FUNCTII  PUBLICE VACANTE DIN MJ/ INSTITUTUL NATIONAL DE CRIMINOLOGIE</t>
  </si>
  <si>
    <t xml:space="preserve">REGISTRUL AUTO ROMAN </t>
  </si>
  <si>
    <t>Plata  C/VAL F.F.1841137167/06.07.2018 ACHIZITIONAT C/VAL SERVICII DETERMINARE CONSUM COMBUSTIBIL  PENTRU AUTO B-14-TXZ, PERIOADA IULIE 2018</t>
  </si>
  <si>
    <t>DARIUS ALARME &amp;AUDIO</t>
  </si>
  <si>
    <t>Plata C/VAL F.F.1231/16.07.2018ACHIZITIONAT C/VAL SERVICII DEMONTARE SISTEM DE AVERTIZARE OPTO ACUSTICA  AUTO B-88-WMJ, PERIOADA IULIE 2018</t>
  </si>
  <si>
    <t xml:space="preserve">Plata  F.F.BUH 0987923/25.06.2018,  SERVICII CURIERAT RAPID, PERIOADA 13.06-19.06.2018 </t>
  </si>
  <si>
    <t xml:space="preserve">BIROUL LOCAL EXPERTIZE JUDICIARE TEHNICE SI CONTABILITATE </t>
  </si>
  <si>
    <t>Plata ONORARIU EXPERT SOCEANU CAMELIA MANUELA  ÎN DOSARUL NR.62/302/2018</t>
  </si>
  <si>
    <t>Plata  AVANS  APOSTILE</t>
  </si>
  <si>
    <t xml:space="preserve">Plata  AVANS CAZARE  DEPLASARI  INTERNE PENIT. CONSTANTA POARTA ALBA INCEPAND CU 24.07.2018 </t>
  </si>
  <si>
    <t xml:space="preserve">Plata TAXA JUDICIARA DE TIMBRU PTR  DOSAR 5055/2/2018 SUSTINERE CERERE DE CHEMARE ÎN JUDECATA </t>
  </si>
  <si>
    <t xml:space="preserve">EXIMTUR </t>
  </si>
  <si>
    <t>Plata CV F.F.DKO/95100/02.07.2018 -BILETE DE AVION DEPLASARE  BRUXELLES, PERIOADA 03-06.07.2018</t>
  </si>
  <si>
    <t>Plata CV F.F.DKO95210/05.07.2018 -BILETE DE AVION DEPLASARE  BRUXELLES, PERIOADA 18-19.07.2018</t>
  </si>
  <si>
    <t>Plata ALIMENTARE CONT BCR CHELTUIELI INTRETINERE LOCUINTA  FRANTA PENTRU MAGISTRAT DE LEGATURA IULIE 2018, ASIGURARE LOCUINTA</t>
  </si>
  <si>
    <t xml:space="preserve">Reprezentant MJ </t>
  </si>
  <si>
    <t xml:space="preserve">Plata C/VAL DECONT PUBLICARE CONCURS IN MONITORUL OFICIAL -3 POSTURI VACANTE -FUNCTII PERSONAL CONTRACTUAL </t>
  </si>
  <si>
    <t xml:space="preserve">BIROUL LOCAL EXPERTIZE JUDICIARE TEHNICE SI CONTAB </t>
  </si>
  <si>
    <t>Plata  ONORARIU DE EXPERT KRAUSZ TITIANA, INTIMAT LACATUSU ELENA, ÎN DOSARUL NR.14071/302/2016</t>
  </si>
  <si>
    <t>QULY TRANSLATION</t>
  </si>
  <si>
    <t>Drafta Elena</t>
  </si>
  <si>
    <t>Plata  F.F. NR.97/24.07.201-TRADUCERI AUTORIZATE LIMBA SPANIOLA CONTRACT 298/51019/2018</t>
  </si>
  <si>
    <t>Plata  C/VAL F.F.310292175/01.07.2018 FURNIZARE SERVICII TEL VERDE, PERIOADA IUNIE 2018</t>
  </si>
  <si>
    <t>Rompetrol Downstream</t>
  </si>
  <si>
    <t>Plata F.F.NR.6631220703/30.06.2018, F.F.6631226998/30.06.2018 -ALIMENTARE CARBURANTI PE BAZA DE CARDURI, PERIOADA IUNIE 2018</t>
  </si>
  <si>
    <t>CERTISING</t>
  </si>
  <si>
    <t>Plata F.F.1184568131/11.07.2018  REINNOIT CERTIFICAT DIGITAL PENTRU SEMNATURA ELECTRONICA, PERIOADA IULIE 2018</t>
  </si>
  <si>
    <t xml:space="preserve">ASCENSORUL </t>
  </si>
  <si>
    <t xml:space="preserve">Plata F.F.146561/02.07.2018 ÎNTRETINERE SI REVIZIE 3 ASCENSOARE PERIOADA IUNIE 2018 </t>
  </si>
  <si>
    <t>Plata  F.F.146562/02.07.2018 SUPRAVEGHERE 5 INSTALATII DE RIDICAT IN DOMENIUL I.S.C.I.R, PERIOADA IUNIE 2018</t>
  </si>
  <si>
    <t>SYGLER ASCENSOR</t>
  </si>
  <si>
    <t xml:space="preserve">DM SISTEM TELECOM </t>
  </si>
  <si>
    <t xml:space="preserve">Plata  C/VAL PLATA FACTURA , F.F.276/28.06.2018 SERVICII INCARCARE FREON PENTRU B-33-WMJ </t>
  </si>
  <si>
    <t>UNCAS  NICU</t>
  </si>
  <si>
    <t xml:space="preserve">Plata  F.F. 88452/05.07.2018 SERVICII  REPARATII AUTO CONF.DEVIZ, PENTRU AUTO B-88-WMJ </t>
  </si>
  <si>
    <t>ACRION PRODEX</t>
  </si>
  <si>
    <t>Plata  C/VAL PLATA  F.F.9981888/16.07.2018 ACHIZITIONAT SERVICII CURATARE TAPITERIE PENTRU AUTO B-14-XTX</t>
  </si>
  <si>
    <t>Plata  C/VAL PLATA  F.F.293/05.07.2018, SERVICII REPARATIE AUTO B-14-XTZ</t>
  </si>
  <si>
    <t xml:space="preserve">Monitorul Oficial </t>
  </si>
  <si>
    <t>Plata F.F.NR.1447/22.06.2018 PUBLICARE IN MONITORUL  OFICIAL P1 ORDIN 2002/C/2018, MOF 513/21.06.2018</t>
  </si>
  <si>
    <t xml:space="preserve">Plata F.F.SERIA MGF NR.10556/28.06.2018 ACHIZITIONAT TRAVERSA SHEFIELD CAUCIUCATA SI SERVICII SURFILARE MOCHETA </t>
  </si>
  <si>
    <t>CENTRUL TERITORIAL DE CALCUL ELECTRIC</t>
  </si>
  <si>
    <t xml:space="preserve">AD AUTO TOTAL </t>
  </si>
  <si>
    <t>SGPI SECURITY  FORCE</t>
  </si>
  <si>
    <t>MANPRES DISTRIBUTION</t>
  </si>
  <si>
    <t>TOP SEVEN WEST</t>
  </si>
  <si>
    <t>UNIVERSUL JURIUDIC</t>
  </si>
  <si>
    <t>Plata  ACHIZITIONAT LUCRARI DE SPECIALITATE JURIDICA PENTRU BIBLIOTECA MJ</t>
  </si>
  <si>
    <t xml:space="preserve">Plata   F.F.119720/02.07.2018 ACHIZITIONAT LUCRARI DE SPECIALITATE JURIDICA BIBLIOTECA MJ, PERIOADA IULE 2018 </t>
  </si>
  <si>
    <t>BRAI-CATA</t>
  </si>
  <si>
    <t xml:space="preserve">Plata  F.F.35595/30.06.2018SERVICII DE COLECTARE DESEURI+ ÎNCHIRIERE CONTAINERE , PERIOADA IUNIE2018 </t>
  </si>
  <si>
    <t>Plata   CURIER RAPID PERIOADA 27.06-04.07.2018</t>
  </si>
  <si>
    <t xml:space="preserve">C.N.POSTA ROMANA </t>
  </si>
  <si>
    <t xml:space="preserve">Plata FRANCARE CF NOTA DE INFORMARE  NR.59578/04.07.2018 SERVICII TRIMITERI CORESPONDENTA IUNIE  2018, </t>
  </si>
  <si>
    <t xml:space="preserve">AUTOCURAT FLOTE AUTO </t>
  </si>
  <si>
    <t xml:space="preserve">Plata F.F. 4757/29.06.2018 SERVICII SPALARE AUTO-INTERIOR-EXTERIOR PENTRU 21 AUTOTURISME, IUNIE 2018 </t>
  </si>
  <si>
    <t xml:space="preserve">COMPANIA NATIONALA IMPRIMERIA NATIONALA </t>
  </si>
  <si>
    <t xml:space="preserve">Plata F.F.NR.1419/19.06.2018 PUBLICARE IN MONITORUL  OFICIAL P1 ORDIN1945/C/2018, MOF 498/18.06.2018 </t>
  </si>
  <si>
    <t>Plata C/VAL F.F.NR.1457/25.06.2018 PUBLICARE IN MONITORUL  OFICIAL P1 ORDIN1947/C/2018, MOF 514/22.06.2018</t>
  </si>
  <si>
    <t>RCS&amp;RDS</t>
  </si>
  <si>
    <t>Plata  F.F.FDB  18 35033138/06.07.2018 ABONAMENT RECEPTOR PENTRU PACHET COMPLET DE PROGRAME TV, PERIOADA IULIE 2018</t>
  </si>
  <si>
    <t>CN AEROPORTURI  BUCURESTI</t>
  </si>
  <si>
    <t>Plata  F.F.5094/04.07.2018 ACHIZITIONAT SERVICII PROTOCOL -OFICIAL IUNIE 2018</t>
  </si>
  <si>
    <t>ZAINEA COM</t>
  </si>
  <si>
    <t>Plata F.F.3027/05.07.2018 PRESTARI SERVICII ASISTENTA TEHNICA /SOFTWARE   PENTRU ZBUGET C/S SI PERSONAL C/S, PERIOADA IUNIE 2018</t>
  </si>
  <si>
    <t xml:space="preserve">Plata F.F.FICF 002290/2.9.06.2018 CHIRIE , AMORTIZARI DOTARI PENTRU IMOBILUL DIN STRADA POLONA NR.3-5, APARTAMENT 9 </t>
  </si>
  <si>
    <t>Plata  F.F.FIUO 003905/29.06.2018 INTRETINERE PENTRU IMOBILUL DIN STRADA POLONA NR.3-5, AP.9, SECTOR 1</t>
  </si>
  <si>
    <t>Plata  F.F.FIEE 001543/29.06.2018 ENERGIE ELECTRICA IMOBILUL DIN STRADA POLONA NR.3-5, AP.9, SECTOR 1</t>
  </si>
  <si>
    <t>Plata  DECONT CHIRIE ,  LOCUINTA  IULIE 2018 ART.14^6, ALIN.(2) DIN OUG NR.101/2011, CONF.OUG.NR.27/2006, PERSONAL CU FUNCTIE DE DEMNITATE PUBLICA</t>
  </si>
  <si>
    <t>EUROTOTAL COMP</t>
  </si>
  <si>
    <t xml:space="preserve">Plata  F.F.319/18.07.2018, SERVICII REPARATIE AUTO B-08-MJF, CONFORM DEVIZ  </t>
  </si>
  <si>
    <t>Plata  F.F.320/18.07.2018, SERVICII REPARATIE AUTO B-01-KM</t>
  </si>
  <si>
    <t>CODEVEX TECH</t>
  </si>
  <si>
    <t xml:space="preserve">Plata  ACHIZITIONAT APARAT AER CONDITIONAT YAMATO 12000 BTU/H </t>
  </si>
  <si>
    <t xml:space="preserve">Plata  F.F.NR.415/18.07.2018, ACHIZITIONAT 4 BUC  APARATE DE  AER CONDITIONAT YAMATO 12000 BTU/H </t>
  </si>
  <si>
    <t xml:space="preserve">BIROUL INDIVID DE ARHITECT BARNAURE MIHAELA MARINA </t>
  </si>
  <si>
    <t xml:space="preserve">Plata C/VAL F.F.5/25.06.2018 EXPERTIZA JUDICIARA SPECIALITATE ARHITECTURA  </t>
  </si>
  <si>
    <t xml:space="preserve">INSTITUTUL NATIONAL AL MAGISTRATURII </t>
  </si>
  <si>
    <t>Plata ADRESA INM  2736/27.06.2018,  COTE PARTI ENERGIE ELECTRICA  SI GAZE, PERIOADA APRILIE 2018</t>
  </si>
  <si>
    <t xml:space="preserve">Plata  ADRESA INM.2736/27.06.2018, COTE PARTI SALUBRITATE,  PERIOADA APRILIE 2018  </t>
  </si>
  <si>
    <t>Plata ADRESA INM 2736/27.06.2018, COTE PARTI SERVICII INTRETINERE, REPARATII ASCENSOARE, RETEA TELEFONICA, PERIOADA APRILIE 2018</t>
  </si>
  <si>
    <t>SERVICIUL DE TELECOMUNICATII SPECIALE</t>
  </si>
  <si>
    <t>Ministerul Finantelor Publice</t>
  </si>
  <si>
    <t xml:space="preserve">REPREZENTANT MJ </t>
  </si>
  <si>
    <t xml:space="preserve">Plata AVANS CAZARE  DEPLASARI  INTERNE PENIT. BACAU  INCEPAND CU 01.08.2018   </t>
  </si>
  <si>
    <t>Plata C/VAL DECONT NR2/63042/27.07.2018 CVAL  CHIRIE LOCUINTA PERSONAL CU FUNCTIE DEMNITATE PUBLICA , CONF ART 14^ 6, ALINEAT (2) DIN O.G.NR.101/2011,LUNA IULIE  2018</t>
  </si>
  <si>
    <t>Plata SERVICII CURIER RAPID, PERIOADA 6/12/19.07.2018</t>
  </si>
  <si>
    <t>PIRCALAB ADRIANA</t>
  </si>
  <si>
    <t xml:space="preserve">Plata F.F.23/16.07.2018  FARA TVA - PIRCALAB ADRIANA -TRADUCATOR- C/VAL TRADUCERI  DIN /IN LIMBA ENGLEZA ,ORE 4, CONFORM CONTRACT NR.306/51019/25.01.2018 </t>
  </si>
  <si>
    <t>Plata C/VAL F.F.5154/09.07.2018 ACHIZITIONAT PERMIS DE ACCES AEROPORT PENTRU B-14-XTZ</t>
  </si>
  <si>
    <t>DECORATIVA SA</t>
  </si>
  <si>
    <t xml:space="preserve">CAMERA DEPUTATILOR </t>
  </si>
  <si>
    <t xml:space="preserve">DIF.DEC. CAZARE DEPLASARE  C.A. TIMISOARA NEUTILIZATA  </t>
  </si>
  <si>
    <t xml:space="preserve"> DIF. DECONT CAZARE CURTEA  DE APEL TIMISOARA  18-29.06.2018,  NEUTILIZATA   </t>
  </si>
  <si>
    <t>Reglare cu CAB Cote parti colectare deseuri suma aferenta anului 2017, ADRESA NR.10/9450/23.02.2018</t>
  </si>
  <si>
    <t>AVANS CAZARE DEPLASARI  INTERNE IASI-BOTOSANI-SUCEAVA</t>
  </si>
  <si>
    <t>DECONT PROTOCOL PENTRU LUNA IULIE 2018</t>
  </si>
  <si>
    <t>Plata COTA PARTE APA RECE, PERIOADA 12.05-12.06.2018, PROTOCOL NR.64108211.07.2016</t>
  </si>
  <si>
    <t>Plata C/VAL DECONT NR.53766/18.06.2018 CVAL  CHIRIE LOCUINTA PERSONAL CU FUNCTIE DEMNITATE PUBLICA , CONF ART 14^ 6, ALINEAT (2) DIN O.G.NR.101/2011,LUNA IUNIE  2018</t>
  </si>
  <si>
    <t>Plata  DECONT CAZARE FACTURA NR.10094732/14.06.2018 DEPLASARE PENITENCIARULTARGSORUL NOU -PLOIESTI, PERIOADA 13-15.06.2018</t>
  </si>
  <si>
    <t xml:space="preserve"> DECONT PROTOCOL LUNA IULIE 2018</t>
  </si>
  <si>
    <t xml:space="preserve">AVANS CAZARE/TRANSPORT DEPLASARE CURTEA DE APEL BRASOV, PERIOADA  15.07-20.07.2018 </t>
  </si>
  <si>
    <t>Plata  ADRESA  NR.690976/03.07.2018 PLATA COTA PARTE ENERGIE TERMICA, CONSUM MAI 2018</t>
  </si>
  <si>
    <t>Plata F.F1673/26.06.2018, C/VAL ACHIZITIONAT 70 BUC TONERE PENTRU IMPRIMANTA LEX MARK MS 621 DN</t>
  </si>
  <si>
    <t>Plata  TAXA JUDICIARA DE TIMBRU -PENTRU CERERE DE REVIZIE SENTINTA CIVILA 421/19.10.2015, ÎN DOSARUL 1028/54/2015</t>
  </si>
  <si>
    <t>Incasare DE LA MINISTERUL AFACERILOR EXTERNE C/VAL CHELTUIELI DE TRANSPORT PENTRU PARTICIPAREA DELEGATIILOR ROMANI LA REUNIUNILE CONSILIULUI  EUROPEAN SI ALE FORMATIUNILOR CONSILIULUI UNIUNII EUROPENE</t>
  </si>
  <si>
    <t xml:space="preserve">Incasare DE LA AUTORITATEA NATIONALA PENTRU CETATENIE ADRESA NR .5/8370/29.06.2018 DE RECUPERARE CARBURANT CONSUMAT DE MICROBUZUL VOLKSWAGEN TRANSPORTER </t>
  </si>
  <si>
    <t>Plata DECONT ACHIZITIONAT, BANDA DUBLU ADEZ. PT MONTAJ BARIERA DE PRAF</t>
  </si>
  <si>
    <t>Plata  BILETE DE AVION DEPLASARE BRUXELLES, PERIOADA 03-05.07.2018</t>
  </si>
  <si>
    <t xml:space="preserve">Plata C/VAL F.F.101350/28.06.2018, BILETE DE AVION DEPLASARE BRUXELLES,PERIOADA 01-05.07.2018  </t>
  </si>
  <si>
    <t xml:space="preserve">Plata  C/VAL F.F.1101470/29.06.2018, PLATA  BILETE DE AVION DEPLASARE BRUXELLES, PERIOADA  03-05.07.2018  </t>
  </si>
  <si>
    <t>Plata CV F.F.DKO95166/04.07.2018 -BILETE DE AVION DEPLASARE BRUXELLES, PERIOADA 08-11.07.2018</t>
  </si>
  <si>
    <t>Plata  F.F.BUH 0989124/30.06.2018, C/VAL SERVICII CURIER RAPID, PERIOADA 22.06-27.06.2018</t>
  </si>
  <si>
    <t>Plata  BILETE DE AVION DEPLASARE TIMISOARA, PERIOADA 18-29.06.2018</t>
  </si>
  <si>
    <t>Plata CV F.F.DKO95098/02.07.2018 -BILETE DE AVION DEPLASARE  AUSTRIA, PERIOADA 03-05.07.2018</t>
  </si>
  <si>
    <t>Plata CV F.F.DKO95143/03.07.2018 -BILETE DE AVION DEPLASARE AUSTRIA, PERIOADA 12-14.07.2018</t>
  </si>
  <si>
    <t>Plata CV F.F.DKO95367/12.07.2018 -BILETE DE AVION DEPLASARE AUSTRIA, PERIOADA 12-14.07.2018</t>
  </si>
  <si>
    <t>Plata  C/VAL F.F.102004/06.07.2018, PLATA  BILETE DE AVION DEPLASARE BRUXELLES- GRUP DE LUCRU -DRS, PERIOADA  10-12.07.2018</t>
  </si>
  <si>
    <t xml:space="preserve">Plata DECONT CAZARE IASI, F.F.5988/15.07.2018- ROEXIM, PERIOADA 14-15.07.2018 </t>
  </si>
  <si>
    <t>Plata  C/VAL F.F.180310292176/ 01.07.2018 SERVICII TEL VERDE, PERIOADA IUNIE  2018</t>
  </si>
  <si>
    <t>Plata  F.F. NR.VDF NR.318276398/02.07.2018, SERVICII TELEFONIE FIXÃ, LUNA PERIOADA IUNIE 2018</t>
  </si>
  <si>
    <t>Plata F.F. VDF NR.317664093/27.06.2018,SERVICII TELEFONIE MOBILÃ , PERIOADA  27.05-26.06.2018</t>
  </si>
  <si>
    <t>Plata  C/VAL F.F.184568655/12.07.2018-PLATA  REINNOIT CERTIFICAT DIGITAL PENTRU SEMNATURA ELECTRONICA, PERIOADA IULIE 2018</t>
  </si>
  <si>
    <t xml:space="preserve"> INCASAT DE LA UP ROMANIA, ERONAT IN CONTUL DE MATERIALE C/VAL 29 BUC WAUCERE  50LEI/WAUCER =1450,00LEI-SE REINTREGESTE CU CAB CONTUL DE PERSONAL </t>
  </si>
  <si>
    <t xml:space="preserve">Plata F.F.947/03.07.2018 SERVICII INTRETINERE, REPARARE RETEA DE INTERIOR APARATE TELEFONICE DIN MJ, PERIOADA IUNIE 2018 </t>
  </si>
  <si>
    <t>Plata C/VAL PLATA FACTURA, F.F.275/28.06.2018 SERVICII INCARCARE FREON PENTRU AUTO B-02-MJN</t>
  </si>
  <si>
    <t>Plata C/VAL F.F.15441/05.07.2018 SERVICII REPARATIE AUTO CONF.DEVIZ PENTRU B-01-KMJ</t>
  </si>
  <si>
    <t>Plata C/VAL PLATA FACTURA, F.F.266/26.06.2018, SERVICII REPARATIE AUTO B-01-MJZ</t>
  </si>
  <si>
    <t xml:space="preserve">Plata C/V FF.14695/20.06.2018 SERVICII ACTUALIZARE  BAZA DE DATE PORTAL LEGISLATIV ,PROIECT ,,IMPLEMENTAREA PORTALULUI N-LEX '' PERIOADA IUNIE 2018 </t>
  </si>
  <si>
    <t>Plata C/VAL F.F.4407857/24.07.2018 PLATA SERVICII REPARATII AUTO, LUNA IULIE 2018</t>
  </si>
  <si>
    <t>Plata  C/VAL F.F.3244/02.07.2018 PLATA SERVICII PAZA PERMANENTA PENTRU TEREN /CLADIRI DIN SOSEAUA STEFANESTI NR.102, TARLAUA 18, PARCELA 642/643, LUNA IUNIE 2018</t>
  </si>
  <si>
    <t>Plata  F.F.24661/18.07.2018- PUBLICARE ANUNT 19.07.2018  IN JURNALUL NATIONAL -3 POSTURI VACANTE FUNCTII CONTRACTUALE DIN CADRUL INSTITUTULUI NATIONAL DE CRIMINOLOGIE</t>
  </si>
  <si>
    <t xml:space="preserve">Plata F.F.24660/18.07.2018,  F.F.24662/18.07.2018- PUBLICARE ANUNT PERIOADA 18.07-19.07.2018  IN JURNALUL NATIONAL -14 POSTURI VACANTE </t>
  </si>
  <si>
    <t>Plata C/VAL F.F.2472/03.07.2018-C/VAL ACHIZITIONAT REVISTE DE SPECIALITATE JURIDICA PENTRU BIBLIOTECA MINISTERULUI JUSTITIEI, IUNIE 2018</t>
  </si>
  <si>
    <t>INCASARE DE LA MINISTERUL ECONOMIEI COTE PARTI COLECTARE DESEURI LUNA APRILIE 2018 ADRESA NR.28/9450/18.06.2018</t>
  </si>
  <si>
    <t>INCASARE DE LA MINISTERUL ECONOMIEI COTE PARTI ÎNTRETINERE ASCENSOARE LUNA APRILIE 2018, ADRESA NR.28/9450/11.06.2018</t>
  </si>
  <si>
    <t>INCASARE DE LA DIRECTIA NATIONALA DE PROBATIUNE C/VAL COTE PARTI CHELTUIELI COMUNE CONSUM ENEGIE ELECTRICA SI TERMICA , LUNA PERIOADA MARTIE-APRILIE 2018, ALINEAT (20.01.03), CONFORM ADRESEI NR./12/10958 /11.06.2018</t>
  </si>
  <si>
    <t>INCASARE DE LA DIRECTIA NATIONALA DE PROBATIUNE  C/VAL  CONSUM COTE PARTI DISTRIBUTIEA APA SI COLECTARE DESEURI, ADRESA NR.12/10958/11.06.2018 SI 13/10958/12.06.2018-PERIOADA MARTIE -APRILIE 2018</t>
  </si>
  <si>
    <t>Plata  C/VAL F.F. SPIVZ 53382/06.06.2018-  BILETE DE AVION DEPLASARE IASI,  PERIOADA 25.06.2018-04.07.2018</t>
  </si>
  <si>
    <t>Plata CV F.F.DKO/994460/07.06.2018 -BILETE DE AVION DEPLASARE  BRUXELLES, PERIOADA 17-19.06.2018</t>
  </si>
  <si>
    <t>Plata C/ VAL F.F.3553/1057807/25.05.2018 BILETE DE AVION DEPLASARE BULGARIA, PERIOADA 27-29.06.2018</t>
  </si>
  <si>
    <t>Plata .FF.1/22.06.2018, VITRINA EXPUNERE SI PANOU INFORMATIC, NIR 72/27.06.2018, PENTRU CENTENAR</t>
  </si>
  <si>
    <t xml:space="preserve">Incasare  DE LA BONUS SRL CVAL F.F. 178/12.07.2018- C/VAL COTE PARTI  ENERGIE  TERMICA LUNA MAI 2018 </t>
  </si>
  <si>
    <t>Incasare  DE LA BONUS SRL CVAL  F.F.178/12.07.2018- COLECTARE GUNOI MENAJER , PERIOADA MAI 2018</t>
  </si>
  <si>
    <t xml:space="preserve">Incasare  DE LA BONUS SRL CVAL  INTRETINERE LIFTURI, PRESTARI SERVICII RSTVI SI  PARTI COMUNE MUNCITORI LUNA  MAI 2018 , ADRESA ADRESA NR.18/9649/13.07.2018,F.F. 178/12.07.2018  </t>
  </si>
  <si>
    <t>Plata C/VAL ADRESA  NR.691347/11.07.2018-SALARII MUNCITORI  PARTI COMUNE-PUNCT TERMIC,  PROTOCOL 648164/10.07.2018, PERIOADA IUNIE 2018</t>
  </si>
  <si>
    <t xml:space="preserve"> Incasare  DE LA DIRECTIA NATIONALA DE PROBATIUNE C/VAL COTE PARTI CHELTUIELI COMUNE CONSUM ENEGIE ELECTRICA SI TERMICA, LUNA PERIOADA MAI 2018</t>
  </si>
  <si>
    <t>Incasare  DE LA DIRECTIA NATIONALA DE PROBATIUNE C/VAL CONSUM COTE PARTI DISTRIBUTIEA APA SI COLECTARE DESEURI, ADRESA NR.15/10958/06.07.2018</t>
  </si>
  <si>
    <t>Incasare  DE LA DIRECTIA NATIONALA DE PROBATIUNE C/VAL TAXA MUNICIPALA APA UZATA, ADRESA NR.15/10958/06.07.2018, LUNA MAI 2018</t>
  </si>
  <si>
    <t>MAGISTRAT DE LEGATURA FRANTA</t>
  </si>
  <si>
    <t>Plata C/VAL F.F.58/24.07.2018, TRADUCERI AUTORIZATE LIMBA SPANIOLA, CONF.CONTRACT NR.302/51019/12.01.2018</t>
  </si>
  <si>
    <t xml:space="preserve">CVAL DECONT PLATA APOSTILE  </t>
  </si>
  <si>
    <t>Plata  F.F.34258/29.06.2018, SERVICII INTRETINERE SI REVIIZII GENERALE 2 LIFTURI -DUPLEX, PERIOADA IUNIE 2018</t>
  </si>
  <si>
    <t>Plata  C/VAL PLATA FACTURA, F.F.321/18.07.2018, REPARATIE AUTO</t>
  </si>
  <si>
    <t>Plata COTA PARTE ENERGIE TERMICA, CONSUM IUNIE 2018</t>
  </si>
  <si>
    <t>Plata F.F.261876/19.07.2018 -ACHIZITIONAT 2BUC LEGITIMATII DE SERVICIU, PERIOADA IULIE  2018</t>
  </si>
  <si>
    <t xml:space="preserve">Plata  F.F.809/29.06.2018 C/VAL SERVICII TRANSPORT LUNA IUNIE 2018 </t>
  </si>
  <si>
    <t xml:space="preserve">Plata F.F. NR.32627/02.07.2018 PLATA ABONAMENT INFORMATIC DE LEGISLATIE ,,LEGE 5'' , PERIOADA IUNIE 2018 </t>
  </si>
  <si>
    <t xml:space="preserve">Incasare ERONATA DE LA C.N.POSTA ROMANA TAXA REZERVARE NUME ASOC. ONG </t>
  </si>
  <si>
    <t>Plata  F.F.12584/02.07.2018 SERVICII CURATENIE SI INTRETINERE LA SEDIUL MJ, PERIOADA 05.06-30.06.2018</t>
  </si>
  <si>
    <t>Plata COTE PARTI APA RECE,  PERIOADA APRILIE 2018, ADRESA INM.2736/27.06.2018</t>
  </si>
  <si>
    <t>Plata  C/VAL F.F.5698/23.07.2018, PROTOCOL STS NR.3337/05.04.2006, RESPECTIV MJ NR.3384/17.04.2006, LUNA IUNIE 2018</t>
  </si>
  <si>
    <t xml:space="preserve">Plata  COTA PARTE ENERGIE ELECTRICA, CONSUM IUNIE 2018, ADRESA  NR.691868/19.07.2018 </t>
  </si>
  <si>
    <t>Plata F.F.NR.594/20.06.2018 2 EXEMPLARE  MO BIS 471/2018</t>
  </si>
  <si>
    <t>Plata F.F.NR.2051/16.07.2018 SET DRAPEL SI PORT DRAPEL- 2 BUC, CENTENAR 2018)</t>
  </si>
  <si>
    <t>Plata F.F.5/09.07.2018 ACHIZITIONAT VITRINA EXPUNERE 1 BUC SI PANOU INFO 2 BUC, CENTENAR 2018)</t>
  </si>
  <si>
    <t xml:space="preserve">Plata ASIGURARE CASCO (19.06-31.12.2018) SI RCA (19.06-18.12.2018) PENTRU B-14-XTZ </t>
  </si>
  <si>
    <t>PLATA ROVIGNETA (19.06.18-22.03.19) PENTRU B-14-XTZ</t>
  </si>
  <si>
    <t>Plata DECONTAREA TRANSPORTULUI ÎNTRE LOCUL DE DOMICILIU SI LOCUL DETASARII (NAIROBI- BUCURESTI) PENTRU EFECTUAREA CONCEDIULUI DE ODIHNA IN TARA PENTRU ANUL 2018,  CONF ART.58, ALIN.3</t>
  </si>
  <si>
    <t xml:space="preserve"> PLATA COTA PARTE ENERGIE ELECTRICA, CONSUM MAI 2018, ADRESA  NR.690673/28.06.2018</t>
  </si>
  <si>
    <t>Plata PARTIALA  F.F.BUH 0983580/28.05.2018, SERVICII CURIERAT RAPID</t>
  </si>
  <si>
    <t xml:space="preserve">Plata C/VAL DECONT NR.57158/27.06.2018 C/VAL  CHIRIE LOCUINTA PERSONAL CU FUNCTIE DEMNITATE PUBLICA, IUNIE 2018 OG.101//2011 </t>
  </si>
  <si>
    <t>AVANS CAZARE DEPLASARE TARGU MURES, PERIOADA  09-13.07.2018</t>
  </si>
  <si>
    <t>Plata F.F.6593496/08.06.2018, ENERGIE ELECTRICA, PERIOADA 25.04-24.05.2018, PENTRU TERENUL/ CLADIRI /DIN SOSEAUA STEFANESTI 102, PARCELELE 642/643</t>
  </si>
  <si>
    <t>INCASAT RECUPERARE DEPASIRI PLAFON CHELTUIELI TELEFONIE MOBILA (27.04-26.05.2018), INCASATE PE STAT DE PLATA LICHIDAREA LUNII IUNIE 2018</t>
  </si>
  <si>
    <t>REINTREGIRE CONT TREZORERIE DEPLASARI EXTERNE ALINEAT (20.06.02) )</t>
  </si>
  <si>
    <t xml:space="preserve">PLATA AVANS PROTOCOL PTR,,DELEGATIE UK  DELEGATIE DIN CADRUL PROCURATURII PUBLICE DIN REGATUL UNIT AL MARII BRITANII SI IRLANDEI DE NORD IN 05.07.2018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</si>
</sst>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indexed="10"/>
      <name val="Trebuchet MS"/>
      <family val="2"/>
    </font>
    <font>
      <sz val="11"/>
      <color indexed="10"/>
      <name val="Trebuchet MS"/>
      <family val="2"/>
    </font>
    <font>
      <sz val="11"/>
      <color rgb="FF7030A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7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Border="1"/>
    <xf numFmtId="4" fontId="6" fillId="0" borderId="1" xfId="0" applyNumberFormat="1" applyFont="1" applyBorder="1"/>
    <xf numFmtId="0" fontId="1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/>
    <xf numFmtId="0" fontId="2" fillId="0" borderId="8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60"/>
  <sheetViews>
    <sheetView tabSelected="1" topLeftCell="A57" workbookViewId="0">
      <selection activeCell="G159" sqref="G159"/>
    </sheetView>
  </sheetViews>
  <sheetFormatPr defaultRowHeight="16.5"/>
  <cols>
    <col min="1" max="1" width="9" style="3" customWidth="1"/>
    <col min="2" max="2" width="12.85546875" style="3" customWidth="1"/>
    <col min="3" max="3" width="13.7109375" style="3" customWidth="1"/>
    <col min="4" max="4" width="42.42578125" style="3" customWidth="1"/>
    <col min="5" max="5" width="64" style="9" customWidth="1"/>
    <col min="6" max="6" width="13.5703125" style="1" customWidth="1"/>
    <col min="7" max="7" width="17.7109375" style="3" customWidth="1"/>
    <col min="8" max="8" width="19" style="3" customWidth="1"/>
    <col min="9" max="9" width="13.85546875" style="3" customWidth="1"/>
    <col min="10" max="10" width="22" style="3" customWidth="1"/>
    <col min="11" max="11" width="24.42578125" style="3" customWidth="1"/>
    <col min="12" max="12" width="28.28515625" style="3" customWidth="1"/>
    <col min="13" max="255" width="9.140625" style="3"/>
    <col min="256" max="256" width="6.5703125" style="3" customWidth="1"/>
    <col min="257" max="257" width="12.85546875" style="3" customWidth="1"/>
    <col min="258" max="258" width="13.7109375" style="3" customWidth="1"/>
    <col min="259" max="259" width="25.7109375" style="3" customWidth="1"/>
    <col min="260" max="260" width="35.140625" style="3" customWidth="1"/>
    <col min="261" max="261" width="13.5703125" style="3" customWidth="1"/>
    <col min="262" max="262" width="17.7109375" style="3" customWidth="1"/>
    <col min="263" max="264" width="19" style="3" customWidth="1"/>
    <col min="265" max="265" width="13.85546875" style="3" customWidth="1"/>
    <col min="266" max="266" width="22" style="3" customWidth="1"/>
    <col min="267" max="267" width="24.42578125" style="3" customWidth="1"/>
    <col min="268" max="268" width="28.28515625" style="3" customWidth="1"/>
    <col min="269" max="511" width="9.140625" style="3"/>
    <col min="512" max="512" width="6.5703125" style="3" customWidth="1"/>
    <col min="513" max="513" width="12.85546875" style="3" customWidth="1"/>
    <col min="514" max="514" width="13.7109375" style="3" customWidth="1"/>
    <col min="515" max="515" width="25.7109375" style="3" customWidth="1"/>
    <col min="516" max="516" width="35.140625" style="3" customWidth="1"/>
    <col min="517" max="517" width="13.5703125" style="3" customWidth="1"/>
    <col min="518" max="518" width="17.7109375" style="3" customWidth="1"/>
    <col min="519" max="520" width="19" style="3" customWidth="1"/>
    <col min="521" max="521" width="13.85546875" style="3" customWidth="1"/>
    <col min="522" max="522" width="22" style="3" customWidth="1"/>
    <col min="523" max="523" width="24.42578125" style="3" customWidth="1"/>
    <col min="524" max="524" width="28.28515625" style="3" customWidth="1"/>
    <col min="525" max="767" width="9.140625" style="3"/>
    <col min="768" max="768" width="6.5703125" style="3" customWidth="1"/>
    <col min="769" max="769" width="12.85546875" style="3" customWidth="1"/>
    <col min="770" max="770" width="13.7109375" style="3" customWidth="1"/>
    <col min="771" max="771" width="25.7109375" style="3" customWidth="1"/>
    <col min="772" max="772" width="35.140625" style="3" customWidth="1"/>
    <col min="773" max="773" width="13.5703125" style="3" customWidth="1"/>
    <col min="774" max="774" width="17.7109375" style="3" customWidth="1"/>
    <col min="775" max="776" width="19" style="3" customWidth="1"/>
    <col min="777" max="777" width="13.85546875" style="3" customWidth="1"/>
    <col min="778" max="778" width="22" style="3" customWidth="1"/>
    <col min="779" max="779" width="24.42578125" style="3" customWidth="1"/>
    <col min="780" max="780" width="28.28515625" style="3" customWidth="1"/>
    <col min="781" max="1023" width="9.140625" style="3"/>
    <col min="1024" max="1024" width="6.5703125" style="3" customWidth="1"/>
    <col min="1025" max="1025" width="12.85546875" style="3" customWidth="1"/>
    <col min="1026" max="1026" width="13.7109375" style="3" customWidth="1"/>
    <col min="1027" max="1027" width="25.7109375" style="3" customWidth="1"/>
    <col min="1028" max="1028" width="35.140625" style="3" customWidth="1"/>
    <col min="1029" max="1029" width="13.5703125" style="3" customWidth="1"/>
    <col min="1030" max="1030" width="17.7109375" style="3" customWidth="1"/>
    <col min="1031" max="1032" width="19" style="3" customWidth="1"/>
    <col min="1033" max="1033" width="13.85546875" style="3" customWidth="1"/>
    <col min="1034" max="1034" width="22" style="3" customWidth="1"/>
    <col min="1035" max="1035" width="24.42578125" style="3" customWidth="1"/>
    <col min="1036" max="1036" width="28.28515625" style="3" customWidth="1"/>
    <col min="1037" max="1279" width="9.140625" style="3"/>
    <col min="1280" max="1280" width="6.5703125" style="3" customWidth="1"/>
    <col min="1281" max="1281" width="12.85546875" style="3" customWidth="1"/>
    <col min="1282" max="1282" width="13.7109375" style="3" customWidth="1"/>
    <col min="1283" max="1283" width="25.7109375" style="3" customWidth="1"/>
    <col min="1284" max="1284" width="35.140625" style="3" customWidth="1"/>
    <col min="1285" max="1285" width="13.5703125" style="3" customWidth="1"/>
    <col min="1286" max="1286" width="17.7109375" style="3" customWidth="1"/>
    <col min="1287" max="1288" width="19" style="3" customWidth="1"/>
    <col min="1289" max="1289" width="13.85546875" style="3" customWidth="1"/>
    <col min="1290" max="1290" width="22" style="3" customWidth="1"/>
    <col min="1291" max="1291" width="24.42578125" style="3" customWidth="1"/>
    <col min="1292" max="1292" width="28.28515625" style="3" customWidth="1"/>
    <col min="1293" max="1535" width="9.140625" style="3"/>
    <col min="1536" max="1536" width="6.5703125" style="3" customWidth="1"/>
    <col min="1537" max="1537" width="12.85546875" style="3" customWidth="1"/>
    <col min="1538" max="1538" width="13.7109375" style="3" customWidth="1"/>
    <col min="1539" max="1539" width="25.7109375" style="3" customWidth="1"/>
    <col min="1540" max="1540" width="35.140625" style="3" customWidth="1"/>
    <col min="1541" max="1541" width="13.5703125" style="3" customWidth="1"/>
    <col min="1542" max="1542" width="17.7109375" style="3" customWidth="1"/>
    <col min="1543" max="1544" width="19" style="3" customWidth="1"/>
    <col min="1545" max="1545" width="13.85546875" style="3" customWidth="1"/>
    <col min="1546" max="1546" width="22" style="3" customWidth="1"/>
    <col min="1547" max="1547" width="24.42578125" style="3" customWidth="1"/>
    <col min="1548" max="1548" width="28.28515625" style="3" customWidth="1"/>
    <col min="1549" max="1791" width="9.140625" style="3"/>
    <col min="1792" max="1792" width="6.5703125" style="3" customWidth="1"/>
    <col min="1793" max="1793" width="12.85546875" style="3" customWidth="1"/>
    <col min="1794" max="1794" width="13.7109375" style="3" customWidth="1"/>
    <col min="1795" max="1795" width="25.7109375" style="3" customWidth="1"/>
    <col min="1796" max="1796" width="35.140625" style="3" customWidth="1"/>
    <col min="1797" max="1797" width="13.5703125" style="3" customWidth="1"/>
    <col min="1798" max="1798" width="17.7109375" style="3" customWidth="1"/>
    <col min="1799" max="1800" width="19" style="3" customWidth="1"/>
    <col min="1801" max="1801" width="13.85546875" style="3" customWidth="1"/>
    <col min="1802" max="1802" width="22" style="3" customWidth="1"/>
    <col min="1803" max="1803" width="24.42578125" style="3" customWidth="1"/>
    <col min="1804" max="1804" width="28.28515625" style="3" customWidth="1"/>
    <col min="1805" max="2047" width="9.140625" style="3"/>
    <col min="2048" max="2048" width="6.5703125" style="3" customWidth="1"/>
    <col min="2049" max="2049" width="12.85546875" style="3" customWidth="1"/>
    <col min="2050" max="2050" width="13.7109375" style="3" customWidth="1"/>
    <col min="2051" max="2051" width="25.7109375" style="3" customWidth="1"/>
    <col min="2052" max="2052" width="35.140625" style="3" customWidth="1"/>
    <col min="2053" max="2053" width="13.5703125" style="3" customWidth="1"/>
    <col min="2054" max="2054" width="17.7109375" style="3" customWidth="1"/>
    <col min="2055" max="2056" width="19" style="3" customWidth="1"/>
    <col min="2057" max="2057" width="13.85546875" style="3" customWidth="1"/>
    <col min="2058" max="2058" width="22" style="3" customWidth="1"/>
    <col min="2059" max="2059" width="24.42578125" style="3" customWidth="1"/>
    <col min="2060" max="2060" width="28.28515625" style="3" customWidth="1"/>
    <col min="2061" max="2303" width="9.140625" style="3"/>
    <col min="2304" max="2304" width="6.5703125" style="3" customWidth="1"/>
    <col min="2305" max="2305" width="12.85546875" style="3" customWidth="1"/>
    <col min="2306" max="2306" width="13.7109375" style="3" customWidth="1"/>
    <col min="2307" max="2307" width="25.7109375" style="3" customWidth="1"/>
    <col min="2308" max="2308" width="35.140625" style="3" customWidth="1"/>
    <col min="2309" max="2309" width="13.5703125" style="3" customWidth="1"/>
    <col min="2310" max="2310" width="17.7109375" style="3" customWidth="1"/>
    <col min="2311" max="2312" width="19" style="3" customWidth="1"/>
    <col min="2313" max="2313" width="13.85546875" style="3" customWidth="1"/>
    <col min="2314" max="2314" width="22" style="3" customWidth="1"/>
    <col min="2315" max="2315" width="24.42578125" style="3" customWidth="1"/>
    <col min="2316" max="2316" width="28.28515625" style="3" customWidth="1"/>
    <col min="2317" max="2559" width="9.140625" style="3"/>
    <col min="2560" max="2560" width="6.5703125" style="3" customWidth="1"/>
    <col min="2561" max="2561" width="12.85546875" style="3" customWidth="1"/>
    <col min="2562" max="2562" width="13.7109375" style="3" customWidth="1"/>
    <col min="2563" max="2563" width="25.7109375" style="3" customWidth="1"/>
    <col min="2564" max="2564" width="35.140625" style="3" customWidth="1"/>
    <col min="2565" max="2565" width="13.5703125" style="3" customWidth="1"/>
    <col min="2566" max="2566" width="17.7109375" style="3" customWidth="1"/>
    <col min="2567" max="2568" width="19" style="3" customWidth="1"/>
    <col min="2569" max="2569" width="13.85546875" style="3" customWidth="1"/>
    <col min="2570" max="2570" width="22" style="3" customWidth="1"/>
    <col min="2571" max="2571" width="24.42578125" style="3" customWidth="1"/>
    <col min="2572" max="2572" width="28.28515625" style="3" customWidth="1"/>
    <col min="2573" max="2815" width="9.140625" style="3"/>
    <col min="2816" max="2816" width="6.5703125" style="3" customWidth="1"/>
    <col min="2817" max="2817" width="12.85546875" style="3" customWidth="1"/>
    <col min="2818" max="2818" width="13.7109375" style="3" customWidth="1"/>
    <col min="2819" max="2819" width="25.7109375" style="3" customWidth="1"/>
    <col min="2820" max="2820" width="35.140625" style="3" customWidth="1"/>
    <col min="2821" max="2821" width="13.5703125" style="3" customWidth="1"/>
    <col min="2822" max="2822" width="17.7109375" style="3" customWidth="1"/>
    <col min="2823" max="2824" width="19" style="3" customWidth="1"/>
    <col min="2825" max="2825" width="13.85546875" style="3" customWidth="1"/>
    <col min="2826" max="2826" width="22" style="3" customWidth="1"/>
    <col min="2827" max="2827" width="24.42578125" style="3" customWidth="1"/>
    <col min="2828" max="2828" width="28.28515625" style="3" customWidth="1"/>
    <col min="2829" max="3071" width="9.140625" style="3"/>
    <col min="3072" max="3072" width="6.5703125" style="3" customWidth="1"/>
    <col min="3073" max="3073" width="12.85546875" style="3" customWidth="1"/>
    <col min="3074" max="3074" width="13.7109375" style="3" customWidth="1"/>
    <col min="3075" max="3075" width="25.7109375" style="3" customWidth="1"/>
    <col min="3076" max="3076" width="35.140625" style="3" customWidth="1"/>
    <col min="3077" max="3077" width="13.5703125" style="3" customWidth="1"/>
    <col min="3078" max="3078" width="17.7109375" style="3" customWidth="1"/>
    <col min="3079" max="3080" width="19" style="3" customWidth="1"/>
    <col min="3081" max="3081" width="13.85546875" style="3" customWidth="1"/>
    <col min="3082" max="3082" width="22" style="3" customWidth="1"/>
    <col min="3083" max="3083" width="24.42578125" style="3" customWidth="1"/>
    <col min="3084" max="3084" width="28.28515625" style="3" customWidth="1"/>
    <col min="3085" max="3327" width="9.140625" style="3"/>
    <col min="3328" max="3328" width="6.5703125" style="3" customWidth="1"/>
    <col min="3329" max="3329" width="12.85546875" style="3" customWidth="1"/>
    <col min="3330" max="3330" width="13.7109375" style="3" customWidth="1"/>
    <col min="3331" max="3331" width="25.7109375" style="3" customWidth="1"/>
    <col min="3332" max="3332" width="35.140625" style="3" customWidth="1"/>
    <col min="3333" max="3333" width="13.5703125" style="3" customWidth="1"/>
    <col min="3334" max="3334" width="17.7109375" style="3" customWidth="1"/>
    <col min="3335" max="3336" width="19" style="3" customWidth="1"/>
    <col min="3337" max="3337" width="13.85546875" style="3" customWidth="1"/>
    <col min="3338" max="3338" width="22" style="3" customWidth="1"/>
    <col min="3339" max="3339" width="24.42578125" style="3" customWidth="1"/>
    <col min="3340" max="3340" width="28.28515625" style="3" customWidth="1"/>
    <col min="3341" max="3583" width="9.140625" style="3"/>
    <col min="3584" max="3584" width="6.5703125" style="3" customWidth="1"/>
    <col min="3585" max="3585" width="12.85546875" style="3" customWidth="1"/>
    <col min="3586" max="3586" width="13.7109375" style="3" customWidth="1"/>
    <col min="3587" max="3587" width="25.7109375" style="3" customWidth="1"/>
    <col min="3588" max="3588" width="35.140625" style="3" customWidth="1"/>
    <col min="3589" max="3589" width="13.5703125" style="3" customWidth="1"/>
    <col min="3590" max="3590" width="17.7109375" style="3" customWidth="1"/>
    <col min="3591" max="3592" width="19" style="3" customWidth="1"/>
    <col min="3593" max="3593" width="13.85546875" style="3" customWidth="1"/>
    <col min="3594" max="3594" width="22" style="3" customWidth="1"/>
    <col min="3595" max="3595" width="24.42578125" style="3" customWidth="1"/>
    <col min="3596" max="3596" width="28.28515625" style="3" customWidth="1"/>
    <col min="3597" max="3839" width="9.140625" style="3"/>
    <col min="3840" max="3840" width="6.5703125" style="3" customWidth="1"/>
    <col min="3841" max="3841" width="12.85546875" style="3" customWidth="1"/>
    <col min="3842" max="3842" width="13.7109375" style="3" customWidth="1"/>
    <col min="3843" max="3843" width="25.7109375" style="3" customWidth="1"/>
    <col min="3844" max="3844" width="35.140625" style="3" customWidth="1"/>
    <col min="3845" max="3845" width="13.5703125" style="3" customWidth="1"/>
    <col min="3846" max="3846" width="17.7109375" style="3" customWidth="1"/>
    <col min="3847" max="3848" width="19" style="3" customWidth="1"/>
    <col min="3849" max="3849" width="13.85546875" style="3" customWidth="1"/>
    <col min="3850" max="3850" width="22" style="3" customWidth="1"/>
    <col min="3851" max="3851" width="24.42578125" style="3" customWidth="1"/>
    <col min="3852" max="3852" width="28.28515625" style="3" customWidth="1"/>
    <col min="3853" max="4095" width="9.140625" style="3"/>
    <col min="4096" max="4096" width="6.5703125" style="3" customWidth="1"/>
    <col min="4097" max="4097" width="12.85546875" style="3" customWidth="1"/>
    <col min="4098" max="4098" width="13.7109375" style="3" customWidth="1"/>
    <col min="4099" max="4099" width="25.7109375" style="3" customWidth="1"/>
    <col min="4100" max="4100" width="35.140625" style="3" customWidth="1"/>
    <col min="4101" max="4101" width="13.5703125" style="3" customWidth="1"/>
    <col min="4102" max="4102" width="17.7109375" style="3" customWidth="1"/>
    <col min="4103" max="4104" width="19" style="3" customWidth="1"/>
    <col min="4105" max="4105" width="13.85546875" style="3" customWidth="1"/>
    <col min="4106" max="4106" width="22" style="3" customWidth="1"/>
    <col min="4107" max="4107" width="24.42578125" style="3" customWidth="1"/>
    <col min="4108" max="4108" width="28.28515625" style="3" customWidth="1"/>
    <col min="4109" max="4351" width="9.140625" style="3"/>
    <col min="4352" max="4352" width="6.5703125" style="3" customWidth="1"/>
    <col min="4353" max="4353" width="12.85546875" style="3" customWidth="1"/>
    <col min="4354" max="4354" width="13.7109375" style="3" customWidth="1"/>
    <col min="4355" max="4355" width="25.7109375" style="3" customWidth="1"/>
    <col min="4356" max="4356" width="35.140625" style="3" customWidth="1"/>
    <col min="4357" max="4357" width="13.5703125" style="3" customWidth="1"/>
    <col min="4358" max="4358" width="17.7109375" style="3" customWidth="1"/>
    <col min="4359" max="4360" width="19" style="3" customWidth="1"/>
    <col min="4361" max="4361" width="13.85546875" style="3" customWidth="1"/>
    <col min="4362" max="4362" width="22" style="3" customWidth="1"/>
    <col min="4363" max="4363" width="24.42578125" style="3" customWidth="1"/>
    <col min="4364" max="4364" width="28.28515625" style="3" customWidth="1"/>
    <col min="4365" max="4607" width="9.140625" style="3"/>
    <col min="4608" max="4608" width="6.5703125" style="3" customWidth="1"/>
    <col min="4609" max="4609" width="12.85546875" style="3" customWidth="1"/>
    <col min="4610" max="4610" width="13.7109375" style="3" customWidth="1"/>
    <col min="4611" max="4611" width="25.7109375" style="3" customWidth="1"/>
    <col min="4612" max="4612" width="35.140625" style="3" customWidth="1"/>
    <col min="4613" max="4613" width="13.5703125" style="3" customWidth="1"/>
    <col min="4614" max="4614" width="17.7109375" style="3" customWidth="1"/>
    <col min="4615" max="4616" width="19" style="3" customWidth="1"/>
    <col min="4617" max="4617" width="13.85546875" style="3" customWidth="1"/>
    <col min="4618" max="4618" width="22" style="3" customWidth="1"/>
    <col min="4619" max="4619" width="24.42578125" style="3" customWidth="1"/>
    <col min="4620" max="4620" width="28.28515625" style="3" customWidth="1"/>
    <col min="4621" max="4863" width="9.140625" style="3"/>
    <col min="4864" max="4864" width="6.5703125" style="3" customWidth="1"/>
    <col min="4865" max="4865" width="12.85546875" style="3" customWidth="1"/>
    <col min="4866" max="4866" width="13.7109375" style="3" customWidth="1"/>
    <col min="4867" max="4867" width="25.7109375" style="3" customWidth="1"/>
    <col min="4868" max="4868" width="35.140625" style="3" customWidth="1"/>
    <col min="4869" max="4869" width="13.5703125" style="3" customWidth="1"/>
    <col min="4870" max="4870" width="17.7109375" style="3" customWidth="1"/>
    <col min="4871" max="4872" width="19" style="3" customWidth="1"/>
    <col min="4873" max="4873" width="13.85546875" style="3" customWidth="1"/>
    <col min="4874" max="4874" width="22" style="3" customWidth="1"/>
    <col min="4875" max="4875" width="24.42578125" style="3" customWidth="1"/>
    <col min="4876" max="4876" width="28.28515625" style="3" customWidth="1"/>
    <col min="4877" max="5119" width="9.140625" style="3"/>
    <col min="5120" max="5120" width="6.5703125" style="3" customWidth="1"/>
    <col min="5121" max="5121" width="12.85546875" style="3" customWidth="1"/>
    <col min="5122" max="5122" width="13.7109375" style="3" customWidth="1"/>
    <col min="5123" max="5123" width="25.7109375" style="3" customWidth="1"/>
    <col min="5124" max="5124" width="35.140625" style="3" customWidth="1"/>
    <col min="5125" max="5125" width="13.5703125" style="3" customWidth="1"/>
    <col min="5126" max="5126" width="17.7109375" style="3" customWidth="1"/>
    <col min="5127" max="5128" width="19" style="3" customWidth="1"/>
    <col min="5129" max="5129" width="13.85546875" style="3" customWidth="1"/>
    <col min="5130" max="5130" width="22" style="3" customWidth="1"/>
    <col min="5131" max="5131" width="24.42578125" style="3" customWidth="1"/>
    <col min="5132" max="5132" width="28.28515625" style="3" customWidth="1"/>
    <col min="5133" max="5375" width="9.140625" style="3"/>
    <col min="5376" max="5376" width="6.5703125" style="3" customWidth="1"/>
    <col min="5377" max="5377" width="12.85546875" style="3" customWidth="1"/>
    <col min="5378" max="5378" width="13.7109375" style="3" customWidth="1"/>
    <col min="5379" max="5379" width="25.7109375" style="3" customWidth="1"/>
    <col min="5380" max="5380" width="35.140625" style="3" customWidth="1"/>
    <col min="5381" max="5381" width="13.5703125" style="3" customWidth="1"/>
    <col min="5382" max="5382" width="17.7109375" style="3" customWidth="1"/>
    <col min="5383" max="5384" width="19" style="3" customWidth="1"/>
    <col min="5385" max="5385" width="13.85546875" style="3" customWidth="1"/>
    <col min="5386" max="5386" width="22" style="3" customWidth="1"/>
    <col min="5387" max="5387" width="24.42578125" style="3" customWidth="1"/>
    <col min="5388" max="5388" width="28.28515625" style="3" customWidth="1"/>
    <col min="5389" max="5631" width="9.140625" style="3"/>
    <col min="5632" max="5632" width="6.5703125" style="3" customWidth="1"/>
    <col min="5633" max="5633" width="12.85546875" style="3" customWidth="1"/>
    <col min="5634" max="5634" width="13.7109375" style="3" customWidth="1"/>
    <col min="5635" max="5635" width="25.7109375" style="3" customWidth="1"/>
    <col min="5636" max="5636" width="35.140625" style="3" customWidth="1"/>
    <col min="5637" max="5637" width="13.5703125" style="3" customWidth="1"/>
    <col min="5638" max="5638" width="17.7109375" style="3" customWidth="1"/>
    <col min="5639" max="5640" width="19" style="3" customWidth="1"/>
    <col min="5641" max="5641" width="13.85546875" style="3" customWidth="1"/>
    <col min="5642" max="5642" width="22" style="3" customWidth="1"/>
    <col min="5643" max="5643" width="24.42578125" style="3" customWidth="1"/>
    <col min="5644" max="5644" width="28.28515625" style="3" customWidth="1"/>
    <col min="5645" max="5887" width="9.140625" style="3"/>
    <col min="5888" max="5888" width="6.5703125" style="3" customWidth="1"/>
    <col min="5889" max="5889" width="12.85546875" style="3" customWidth="1"/>
    <col min="5890" max="5890" width="13.7109375" style="3" customWidth="1"/>
    <col min="5891" max="5891" width="25.7109375" style="3" customWidth="1"/>
    <col min="5892" max="5892" width="35.140625" style="3" customWidth="1"/>
    <col min="5893" max="5893" width="13.5703125" style="3" customWidth="1"/>
    <col min="5894" max="5894" width="17.7109375" style="3" customWidth="1"/>
    <col min="5895" max="5896" width="19" style="3" customWidth="1"/>
    <col min="5897" max="5897" width="13.85546875" style="3" customWidth="1"/>
    <col min="5898" max="5898" width="22" style="3" customWidth="1"/>
    <col min="5899" max="5899" width="24.42578125" style="3" customWidth="1"/>
    <col min="5900" max="5900" width="28.28515625" style="3" customWidth="1"/>
    <col min="5901" max="6143" width="9.140625" style="3"/>
    <col min="6144" max="6144" width="6.5703125" style="3" customWidth="1"/>
    <col min="6145" max="6145" width="12.85546875" style="3" customWidth="1"/>
    <col min="6146" max="6146" width="13.7109375" style="3" customWidth="1"/>
    <col min="6147" max="6147" width="25.7109375" style="3" customWidth="1"/>
    <col min="6148" max="6148" width="35.140625" style="3" customWidth="1"/>
    <col min="6149" max="6149" width="13.5703125" style="3" customWidth="1"/>
    <col min="6150" max="6150" width="17.7109375" style="3" customWidth="1"/>
    <col min="6151" max="6152" width="19" style="3" customWidth="1"/>
    <col min="6153" max="6153" width="13.85546875" style="3" customWidth="1"/>
    <col min="6154" max="6154" width="22" style="3" customWidth="1"/>
    <col min="6155" max="6155" width="24.42578125" style="3" customWidth="1"/>
    <col min="6156" max="6156" width="28.28515625" style="3" customWidth="1"/>
    <col min="6157" max="6399" width="9.140625" style="3"/>
    <col min="6400" max="6400" width="6.5703125" style="3" customWidth="1"/>
    <col min="6401" max="6401" width="12.85546875" style="3" customWidth="1"/>
    <col min="6402" max="6402" width="13.7109375" style="3" customWidth="1"/>
    <col min="6403" max="6403" width="25.7109375" style="3" customWidth="1"/>
    <col min="6404" max="6404" width="35.140625" style="3" customWidth="1"/>
    <col min="6405" max="6405" width="13.5703125" style="3" customWidth="1"/>
    <col min="6406" max="6406" width="17.7109375" style="3" customWidth="1"/>
    <col min="6407" max="6408" width="19" style="3" customWidth="1"/>
    <col min="6409" max="6409" width="13.85546875" style="3" customWidth="1"/>
    <col min="6410" max="6410" width="22" style="3" customWidth="1"/>
    <col min="6411" max="6411" width="24.42578125" style="3" customWidth="1"/>
    <col min="6412" max="6412" width="28.28515625" style="3" customWidth="1"/>
    <col min="6413" max="6655" width="9.140625" style="3"/>
    <col min="6656" max="6656" width="6.5703125" style="3" customWidth="1"/>
    <col min="6657" max="6657" width="12.85546875" style="3" customWidth="1"/>
    <col min="6658" max="6658" width="13.7109375" style="3" customWidth="1"/>
    <col min="6659" max="6659" width="25.7109375" style="3" customWidth="1"/>
    <col min="6660" max="6660" width="35.140625" style="3" customWidth="1"/>
    <col min="6661" max="6661" width="13.5703125" style="3" customWidth="1"/>
    <col min="6662" max="6662" width="17.7109375" style="3" customWidth="1"/>
    <col min="6663" max="6664" width="19" style="3" customWidth="1"/>
    <col min="6665" max="6665" width="13.85546875" style="3" customWidth="1"/>
    <col min="6666" max="6666" width="22" style="3" customWidth="1"/>
    <col min="6667" max="6667" width="24.42578125" style="3" customWidth="1"/>
    <col min="6668" max="6668" width="28.28515625" style="3" customWidth="1"/>
    <col min="6669" max="6911" width="9.140625" style="3"/>
    <col min="6912" max="6912" width="6.5703125" style="3" customWidth="1"/>
    <col min="6913" max="6913" width="12.85546875" style="3" customWidth="1"/>
    <col min="6914" max="6914" width="13.7109375" style="3" customWidth="1"/>
    <col min="6915" max="6915" width="25.7109375" style="3" customWidth="1"/>
    <col min="6916" max="6916" width="35.140625" style="3" customWidth="1"/>
    <col min="6917" max="6917" width="13.5703125" style="3" customWidth="1"/>
    <col min="6918" max="6918" width="17.7109375" style="3" customWidth="1"/>
    <col min="6919" max="6920" width="19" style="3" customWidth="1"/>
    <col min="6921" max="6921" width="13.85546875" style="3" customWidth="1"/>
    <col min="6922" max="6922" width="22" style="3" customWidth="1"/>
    <col min="6923" max="6923" width="24.42578125" style="3" customWidth="1"/>
    <col min="6924" max="6924" width="28.28515625" style="3" customWidth="1"/>
    <col min="6925" max="7167" width="9.140625" style="3"/>
    <col min="7168" max="7168" width="6.5703125" style="3" customWidth="1"/>
    <col min="7169" max="7169" width="12.85546875" style="3" customWidth="1"/>
    <col min="7170" max="7170" width="13.7109375" style="3" customWidth="1"/>
    <col min="7171" max="7171" width="25.7109375" style="3" customWidth="1"/>
    <col min="7172" max="7172" width="35.140625" style="3" customWidth="1"/>
    <col min="7173" max="7173" width="13.5703125" style="3" customWidth="1"/>
    <col min="7174" max="7174" width="17.7109375" style="3" customWidth="1"/>
    <col min="7175" max="7176" width="19" style="3" customWidth="1"/>
    <col min="7177" max="7177" width="13.85546875" style="3" customWidth="1"/>
    <col min="7178" max="7178" width="22" style="3" customWidth="1"/>
    <col min="7179" max="7179" width="24.42578125" style="3" customWidth="1"/>
    <col min="7180" max="7180" width="28.28515625" style="3" customWidth="1"/>
    <col min="7181" max="7423" width="9.140625" style="3"/>
    <col min="7424" max="7424" width="6.5703125" style="3" customWidth="1"/>
    <col min="7425" max="7425" width="12.85546875" style="3" customWidth="1"/>
    <col min="7426" max="7426" width="13.7109375" style="3" customWidth="1"/>
    <col min="7427" max="7427" width="25.7109375" style="3" customWidth="1"/>
    <col min="7428" max="7428" width="35.140625" style="3" customWidth="1"/>
    <col min="7429" max="7429" width="13.5703125" style="3" customWidth="1"/>
    <col min="7430" max="7430" width="17.7109375" style="3" customWidth="1"/>
    <col min="7431" max="7432" width="19" style="3" customWidth="1"/>
    <col min="7433" max="7433" width="13.85546875" style="3" customWidth="1"/>
    <col min="7434" max="7434" width="22" style="3" customWidth="1"/>
    <col min="7435" max="7435" width="24.42578125" style="3" customWidth="1"/>
    <col min="7436" max="7436" width="28.28515625" style="3" customWidth="1"/>
    <col min="7437" max="7679" width="9.140625" style="3"/>
    <col min="7680" max="7680" width="6.5703125" style="3" customWidth="1"/>
    <col min="7681" max="7681" width="12.85546875" style="3" customWidth="1"/>
    <col min="7682" max="7682" width="13.7109375" style="3" customWidth="1"/>
    <col min="7683" max="7683" width="25.7109375" style="3" customWidth="1"/>
    <col min="7684" max="7684" width="35.140625" style="3" customWidth="1"/>
    <col min="7685" max="7685" width="13.5703125" style="3" customWidth="1"/>
    <col min="7686" max="7686" width="17.7109375" style="3" customWidth="1"/>
    <col min="7687" max="7688" width="19" style="3" customWidth="1"/>
    <col min="7689" max="7689" width="13.85546875" style="3" customWidth="1"/>
    <col min="7690" max="7690" width="22" style="3" customWidth="1"/>
    <col min="7691" max="7691" width="24.42578125" style="3" customWidth="1"/>
    <col min="7692" max="7692" width="28.28515625" style="3" customWidth="1"/>
    <col min="7693" max="7935" width="9.140625" style="3"/>
    <col min="7936" max="7936" width="6.5703125" style="3" customWidth="1"/>
    <col min="7937" max="7937" width="12.85546875" style="3" customWidth="1"/>
    <col min="7938" max="7938" width="13.7109375" style="3" customWidth="1"/>
    <col min="7939" max="7939" width="25.7109375" style="3" customWidth="1"/>
    <col min="7940" max="7940" width="35.140625" style="3" customWidth="1"/>
    <col min="7941" max="7941" width="13.5703125" style="3" customWidth="1"/>
    <col min="7942" max="7942" width="17.7109375" style="3" customWidth="1"/>
    <col min="7943" max="7944" width="19" style="3" customWidth="1"/>
    <col min="7945" max="7945" width="13.85546875" style="3" customWidth="1"/>
    <col min="7946" max="7946" width="22" style="3" customWidth="1"/>
    <col min="7947" max="7947" width="24.42578125" style="3" customWidth="1"/>
    <col min="7948" max="7948" width="28.28515625" style="3" customWidth="1"/>
    <col min="7949" max="8191" width="9.140625" style="3"/>
    <col min="8192" max="8192" width="6.5703125" style="3" customWidth="1"/>
    <col min="8193" max="8193" width="12.85546875" style="3" customWidth="1"/>
    <col min="8194" max="8194" width="13.7109375" style="3" customWidth="1"/>
    <col min="8195" max="8195" width="25.7109375" style="3" customWidth="1"/>
    <col min="8196" max="8196" width="35.140625" style="3" customWidth="1"/>
    <col min="8197" max="8197" width="13.5703125" style="3" customWidth="1"/>
    <col min="8198" max="8198" width="17.7109375" style="3" customWidth="1"/>
    <col min="8199" max="8200" width="19" style="3" customWidth="1"/>
    <col min="8201" max="8201" width="13.85546875" style="3" customWidth="1"/>
    <col min="8202" max="8202" width="22" style="3" customWidth="1"/>
    <col min="8203" max="8203" width="24.42578125" style="3" customWidth="1"/>
    <col min="8204" max="8204" width="28.28515625" style="3" customWidth="1"/>
    <col min="8205" max="8447" width="9.140625" style="3"/>
    <col min="8448" max="8448" width="6.5703125" style="3" customWidth="1"/>
    <col min="8449" max="8449" width="12.85546875" style="3" customWidth="1"/>
    <col min="8450" max="8450" width="13.7109375" style="3" customWidth="1"/>
    <col min="8451" max="8451" width="25.7109375" style="3" customWidth="1"/>
    <col min="8452" max="8452" width="35.140625" style="3" customWidth="1"/>
    <col min="8453" max="8453" width="13.5703125" style="3" customWidth="1"/>
    <col min="8454" max="8454" width="17.7109375" style="3" customWidth="1"/>
    <col min="8455" max="8456" width="19" style="3" customWidth="1"/>
    <col min="8457" max="8457" width="13.85546875" style="3" customWidth="1"/>
    <col min="8458" max="8458" width="22" style="3" customWidth="1"/>
    <col min="8459" max="8459" width="24.42578125" style="3" customWidth="1"/>
    <col min="8460" max="8460" width="28.28515625" style="3" customWidth="1"/>
    <col min="8461" max="8703" width="9.140625" style="3"/>
    <col min="8704" max="8704" width="6.5703125" style="3" customWidth="1"/>
    <col min="8705" max="8705" width="12.85546875" style="3" customWidth="1"/>
    <col min="8706" max="8706" width="13.7109375" style="3" customWidth="1"/>
    <col min="8707" max="8707" width="25.7109375" style="3" customWidth="1"/>
    <col min="8708" max="8708" width="35.140625" style="3" customWidth="1"/>
    <col min="8709" max="8709" width="13.5703125" style="3" customWidth="1"/>
    <col min="8710" max="8710" width="17.7109375" style="3" customWidth="1"/>
    <col min="8711" max="8712" width="19" style="3" customWidth="1"/>
    <col min="8713" max="8713" width="13.85546875" style="3" customWidth="1"/>
    <col min="8714" max="8714" width="22" style="3" customWidth="1"/>
    <col min="8715" max="8715" width="24.42578125" style="3" customWidth="1"/>
    <col min="8716" max="8716" width="28.28515625" style="3" customWidth="1"/>
    <col min="8717" max="8959" width="9.140625" style="3"/>
    <col min="8960" max="8960" width="6.5703125" style="3" customWidth="1"/>
    <col min="8961" max="8961" width="12.85546875" style="3" customWidth="1"/>
    <col min="8962" max="8962" width="13.7109375" style="3" customWidth="1"/>
    <col min="8963" max="8963" width="25.7109375" style="3" customWidth="1"/>
    <col min="8964" max="8964" width="35.140625" style="3" customWidth="1"/>
    <col min="8965" max="8965" width="13.5703125" style="3" customWidth="1"/>
    <col min="8966" max="8966" width="17.7109375" style="3" customWidth="1"/>
    <col min="8967" max="8968" width="19" style="3" customWidth="1"/>
    <col min="8969" max="8969" width="13.85546875" style="3" customWidth="1"/>
    <col min="8970" max="8970" width="22" style="3" customWidth="1"/>
    <col min="8971" max="8971" width="24.42578125" style="3" customWidth="1"/>
    <col min="8972" max="8972" width="28.28515625" style="3" customWidth="1"/>
    <col min="8973" max="9215" width="9.140625" style="3"/>
    <col min="9216" max="9216" width="6.5703125" style="3" customWidth="1"/>
    <col min="9217" max="9217" width="12.85546875" style="3" customWidth="1"/>
    <col min="9218" max="9218" width="13.7109375" style="3" customWidth="1"/>
    <col min="9219" max="9219" width="25.7109375" style="3" customWidth="1"/>
    <col min="9220" max="9220" width="35.140625" style="3" customWidth="1"/>
    <col min="9221" max="9221" width="13.5703125" style="3" customWidth="1"/>
    <col min="9222" max="9222" width="17.7109375" style="3" customWidth="1"/>
    <col min="9223" max="9224" width="19" style="3" customWidth="1"/>
    <col min="9225" max="9225" width="13.85546875" style="3" customWidth="1"/>
    <col min="9226" max="9226" width="22" style="3" customWidth="1"/>
    <col min="9227" max="9227" width="24.42578125" style="3" customWidth="1"/>
    <col min="9228" max="9228" width="28.28515625" style="3" customWidth="1"/>
    <col min="9229" max="9471" width="9.140625" style="3"/>
    <col min="9472" max="9472" width="6.5703125" style="3" customWidth="1"/>
    <col min="9473" max="9473" width="12.85546875" style="3" customWidth="1"/>
    <col min="9474" max="9474" width="13.7109375" style="3" customWidth="1"/>
    <col min="9475" max="9475" width="25.7109375" style="3" customWidth="1"/>
    <col min="9476" max="9476" width="35.140625" style="3" customWidth="1"/>
    <col min="9477" max="9477" width="13.5703125" style="3" customWidth="1"/>
    <col min="9478" max="9478" width="17.7109375" style="3" customWidth="1"/>
    <col min="9479" max="9480" width="19" style="3" customWidth="1"/>
    <col min="9481" max="9481" width="13.85546875" style="3" customWidth="1"/>
    <col min="9482" max="9482" width="22" style="3" customWidth="1"/>
    <col min="9483" max="9483" width="24.42578125" style="3" customWidth="1"/>
    <col min="9484" max="9484" width="28.28515625" style="3" customWidth="1"/>
    <col min="9485" max="9727" width="9.140625" style="3"/>
    <col min="9728" max="9728" width="6.5703125" style="3" customWidth="1"/>
    <col min="9729" max="9729" width="12.85546875" style="3" customWidth="1"/>
    <col min="9730" max="9730" width="13.7109375" style="3" customWidth="1"/>
    <col min="9731" max="9731" width="25.7109375" style="3" customWidth="1"/>
    <col min="9732" max="9732" width="35.140625" style="3" customWidth="1"/>
    <col min="9733" max="9733" width="13.5703125" style="3" customWidth="1"/>
    <col min="9734" max="9734" width="17.7109375" style="3" customWidth="1"/>
    <col min="9735" max="9736" width="19" style="3" customWidth="1"/>
    <col min="9737" max="9737" width="13.85546875" style="3" customWidth="1"/>
    <col min="9738" max="9738" width="22" style="3" customWidth="1"/>
    <col min="9739" max="9739" width="24.42578125" style="3" customWidth="1"/>
    <col min="9740" max="9740" width="28.28515625" style="3" customWidth="1"/>
    <col min="9741" max="9983" width="9.140625" style="3"/>
    <col min="9984" max="9984" width="6.5703125" style="3" customWidth="1"/>
    <col min="9985" max="9985" width="12.85546875" style="3" customWidth="1"/>
    <col min="9986" max="9986" width="13.7109375" style="3" customWidth="1"/>
    <col min="9987" max="9987" width="25.7109375" style="3" customWidth="1"/>
    <col min="9988" max="9988" width="35.140625" style="3" customWidth="1"/>
    <col min="9989" max="9989" width="13.5703125" style="3" customWidth="1"/>
    <col min="9990" max="9990" width="17.7109375" style="3" customWidth="1"/>
    <col min="9991" max="9992" width="19" style="3" customWidth="1"/>
    <col min="9993" max="9993" width="13.85546875" style="3" customWidth="1"/>
    <col min="9994" max="9994" width="22" style="3" customWidth="1"/>
    <col min="9995" max="9995" width="24.42578125" style="3" customWidth="1"/>
    <col min="9996" max="9996" width="28.28515625" style="3" customWidth="1"/>
    <col min="9997" max="10239" width="9.140625" style="3"/>
    <col min="10240" max="10240" width="6.5703125" style="3" customWidth="1"/>
    <col min="10241" max="10241" width="12.85546875" style="3" customWidth="1"/>
    <col min="10242" max="10242" width="13.7109375" style="3" customWidth="1"/>
    <col min="10243" max="10243" width="25.7109375" style="3" customWidth="1"/>
    <col min="10244" max="10244" width="35.140625" style="3" customWidth="1"/>
    <col min="10245" max="10245" width="13.5703125" style="3" customWidth="1"/>
    <col min="10246" max="10246" width="17.7109375" style="3" customWidth="1"/>
    <col min="10247" max="10248" width="19" style="3" customWidth="1"/>
    <col min="10249" max="10249" width="13.85546875" style="3" customWidth="1"/>
    <col min="10250" max="10250" width="22" style="3" customWidth="1"/>
    <col min="10251" max="10251" width="24.42578125" style="3" customWidth="1"/>
    <col min="10252" max="10252" width="28.28515625" style="3" customWidth="1"/>
    <col min="10253" max="10495" width="9.140625" style="3"/>
    <col min="10496" max="10496" width="6.5703125" style="3" customWidth="1"/>
    <col min="10497" max="10497" width="12.85546875" style="3" customWidth="1"/>
    <col min="10498" max="10498" width="13.7109375" style="3" customWidth="1"/>
    <col min="10499" max="10499" width="25.7109375" style="3" customWidth="1"/>
    <col min="10500" max="10500" width="35.140625" style="3" customWidth="1"/>
    <col min="10501" max="10501" width="13.5703125" style="3" customWidth="1"/>
    <col min="10502" max="10502" width="17.7109375" style="3" customWidth="1"/>
    <col min="10503" max="10504" width="19" style="3" customWidth="1"/>
    <col min="10505" max="10505" width="13.85546875" style="3" customWidth="1"/>
    <col min="10506" max="10506" width="22" style="3" customWidth="1"/>
    <col min="10507" max="10507" width="24.42578125" style="3" customWidth="1"/>
    <col min="10508" max="10508" width="28.28515625" style="3" customWidth="1"/>
    <col min="10509" max="10751" width="9.140625" style="3"/>
    <col min="10752" max="10752" width="6.5703125" style="3" customWidth="1"/>
    <col min="10753" max="10753" width="12.85546875" style="3" customWidth="1"/>
    <col min="10754" max="10754" width="13.7109375" style="3" customWidth="1"/>
    <col min="10755" max="10755" width="25.7109375" style="3" customWidth="1"/>
    <col min="10756" max="10756" width="35.140625" style="3" customWidth="1"/>
    <col min="10757" max="10757" width="13.5703125" style="3" customWidth="1"/>
    <col min="10758" max="10758" width="17.7109375" style="3" customWidth="1"/>
    <col min="10759" max="10760" width="19" style="3" customWidth="1"/>
    <col min="10761" max="10761" width="13.85546875" style="3" customWidth="1"/>
    <col min="10762" max="10762" width="22" style="3" customWidth="1"/>
    <col min="10763" max="10763" width="24.42578125" style="3" customWidth="1"/>
    <col min="10764" max="10764" width="28.28515625" style="3" customWidth="1"/>
    <col min="10765" max="11007" width="9.140625" style="3"/>
    <col min="11008" max="11008" width="6.5703125" style="3" customWidth="1"/>
    <col min="11009" max="11009" width="12.85546875" style="3" customWidth="1"/>
    <col min="11010" max="11010" width="13.7109375" style="3" customWidth="1"/>
    <col min="11011" max="11011" width="25.7109375" style="3" customWidth="1"/>
    <col min="11012" max="11012" width="35.140625" style="3" customWidth="1"/>
    <col min="11013" max="11013" width="13.5703125" style="3" customWidth="1"/>
    <col min="11014" max="11014" width="17.7109375" style="3" customWidth="1"/>
    <col min="11015" max="11016" width="19" style="3" customWidth="1"/>
    <col min="11017" max="11017" width="13.85546875" style="3" customWidth="1"/>
    <col min="11018" max="11018" width="22" style="3" customWidth="1"/>
    <col min="11019" max="11019" width="24.42578125" style="3" customWidth="1"/>
    <col min="11020" max="11020" width="28.28515625" style="3" customWidth="1"/>
    <col min="11021" max="11263" width="9.140625" style="3"/>
    <col min="11264" max="11264" width="6.5703125" style="3" customWidth="1"/>
    <col min="11265" max="11265" width="12.85546875" style="3" customWidth="1"/>
    <col min="11266" max="11266" width="13.7109375" style="3" customWidth="1"/>
    <col min="11267" max="11267" width="25.7109375" style="3" customWidth="1"/>
    <col min="11268" max="11268" width="35.140625" style="3" customWidth="1"/>
    <col min="11269" max="11269" width="13.5703125" style="3" customWidth="1"/>
    <col min="11270" max="11270" width="17.7109375" style="3" customWidth="1"/>
    <col min="11271" max="11272" width="19" style="3" customWidth="1"/>
    <col min="11273" max="11273" width="13.85546875" style="3" customWidth="1"/>
    <col min="11274" max="11274" width="22" style="3" customWidth="1"/>
    <col min="11275" max="11275" width="24.42578125" style="3" customWidth="1"/>
    <col min="11276" max="11276" width="28.28515625" style="3" customWidth="1"/>
    <col min="11277" max="11519" width="9.140625" style="3"/>
    <col min="11520" max="11520" width="6.5703125" style="3" customWidth="1"/>
    <col min="11521" max="11521" width="12.85546875" style="3" customWidth="1"/>
    <col min="11522" max="11522" width="13.7109375" style="3" customWidth="1"/>
    <col min="11523" max="11523" width="25.7109375" style="3" customWidth="1"/>
    <col min="11524" max="11524" width="35.140625" style="3" customWidth="1"/>
    <col min="11525" max="11525" width="13.5703125" style="3" customWidth="1"/>
    <col min="11526" max="11526" width="17.7109375" style="3" customWidth="1"/>
    <col min="11527" max="11528" width="19" style="3" customWidth="1"/>
    <col min="11529" max="11529" width="13.85546875" style="3" customWidth="1"/>
    <col min="11530" max="11530" width="22" style="3" customWidth="1"/>
    <col min="11531" max="11531" width="24.42578125" style="3" customWidth="1"/>
    <col min="11532" max="11532" width="28.28515625" style="3" customWidth="1"/>
    <col min="11533" max="11775" width="9.140625" style="3"/>
    <col min="11776" max="11776" width="6.5703125" style="3" customWidth="1"/>
    <col min="11777" max="11777" width="12.85546875" style="3" customWidth="1"/>
    <col min="11778" max="11778" width="13.7109375" style="3" customWidth="1"/>
    <col min="11779" max="11779" width="25.7109375" style="3" customWidth="1"/>
    <col min="11780" max="11780" width="35.140625" style="3" customWidth="1"/>
    <col min="11781" max="11781" width="13.5703125" style="3" customWidth="1"/>
    <col min="11782" max="11782" width="17.7109375" style="3" customWidth="1"/>
    <col min="11783" max="11784" width="19" style="3" customWidth="1"/>
    <col min="11785" max="11785" width="13.85546875" style="3" customWidth="1"/>
    <col min="11786" max="11786" width="22" style="3" customWidth="1"/>
    <col min="11787" max="11787" width="24.42578125" style="3" customWidth="1"/>
    <col min="11788" max="11788" width="28.28515625" style="3" customWidth="1"/>
    <col min="11789" max="12031" width="9.140625" style="3"/>
    <col min="12032" max="12032" width="6.5703125" style="3" customWidth="1"/>
    <col min="12033" max="12033" width="12.85546875" style="3" customWidth="1"/>
    <col min="12034" max="12034" width="13.7109375" style="3" customWidth="1"/>
    <col min="12035" max="12035" width="25.7109375" style="3" customWidth="1"/>
    <col min="12036" max="12036" width="35.140625" style="3" customWidth="1"/>
    <col min="12037" max="12037" width="13.5703125" style="3" customWidth="1"/>
    <col min="12038" max="12038" width="17.7109375" style="3" customWidth="1"/>
    <col min="12039" max="12040" width="19" style="3" customWidth="1"/>
    <col min="12041" max="12041" width="13.85546875" style="3" customWidth="1"/>
    <col min="12042" max="12042" width="22" style="3" customWidth="1"/>
    <col min="12043" max="12043" width="24.42578125" style="3" customWidth="1"/>
    <col min="12044" max="12044" width="28.28515625" style="3" customWidth="1"/>
    <col min="12045" max="12287" width="9.140625" style="3"/>
    <col min="12288" max="12288" width="6.5703125" style="3" customWidth="1"/>
    <col min="12289" max="12289" width="12.85546875" style="3" customWidth="1"/>
    <col min="12290" max="12290" width="13.7109375" style="3" customWidth="1"/>
    <col min="12291" max="12291" width="25.7109375" style="3" customWidth="1"/>
    <col min="12292" max="12292" width="35.140625" style="3" customWidth="1"/>
    <col min="12293" max="12293" width="13.5703125" style="3" customWidth="1"/>
    <col min="12294" max="12294" width="17.7109375" style="3" customWidth="1"/>
    <col min="12295" max="12296" width="19" style="3" customWidth="1"/>
    <col min="12297" max="12297" width="13.85546875" style="3" customWidth="1"/>
    <col min="12298" max="12298" width="22" style="3" customWidth="1"/>
    <col min="12299" max="12299" width="24.42578125" style="3" customWidth="1"/>
    <col min="12300" max="12300" width="28.28515625" style="3" customWidth="1"/>
    <col min="12301" max="12543" width="9.140625" style="3"/>
    <col min="12544" max="12544" width="6.5703125" style="3" customWidth="1"/>
    <col min="12545" max="12545" width="12.85546875" style="3" customWidth="1"/>
    <col min="12546" max="12546" width="13.7109375" style="3" customWidth="1"/>
    <col min="12547" max="12547" width="25.7109375" style="3" customWidth="1"/>
    <col min="12548" max="12548" width="35.140625" style="3" customWidth="1"/>
    <col min="12549" max="12549" width="13.5703125" style="3" customWidth="1"/>
    <col min="12550" max="12550" width="17.7109375" style="3" customWidth="1"/>
    <col min="12551" max="12552" width="19" style="3" customWidth="1"/>
    <col min="12553" max="12553" width="13.85546875" style="3" customWidth="1"/>
    <col min="12554" max="12554" width="22" style="3" customWidth="1"/>
    <col min="12555" max="12555" width="24.42578125" style="3" customWidth="1"/>
    <col min="12556" max="12556" width="28.28515625" style="3" customWidth="1"/>
    <col min="12557" max="12799" width="9.140625" style="3"/>
    <col min="12800" max="12800" width="6.5703125" style="3" customWidth="1"/>
    <col min="12801" max="12801" width="12.85546875" style="3" customWidth="1"/>
    <col min="12802" max="12802" width="13.7109375" style="3" customWidth="1"/>
    <col min="12803" max="12803" width="25.7109375" style="3" customWidth="1"/>
    <col min="12804" max="12804" width="35.140625" style="3" customWidth="1"/>
    <col min="12805" max="12805" width="13.5703125" style="3" customWidth="1"/>
    <col min="12806" max="12806" width="17.7109375" style="3" customWidth="1"/>
    <col min="12807" max="12808" width="19" style="3" customWidth="1"/>
    <col min="12809" max="12809" width="13.85546875" style="3" customWidth="1"/>
    <col min="12810" max="12810" width="22" style="3" customWidth="1"/>
    <col min="12811" max="12811" width="24.42578125" style="3" customWidth="1"/>
    <col min="12812" max="12812" width="28.28515625" style="3" customWidth="1"/>
    <col min="12813" max="13055" width="9.140625" style="3"/>
    <col min="13056" max="13056" width="6.5703125" style="3" customWidth="1"/>
    <col min="13057" max="13057" width="12.85546875" style="3" customWidth="1"/>
    <col min="13058" max="13058" width="13.7109375" style="3" customWidth="1"/>
    <col min="13059" max="13059" width="25.7109375" style="3" customWidth="1"/>
    <col min="13060" max="13060" width="35.140625" style="3" customWidth="1"/>
    <col min="13061" max="13061" width="13.5703125" style="3" customWidth="1"/>
    <col min="13062" max="13062" width="17.7109375" style="3" customWidth="1"/>
    <col min="13063" max="13064" width="19" style="3" customWidth="1"/>
    <col min="13065" max="13065" width="13.85546875" style="3" customWidth="1"/>
    <col min="13066" max="13066" width="22" style="3" customWidth="1"/>
    <col min="13067" max="13067" width="24.42578125" style="3" customWidth="1"/>
    <col min="13068" max="13068" width="28.28515625" style="3" customWidth="1"/>
    <col min="13069" max="13311" width="9.140625" style="3"/>
    <col min="13312" max="13312" width="6.5703125" style="3" customWidth="1"/>
    <col min="13313" max="13313" width="12.85546875" style="3" customWidth="1"/>
    <col min="13314" max="13314" width="13.7109375" style="3" customWidth="1"/>
    <col min="13315" max="13315" width="25.7109375" style="3" customWidth="1"/>
    <col min="13316" max="13316" width="35.140625" style="3" customWidth="1"/>
    <col min="13317" max="13317" width="13.5703125" style="3" customWidth="1"/>
    <col min="13318" max="13318" width="17.7109375" style="3" customWidth="1"/>
    <col min="13319" max="13320" width="19" style="3" customWidth="1"/>
    <col min="13321" max="13321" width="13.85546875" style="3" customWidth="1"/>
    <col min="13322" max="13322" width="22" style="3" customWidth="1"/>
    <col min="13323" max="13323" width="24.42578125" style="3" customWidth="1"/>
    <col min="13324" max="13324" width="28.28515625" style="3" customWidth="1"/>
    <col min="13325" max="13567" width="9.140625" style="3"/>
    <col min="13568" max="13568" width="6.5703125" style="3" customWidth="1"/>
    <col min="13569" max="13569" width="12.85546875" style="3" customWidth="1"/>
    <col min="13570" max="13570" width="13.7109375" style="3" customWidth="1"/>
    <col min="13571" max="13571" width="25.7109375" style="3" customWidth="1"/>
    <col min="13572" max="13572" width="35.140625" style="3" customWidth="1"/>
    <col min="13573" max="13573" width="13.5703125" style="3" customWidth="1"/>
    <col min="13574" max="13574" width="17.7109375" style="3" customWidth="1"/>
    <col min="13575" max="13576" width="19" style="3" customWidth="1"/>
    <col min="13577" max="13577" width="13.85546875" style="3" customWidth="1"/>
    <col min="13578" max="13578" width="22" style="3" customWidth="1"/>
    <col min="13579" max="13579" width="24.42578125" style="3" customWidth="1"/>
    <col min="13580" max="13580" width="28.28515625" style="3" customWidth="1"/>
    <col min="13581" max="13823" width="9.140625" style="3"/>
    <col min="13824" max="13824" width="6.5703125" style="3" customWidth="1"/>
    <col min="13825" max="13825" width="12.85546875" style="3" customWidth="1"/>
    <col min="13826" max="13826" width="13.7109375" style="3" customWidth="1"/>
    <col min="13827" max="13827" width="25.7109375" style="3" customWidth="1"/>
    <col min="13828" max="13828" width="35.140625" style="3" customWidth="1"/>
    <col min="13829" max="13829" width="13.5703125" style="3" customWidth="1"/>
    <col min="13830" max="13830" width="17.7109375" style="3" customWidth="1"/>
    <col min="13831" max="13832" width="19" style="3" customWidth="1"/>
    <col min="13833" max="13833" width="13.85546875" style="3" customWidth="1"/>
    <col min="13834" max="13834" width="22" style="3" customWidth="1"/>
    <col min="13835" max="13835" width="24.42578125" style="3" customWidth="1"/>
    <col min="13836" max="13836" width="28.28515625" style="3" customWidth="1"/>
    <col min="13837" max="14079" width="9.140625" style="3"/>
    <col min="14080" max="14080" width="6.5703125" style="3" customWidth="1"/>
    <col min="14081" max="14081" width="12.85546875" style="3" customWidth="1"/>
    <col min="14082" max="14082" width="13.7109375" style="3" customWidth="1"/>
    <col min="14083" max="14083" width="25.7109375" style="3" customWidth="1"/>
    <col min="14084" max="14084" width="35.140625" style="3" customWidth="1"/>
    <col min="14085" max="14085" width="13.5703125" style="3" customWidth="1"/>
    <col min="14086" max="14086" width="17.7109375" style="3" customWidth="1"/>
    <col min="14087" max="14088" width="19" style="3" customWidth="1"/>
    <col min="14089" max="14089" width="13.85546875" style="3" customWidth="1"/>
    <col min="14090" max="14090" width="22" style="3" customWidth="1"/>
    <col min="14091" max="14091" width="24.42578125" style="3" customWidth="1"/>
    <col min="14092" max="14092" width="28.28515625" style="3" customWidth="1"/>
    <col min="14093" max="14335" width="9.140625" style="3"/>
    <col min="14336" max="14336" width="6.5703125" style="3" customWidth="1"/>
    <col min="14337" max="14337" width="12.85546875" style="3" customWidth="1"/>
    <col min="14338" max="14338" width="13.7109375" style="3" customWidth="1"/>
    <col min="14339" max="14339" width="25.7109375" style="3" customWidth="1"/>
    <col min="14340" max="14340" width="35.140625" style="3" customWidth="1"/>
    <col min="14341" max="14341" width="13.5703125" style="3" customWidth="1"/>
    <col min="14342" max="14342" width="17.7109375" style="3" customWidth="1"/>
    <col min="14343" max="14344" width="19" style="3" customWidth="1"/>
    <col min="14345" max="14345" width="13.85546875" style="3" customWidth="1"/>
    <col min="14346" max="14346" width="22" style="3" customWidth="1"/>
    <col min="14347" max="14347" width="24.42578125" style="3" customWidth="1"/>
    <col min="14348" max="14348" width="28.28515625" style="3" customWidth="1"/>
    <col min="14349" max="14591" width="9.140625" style="3"/>
    <col min="14592" max="14592" width="6.5703125" style="3" customWidth="1"/>
    <col min="14593" max="14593" width="12.85546875" style="3" customWidth="1"/>
    <col min="14594" max="14594" width="13.7109375" style="3" customWidth="1"/>
    <col min="14595" max="14595" width="25.7109375" style="3" customWidth="1"/>
    <col min="14596" max="14596" width="35.140625" style="3" customWidth="1"/>
    <col min="14597" max="14597" width="13.5703125" style="3" customWidth="1"/>
    <col min="14598" max="14598" width="17.7109375" style="3" customWidth="1"/>
    <col min="14599" max="14600" width="19" style="3" customWidth="1"/>
    <col min="14601" max="14601" width="13.85546875" style="3" customWidth="1"/>
    <col min="14602" max="14602" width="22" style="3" customWidth="1"/>
    <col min="14603" max="14603" width="24.42578125" style="3" customWidth="1"/>
    <col min="14604" max="14604" width="28.28515625" style="3" customWidth="1"/>
    <col min="14605" max="14847" width="9.140625" style="3"/>
    <col min="14848" max="14848" width="6.5703125" style="3" customWidth="1"/>
    <col min="14849" max="14849" width="12.85546875" style="3" customWidth="1"/>
    <col min="14850" max="14850" width="13.7109375" style="3" customWidth="1"/>
    <col min="14851" max="14851" width="25.7109375" style="3" customWidth="1"/>
    <col min="14852" max="14852" width="35.140625" style="3" customWidth="1"/>
    <col min="14853" max="14853" width="13.5703125" style="3" customWidth="1"/>
    <col min="14854" max="14854" width="17.7109375" style="3" customWidth="1"/>
    <col min="14855" max="14856" width="19" style="3" customWidth="1"/>
    <col min="14857" max="14857" width="13.85546875" style="3" customWidth="1"/>
    <col min="14858" max="14858" width="22" style="3" customWidth="1"/>
    <col min="14859" max="14859" width="24.42578125" style="3" customWidth="1"/>
    <col min="14860" max="14860" width="28.28515625" style="3" customWidth="1"/>
    <col min="14861" max="15103" width="9.140625" style="3"/>
    <col min="15104" max="15104" width="6.5703125" style="3" customWidth="1"/>
    <col min="15105" max="15105" width="12.85546875" style="3" customWidth="1"/>
    <col min="15106" max="15106" width="13.7109375" style="3" customWidth="1"/>
    <col min="15107" max="15107" width="25.7109375" style="3" customWidth="1"/>
    <col min="15108" max="15108" width="35.140625" style="3" customWidth="1"/>
    <col min="15109" max="15109" width="13.5703125" style="3" customWidth="1"/>
    <col min="15110" max="15110" width="17.7109375" style="3" customWidth="1"/>
    <col min="15111" max="15112" width="19" style="3" customWidth="1"/>
    <col min="15113" max="15113" width="13.85546875" style="3" customWidth="1"/>
    <col min="15114" max="15114" width="22" style="3" customWidth="1"/>
    <col min="15115" max="15115" width="24.42578125" style="3" customWidth="1"/>
    <col min="15116" max="15116" width="28.28515625" style="3" customWidth="1"/>
    <col min="15117" max="15359" width="9.140625" style="3"/>
    <col min="15360" max="15360" width="6.5703125" style="3" customWidth="1"/>
    <col min="15361" max="15361" width="12.85546875" style="3" customWidth="1"/>
    <col min="15362" max="15362" width="13.7109375" style="3" customWidth="1"/>
    <col min="15363" max="15363" width="25.7109375" style="3" customWidth="1"/>
    <col min="15364" max="15364" width="35.140625" style="3" customWidth="1"/>
    <col min="15365" max="15365" width="13.5703125" style="3" customWidth="1"/>
    <col min="15366" max="15366" width="17.7109375" style="3" customWidth="1"/>
    <col min="15367" max="15368" width="19" style="3" customWidth="1"/>
    <col min="15369" max="15369" width="13.85546875" style="3" customWidth="1"/>
    <col min="15370" max="15370" width="22" style="3" customWidth="1"/>
    <col min="15371" max="15371" width="24.42578125" style="3" customWidth="1"/>
    <col min="15372" max="15372" width="28.28515625" style="3" customWidth="1"/>
    <col min="15373" max="15615" width="9.140625" style="3"/>
    <col min="15616" max="15616" width="6.5703125" style="3" customWidth="1"/>
    <col min="15617" max="15617" width="12.85546875" style="3" customWidth="1"/>
    <col min="15618" max="15618" width="13.7109375" style="3" customWidth="1"/>
    <col min="15619" max="15619" width="25.7109375" style="3" customWidth="1"/>
    <col min="15620" max="15620" width="35.140625" style="3" customWidth="1"/>
    <col min="15621" max="15621" width="13.5703125" style="3" customWidth="1"/>
    <col min="15622" max="15622" width="17.7109375" style="3" customWidth="1"/>
    <col min="15623" max="15624" width="19" style="3" customWidth="1"/>
    <col min="15625" max="15625" width="13.85546875" style="3" customWidth="1"/>
    <col min="15626" max="15626" width="22" style="3" customWidth="1"/>
    <col min="15627" max="15627" width="24.42578125" style="3" customWidth="1"/>
    <col min="15628" max="15628" width="28.28515625" style="3" customWidth="1"/>
    <col min="15629" max="15871" width="9.140625" style="3"/>
    <col min="15872" max="15872" width="6.5703125" style="3" customWidth="1"/>
    <col min="15873" max="15873" width="12.85546875" style="3" customWidth="1"/>
    <col min="15874" max="15874" width="13.7109375" style="3" customWidth="1"/>
    <col min="15875" max="15875" width="25.7109375" style="3" customWidth="1"/>
    <col min="15876" max="15876" width="35.140625" style="3" customWidth="1"/>
    <col min="15877" max="15877" width="13.5703125" style="3" customWidth="1"/>
    <col min="15878" max="15878" width="17.7109375" style="3" customWidth="1"/>
    <col min="15879" max="15880" width="19" style="3" customWidth="1"/>
    <col min="15881" max="15881" width="13.85546875" style="3" customWidth="1"/>
    <col min="15882" max="15882" width="22" style="3" customWidth="1"/>
    <col min="15883" max="15883" width="24.42578125" style="3" customWidth="1"/>
    <col min="15884" max="15884" width="28.28515625" style="3" customWidth="1"/>
    <col min="15885" max="16127" width="9.140625" style="3"/>
    <col min="16128" max="16128" width="6.5703125" style="3" customWidth="1"/>
    <col min="16129" max="16129" width="12.85546875" style="3" customWidth="1"/>
    <col min="16130" max="16130" width="13.7109375" style="3" customWidth="1"/>
    <col min="16131" max="16131" width="25.7109375" style="3" customWidth="1"/>
    <col min="16132" max="16132" width="35.140625" style="3" customWidth="1"/>
    <col min="16133" max="16133" width="13.5703125" style="3" customWidth="1"/>
    <col min="16134" max="16134" width="17.7109375" style="3" customWidth="1"/>
    <col min="16135" max="16136" width="19" style="3" customWidth="1"/>
    <col min="16137" max="16137" width="13.85546875" style="3" customWidth="1"/>
    <col min="16138" max="16138" width="22" style="3" customWidth="1"/>
    <col min="16139" max="16139" width="24.42578125" style="3" customWidth="1"/>
    <col min="16140" max="16140" width="28.28515625" style="3" customWidth="1"/>
    <col min="16141" max="16384" width="9.140625" style="3"/>
  </cols>
  <sheetData>
    <row r="2" spans="1:6">
      <c r="A2" s="2" t="s">
        <v>0</v>
      </c>
      <c r="B2" s="2"/>
      <c r="C2" s="2"/>
      <c r="D2" s="2"/>
    </row>
    <row r="3" spans="1:6" ht="22.5" customHeight="1">
      <c r="A3" s="2" t="s">
        <v>1</v>
      </c>
      <c r="B3" s="2"/>
      <c r="C3" s="2"/>
      <c r="D3" s="2"/>
    </row>
    <row r="4" spans="1:6" ht="21.75" customHeight="1">
      <c r="A4" s="2" t="s">
        <v>3</v>
      </c>
      <c r="B4" s="2"/>
      <c r="C4" s="2"/>
      <c r="D4" s="2"/>
    </row>
    <row r="5" spans="1:6" s="5" customFormat="1" ht="24" customHeight="1" thickBot="1">
      <c r="A5" s="4"/>
      <c r="B5" s="4"/>
      <c r="C5" s="4"/>
      <c r="D5" s="2" t="s">
        <v>25</v>
      </c>
      <c r="E5" s="8"/>
      <c r="F5" s="1"/>
    </row>
    <row r="6" spans="1:6" s="10" customFormat="1" ht="82.5">
      <c r="A6" s="11" t="s">
        <v>4</v>
      </c>
      <c r="B6" s="12" t="s">
        <v>5</v>
      </c>
      <c r="C6" s="13" t="s">
        <v>6</v>
      </c>
      <c r="D6" s="13" t="s">
        <v>2</v>
      </c>
      <c r="E6" s="13" t="s">
        <v>7</v>
      </c>
      <c r="F6" s="14" t="s">
        <v>8</v>
      </c>
    </row>
    <row r="7" spans="1:6" s="19" customFormat="1" ht="31.5" customHeight="1">
      <c r="A7" s="45">
        <v>1</v>
      </c>
      <c r="B7" s="15">
        <v>43283</v>
      </c>
      <c r="C7" s="16">
        <v>978</v>
      </c>
      <c r="D7" s="17" t="s">
        <v>10</v>
      </c>
      <c r="E7" s="32" t="s">
        <v>141</v>
      </c>
      <c r="F7" s="18">
        <v>-200</v>
      </c>
    </row>
    <row r="8" spans="1:6" s="19" customFormat="1" ht="38.25" customHeight="1">
      <c r="A8" s="46">
        <f>1+A7</f>
        <v>2</v>
      </c>
      <c r="B8" s="20">
        <v>43283</v>
      </c>
      <c r="C8" s="21">
        <v>980</v>
      </c>
      <c r="D8" s="17" t="s">
        <v>10</v>
      </c>
      <c r="E8" s="33" t="s">
        <v>142</v>
      </c>
      <c r="F8" s="22">
        <v>-200</v>
      </c>
    </row>
    <row r="9" spans="1:6" s="19" customFormat="1" ht="41.25" customHeight="1">
      <c r="A9" s="46">
        <f t="shared" ref="A9:A72" si="0">1+A8</f>
        <v>3</v>
      </c>
      <c r="B9" s="20">
        <v>43283</v>
      </c>
      <c r="C9" s="21">
        <v>98</v>
      </c>
      <c r="D9" s="17" t="s">
        <v>10</v>
      </c>
      <c r="E9" s="33" t="s">
        <v>143</v>
      </c>
      <c r="F9" s="22">
        <v>98.49</v>
      </c>
    </row>
    <row r="10" spans="1:6" s="19" customFormat="1" ht="33.75" customHeight="1">
      <c r="A10" s="46">
        <f t="shared" si="0"/>
        <v>4</v>
      </c>
      <c r="B10" s="20">
        <v>43284</v>
      </c>
      <c r="C10" s="21">
        <v>988</v>
      </c>
      <c r="D10" s="17" t="s">
        <v>11</v>
      </c>
      <c r="E10" s="23" t="s">
        <v>144</v>
      </c>
      <c r="F10" s="22">
        <v>540</v>
      </c>
    </row>
    <row r="11" spans="1:6" s="43" customFormat="1" ht="70.5" customHeight="1">
      <c r="A11" s="46">
        <f t="shared" si="0"/>
        <v>5</v>
      </c>
      <c r="B11" s="40">
        <v>43284</v>
      </c>
      <c r="C11" s="41">
        <v>989</v>
      </c>
      <c r="D11" s="34" t="s">
        <v>11</v>
      </c>
      <c r="E11" s="39" t="s">
        <v>225</v>
      </c>
      <c r="F11" s="42">
        <f>32-2.99</f>
        <v>29.009999999999998</v>
      </c>
    </row>
    <row r="12" spans="1:6" s="19" customFormat="1" ht="33" customHeight="1">
      <c r="A12" s="46">
        <f t="shared" si="0"/>
        <v>6</v>
      </c>
      <c r="B12" s="20">
        <v>43285</v>
      </c>
      <c r="C12" s="21">
        <v>990</v>
      </c>
      <c r="D12" s="17" t="s">
        <v>26</v>
      </c>
      <c r="E12" s="23" t="s">
        <v>145</v>
      </c>
      <c r="F12" s="22">
        <v>500</v>
      </c>
    </row>
    <row r="13" spans="1:6" s="19" customFormat="1" ht="41.25" customHeight="1">
      <c r="A13" s="46">
        <f t="shared" si="0"/>
        <v>7</v>
      </c>
      <c r="B13" s="20">
        <v>43285</v>
      </c>
      <c r="C13" s="21">
        <v>1267</v>
      </c>
      <c r="D13" s="34" t="s">
        <v>10</v>
      </c>
      <c r="E13" s="23" t="s">
        <v>183</v>
      </c>
      <c r="F13" s="22">
        <v>-49.05</v>
      </c>
    </row>
    <row r="14" spans="1:6" s="19" customFormat="1" ht="52.5" customHeight="1">
      <c r="A14" s="46">
        <f t="shared" si="0"/>
        <v>8</v>
      </c>
      <c r="B14" s="20">
        <v>43285</v>
      </c>
      <c r="C14" s="21">
        <v>1268</v>
      </c>
      <c r="D14" s="34" t="s">
        <v>10</v>
      </c>
      <c r="E14" s="23" t="s">
        <v>184</v>
      </c>
      <c r="F14" s="22">
        <v>-88.76</v>
      </c>
    </row>
    <row r="15" spans="1:6" s="19" customFormat="1" ht="38.25" customHeight="1">
      <c r="A15" s="46">
        <f t="shared" si="0"/>
        <v>9</v>
      </c>
      <c r="B15" s="20">
        <v>43286</v>
      </c>
      <c r="C15" s="21">
        <v>1872</v>
      </c>
      <c r="D15" s="17" t="s">
        <v>11</v>
      </c>
      <c r="E15" s="23" t="s">
        <v>221</v>
      </c>
      <c r="F15" s="22">
        <f>1200-19.46</f>
        <v>1180.54</v>
      </c>
    </row>
    <row r="16" spans="1:6" s="19" customFormat="1" ht="52.5" customHeight="1">
      <c r="A16" s="46">
        <f t="shared" si="0"/>
        <v>10</v>
      </c>
      <c r="B16" s="20">
        <v>43287</v>
      </c>
      <c r="C16" s="21">
        <v>1877</v>
      </c>
      <c r="D16" s="34" t="s">
        <v>12</v>
      </c>
      <c r="E16" s="23" t="s">
        <v>27</v>
      </c>
      <c r="F16" s="22">
        <v>39.93</v>
      </c>
    </row>
    <row r="17" spans="1:6" s="19" customFormat="1" ht="53.25" customHeight="1">
      <c r="A17" s="46">
        <f t="shared" si="0"/>
        <v>11</v>
      </c>
      <c r="B17" s="20">
        <v>43287</v>
      </c>
      <c r="C17" s="21">
        <v>1878</v>
      </c>
      <c r="D17" s="34" t="s">
        <v>12</v>
      </c>
      <c r="E17" s="33" t="s">
        <v>146</v>
      </c>
      <c r="F17" s="22">
        <v>2205.8200000000002</v>
      </c>
    </row>
    <row r="18" spans="1:6" s="19" customFormat="1" ht="62.25" customHeight="1">
      <c r="A18" s="46">
        <f t="shared" si="0"/>
        <v>12</v>
      </c>
      <c r="B18" s="20">
        <v>43287</v>
      </c>
      <c r="C18" s="21">
        <v>1879</v>
      </c>
      <c r="D18" s="17" t="s">
        <v>11</v>
      </c>
      <c r="E18" s="23" t="s">
        <v>147</v>
      </c>
      <c r="F18" s="22">
        <v>2099.52</v>
      </c>
    </row>
    <row r="19" spans="1:6" s="19" customFormat="1" ht="51" customHeight="1">
      <c r="A19" s="46">
        <f t="shared" si="0"/>
        <v>13</v>
      </c>
      <c r="B19" s="20">
        <v>43287</v>
      </c>
      <c r="C19" s="21">
        <v>1880</v>
      </c>
      <c r="D19" s="17" t="s">
        <v>11</v>
      </c>
      <c r="E19" s="23" t="s">
        <v>220</v>
      </c>
      <c r="F19" s="22">
        <v>3300</v>
      </c>
    </row>
    <row r="20" spans="1:6" s="19" customFormat="1" ht="58.5" customHeight="1">
      <c r="A20" s="46">
        <f t="shared" si="0"/>
        <v>14</v>
      </c>
      <c r="B20" s="20">
        <v>43287</v>
      </c>
      <c r="C20" s="21">
        <v>1886</v>
      </c>
      <c r="D20" s="34" t="s">
        <v>28</v>
      </c>
      <c r="E20" s="23" t="s">
        <v>222</v>
      </c>
      <c r="F20" s="22">
        <v>29.5</v>
      </c>
    </row>
    <row r="21" spans="1:6" s="19" customFormat="1" ht="57.75" customHeight="1">
      <c r="A21" s="46">
        <f t="shared" si="0"/>
        <v>15</v>
      </c>
      <c r="B21" s="20">
        <v>43290</v>
      </c>
      <c r="C21" s="21">
        <v>1803</v>
      </c>
      <c r="D21" s="17" t="s">
        <v>10</v>
      </c>
      <c r="E21" s="23" t="s">
        <v>223</v>
      </c>
      <c r="F21" s="22">
        <v>-33</v>
      </c>
    </row>
    <row r="22" spans="1:6" s="19" customFormat="1" ht="52.5" customHeight="1">
      <c r="A22" s="46">
        <f t="shared" si="0"/>
        <v>16</v>
      </c>
      <c r="B22" s="20">
        <v>43290</v>
      </c>
      <c r="C22" s="21">
        <v>1876</v>
      </c>
      <c r="D22" s="34" t="s">
        <v>12</v>
      </c>
      <c r="E22" s="23" t="s">
        <v>218</v>
      </c>
      <c r="F22" s="22">
        <v>29575.56</v>
      </c>
    </row>
    <row r="23" spans="1:6" s="19" customFormat="1" ht="40.5" customHeight="1">
      <c r="A23" s="46">
        <f t="shared" si="0"/>
        <v>17</v>
      </c>
      <c r="B23" s="20">
        <v>43290</v>
      </c>
      <c r="C23" s="21">
        <v>1881</v>
      </c>
      <c r="D23" s="17" t="s">
        <v>29</v>
      </c>
      <c r="E23" s="23" t="s">
        <v>219</v>
      </c>
      <c r="F23" s="22">
        <v>390.8</v>
      </c>
    </row>
    <row r="24" spans="1:6" s="19" customFormat="1" ht="33.75" customHeight="1">
      <c r="A24" s="46">
        <f t="shared" si="0"/>
        <v>18</v>
      </c>
      <c r="B24" s="20">
        <v>43292</v>
      </c>
      <c r="C24" s="21">
        <v>1891</v>
      </c>
      <c r="D24" s="17" t="s">
        <v>10</v>
      </c>
      <c r="E24" s="23" t="s">
        <v>224</v>
      </c>
      <c r="F24" s="22">
        <v>-7000</v>
      </c>
    </row>
    <row r="25" spans="1:6" s="19" customFormat="1" ht="90" customHeight="1">
      <c r="A25" s="46">
        <f t="shared" si="0"/>
        <v>19</v>
      </c>
      <c r="B25" s="20">
        <v>43292</v>
      </c>
      <c r="C25" s="21">
        <v>3026</v>
      </c>
      <c r="D25" s="17" t="s">
        <v>10</v>
      </c>
      <c r="E25" s="23" t="s">
        <v>185</v>
      </c>
      <c r="F25" s="22">
        <v>-21084.11</v>
      </c>
    </row>
    <row r="26" spans="1:6" s="19" customFormat="1" ht="90" customHeight="1">
      <c r="A26" s="46">
        <f t="shared" si="0"/>
        <v>20</v>
      </c>
      <c r="B26" s="20">
        <v>43292</v>
      </c>
      <c r="C26" s="21">
        <v>3027</v>
      </c>
      <c r="D26" s="17" t="s">
        <v>10</v>
      </c>
      <c r="E26" s="33" t="s">
        <v>186</v>
      </c>
      <c r="F26" s="22">
        <v>-679.31</v>
      </c>
    </row>
    <row r="27" spans="1:6" s="19" customFormat="1" ht="88.5" customHeight="1">
      <c r="A27" s="46">
        <f t="shared" si="0"/>
        <v>21</v>
      </c>
      <c r="B27" s="20">
        <v>43292</v>
      </c>
      <c r="C27" s="21">
        <v>3028</v>
      </c>
      <c r="D27" s="17" t="s">
        <v>30</v>
      </c>
      <c r="E27" s="33" t="s">
        <v>31</v>
      </c>
      <c r="F27" s="22">
        <v>-7.36</v>
      </c>
    </row>
    <row r="28" spans="1:6" s="19" customFormat="1" ht="64.5" customHeight="1">
      <c r="A28" s="46">
        <f t="shared" si="0"/>
        <v>22</v>
      </c>
      <c r="B28" s="20">
        <v>43292</v>
      </c>
      <c r="C28" s="21">
        <v>1905</v>
      </c>
      <c r="D28" s="17" t="s">
        <v>11</v>
      </c>
      <c r="E28" s="33" t="s">
        <v>148</v>
      </c>
      <c r="F28" s="22">
        <v>6.95</v>
      </c>
    </row>
    <row r="29" spans="1:6" s="19" customFormat="1" ht="60.75" customHeight="1">
      <c r="A29" s="46">
        <f t="shared" si="0"/>
        <v>23</v>
      </c>
      <c r="B29" s="20">
        <v>43292</v>
      </c>
      <c r="C29" s="21">
        <v>1910</v>
      </c>
      <c r="D29" s="17" t="s">
        <v>11</v>
      </c>
      <c r="E29" s="33" t="s">
        <v>32</v>
      </c>
      <c r="F29" s="22">
        <v>50</v>
      </c>
    </row>
    <row r="30" spans="1:6" s="19" customFormat="1" ht="32.25" customHeight="1">
      <c r="A30" s="46">
        <f t="shared" si="0"/>
        <v>24</v>
      </c>
      <c r="B30" s="20">
        <v>43293</v>
      </c>
      <c r="C30" s="21">
        <v>1021</v>
      </c>
      <c r="D30" s="17" t="s">
        <v>33</v>
      </c>
      <c r="E30" s="33" t="s">
        <v>149</v>
      </c>
      <c r="F30" s="22">
        <v>100</v>
      </c>
    </row>
    <row r="31" spans="1:6" s="19" customFormat="1" ht="51" customHeight="1">
      <c r="A31" s="46">
        <f t="shared" si="0"/>
        <v>25</v>
      </c>
      <c r="B31" s="20">
        <v>43293</v>
      </c>
      <c r="C31" s="21">
        <v>1896</v>
      </c>
      <c r="D31" s="34" t="s">
        <v>34</v>
      </c>
      <c r="E31" s="33" t="s">
        <v>35</v>
      </c>
      <c r="F31" s="22">
        <v>3844.44</v>
      </c>
    </row>
    <row r="32" spans="1:6" s="19" customFormat="1" ht="51" customHeight="1">
      <c r="A32" s="46">
        <f t="shared" si="0"/>
        <v>26</v>
      </c>
      <c r="B32" s="20">
        <v>43293</v>
      </c>
      <c r="C32" s="21">
        <v>1897</v>
      </c>
      <c r="D32" s="34" t="s">
        <v>36</v>
      </c>
      <c r="E32" s="33" t="s">
        <v>37</v>
      </c>
      <c r="F32" s="22">
        <v>2566.88</v>
      </c>
    </row>
    <row r="33" spans="1:6" s="19" customFormat="1" ht="42.75" customHeight="1">
      <c r="A33" s="46">
        <f t="shared" si="0"/>
        <v>27</v>
      </c>
      <c r="B33" s="20">
        <v>43293</v>
      </c>
      <c r="C33" s="21">
        <v>1898</v>
      </c>
      <c r="D33" s="34" t="s">
        <v>23</v>
      </c>
      <c r="E33" s="33" t="s">
        <v>38</v>
      </c>
      <c r="F33" s="22">
        <v>6053.32</v>
      </c>
    </row>
    <row r="34" spans="1:6" s="19" customFormat="1" ht="51.75" customHeight="1">
      <c r="A34" s="46">
        <f t="shared" si="0"/>
        <v>28</v>
      </c>
      <c r="B34" s="20">
        <v>43293</v>
      </c>
      <c r="C34" s="21">
        <v>1899</v>
      </c>
      <c r="D34" s="34" t="s">
        <v>23</v>
      </c>
      <c r="E34" s="33" t="s">
        <v>39</v>
      </c>
      <c r="F34" s="22">
        <v>2064.67</v>
      </c>
    </row>
    <row r="35" spans="1:6" s="19" customFormat="1" ht="53.25" customHeight="1">
      <c r="A35" s="46">
        <f t="shared" si="0"/>
        <v>29</v>
      </c>
      <c r="B35" s="20">
        <v>43293</v>
      </c>
      <c r="C35" s="21">
        <v>1900</v>
      </c>
      <c r="D35" s="34" t="s">
        <v>14</v>
      </c>
      <c r="E35" s="33" t="s">
        <v>40</v>
      </c>
      <c r="F35" s="22">
        <v>3038.6</v>
      </c>
    </row>
    <row r="36" spans="1:6" s="19" customFormat="1" ht="47.25" customHeight="1">
      <c r="A36" s="46">
        <f t="shared" si="0"/>
        <v>30</v>
      </c>
      <c r="B36" s="20">
        <v>43293</v>
      </c>
      <c r="C36" s="21">
        <v>1902</v>
      </c>
      <c r="D36" s="34" t="s">
        <v>23</v>
      </c>
      <c r="E36" s="33" t="s">
        <v>41</v>
      </c>
      <c r="F36" s="22">
        <v>1425.54</v>
      </c>
    </row>
    <row r="37" spans="1:6" s="19" customFormat="1" ht="45" customHeight="1">
      <c r="A37" s="46">
        <f t="shared" si="0"/>
        <v>31</v>
      </c>
      <c r="B37" s="20">
        <v>43293</v>
      </c>
      <c r="C37" s="21">
        <v>1903</v>
      </c>
      <c r="D37" s="34" t="s">
        <v>36</v>
      </c>
      <c r="E37" s="33" t="s">
        <v>187</v>
      </c>
      <c r="F37" s="22">
        <v>1181.8800000000001</v>
      </c>
    </row>
    <row r="38" spans="1:6" s="19" customFormat="1" ht="51" customHeight="1">
      <c r="A38" s="46">
        <f t="shared" si="0"/>
        <v>32</v>
      </c>
      <c r="B38" s="20">
        <v>43293</v>
      </c>
      <c r="C38" s="21">
        <v>1904</v>
      </c>
      <c r="D38" s="34" t="s">
        <v>23</v>
      </c>
      <c r="E38" s="33" t="s">
        <v>188</v>
      </c>
      <c r="F38" s="22">
        <v>4744.32</v>
      </c>
    </row>
    <row r="39" spans="1:6" s="19" customFormat="1" ht="52.5" customHeight="1">
      <c r="A39" s="46">
        <f t="shared" si="0"/>
        <v>33</v>
      </c>
      <c r="B39" s="20">
        <v>43293</v>
      </c>
      <c r="C39" s="21">
        <v>1950</v>
      </c>
      <c r="D39" s="17" t="s">
        <v>11</v>
      </c>
      <c r="E39" s="33" t="s">
        <v>150</v>
      </c>
      <c r="F39" s="22">
        <f>1410-249.92</f>
        <v>1160.08</v>
      </c>
    </row>
    <row r="40" spans="1:6" s="19" customFormat="1" ht="53.25" customHeight="1">
      <c r="A40" s="46">
        <f t="shared" si="0"/>
        <v>34</v>
      </c>
      <c r="B40" s="20">
        <v>43294</v>
      </c>
      <c r="C40" s="21">
        <v>1030</v>
      </c>
      <c r="D40" s="17" t="s">
        <v>11</v>
      </c>
      <c r="E40" s="33" t="s">
        <v>42</v>
      </c>
      <c r="F40" s="22">
        <v>300</v>
      </c>
    </row>
    <row r="41" spans="1:6" s="19" customFormat="1" ht="44.25" customHeight="1">
      <c r="A41" s="46">
        <f t="shared" si="0"/>
        <v>35</v>
      </c>
      <c r="B41" s="20">
        <v>43294</v>
      </c>
      <c r="C41" s="21">
        <v>1901</v>
      </c>
      <c r="D41" s="34" t="s">
        <v>34</v>
      </c>
      <c r="E41" s="33" t="s">
        <v>189</v>
      </c>
      <c r="F41" s="22">
        <v>1590.74</v>
      </c>
    </row>
    <row r="42" spans="1:6" s="19" customFormat="1" ht="51" customHeight="1">
      <c r="A42" s="46">
        <f t="shared" si="0"/>
        <v>36</v>
      </c>
      <c r="B42" s="20">
        <v>43294</v>
      </c>
      <c r="C42" s="21">
        <v>1952</v>
      </c>
      <c r="D42" s="34" t="s">
        <v>12</v>
      </c>
      <c r="E42" s="33" t="s">
        <v>151</v>
      </c>
      <c r="F42" s="22">
        <v>16.73</v>
      </c>
    </row>
    <row r="43" spans="1:6" s="19" customFormat="1" ht="43.5" customHeight="1">
      <c r="A43" s="46">
        <f t="shared" si="0"/>
        <v>37</v>
      </c>
      <c r="B43" s="20">
        <v>43294</v>
      </c>
      <c r="C43" s="21">
        <v>1953</v>
      </c>
      <c r="D43" s="34" t="s">
        <v>43</v>
      </c>
      <c r="E43" s="33" t="s">
        <v>152</v>
      </c>
      <c r="F43" s="22">
        <v>96044.9</v>
      </c>
    </row>
    <row r="44" spans="1:6" s="19" customFormat="1" ht="44.25" customHeight="1">
      <c r="A44" s="46">
        <f t="shared" si="0"/>
        <v>38</v>
      </c>
      <c r="B44" s="20">
        <v>43294</v>
      </c>
      <c r="C44" s="21">
        <v>1954</v>
      </c>
      <c r="D44" s="34" t="s">
        <v>44</v>
      </c>
      <c r="E44" s="33" t="s">
        <v>190</v>
      </c>
      <c r="F44" s="22">
        <v>12959.1</v>
      </c>
    </row>
    <row r="45" spans="1:6" s="19" customFormat="1" ht="45" customHeight="1">
      <c r="A45" s="46">
        <f t="shared" si="0"/>
        <v>39</v>
      </c>
      <c r="B45" s="20">
        <v>43294</v>
      </c>
      <c r="C45" s="21">
        <v>1960</v>
      </c>
      <c r="D45" s="34" t="s">
        <v>45</v>
      </c>
      <c r="E45" s="33" t="s">
        <v>153</v>
      </c>
      <c r="F45" s="22">
        <v>100</v>
      </c>
    </row>
    <row r="46" spans="1:6" s="19" customFormat="1" ht="42" customHeight="1">
      <c r="A46" s="46">
        <f t="shared" si="0"/>
        <v>40</v>
      </c>
      <c r="B46" s="20">
        <v>43294</v>
      </c>
      <c r="C46" s="21">
        <v>1962</v>
      </c>
      <c r="D46" s="34" t="s">
        <v>46</v>
      </c>
      <c r="E46" s="33" t="s">
        <v>47</v>
      </c>
      <c r="F46" s="22">
        <v>0.01</v>
      </c>
    </row>
    <row r="47" spans="1:6" s="19" customFormat="1" ht="41.25" customHeight="1">
      <c r="A47" s="46">
        <f t="shared" si="0"/>
        <v>41</v>
      </c>
      <c r="B47" s="20">
        <v>43297</v>
      </c>
      <c r="C47" s="21">
        <v>1892</v>
      </c>
      <c r="D47" s="34" t="s">
        <v>10</v>
      </c>
      <c r="E47" s="33" t="s">
        <v>48</v>
      </c>
      <c r="F47" s="22">
        <v>-1914.78</v>
      </c>
    </row>
    <row r="48" spans="1:6" s="19" customFormat="1" ht="43.5" customHeight="1">
      <c r="A48" s="46">
        <f t="shared" si="0"/>
        <v>42</v>
      </c>
      <c r="B48" s="20">
        <v>43299</v>
      </c>
      <c r="C48" s="21">
        <v>1</v>
      </c>
      <c r="D48" s="34" t="s">
        <v>10</v>
      </c>
      <c r="E48" s="33" t="s">
        <v>191</v>
      </c>
      <c r="F48" s="22">
        <v>-402.26</v>
      </c>
    </row>
    <row r="49" spans="1:8" s="19" customFormat="1" ht="52.5" customHeight="1">
      <c r="A49" s="46">
        <f t="shared" si="0"/>
        <v>43</v>
      </c>
      <c r="B49" s="20">
        <v>43299</v>
      </c>
      <c r="C49" s="21">
        <v>1</v>
      </c>
      <c r="D49" s="34" t="s">
        <v>10</v>
      </c>
      <c r="E49" s="33" t="s">
        <v>192</v>
      </c>
      <c r="F49" s="22">
        <v>-52.28</v>
      </c>
    </row>
    <row r="50" spans="1:8" s="19" customFormat="1" ht="69" customHeight="1">
      <c r="A50" s="46">
        <f t="shared" si="0"/>
        <v>44</v>
      </c>
      <c r="B50" s="20">
        <v>43299</v>
      </c>
      <c r="C50" s="21">
        <v>1</v>
      </c>
      <c r="D50" s="34" t="s">
        <v>10</v>
      </c>
      <c r="E50" s="33" t="s">
        <v>193</v>
      </c>
      <c r="F50" s="22">
        <v>-76.81</v>
      </c>
    </row>
    <row r="51" spans="1:8" s="19" customFormat="1" ht="63.75" customHeight="1">
      <c r="A51" s="46">
        <f t="shared" si="0"/>
        <v>45</v>
      </c>
      <c r="B51" s="20">
        <v>43299</v>
      </c>
      <c r="C51" s="21">
        <v>1174</v>
      </c>
      <c r="D51" s="34" t="s">
        <v>10</v>
      </c>
      <c r="E51" s="33" t="s">
        <v>155</v>
      </c>
      <c r="F51" s="22">
        <v>-811.61</v>
      </c>
    </row>
    <row r="52" spans="1:8" s="19" customFormat="1" ht="68.25" customHeight="1">
      <c r="A52" s="46">
        <f t="shared" si="0"/>
        <v>46</v>
      </c>
      <c r="B52" s="20">
        <v>43299</v>
      </c>
      <c r="C52" s="21">
        <v>2950</v>
      </c>
      <c r="D52" s="34" t="s">
        <v>10</v>
      </c>
      <c r="E52" s="33" t="s">
        <v>154</v>
      </c>
      <c r="F52" s="22">
        <v>-22781.63</v>
      </c>
    </row>
    <row r="53" spans="1:8" s="19" customFormat="1" ht="56.25" customHeight="1">
      <c r="A53" s="46">
        <f t="shared" si="0"/>
        <v>47</v>
      </c>
      <c r="B53" s="20">
        <v>43299</v>
      </c>
      <c r="C53" s="21">
        <v>1975</v>
      </c>
      <c r="D53" s="34" t="s">
        <v>24</v>
      </c>
      <c r="E53" s="33" t="s">
        <v>49</v>
      </c>
      <c r="F53" s="22">
        <v>854</v>
      </c>
    </row>
    <row r="54" spans="1:8" s="19" customFormat="1" ht="56.25" customHeight="1">
      <c r="A54" s="46">
        <f t="shared" si="0"/>
        <v>48</v>
      </c>
      <c r="B54" s="20">
        <v>43299</v>
      </c>
      <c r="C54" s="21">
        <v>1976</v>
      </c>
      <c r="D54" s="34" t="s">
        <v>50</v>
      </c>
      <c r="E54" s="33" t="s">
        <v>51</v>
      </c>
      <c r="F54" s="22">
        <v>2865.9</v>
      </c>
    </row>
    <row r="55" spans="1:8" s="19" customFormat="1" ht="57.75" customHeight="1">
      <c r="A55" s="46">
        <f t="shared" si="0"/>
        <v>49</v>
      </c>
      <c r="B55" s="20">
        <v>43299</v>
      </c>
      <c r="C55" s="21">
        <v>1977</v>
      </c>
      <c r="D55" s="34" t="s">
        <v>52</v>
      </c>
      <c r="E55" s="33" t="s">
        <v>53</v>
      </c>
      <c r="F55" s="22">
        <v>400</v>
      </c>
    </row>
    <row r="56" spans="1:8" s="19" customFormat="1" ht="57.75" customHeight="1">
      <c r="A56" s="46">
        <f t="shared" si="0"/>
        <v>50</v>
      </c>
      <c r="B56" s="20">
        <v>43300</v>
      </c>
      <c r="C56" s="21">
        <v>1998</v>
      </c>
      <c r="D56" s="34" t="s">
        <v>29</v>
      </c>
      <c r="E56" s="33" t="s">
        <v>54</v>
      </c>
      <c r="F56" s="22">
        <v>1072.0899999999999</v>
      </c>
    </row>
    <row r="57" spans="1:8" s="19" customFormat="1" ht="40.5" customHeight="1">
      <c r="A57" s="46">
        <f t="shared" si="0"/>
        <v>51</v>
      </c>
      <c r="B57" s="20">
        <v>43301</v>
      </c>
      <c r="C57" s="21">
        <v>2001</v>
      </c>
      <c r="D57" s="34" t="s">
        <v>55</v>
      </c>
      <c r="E57" s="33" t="s">
        <v>56</v>
      </c>
      <c r="F57" s="22">
        <v>1000</v>
      </c>
    </row>
    <row r="58" spans="1:8" s="19" customFormat="1" ht="31.5" customHeight="1">
      <c r="A58" s="46">
        <f t="shared" si="0"/>
        <v>52</v>
      </c>
      <c r="B58" s="20">
        <v>43304</v>
      </c>
      <c r="C58" s="21">
        <v>1073</v>
      </c>
      <c r="D58" s="17" t="s">
        <v>11</v>
      </c>
      <c r="E58" s="33" t="s">
        <v>57</v>
      </c>
      <c r="F58" s="22">
        <v>1500</v>
      </c>
    </row>
    <row r="59" spans="1:8" s="19" customFormat="1" ht="62.25" customHeight="1">
      <c r="A59" s="46">
        <f t="shared" si="0"/>
        <v>53</v>
      </c>
      <c r="B59" s="20">
        <v>43304</v>
      </c>
      <c r="C59" s="21">
        <v>1078</v>
      </c>
      <c r="D59" s="17" t="s">
        <v>11</v>
      </c>
      <c r="E59" s="33" t="s">
        <v>58</v>
      </c>
      <c r="F59" s="22">
        <v>450</v>
      </c>
    </row>
    <row r="60" spans="1:8" s="19" customFormat="1" ht="41.25" customHeight="1">
      <c r="A60" s="46">
        <f t="shared" si="0"/>
        <v>54</v>
      </c>
      <c r="B60" s="20">
        <v>43304</v>
      </c>
      <c r="C60" s="21">
        <v>1078</v>
      </c>
      <c r="D60" s="17" t="s">
        <v>11</v>
      </c>
      <c r="E60" s="33" t="s">
        <v>200</v>
      </c>
      <c r="F60" s="22">
        <f>1000-615.6</f>
        <v>384.4</v>
      </c>
      <c r="H60" s="44"/>
    </row>
    <row r="61" spans="1:8" s="19" customFormat="1" ht="55.5" customHeight="1">
      <c r="A61" s="46">
        <f t="shared" si="0"/>
        <v>55</v>
      </c>
      <c r="B61" s="20">
        <v>43304</v>
      </c>
      <c r="C61" s="21">
        <v>1080</v>
      </c>
      <c r="D61" s="17" t="s">
        <v>11</v>
      </c>
      <c r="E61" s="33" t="s">
        <v>58</v>
      </c>
      <c r="F61" s="22">
        <f>450-3.13</f>
        <v>446.87</v>
      </c>
    </row>
    <row r="62" spans="1:8" s="19" customFormat="1" ht="52.5" customHeight="1">
      <c r="A62" s="46">
        <f t="shared" si="0"/>
        <v>56</v>
      </c>
      <c r="B62" s="20">
        <v>43305</v>
      </c>
      <c r="C62" s="21">
        <v>1085</v>
      </c>
      <c r="D62" s="17" t="s">
        <v>11</v>
      </c>
      <c r="E62" s="33" t="s">
        <v>59</v>
      </c>
      <c r="F62" s="22">
        <v>50</v>
      </c>
    </row>
    <row r="63" spans="1:8" s="19" customFormat="1" ht="47.25" customHeight="1">
      <c r="A63" s="46">
        <f t="shared" si="0"/>
        <v>57</v>
      </c>
      <c r="B63" s="20">
        <v>43305</v>
      </c>
      <c r="C63" s="21">
        <v>1086</v>
      </c>
      <c r="D63" s="35" t="s">
        <v>17</v>
      </c>
      <c r="E63" s="33" t="s">
        <v>156</v>
      </c>
      <c r="F63" s="22">
        <v>151.85</v>
      </c>
    </row>
    <row r="64" spans="1:8" s="19" customFormat="1" ht="52.5" customHeight="1">
      <c r="A64" s="46">
        <f t="shared" si="0"/>
        <v>58</v>
      </c>
      <c r="B64" s="20">
        <v>43305</v>
      </c>
      <c r="C64" s="21">
        <v>2011</v>
      </c>
      <c r="D64" s="34" t="s">
        <v>12</v>
      </c>
      <c r="E64" s="33" t="s">
        <v>194</v>
      </c>
      <c r="F64" s="22">
        <v>5295.24</v>
      </c>
    </row>
    <row r="65" spans="1:6" s="19" customFormat="1" ht="48.75" customHeight="1">
      <c r="A65" s="46">
        <f t="shared" si="0"/>
        <v>59</v>
      </c>
      <c r="B65" s="20">
        <v>43305</v>
      </c>
      <c r="C65" s="21">
        <v>2012</v>
      </c>
      <c r="D65" s="34" t="s">
        <v>23</v>
      </c>
      <c r="E65" s="33" t="s">
        <v>157</v>
      </c>
      <c r="F65" s="22">
        <v>4996.7</v>
      </c>
    </row>
    <row r="66" spans="1:6" s="19" customFormat="1" ht="43.5" customHeight="1">
      <c r="A66" s="46">
        <f t="shared" si="0"/>
        <v>60</v>
      </c>
      <c r="B66" s="20">
        <v>43305</v>
      </c>
      <c r="C66" s="21">
        <v>2013</v>
      </c>
      <c r="D66" s="34" t="s">
        <v>14</v>
      </c>
      <c r="E66" s="33" t="s">
        <v>158</v>
      </c>
      <c r="F66" s="22">
        <v>2239.27</v>
      </c>
    </row>
    <row r="67" spans="1:6" s="19" customFormat="1" ht="40.5" customHeight="1">
      <c r="A67" s="46">
        <f t="shared" si="0"/>
        <v>61</v>
      </c>
      <c r="B67" s="20">
        <v>43305</v>
      </c>
      <c r="C67" s="21">
        <v>2014</v>
      </c>
      <c r="D67" s="34" t="s">
        <v>14</v>
      </c>
      <c r="E67" s="33" t="s">
        <v>159</v>
      </c>
      <c r="F67" s="22">
        <v>2357.23</v>
      </c>
    </row>
    <row r="68" spans="1:6" s="19" customFormat="1" ht="41.25" customHeight="1">
      <c r="A68" s="46">
        <f t="shared" si="0"/>
        <v>62</v>
      </c>
      <c r="B68" s="20">
        <v>43305</v>
      </c>
      <c r="C68" s="21">
        <v>2015</v>
      </c>
      <c r="D68" s="34" t="s">
        <v>23</v>
      </c>
      <c r="E68" s="33" t="s">
        <v>160</v>
      </c>
      <c r="F68" s="22">
        <v>3174.98</v>
      </c>
    </row>
    <row r="69" spans="1:6" s="19" customFormat="1" ht="54" customHeight="1">
      <c r="A69" s="46">
        <f t="shared" si="0"/>
        <v>63</v>
      </c>
      <c r="B69" s="20">
        <v>43305</v>
      </c>
      <c r="C69" s="21">
        <v>2017</v>
      </c>
      <c r="D69" s="34" t="s">
        <v>29</v>
      </c>
      <c r="E69" s="33" t="s">
        <v>161</v>
      </c>
      <c r="F69" s="22">
        <v>723.69</v>
      </c>
    </row>
    <row r="70" spans="1:6" s="19" customFormat="1" ht="39" customHeight="1">
      <c r="A70" s="46">
        <f t="shared" si="0"/>
        <v>64</v>
      </c>
      <c r="B70" s="20">
        <v>43305</v>
      </c>
      <c r="C70" s="21">
        <v>2018</v>
      </c>
      <c r="D70" s="34" t="s">
        <v>60</v>
      </c>
      <c r="E70" s="23" t="s">
        <v>162</v>
      </c>
      <c r="F70" s="22">
        <v>1071</v>
      </c>
    </row>
    <row r="71" spans="1:6" s="19" customFormat="1" ht="38.25" customHeight="1">
      <c r="A71" s="46">
        <f t="shared" si="0"/>
        <v>65</v>
      </c>
      <c r="B71" s="20">
        <v>43305</v>
      </c>
      <c r="C71" s="21">
        <v>2019</v>
      </c>
      <c r="D71" s="34" t="s">
        <v>23</v>
      </c>
      <c r="E71" s="23" t="s">
        <v>163</v>
      </c>
      <c r="F71" s="22">
        <v>1030.0999999999999</v>
      </c>
    </row>
    <row r="72" spans="1:6" s="19" customFormat="1" ht="44.25" customHeight="1">
      <c r="A72" s="46">
        <f t="shared" si="0"/>
        <v>66</v>
      </c>
      <c r="B72" s="20">
        <v>43305</v>
      </c>
      <c r="C72" s="21">
        <v>2020</v>
      </c>
      <c r="D72" s="34" t="s">
        <v>23</v>
      </c>
      <c r="E72" s="23" t="s">
        <v>61</v>
      </c>
      <c r="F72" s="22">
        <v>7196.74</v>
      </c>
    </row>
    <row r="73" spans="1:6" s="19" customFormat="1" ht="41.25" customHeight="1">
      <c r="A73" s="46">
        <f t="shared" ref="A73:A136" si="1">1+A72</f>
        <v>67</v>
      </c>
      <c r="B73" s="20">
        <v>43305</v>
      </c>
      <c r="C73" s="21">
        <v>2021</v>
      </c>
      <c r="D73" s="34" t="s">
        <v>23</v>
      </c>
      <c r="E73" s="23" t="s">
        <v>62</v>
      </c>
      <c r="F73" s="22">
        <v>2899.58</v>
      </c>
    </row>
    <row r="74" spans="1:6" s="19" customFormat="1" ht="38.25" customHeight="1">
      <c r="A74" s="46">
        <f t="shared" si="1"/>
        <v>68</v>
      </c>
      <c r="B74" s="20">
        <v>43305</v>
      </c>
      <c r="C74" s="21">
        <v>2022</v>
      </c>
      <c r="D74" s="34" t="s">
        <v>23</v>
      </c>
      <c r="E74" s="23" t="s">
        <v>164</v>
      </c>
      <c r="F74" s="22">
        <v>4698.28</v>
      </c>
    </row>
    <row r="75" spans="1:6" s="19" customFormat="1" ht="39.75" customHeight="1">
      <c r="A75" s="46">
        <f t="shared" si="1"/>
        <v>69</v>
      </c>
      <c r="B75" s="20">
        <v>43305</v>
      </c>
      <c r="C75" s="21">
        <v>2023</v>
      </c>
      <c r="D75" s="34" t="s">
        <v>23</v>
      </c>
      <c r="E75" s="23" t="s">
        <v>165</v>
      </c>
      <c r="F75" s="22">
        <v>2721.85</v>
      </c>
    </row>
    <row r="76" spans="1:6" s="19" customFormat="1" ht="49.5" customHeight="1">
      <c r="A76" s="46">
        <f t="shared" si="1"/>
        <v>70</v>
      </c>
      <c r="B76" s="20">
        <v>43305</v>
      </c>
      <c r="C76" s="21">
        <v>2024</v>
      </c>
      <c r="D76" s="34" t="s">
        <v>14</v>
      </c>
      <c r="E76" s="23" t="s">
        <v>166</v>
      </c>
      <c r="F76" s="22">
        <v>4812.76</v>
      </c>
    </row>
    <row r="77" spans="1:6" s="19" customFormat="1" ht="45" customHeight="1">
      <c r="A77" s="46">
        <f t="shared" si="1"/>
        <v>71</v>
      </c>
      <c r="B77" s="20">
        <v>43305</v>
      </c>
      <c r="C77" s="21">
        <v>2026</v>
      </c>
      <c r="D77" s="17" t="s">
        <v>11</v>
      </c>
      <c r="E77" s="23" t="s">
        <v>167</v>
      </c>
      <c r="F77" s="22">
        <v>270</v>
      </c>
    </row>
    <row r="78" spans="1:6" s="19" customFormat="1" ht="48" customHeight="1">
      <c r="A78" s="46">
        <f t="shared" si="1"/>
        <v>72</v>
      </c>
      <c r="B78" s="20">
        <v>43306</v>
      </c>
      <c r="C78" s="21">
        <v>3086</v>
      </c>
      <c r="D78" s="17" t="s">
        <v>10</v>
      </c>
      <c r="E78" s="23" t="s">
        <v>195</v>
      </c>
      <c r="F78" s="22">
        <v>-2578.02</v>
      </c>
    </row>
    <row r="79" spans="1:6" s="19" customFormat="1" ht="66" customHeight="1">
      <c r="A79" s="46">
        <f t="shared" si="1"/>
        <v>73</v>
      </c>
      <c r="B79" s="20">
        <v>43306</v>
      </c>
      <c r="C79" s="21">
        <v>3087</v>
      </c>
      <c r="D79" s="17" t="s">
        <v>10</v>
      </c>
      <c r="E79" s="23" t="s">
        <v>196</v>
      </c>
      <c r="F79" s="22">
        <v>-331.56</v>
      </c>
    </row>
    <row r="80" spans="1:6" s="19" customFormat="1" ht="59.25" customHeight="1">
      <c r="A80" s="46">
        <f t="shared" si="1"/>
        <v>74</v>
      </c>
      <c r="B80" s="20">
        <v>43306</v>
      </c>
      <c r="C80" s="21">
        <v>3088</v>
      </c>
      <c r="D80" s="17" t="s">
        <v>10</v>
      </c>
      <c r="E80" s="23" t="s">
        <v>197</v>
      </c>
      <c r="F80" s="22">
        <v>-3.48</v>
      </c>
    </row>
    <row r="81" spans="1:6" s="19" customFormat="1" ht="54.75" customHeight="1">
      <c r="A81" s="46">
        <f t="shared" si="1"/>
        <v>75</v>
      </c>
      <c r="B81" s="20">
        <v>43306</v>
      </c>
      <c r="C81" s="21">
        <v>2005</v>
      </c>
      <c r="D81" s="17" t="s">
        <v>198</v>
      </c>
      <c r="E81" s="23" t="s">
        <v>63</v>
      </c>
      <c r="F81" s="22">
        <v>1466.62</v>
      </c>
    </row>
    <row r="82" spans="1:6" s="19" customFormat="1" ht="53.25" customHeight="1">
      <c r="A82" s="46">
        <f t="shared" si="1"/>
        <v>76</v>
      </c>
      <c r="B82" s="20">
        <v>43306</v>
      </c>
      <c r="C82" s="21">
        <v>2030</v>
      </c>
      <c r="D82" s="35" t="s">
        <v>64</v>
      </c>
      <c r="E82" s="23" t="s">
        <v>65</v>
      </c>
      <c r="F82" s="22">
        <v>183</v>
      </c>
    </row>
    <row r="83" spans="1:6" s="19" customFormat="1" ht="51.75" customHeight="1">
      <c r="A83" s="46">
        <f t="shared" si="1"/>
        <v>77</v>
      </c>
      <c r="B83" s="20">
        <v>43306</v>
      </c>
      <c r="C83" s="21">
        <v>2031</v>
      </c>
      <c r="D83" s="24" t="s">
        <v>66</v>
      </c>
      <c r="E83" s="23" t="s">
        <v>67</v>
      </c>
      <c r="F83" s="22">
        <v>1200</v>
      </c>
    </row>
    <row r="84" spans="1:6" s="19" customFormat="1" ht="42.75" customHeight="1">
      <c r="A84" s="46">
        <f t="shared" si="1"/>
        <v>78</v>
      </c>
      <c r="B84" s="20">
        <v>43306</v>
      </c>
      <c r="C84" s="21">
        <v>2038</v>
      </c>
      <c r="D84" s="34" t="s">
        <v>68</v>
      </c>
      <c r="E84" s="33" t="s">
        <v>199</v>
      </c>
      <c r="F84" s="22">
        <v>13063.23</v>
      </c>
    </row>
    <row r="85" spans="1:6" s="19" customFormat="1" ht="42" customHeight="1">
      <c r="A85" s="46">
        <f t="shared" si="1"/>
        <v>79</v>
      </c>
      <c r="B85" s="20">
        <v>43306</v>
      </c>
      <c r="C85" s="21">
        <v>2039</v>
      </c>
      <c r="D85" s="34" t="s">
        <v>69</v>
      </c>
      <c r="E85" s="33" t="s">
        <v>70</v>
      </c>
      <c r="F85" s="22">
        <v>9480.7000000000007</v>
      </c>
    </row>
    <row r="86" spans="1:6" s="19" customFormat="1" ht="39" customHeight="1">
      <c r="A86" s="46">
        <f t="shared" si="1"/>
        <v>80</v>
      </c>
      <c r="B86" s="20">
        <v>43307</v>
      </c>
      <c r="C86" s="21">
        <v>2042</v>
      </c>
      <c r="D86" s="34" t="s">
        <v>16</v>
      </c>
      <c r="E86" s="33" t="s">
        <v>168</v>
      </c>
      <c r="F86" s="22">
        <v>278.86</v>
      </c>
    </row>
    <row r="87" spans="1:6" s="19" customFormat="1" ht="38.25" customHeight="1">
      <c r="A87" s="46">
        <f t="shared" si="1"/>
        <v>81</v>
      </c>
      <c r="B87" s="20">
        <v>43307</v>
      </c>
      <c r="C87" s="21">
        <v>2043</v>
      </c>
      <c r="D87" s="34" t="s">
        <v>16</v>
      </c>
      <c r="E87" s="33" t="s">
        <v>71</v>
      </c>
      <c r="F87" s="22">
        <v>55.32</v>
      </c>
    </row>
    <row r="88" spans="1:6" s="19" customFormat="1" ht="39" customHeight="1">
      <c r="A88" s="46">
        <f t="shared" si="1"/>
        <v>82</v>
      </c>
      <c r="B88" s="20">
        <v>43307</v>
      </c>
      <c r="C88" s="21">
        <v>2044</v>
      </c>
      <c r="D88" s="34" t="s">
        <v>15</v>
      </c>
      <c r="E88" s="33" t="s">
        <v>169</v>
      </c>
      <c r="F88" s="22">
        <v>454.45</v>
      </c>
    </row>
    <row r="89" spans="1:6" s="19" customFormat="1" ht="39.75" customHeight="1">
      <c r="A89" s="46">
        <f t="shared" si="1"/>
        <v>83</v>
      </c>
      <c r="B89" s="20">
        <v>43307</v>
      </c>
      <c r="C89" s="21">
        <v>2045</v>
      </c>
      <c r="D89" s="34" t="s">
        <v>15</v>
      </c>
      <c r="E89" s="33" t="s">
        <v>170</v>
      </c>
      <c r="F89" s="22">
        <v>2301.5700000000002</v>
      </c>
    </row>
    <row r="90" spans="1:6" s="19" customFormat="1" ht="52.5" customHeight="1">
      <c r="A90" s="46">
        <f t="shared" si="1"/>
        <v>84</v>
      </c>
      <c r="B90" s="20">
        <v>43307</v>
      </c>
      <c r="C90" s="21">
        <v>2046</v>
      </c>
      <c r="D90" s="34" t="s">
        <v>72</v>
      </c>
      <c r="E90" s="33" t="s">
        <v>73</v>
      </c>
      <c r="F90" s="22">
        <v>19579.78</v>
      </c>
    </row>
    <row r="91" spans="1:6" s="19" customFormat="1" ht="56.25" customHeight="1">
      <c r="A91" s="46">
        <f t="shared" si="1"/>
        <v>85</v>
      </c>
      <c r="B91" s="20">
        <v>43307</v>
      </c>
      <c r="C91" s="21">
        <v>2047</v>
      </c>
      <c r="D91" s="34" t="s">
        <v>74</v>
      </c>
      <c r="E91" s="33" t="s">
        <v>75</v>
      </c>
      <c r="F91" s="22">
        <v>421.26</v>
      </c>
    </row>
    <row r="92" spans="1:6" s="19" customFormat="1" ht="61.5" customHeight="1">
      <c r="A92" s="46">
        <f t="shared" si="1"/>
        <v>86</v>
      </c>
      <c r="B92" s="20">
        <v>43307</v>
      </c>
      <c r="C92" s="21">
        <v>2048</v>
      </c>
      <c r="D92" s="34" t="s">
        <v>74</v>
      </c>
      <c r="E92" s="33" t="s">
        <v>171</v>
      </c>
      <c r="F92" s="22">
        <v>113.05</v>
      </c>
    </row>
    <row r="93" spans="1:6" s="43" customFormat="1" ht="36" customHeight="1">
      <c r="A93" s="46">
        <f t="shared" si="1"/>
        <v>87</v>
      </c>
      <c r="B93" s="40">
        <v>43308</v>
      </c>
      <c r="C93" s="41">
        <v>1091</v>
      </c>
      <c r="D93" s="35" t="s">
        <v>64</v>
      </c>
      <c r="E93" s="33" t="s">
        <v>200</v>
      </c>
      <c r="F93" s="42">
        <f>2000-1028.8</f>
        <v>971.2</v>
      </c>
    </row>
    <row r="94" spans="1:6" s="19" customFormat="1" ht="60" customHeight="1">
      <c r="A94" s="46">
        <f t="shared" si="1"/>
        <v>88</v>
      </c>
      <c r="B94" s="20">
        <v>43308</v>
      </c>
      <c r="C94" s="21">
        <v>14</v>
      </c>
      <c r="D94" s="34" t="s">
        <v>10</v>
      </c>
      <c r="E94" s="33" t="s">
        <v>172</v>
      </c>
      <c r="F94" s="42">
        <v>-1450</v>
      </c>
    </row>
    <row r="95" spans="1:6" s="19" customFormat="1" ht="42.75" customHeight="1">
      <c r="A95" s="46">
        <f t="shared" si="1"/>
        <v>89</v>
      </c>
      <c r="B95" s="20">
        <v>43308</v>
      </c>
      <c r="C95" s="21">
        <v>2052</v>
      </c>
      <c r="D95" s="34" t="s">
        <v>76</v>
      </c>
      <c r="E95" s="33" t="s">
        <v>77</v>
      </c>
      <c r="F95" s="22">
        <v>1820.7</v>
      </c>
    </row>
    <row r="96" spans="1:6" s="19" customFormat="1" ht="45.75" customHeight="1">
      <c r="A96" s="46">
        <f t="shared" si="1"/>
        <v>90</v>
      </c>
      <c r="B96" s="20">
        <v>43308</v>
      </c>
      <c r="C96" s="21">
        <v>2053</v>
      </c>
      <c r="D96" s="34" t="s">
        <v>76</v>
      </c>
      <c r="E96" s="33" t="s">
        <v>78</v>
      </c>
      <c r="F96" s="22">
        <v>297.5</v>
      </c>
    </row>
    <row r="97" spans="1:6" s="19" customFormat="1" ht="39.75" customHeight="1">
      <c r="A97" s="46">
        <f t="shared" si="1"/>
        <v>91</v>
      </c>
      <c r="B97" s="20">
        <v>43308</v>
      </c>
      <c r="C97" s="21">
        <v>2054</v>
      </c>
      <c r="D97" s="34" t="s">
        <v>79</v>
      </c>
      <c r="E97" s="33" t="s">
        <v>201</v>
      </c>
      <c r="F97" s="22">
        <v>985.3</v>
      </c>
    </row>
    <row r="98" spans="1:6" s="19" customFormat="1" ht="53.25" customHeight="1">
      <c r="A98" s="46">
        <f t="shared" si="1"/>
        <v>92</v>
      </c>
      <c r="B98" s="20">
        <v>43308</v>
      </c>
      <c r="C98" s="21">
        <v>2055</v>
      </c>
      <c r="D98" s="34" t="s">
        <v>80</v>
      </c>
      <c r="E98" s="23" t="s">
        <v>173</v>
      </c>
      <c r="F98" s="22">
        <v>2056.3200000000002</v>
      </c>
    </row>
    <row r="99" spans="1:6" s="19" customFormat="1" ht="45.75" customHeight="1">
      <c r="A99" s="46">
        <f t="shared" si="1"/>
        <v>93</v>
      </c>
      <c r="B99" s="20">
        <v>43308</v>
      </c>
      <c r="C99" s="21">
        <v>2056</v>
      </c>
      <c r="D99" s="17" t="s">
        <v>13</v>
      </c>
      <c r="E99" s="23" t="s">
        <v>174</v>
      </c>
      <c r="F99" s="22">
        <v>150</v>
      </c>
    </row>
    <row r="100" spans="1:6" s="19" customFormat="1" ht="44.25" customHeight="1">
      <c r="A100" s="46">
        <f t="shared" si="1"/>
        <v>94</v>
      </c>
      <c r="B100" s="20">
        <v>43308</v>
      </c>
      <c r="C100" s="21">
        <v>2057</v>
      </c>
      <c r="D100" s="17" t="s">
        <v>22</v>
      </c>
      <c r="E100" s="23" t="s">
        <v>175</v>
      </c>
      <c r="F100" s="22">
        <v>1029.21</v>
      </c>
    </row>
    <row r="101" spans="1:6" s="19" customFormat="1" ht="34.5" customHeight="1">
      <c r="A101" s="46">
        <f t="shared" si="1"/>
        <v>95</v>
      </c>
      <c r="B101" s="20">
        <v>43308</v>
      </c>
      <c r="C101" s="21">
        <v>2058</v>
      </c>
      <c r="D101" s="17" t="s">
        <v>13</v>
      </c>
      <c r="E101" s="23" t="s">
        <v>81</v>
      </c>
      <c r="F101" s="22">
        <v>120</v>
      </c>
    </row>
    <row r="102" spans="1:6" s="19" customFormat="1" ht="48.75" customHeight="1">
      <c r="A102" s="46">
        <f t="shared" si="1"/>
        <v>96</v>
      </c>
      <c r="B102" s="20">
        <v>43308</v>
      </c>
      <c r="C102" s="21">
        <v>2059</v>
      </c>
      <c r="D102" s="17" t="s">
        <v>82</v>
      </c>
      <c r="E102" s="23" t="s">
        <v>83</v>
      </c>
      <c r="F102" s="22">
        <v>310</v>
      </c>
    </row>
    <row r="103" spans="1:6" s="19" customFormat="1" ht="45.75" customHeight="1">
      <c r="A103" s="46">
        <f t="shared" si="1"/>
        <v>97</v>
      </c>
      <c r="B103" s="20">
        <v>43308</v>
      </c>
      <c r="C103" s="21">
        <v>2060</v>
      </c>
      <c r="D103" s="17" t="s">
        <v>84</v>
      </c>
      <c r="E103" s="23" t="s">
        <v>85</v>
      </c>
      <c r="F103" s="22">
        <v>350</v>
      </c>
    </row>
    <row r="104" spans="1:6" s="19" customFormat="1" ht="47.25" customHeight="1">
      <c r="A104" s="46">
        <f t="shared" si="1"/>
        <v>98</v>
      </c>
      <c r="B104" s="20">
        <v>43308</v>
      </c>
      <c r="C104" s="21">
        <v>2061</v>
      </c>
      <c r="D104" s="17" t="s">
        <v>13</v>
      </c>
      <c r="E104" s="23" t="s">
        <v>86</v>
      </c>
      <c r="F104" s="22">
        <v>235</v>
      </c>
    </row>
    <row r="105" spans="1:6" s="19" customFormat="1" ht="45.75" customHeight="1">
      <c r="A105" s="46">
        <f t="shared" si="1"/>
        <v>99</v>
      </c>
      <c r="B105" s="20">
        <v>43308</v>
      </c>
      <c r="C105" s="21">
        <v>2062</v>
      </c>
      <c r="D105" s="17" t="s">
        <v>13</v>
      </c>
      <c r="E105" s="23" t="s">
        <v>202</v>
      </c>
      <c r="F105" s="22">
        <v>319</v>
      </c>
    </row>
    <row r="106" spans="1:6" s="19" customFormat="1" ht="37.5" customHeight="1">
      <c r="A106" s="46">
        <f t="shared" si="1"/>
        <v>100</v>
      </c>
      <c r="B106" s="20">
        <v>43308</v>
      </c>
      <c r="C106" s="21">
        <v>2063</v>
      </c>
      <c r="D106" s="17" t="s">
        <v>87</v>
      </c>
      <c r="E106" s="23" t="s">
        <v>88</v>
      </c>
      <c r="F106" s="22">
        <v>1098</v>
      </c>
    </row>
    <row r="107" spans="1:6" s="19" customFormat="1" ht="48.75" customHeight="1">
      <c r="A107" s="46">
        <f t="shared" si="1"/>
        <v>101</v>
      </c>
      <c r="B107" s="20">
        <v>43308</v>
      </c>
      <c r="C107" s="21">
        <v>2064</v>
      </c>
      <c r="D107" s="17" t="s">
        <v>13</v>
      </c>
      <c r="E107" s="23" t="s">
        <v>176</v>
      </c>
      <c r="F107" s="22">
        <v>410</v>
      </c>
    </row>
    <row r="108" spans="1:6" s="19" customFormat="1" ht="66" customHeight="1">
      <c r="A108" s="46">
        <f t="shared" si="1"/>
        <v>102</v>
      </c>
      <c r="B108" s="20">
        <v>43308</v>
      </c>
      <c r="C108" s="21">
        <v>2065</v>
      </c>
      <c r="D108" s="17" t="s">
        <v>18</v>
      </c>
      <c r="E108" s="23" t="s">
        <v>89</v>
      </c>
      <c r="F108" s="22">
        <v>723.79</v>
      </c>
    </row>
    <row r="109" spans="1:6" s="19" customFormat="1" ht="72" customHeight="1">
      <c r="A109" s="46">
        <f t="shared" si="1"/>
        <v>103</v>
      </c>
      <c r="B109" s="20">
        <v>43308</v>
      </c>
      <c r="C109" s="21">
        <v>2066</v>
      </c>
      <c r="D109" s="17" t="s">
        <v>90</v>
      </c>
      <c r="E109" s="23" t="s">
        <v>177</v>
      </c>
      <c r="F109" s="22">
        <v>14280</v>
      </c>
    </row>
    <row r="110" spans="1:6" s="19" customFormat="1" ht="47.25" customHeight="1">
      <c r="A110" s="46">
        <f t="shared" si="1"/>
        <v>104</v>
      </c>
      <c r="B110" s="20">
        <v>43308</v>
      </c>
      <c r="C110" s="21">
        <v>2067</v>
      </c>
      <c r="D110" s="17" t="s">
        <v>91</v>
      </c>
      <c r="E110" s="23" t="s">
        <v>178</v>
      </c>
      <c r="F110" s="22">
        <v>178.5</v>
      </c>
    </row>
    <row r="111" spans="1:6" s="19" customFormat="1" ht="66" customHeight="1">
      <c r="A111" s="46">
        <f t="shared" si="1"/>
        <v>105</v>
      </c>
      <c r="B111" s="20">
        <v>43308</v>
      </c>
      <c r="C111" s="21">
        <v>2068</v>
      </c>
      <c r="D111" s="17" t="s">
        <v>92</v>
      </c>
      <c r="E111" s="23" t="s">
        <v>179</v>
      </c>
      <c r="F111" s="22">
        <v>8910.7199999999993</v>
      </c>
    </row>
    <row r="112" spans="1:6" s="19" customFormat="1" ht="54.75" customHeight="1">
      <c r="A112" s="46">
        <f t="shared" si="1"/>
        <v>106</v>
      </c>
      <c r="B112" s="20">
        <v>43308</v>
      </c>
      <c r="C112" s="21">
        <v>2069</v>
      </c>
      <c r="D112" s="17" t="s">
        <v>12</v>
      </c>
      <c r="E112" s="23" t="s">
        <v>203</v>
      </c>
      <c r="F112" s="22">
        <v>1143.93</v>
      </c>
    </row>
    <row r="113" spans="1:6" s="19" customFormat="1" ht="71.25" customHeight="1">
      <c r="A113" s="46">
        <f t="shared" si="1"/>
        <v>107</v>
      </c>
      <c r="B113" s="20">
        <v>43308</v>
      </c>
      <c r="C113" s="21">
        <v>2070</v>
      </c>
      <c r="D113" s="17" t="s">
        <v>93</v>
      </c>
      <c r="E113" s="23" t="s">
        <v>180</v>
      </c>
      <c r="F113" s="22">
        <v>265.73</v>
      </c>
    </row>
    <row r="114" spans="1:6" s="19" customFormat="1" ht="67.5" customHeight="1">
      <c r="A114" s="46">
        <f t="shared" si="1"/>
        <v>108</v>
      </c>
      <c r="B114" s="20">
        <v>43308</v>
      </c>
      <c r="C114" s="21">
        <v>2071</v>
      </c>
      <c r="D114" s="17" t="s">
        <v>93</v>
      </c>
      <c r="E114" s="33" t="s">
        <v>181</v>
      </c>
      <c r="F114" s="22">
        <v>1842.6</v>
      </c>
    </row>
    <row r="115" spans="1:6" s="19" customFormat="1" ht="66.75" customHeight="1">
      <c r="A115" s="46">
        <f t="shared" si="1"/>
        <v>109</v>
      </c>
      <c r="B115" s="20">
        <v>43308</v>
      </c>
      <c r="C115" s="21">
        <v>2072</v>
      </c>
      <c r="D115" s="17" t="s">
        <v>94</v>
      </c>
      <c r="E115" s="23" t="s">
        <v>182</v>
      </c>
      <c r="F115" s="22">
        <v>743.98</v>
      </c>
    </row>
    <row r="116" spans="1:6" s="19" customFormat="1" ht="51.75" customHeight="1">
      <c r="A116" s="46">
        <f t="shared" si="1"/>
        <v>110</v>
      </c>
      <c r="B116" s="20">
        <v>43308</v>
      </c>
      <c r="C116" s="21">
        <v>2073</v>
      </c>
      <c r="D116" s="17" t="s">
        <v>95</v>
      </c>
      <c r="E116" s="23" t="s">
        <v>96</v>
      </c>
      <c r="F116" s="22">
        <v>244</v>
      </c>
    </row>
    <row r="117" spans="1:6" s="19" customFormat="1" ht="46.5" customHeight="1">
      <c r="A117" s="46">
        <f t="shared" si="1"/>
        <v>111</v>
      </c>
      <c r="B117" s="20">
        <v>43308</v>
      </c>
      <c r="C117" s="21">
        <v>2074</v>
      </c>
      <c r="D117" s="17" t="s">
        <v>95</v>
      </c>
      <c r="E117" s="23" t="s">
        <v>97</v>
      </c>
      <c r="F117" s="22">
        <v>3654.29</v>
      </c>
    </row>
    <row r="118" spans="1:6" s="19" customFormat="1" ht="57.75" customHeight="1">
      <c r="A118" s="46">
        <f t="shared" si="1"/>
        <v>112</v>
      </c>
      <c r="B118" s="20">
        <v>43308</v>
      </c>
      <c r="C118" s="21">
        <v>2075</v>
      </c>
      <c r="D118" s="17" t="s">
        <v>98</v>
      </c>
      <c r="E118" s="23" t="s">
        <v>99</v>
      </c>
      <c r="F118" s="22">
        <v>2080</v>
      </c>
    </row>
    <row r="119" spans="1:6" s="19" customFormat="1" ht="46.5" customHeight="1">
      <c r="A119" s="46">
        <f t="shared" si="1"/>
        <v>113</v>
      </c>
      <c r="B119" s="20">
        <v>43308</v>
      </c>
      <c r="C119" s="21">
        <v>2076</v>
      </c>
      <c r="D119" s="17" t="s">
        <v>29</v>
      </c>
      <c r="E119" s="23" t="s">
        <v>100</v>
      </c>
      <c r="F119" s="22">
        <v>2548.41</v>
      </c>
    </row>
    <row r="120" spans="1:6" s="19" customFormat="1" ht="48" customHeight="1">
      <c r="A120" s="46">
        <f t="shared" si="1"/>
        <v>114</v>
      </c>
      <c r="B120" s="20">
        <v>43308</v>
      </c>
      <c r="C120" s="21">
        <v>2077</v>
      </c>
      <c r="D120" s="17" t="s">
        <v>101</v>
      </c>
      <c r="E120" s="23" t="s">
        <v>102</v>
      </c>
      <c r="F120" s="22">
        <v>19464.04</v>
      </c>
    </row>
    <row r="121" spans="1:6" s="19" customFormat="1" ht="47.25" customHeight="1">
      <c r="A121" s="46">
        <f t="shared" si="1"/>
        <v>115</v>
      </c>
      <c r="B121" s="20">
        <v>43308</v>
      </c>
      <c r="C121" s="21">
        <v>2078</v>
      </c>
      <c r="D121" s="17" t="s">
        <v>103</v>
      </c>
      <c r="E121" s="23" t="s">
        <v>104</v>
      </c>
      <c r="F121" s="22">
        <v>950.81</v>
      </c>
    </row>
    <row r="122" spans="1:6" s="19" customFormat="1" ht="46.5" customHeight="1">
      <c r="A122" s="46">
        <f t="shared" si="1"/>
        <v>116</v>
      </c>
      <c r="B122" s="20">
        <v>43308</v>
      </c>
      <c r="C122" s="21">
        <v>2079</v>
      </c>
      <c r="D122" s="17" t="s">
        <v>105</v>
      </c>
      <c r="E122" s="23" t="s">
        <v>204</v>
      </c>
      <c r="F122" s="22">
        <v>107.1</v>
      </c>
    </row>
    <row r="123" spans="1:6" s="19" customFormat="1" ht="50.25" customHeight="1">
      <c r="A123" s="46">
        <f t="shared" si="1"/>
        <v>117</v>
      </c>
      <c r="B123" s="20">
        <v>43308</v>
      </c>
      <c r="C123" s="21">
        <v>2080</v>
      </c>
      <c r="D123" s="34" t="s">
        <v>24</v>
      </c>
      <c r="E123" s="23" t="s">
        <v>106</v>
      </c>
      <c r="F123" s="22">
        <v>244</v>
      </c>
    </row>
    <row r="124" spans="1:6" s="19" customFormat="1" ht="49.5" customHeight="1">
      <c r="A124" s="46">
        <f t="shared" si="1"/>
        <v>118</v>
      </c>
      <c r="B124" s="20">
        <v>43308</v>
      </c>
      <c r="C124" s="21">
        <v>2081</v>
      </c>
      <c r="D124" s="34" t="s">
        <v>24</v>
      </c>
      <c r="E124" s="23" t="s">
        <v>107</v>
      </c>
      <c r="F124" s="22">
        <v>671</v>
      </c>
    </row>
    <row r="125" spans="1:6" s="19" customFormat="1" ht="48.75" customHeight="1">
      <c r="A125" s="46">
        <f t="shared" si="1"/>
        <v>119</v>
      </c>
      <c r="B125" s="20">
        <v>43308</v>
      </c>
      <c r="C125" s="21">
        <v>2082</v>
      </c>
      <c r="D125" s="17" t="s">
        <v>108</v>
      </c>
      <c r="E125" s="23" t="s">
        <v>109</v>
      </c>
      <c r="F125" s="22">
        <v>194.81</v>
      </c>
    </row>
    <row r="126" spans="1:6" s="19" customFormat="1" ht="54" customHeight="1">
      <c r="A126" s="46">
        <f t="shared" si="1"/>
        <v>120</v>
      </c>
      <c r="B126" s="20">
        <v>43308</v>
      </c>
      <c r="C126" s="21">
        <v>2083</v>
      </c>
      <c r="D126" s="17" t="s">
        <v>110</v>
      </c>
      <c r="E126" s="23" t="s">
        <v>111</v>
      </c>
      <c r="F126" s="22">
        <v>1066.0999999999999</v>
      </c>
    </row>
    <row r="127" spans="1:6" s="19" customFormat="1" ht="50.25" customHeight="1">
      <c r="A127" s="46">
        <f t="shared" si="1"/>
        <v>121</v>
      </c>
      <c r="B127" s="20">
        <v>43308</v>
      </c>
      <c r="C127" s="21">
        <v>2084</v>
      </c>
      <c r="D127" s="17" t="s">
        <v>21</v>
      </c>
      <c r="E127" s="23" t="s">
        <v>205</v>
      </c>
      <c r="F127" s="22">
        <v>1992.17</v>
      </c>
    </row>
    <row r="128" spans="1:6" s="19" customFormat="1" ht="59.25" customHeight="1">
      <c r="A128" s="46">
        <f t="shared" si="1"/>
        <v>122</v>
      </c>
      <c r="B128" s="20">
        <v>43308</v>
      </c>
      <c r="C128" s="21">
        <v>2085</v>
      </c>
      <c r="D128" s="17" t="s">
        <v>112</v>
      </c>
      <c r="E128" s="23" t="s">
        <v>113</v>
      </c>
      <c r="F128" s="22">
        <v>5355</v>
      </c>
    </row>
    <row r="129" spans="1:6" s="19" customFormat="1" ht="53.25" customHeight="1">
      <c r="A129" s="46">
        <f t="shared" si="1"/>
        <v>123</v>
      </c>
      <c r="B129" s="20">
        <v>43308</v>
      </c>
      <c r="C129" s="21">
        <v>2086</v>
      </c>
      <c r="D129" s="17" t="s">
        <v>19</v>
      </c>
      <c r="E129" s="23" t="s">
        <v>206</v>
      </c>
      <c r="F129" s="22">
        <v>270</v>
      </c>
    </row>
    <row r="130" spans="1:6" s="19" customFormat="1" ht="63" customHeight="1">
      <c r="A130" s="46">
        <f t="shared" si="1"/>
        <v>124</v>
      </c>
      <c r="B130" s="20">
        <v>43308</v>
      </c>
      <c r="C130" s="21">
        <v>2087</v>
      </c>
      <c r="D130" s="17" t="s">
        <v>20</v>
      </c>
      <c r="E130" s="23" t="s">
        <v>114</v>
      </c>
      <c r="F130" s="22">
        <v>3574.45</v>
      </c>
    </row>
    <row r="131" spans="1:6" s="19" customFormat="1" ht="54.75" customHeight="1">
      <c r="A131" s="46">
        <f t="shared" si="1"/>
        <v>125</v>
      </c>
      <c r="B131" s="20">
        <v>43308</v>
      </c>
      <c r="C131" s="21">
        <v>2088</v>
      </c>
      <c r="D131" s="17" t="s">
        <v>20</v>
      </c>
      <c r="E131" s="23" t="s">
        <v>115</v>
      </c>
      <c r="F131" s="22">
        <v>201.39</v>
      </c>
    </row>
    <row r="132" spans="1:6" s="19" customFormat="1" ht="51.75" customHeight="1">
      <c r="A132" s="46">
        <f t="shared" si="1"/>
        <v>126</v>
      </c>
      <c r="B132" s="20">
        <v>43308</v>
      </c>
      <c r="C132" s="21">
        <v>2089</v>
      </c>
      <c r="D132" s="17" t="s">
        <v>20</v>
      </c>
      <c r="E132" s="23" t="s">
        <v>116</v>
      </c>
      <c r="F132" s="22">
        <v>56.27</v>
      </c>
    </row>
    <row r="133" spans="1:6" s="19" customFormat="1" ht="61.5" customHeight="1">
      <c r="A133" s="46">
        <f t="shared" si="1"/>
        <v>127</v>
      </c>
      <c r="B133" s="20">
        <v>43311</v>
      </c>
      <c r="C133" s="21">
        <v>1092</v>
      </c>
      <c r="D133" s="35" t="s">
        <v>64</v>
      </c>
      <c r="E133" s="23" t="s">
        <v>117</v>
      </c>
      <c r="F133" s="22">
        <v>2800</v>
      </c>
    </row>
    <row r="134" spans="1:6" s="19" customFormat="1" ht="39" customHeight="1">
      <c r="A134" s="46">
        <f t="shared" si="1"/>
        <v>128</v>
      </c>
      <c r="B134" s="20">
        <v>43311</v>
      </c>
      <c r="C134" s="21">
        <v>1082596</v>
      </c>
      <c r="D134" s="17" t="s">
        <v>10</v>
      </c>
      <c r="E134" s="23" t="s">
        <v>207</v>
      </c>
      <c r="F134" s="22">
        <v>-36</v>
      </c>
    </row>
    <row r="135" spans="1:6" s="19" customFormat="1" ht="51" customHeight="1">
      <c r="A135" s="46">
        <f t="shared" si="1"/>
        <v>129</v>
      </c>
      <c r="B135" s="20">
        <v>43311</v>
      </c>
      <c r="C135" s="21">
        <v>2090</v>
      </c>
      <c r="D135" s="17" t="s">
        <v>118</v>
      </c>
      <c r="E135" s="23" t="s">
        <v>208</v>
      </c>
      <c r="F135" s="22">
        <v>20605.14</v>
      </c>
    </row>
    <row r="136" spans="1:6" s="19" customFormat="1" ht="36" customHeight="1">
      <c r="A136" s="46">
        <f t="shared" si="1"/>
        <v>130</v>
      </c>
      <c r="B136" s="20">
        <v>43311</v>
      </c>
      <c r="C136" s="21">
        <v>2091</v>
      </c>
      <c r="D136" s="17" t="s">
        <v>13</v>
      </c>
      <c r="E136" s="23" t="s">
        <v>119</v>
      </c>
      <c r="F136" s="22">
        <v>992</v>
      </c>
    </row>
    <row r="137" spans="1:6" s="19" customFormat="1" ht="37.5" customHeight="1">
      <c r="A137" s="46">
        <f t="shared" ref="A137:A159" si="2">1+A136</f>
        <v>131</v>
      </c>
      <c r="B137" s="20">
        <v>43311</v>
      </c>
      <c r="C137" s="21">
        <v>2092</v>
      </c>
      <c r="D137" s="17" t="s">
        <v>13</v>
      </c>
      <c r="E137" s="23" t="s">
        <v>120</v>
      </c>
      <c r="F137" s="22">
        <v>334</v>
      </c>
    </row>
    <row r="138" spans="1:6" s="19" customFormat="1" ht="53.25" customHeight="1">
      <c r="A138" s="46">
        <f t="shared" si="2"/>
        <v>132</v>
      </c>
      <c r="B138" s="20">
        <v>43311</v>
      </c>
      <c r="C138" s="21">
        <v>2093</v>
      </c>
      <c r="D138" s="17" t="s">
        <v>121</v>
      </c>
      <c r="E138" s="23" t="s">
        <v>122</v>
      </c>
      <c r="F138" s="22">
        <v>2288.37</v>
      </c>
    </row>
    <row r="139" spans="1:6" s="19" customFormat="1" ht="39.75" customHeight="1">
      <c r="A139" s="46">
        <f t="shared" si="2"/>
        <v>133</v>
      </c>
      <c r="B139" s="20">
        <v>43311</v>
      </c>
      <c r="C139" s="21">
        <v>2094</v>
      </c>
      <c r="D139" s="17" t="s">
        <v>121</v>
      </c>
      <c r="E139" s="23" t="s">
        <v>123</v>
      </c>
      <c r="F139" s="22">
        <v>9153.48</v>
      </c>
    </row>
    <row r="140" spans="1:6" s="19" customFormat="1" ht="54.75" customHeight="1">
      <c r="A140" s="46">
        <f t="shared" si="2"/>
        <v>134</v>
      </c>
      <c r="B140" s="20">
        <v>43311</v>
      </c>
      <c r="C140" s="21">
        <v>2095</v>
      </c>
      <c r="D140" s="17" t="s">
        <v>124</v>
      </c>
      <c r="E140" s="23" t="s">
        <v>125</v>
      </c>
      <c r="F140" s="22">
        <v>12000</v>
      </c>
    </row>
    <row r="141" spans="1:6" s="19" customFormat="1" ht="48" customHeight="1">
      <c r="A141" s="46">
        <f t="shared" si="2"/>
        <v>135</v>
      </c>
      <c r="B141" s="20">
        <v>43311</v>
      </c>
      <c r="C141" s="21">
        <v>2096</v>
      </c>
      <c r="D141" s="17" t="s">
        <v>126</v>
      </c>
      <c r="E141" s="23" t="s">
        <v>209</v>
      </c>
      <c r="F141" s="22">
        <v>46.26</v>
      </c>
    </row>
    <row r="142" spans="1:6" s="19" customFormat="1" ht="48" customHeight="1">
      <c r="A142" s="46">
        <f t="shared" si="2"/>
        <v>136</v>
      </c>
      <c r="B142" s="20">
        <v>43311</v>
      </c>
      <c r="C142" s="21">
        <v>2096</v>
      </c>
      <c r="D142" s="17" t="s">
        <v>126</v>
      </c>
      <c r="E142" s="23" t="s">
        <v>127</v>
      </c>
      <c r="F142" s="22">
        <v>310.01</v>
      </c>
    </row>
    <row r="143" spans="1:6" s="19" customFormat="1" ht="45.75" customHeight="1">
      <c r="A143" s="46">
        <f t="shared" si="2"/>
        <v>137</v>
      </c>
      <c r="B143" s="20">
        <v>43311</v>
      </c>
      <c r="C143" s="21">
        <v>2098</v>
      </c>
      <c r="D143" s="17" t="s">
        <v>126</v>
      </c>
      <c r="E143" s="23" t="s">
        <v>128</v>
      </c>
      <c r="F143" s="22">
        <v>1.26</v>
      </c>
    </row>
    <row r="144" spans="1:6" s="19" customFormat="1" ht="51" customHeight="1">
      <c r="A144" s="46">
        <f t="shared" si="2"/>
        <v>138</v>
      </c>
      <c r="B144" s="20">
        <v>43311</v>
      </c>
      <c r="C144" s="21">
        <v>2099</v>
      </c>
      <c r="D144" s="17" t="s">
        <v>126</v>
      </c>
      <c r="E144" s="23" t="s">
        <v>129</v>
      </c>
      <c r="F144" s="22">
        <v>6.74</v>
      </c>
    </row>
    <row r="145" spans="1:25" s="19" customFormat="1" ht="51" customHeight="1">
      <c r="A145" s="46">
        <f t="shared" si="2"/>
        <v>139</v>
      </c>
      <c r="B145" s="20">
        <v>43311</v>
      </c>
      <c r="C145" s="21">
        <v>2100</v>
      </c>
      <c r="D145" s="17" t="s">
        <v>130</v>
      </c>
      <c r="E145" s="23" t="s">
        <v>210</v>
      </c>
      <c r="F145" s="22">
        <v>64446.22</v>
      </c>
    </row>
    <row r="146" spans="1:25" s="19" customFormat="1" ht="44.25" customHeight="1">
      <c r="A146" s="46">
        <f t="shared" si="2"/>
        <v>140</v>
      </c>
      <c r="B146" s="20">
        <v>43311</v>
      </c>
      <c r="C146" s="21">
        <v>2101</v>
      </c>
      <c r="D146" s="17" t="s">
        <v>131</v>
      </c>
      <c r="E146" s="23" t="s">
        <v>211</v>
      </c>
      <c r="F146" s="22">
        <v>32514.16</v>
      </c>
    </row>
    <row r="147" spans="1:25" s="19" customFormat="1" ht="37.5" customHeight="1">
      <c r="A147" s="46">
        <f t="shared" si="2"/>
        <v>141</v>
      </c>
      <c r="B147" s="20">
        <v>43311</v>
      </c>
      <c r="C147" s="21">
        <v>2103</v>
      </c>
      <c r="D147" s="17" t="s">
        <v>24</v>
      </c>
      <c r="E147" s="23" t="s">
        <v>212</v>
      </c>
      <c r="F147" s="22">
        <v>230</v>
      </c>
    </row>
    <row r="148" spans="1:25" s="19" customFormat="1" ht="39.75" customHeight="1">
      <c r="A148" s="46">
        <f t="shared" si="2"/>
        <v>142</v>
      </c>
      <c r="B148" s="20">
        <v>43312</v>
      </c>
      <c r="C148" s="21">
        <v>1099</v>
      </c>
      <c r="D148" s="17" t="s">
        <v>11</v>
      </c>
      <c r="E148" s="23" t="s">
        <v>133</v>
      </c>
      <c r="F148" s="22">
        <v>600</v>
      </c>
    </row>
    <row r="149" spans="1:25" s="19" customFormat="1" ht="43.5" customHeight="1">
      <c r="A149" s="46">
        <f t="shared" si="2"/>
        <v>143</v>
      </c>
      <c r="B149" s="20">
        <v>43312</v>
      </c>
      <c r="C149" s="21">
        <v>1101</v>
      </c>
      <c r="D149" s="17" t="s">
        <v>132</v>
      </c>
      <c r="E149" s="23" t="s">
        <v>133</v>
      </c>
      <c r="F149" s="22">
        <v>600</v>
      </c>
    </row>
    <row r="150" spans="1:25" s="19" customFormat="1" ht="45" customHeight="1">
      <c r="A150" s="46">
        <f t="shared" si="2"/>
        <v>144</v>
      </c>
      <c r="B150" s="20">
        <v>43312</v>
      </c>
      <c r="C150" s="21">
        <v>1103</v>
      </c>
      <c r="D150" s="17" t="s">
        <v>11</v>
      </c>
      <c r="E150" s="23" t="s">
        <v>133</v>
      </c>
      <c r="F150" s="22">
        <v>600</v>
      </c>
    </row>
    <row r="151" spans="1:25" s="19" customFormat="1" ht="60" customHeight="1">
      <c r="A151" s="46">
        <f t="shared" si="2"/>
        <v>145</v>
      </c>
      <c r="B151" s="20">
        <v>43312</v>
      </c>
      <c r="C151" s="21">
        <v>2104</v>
      </c>
      <c r="D151" s="17" t="s">
        <v>11</v>
      </c>
      <c r="E151" s="23" t="s">
        <v>134</v>
      </c>
      <c r="F151" s="22">
        <v>2096.5100000000002</v>
      </c>
    </row>
    <row r="152" spans="1:25" s="19" customFormat="1" ht="50.25" customHeight="1">
      <c r="A152" s="46">
        <f t="shared" si="2"/>
        <v>146</v>
      </c>
      <c r="B152" s="20">
        <v>43312</v>
      </c>
      <c r="C152" s="21">
        <v>2105</v>
      </c>
      <c r="D152" s="17" t="s">
        <v>29</v>
      </c>
      <c r="E152" s="23" t="s">
        <v>135</v>
      </c>
      <c r="F152" s="22">
        <v>1369.15</v>
      </c>
    </row>
    <row r="153" spans="1:25" s="19" customFormat="1" ht="60" customHeight="1">
      <c r="A153" s="46">
        <f t="shared" si="2"/>
        <v>147</v>
      </c>
      <c r="B153" s="20">
        <v>43312</v>
      </c>
      <c r="C153" s="21">
        <v>2106</v>
      </c>
      <c r="D153" s="17" t="s">
        <v>136</v>
      </c>
      <c r="E153" s="23" t="s">
        <v>137</v>
      </c>
      <c r="F153" s="22">
        <v>185.2</v>
      </c>
    </row>
    <row r="154" spans="1:25" s="19" customFormat="1" ht="42" customHeight="1">
      <c r="A154" s="46">
        <f t="shared" si="2"/>
        <v>148</v>
      </c>
      <c r="B154" s="20">
        <v>43312</v>
      </c>
      <c r="C154" s="21">
        <v>2107</v>
      </c>
      <c r="D154" s="17" t="s">
        <v>110</v>
      </c>
      <c r="E154" s="23" t="s">
        <v>138</v>
      </c>
      <c r="F154" s="22">
        <v>138.68</v>
      </c>
    </row>
    <row r="155" spans="1:25" s="19" customFormat="1" ht="39" customHeight="1">
      <c r="A155" s="46">
        <f t="shared" si="2"/>
        <v>149</v>
      </c>
      <c r="B155" s="20">
        <v>43312</v>
      </c>
      <c r="C155" s="21">
        <v>2108</v>
      </c>
      <c r="D155" s="17" t="s">
        <v>139</v>
      </c>
      <c r="E155" s="23" t="s">
        <v>213</v>
      </c>
      <c r="F155" s="22">
        <v>3332</v>
      </c>
    </row>
    <row r="156" spans="1:25" s="19" customFormat="1" ht="39" customHeight="1">
      <c r="A156" s="46">
        <f t="shared" si="2"/>
        <v>150</v>
      </c>
      <c r="B156" s="20">
        <v>43312</v>
      </c>
      <c r="C156" s="21">
        <v>2109</v>
      </c>
      <c r="D156" s="17" t="s">
        <v>44</v>
      </c>
      <c r="E156" s="23" t="s">
        <v>214</v>
      </c>
      <c r="F156" s="22">
        <v>2665.39</v>
      </c>
    </row>
    <row r="157" spans="1:25" s="19" customFormat="1" ht="41.25" customHeight="1">
      <c r="A157" s="46">
        <f t="shared" si="2"/>
        <v>151</v>
      </c>
      <c r="B157" s="20">
        <v>43312</v>
      </c>
      <c r="C157" s="21">
        <v>2110</v>
      </c>
      <c r="D157" s="17" t="s">
        <v>140</v>
      </c>
      <c r="E157" s="23" t="s">
        <v>215</v>
      </c>
      <c r="F157" s="22">
        <v>1511.78</v>
      </c>
    </row>
    <row r="158" spans="1:25" s="19" customFormat="1" ht="33.75" customHeight="1">
      <c r="A158" s="46">
        <f t="shared" si="2"/>
        <v>152</v>
      </c>
      <c r="B158" s="20">
        <v>43312</v>
      </c>
      <c r="C158" s="21">
        <v>2111</v>
      </c>
      <c r="D158" s="17" t="s">
        <v>140</v>
      </c>
      <c r="E158" s="23" t="s">
        <v>216</v>
      </c>
      <c r="F158" s="22">
        <v>98.7</v>
      </c>
    </row>
    <row r="159" spans="1:25" s="19" customFormat="1" ht="66" customHeight="1" thickBot="1">
      <c r="A159" s="46">
        <f t="shared" si="2"/>
        <v>153</v>
      </c>
      <c r="B159" s="25">
        <v>43312</v>
      </c>
      <c r="C159" s="26">
        <v>2112</v>
      </c>
      <c r="D159" s="17" t="s">
        <v>132</v>
      </c>
      <c r="E159" s="27" t="s">
        <v>217</v>
      </c>
      <c r="F159" s="28">
        <v>4187.72</v>
      </c>
    </row>
    <row r="160" spans="1:25" s="31" customFormat="1" ht="17.25" thickBot="1">
      <c r="A160" s="29"/>
      <c r="B160" s="36"/>
      <c r="C160" s="37"/>
      <c r="D160" s="38" t="s">
        <v>9</v>
      </c>
      <c r="E160" s="30"/>
      <c r="F160" s="7">
        <f>SUM(F7:F159)</f>
        <v>462745.77</v>
      </c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materiale cap 61.01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2018-08-09T05:42:28Z</dcterms:modified>
</cp:coreProperties>
</file>