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90" windowWidth="15435" windowHeight="12420"/>
  </bookViews>
  <sheets>
    <sheet name="COST pe bolnav" sheetId="28" r:id="rId1"/>
  </sheets>
  <calcPr calcId="145621"/>
</workbook>
</file>

<file path=xl/calcChain.xml><?xml version="1.0" encoding="utf-8"?>
<calcChain xmlns="http://schemas.openxmlformats.org/spreadsheetml/2006/main">
  <c r="O14" i="28" l="1"/>
  <c r="AK14" i="28" s="1"/>
  <c r="O15" i="28"/>
  <c r="AK15" i="28" s="1"/>
  <c r="O17" i="28"/>
  <c r="AK17" i="28" s="1"/>
  <c r="O18" i="28"/>
  <c r="AK18" i="28" s="1"/>
  <c r="O19" i="28"/>
  <c r="AK19" i="28" s="1"/>
  <c r="O20" i="28"/>
  <c r="AK20" i="28" s="1"/>
  <c r="O21" i="28"/>
  <c r="AK21" i="28" s="1"/>
  <c r="O22" i="28"/>
  <c r="AK22" i="28" s="1"/>
  <c r="O23" i="28"/>
  <c r="AK23" i="28" s="1"/>
  <c r="O25" i="28"/>
  <c r="AK25" i="28" s="1"/>
  <c r="O26" i="28"/>
  <c r="AK26" i="28" s="1"/>
  <c r="O27" i="28"/>
  <c r="AK27" i="28" s="1"/>
  <c r="O28" i="28"/>
  <c r="AK28" i="28" s="1"/>
  <c r="O30" i="28"/>
  <c r="AK30" i="28" s="1"/>
  <c r="O31" i="28"/>
  <c r="AK31" i="28" s="1"/>
  <c r="O33" i="28"/>
  <c r="AK33" i="28" s="1"/>
  <c r="O34" i="28"/>
  <c r="AK34" i="28" s="1"/>
  <c r="O37" i="28"/>
  <c r="AK37" i="28" s="1"/>
  <c r="O38" i="28"/>
  <c r="AK38" i="28" s="1"/>
  <c r="O40" i="28"/>
  <c r="AK40" i="28" s="1"/>
  <c r="O41" i="28"/>
  <c r="AK41" i="28" s="1"/>
  <c r="O42" i="28"/>
  <c r="AK42" i="28" s="1"/>
  <c r="O44" i="28"/>
  <c r="AK44" i="28" s="1"/>
  <c r="O46" i="28"/>
  <c r="AK46" i="28" s="1"/>
  <c r="O48" i="28"/>
  <c r="AK48" i="28" s="1"/>
  <c r="O51" i="28"/>
  <c r="AK51" i="28" s="1"/>
  <c r="O53" i="28"/>
  <c r="AK53" i="28" s="1"/>
  <c r="O54" i="28"/>
  <c r="AK54" i="28" s="1"/>
  <c r="O12" i="28"/>
  <c r="AK12" i="28" s="1"/>
  <c r="AJ14" i="28"/>
  <c r="AJ16" i="28"/>
  <c r="AJ20" i="28"/>
  <c r="AJ23" i="28"/>
  <c r="AJ25" i="28"/>
  <c r="AJ27" i="28"/>
  <c r="AJ28" i="28"/>
  <c r="AJ30" i="28"/>
  <c r="AJ31" i="28"/>
  <c r="AJ34" i="28"/>
  <c r="AJ37" i="28"/>
  <c r="AJ40" i="28"/>
  <c r="AJ41" i="28"/>
  <c r="AJ46" i="28"/>
  <c r="AJ48" i="28"/>
  <c r="AJ50" i="28"/>
  <c r="AJ53" i="28"/>
  <c r="AJ54" i="28"/>
  <c r="AI13" i="28"/>
  <c r="AI14" i="28"/>
  <c r="AI15" i="28"/>
  <c r="AI16" i="28"/>
  <c r="AI17" i="28"/>
  <c r="AI18" i="28"/>
  <c r="AI19" i="28"/>
  <c r="AI20" i="28"/>
  <c r="AI21" i="28"/>
  <c r="AI22" i="28"/>
  <c r="AI23" i="28"/>
  <c r="AI25" i="28"/>
  <c r="AI26" i="28"/>
  <c r="AI27" i="28"/>
  <c r="AI28" i="28"/>
  <c r="AI29" i="28"/>
  <c r="AI30" i="28"/>
  <c r="AI31" i="28"/>
  <c r="AI32" i="28"/>
  <c r="AI33" i="28"/>
  <c r="AI34" i="28"/>
  <c r="AI36" i="28"/>
  <c r="AI37" i="28"/>
  <c r="AI38" i="28"/>
  <c r="AI39" i="28"/>
  <c r="AI40" i="28"/>
  <c r="AI41" i="28"/>
  <c r="AI42" i="28"/>
  <c r="AI43" i="28"/>
  <c r="AI44" i="28"/>
  <c r="AI45" i="28"/>
  <c r="AI46" i="28"/>
  <c r="AI48" i="28"/>
  <c r="AI49" i="28"/>
  <c r="AI50" i="28"/>
  <c r="AI51" i="28"/>
  <c r="AI53" i="28"/>
  <c r="AI54" i="28"/>
  <c r="AI12" i="28"/>
  <c r="AH14" i="28"/>
  <c r="AH15" i="28"/>
  <c r="AH16" i="28"/>
  <c r="AH17" i="28"/>
  <c r="AH18" i="28"/>
  <c r="AH19" i="28"/>
  <c r="AH20" i="28"/>
  <c r="AH21" i="28"/>
  <c r="AH22" i="28"/>
  <c r="AH23" i="28"/>
  <c r="AH25" i="28"/>
  <c r="AH26" i="28"/>
  <c r="AH27" i="28"/>
  <c r="AH29" i="28"/>
  <c r="AH30" i="28"/>
  <c r="AH31" i="28"/>
  <c r="AH32" i="28"/>
  <c r="AH33" i="28"/>
  <c r="AH34" i="28"/>
  <c r="AH36" i="28"/>
  <c r="AH37" i="28"/>
  <c r="AH39" i="28"/>
  <c r="AH40" i="28"/>
  <c r="AH41" i="28"/>
  <c r="AH42" i="28"/>
  <c r="AH44" i="28"/>
  <c r="AH45" i="28"/>
  <c r="AH46" i="28"/>
  <c r="AH48" i="28"/>
  <c r="AH49" i="28"/>
  <c r="AH50" i="28"/>
  <c r="AH51" i="28"/>
  <c r="AH53" i="28"/>
  <c r="AH54" i="28"/>
  <c r="AH12" i="28"/>
  <c r="AE14" i="28" l="1"/>
  <c r="AE18" i="28"/>
  <c r="AE22" i="28"/>
  <c r="AE23" i="28"/>
  <c r="AE27" i="28"/>
  <c r="AE29" i="28"/>
  <c r="AE30" i="28"/>
  <c r="AE37" i="28"/>
  <c r="AE42" i="28"/>
  <c r="AE48" i="28"/>
  <c r="AE12" i="28"/>
  <c r="AF13" i="28"/>
  <c r="AF14" i="28"/>
  <c r="AF15" i="28"/>
  <c r="AF16" i="28"/>
  <c r="AF17" i="28"/>
  <c r="AF18" i="28"/>
  <c r="AF19" i="28"/>
  <c r="AF20" i="28"/>
  <c r="AG20" i="28"/>
  <c r="AF21" i="28"/>
  <c r="AF22" i="28"/>
  <c r="AF23" i="28"/>
  <c r="AG23" i="28"/>
  <c r="AF25" i="28"/>
  <c r="AG25" i="28"/>
  <c r="AF26" i="28"/>
  <c r="AF27" i="28"/>
  <c r="AG27" i="28"/>
  <c r="AF29" i="28"/>
  <c r="AF30" i="28"/>
  <c r="AG30" i="28"/>
  <c r="AF31" i="28"/>
  <c r="AF32" i="28"/>
  <c r="AF33" i="28"/>
  <c r="AF34" i="28"/>
  <c r="AG34" i="28"/>
  <c r="AF36" i="28"/>
  <c r="AF37" i="28"/>
  <c r="AF38" i="28"/>
  <c r="AF39" i="28"/>
  <c r="AF40" i="28"/>
  <c r="AF41" i="28"/>
  <c r="AG41" i="28"/>
  <c r="AF42" i="28"/>
  <c r="AF43" i="28"/>
  <c r="AF44" i="28"/>
  <c r="AF45" i="28"/>
  <c r="AF46" i="28"/>
  <c r="AG46" i="28"/>
  <c r="AF48" i="28"/>
  <c r="AG48" i="28"/>
  <c r="AF49" i="28"/>
  <c r="AF50" i="28"/>
  <c r="AF51" i="28"/>
  <c r="AF53" i="28"/>
  <c r="AG53" i="28"/>
  <c r="AF54" i="28"/>
  <c r="AG54" i="28"/>
  <c r="AF12" i="28"/>
  <c r="AJ13" i="28" l="1"/>
  <c r="AJ17" i="28"/>
  <c r="AJ18" i="28"/>
  <c r="AJ19" i="28"/>
  <c r="AH24" i="28"/>
  <c r="AI24" i="28"/>
  <c r="AJ29" i="28"/>
  <c r="AJ32" i="28"/>
  <c r="AH35" i="28"/>
  <c r="AI35" i="28"/>
  <c r="AJ35" i="28"/>
  <c r="AJ36" i="28"/>
  <c r="AJ38" i="28"/>
  <c r="AJ39" i="28"/>
  <c r="AJ42" i="28"/>
  <c r="AJ44" i="28"/>
  <c r="AJ45" i="28"/>
  <c r="AH47" i="28"/>
  <c r="AI47" i="28"/>
  <c r="AJ47" i="28"/>
  <c r="AJ49" i="28"/>
  <c r="AJ51" i="28"/>
  <c r="AH52" i="28"/>
  <c r="AI52" i="28"/>
  <c r="AJ52" i="28"/>
  <c r="AJ12" i="28"/>
  <c r="O43" i="28" l="1"/>
  <c r="AK43" i="28" s="1"/>
  <c r="O36" i="28"/>
  <c r="AK36" i="28" s="1"/>
  <c r="AJ33" i="28"/>
  <c r="AJ21" i="28"/>
  <c r="AJ15" i="28"/>
  <c r="O45" i="28"/>
  <c r="AK45" i="28" s="1"/>
  <c r="O24" i="28"/>
  <c r="AK24" i="28" s="1"/>
  <c r="AJ26" i="28"/>
  <c r="O50" i="28"/>
  <c r="AK50" i="28" s="1"/>
  <c r="O49" i="28"/>
  <c r="AK49" i="28" s="1"/>
  <c r="O47" i="28"/>
  <c r="AK47" i="28" s="1"/>
  <c r="O39" i="28"/>
  <c r="AK39" i="28" s="1"/>
  <c r="O29" i="28"/>
  <c r="AK29" i="28" s="1"/>
  <c r="O13" i="28"/>
  <c r="AK13" i="28" s="1"/>
  <c r="AJ43" i="28"/>
  <c r="AH38" i="28"/>
  <c r="AH28" i="28"/>
  <c r="O52" i="28"/>
  <c r="AK52" i="28" s="1"/>
  <c r="O35" i="28"/>
  <c r="AK35" i="28" s="1"/>
  <c r="AJ22" i="28"/>
  <c r="AH13" i="28"/>
  <c r="AH43" i="28"/>
  <c r="AJ24" i="28" l="1"/>
  <c r="O16" i="28"/>
  <c r="AK16" i="28" s="1"/>
  <c r="O32" i="28"/>
  <c r="AK32" i="28" s="1"/>
  <c r="AJ55" i="28"/>
  <c r="AH55" i="28"/>
  <c r="AI55" i="28"/>
  <c r="O55" i="28" l="1"/>
  <c r="AK55" i="28" s="1"/>
  <c r="O56" i="28"/>
  <c r="AG50" i="28" l="1"/>
  <c r="AC35" i="28"/>
  <c r="AF47" i="28"/>
  <c r="AF52" i="28"/>
  <c r="AG14" i="28"/>
  <c r="AG37" i="28"/>
  <c r="AG31" i="28"/>
  <c r="AG45" i="28"/>
  <c r="AG36" i="28"/>
  <c r="AG47" i="28"/>
  <c r="AG40" i="28"/>
  <c r="AG21" i="28"/>
  <c r="AG19" i="28"/>
  <c r="AG16" i="28"/>
  <c r="AF24" i="28"/>
  <c r="AB12" i="28"/>
  <c r="AG13" i="28"/>
  <c r="AE34" i="28"/>
  <c r="AG51" i="28"/>
  <c r="AG42" i="28"/>
  <c r="AG26" i="28"/>
  <c r="AG17" i="28"/>
  <c r="AG49" i="28"/>
  <c r="AG39" i="28"/>
  <c r="AG32" i="28"/>
  <c r="AG38" i="28"/>
  <c r="AG33" i="28"/>
  <c r="AG29" i="28"/>
  <c r="AG18" i="28"/>
  <c r="AG15" i="28"/>
  <c r="AG44" i="28"/>
  <c r="AG12" i="28"/>
  <c r="AG52" i="28"/>
  <c r="AG43" i="28"/>
  <c r="AG35" i="28"/>
  <c r="AG28" i="28"/>
  <c r="AG22" i="28"/>
  <c r="AE33" i="28"/>
  <c r="AB54" i="28"/>
  <c r="AB49" i="28"/>
  <c r="AB48" i="28"/>
  <c r="AB47" i="28"/>
  <c r="AB46" i="28"/>
  <c r="AB41" i="28"/>
  <c r="AB40" i="28"/>
  <c r="AB39" i="28"/>
  <c r="AB38" i="28"/>
  <c r="AB33" i="28"/>
  <c r="AB32" i="28"/>
  <c r="AB31" i="28"/>
  <c r="AB30" i="28"/>
  <c r="AB25" i="28"/>
  <c r="AB24" i="28"/>
  <c r="AB23" i="28"/>
  <c r="AC54" i="28"/>
  <c r="AC53" i="28"/>
  <c r="AC52" i="28"/>
  <c r="AC51" i="28"/>
  <c r="AC50" i="28"/>
  <c r="AC49" i="28"/>
  <c r="AC48" i="28"/>
  <c r="AC47" i="28"/>
  <c r="AC46" i="28"/>
  <c r="AC45" i="28"/>
  <c r="AC44" i="28"/>
  <c r="AC43" i="28"/>
  <c r="AC42" i="28"/>
  <c r="AC41" i="28"/>
  <c r="AC40" i="28"/>
  <c r="AC39" i="28"/>
  <c r="AC38" i="28"/>
  <c r="AC37" i="28"/>
  <c r="AC36" i="28"/>
  <c r="AC34" i="28"/>
  <c r="AC33" i="28"/>
  <c r="AC32" i="28"/>
  <c r="AC31" i="28"/>
  <c r="AC30" i="28"/>
  <c r="AC29" i="28"/>
  <c r="AC28" i="28"/>
  <c r="AC27" i="28"/>
  <c r="AC26" i="28"/>
  <c r="AC25" i="28"/>
  <c r="AC24" i="28"/>
  <c r="AC23" i="28"/>
  <c r="AC22" i="28"/>
  <c r="AC21" i="28"/>
  <c r="AC20" i="28"/>
  <c r="AC19" i="28"/>
  <c r="AC18" i="28"/>
  <c r="AC17" i="28"/>
  <c r="AC16" i="28"/>
  <c r="AC15" i="28"/>
  <c r="AC14" i="28"/>
  <c r="AC13" i="28"/>
  <c r="AE17" i="28"/>
  <c r="AE16" i="28"/>
  <c r="AB22" i="28"/>
  <c r="AB20" i="28"/>
  <c r="AB19" i="28"/>
  <c r="AB18" i="28"/>
  <c r="AB17" i="28"/>
  <c r="AB16" i="28"/>
  <c r="AB53" i="28"/>
  <c r="AB52" i="28"/>
  <c r="AB51" i="28"/>
  <c r="AB50" i="28"/>
  <c r="AB45" i="28"/>
  <c r="AB44" i="28"/>
  <c r="AB43" i="28"/>
  <c r="AB42" i="28"/>
  <c r="AB37" i="28"/>
  <c r="AB36" i="28"/>
  <c r="AB35" i="28"/>
  <c r="AB34" i="28"/>
  <c r="AB29" i="28"/>
  <c r="AB28" i="28"/>
  <c r="AB27" i="28"/>
  <c r="AB26" i="28"/>
  <c r="AB21" i="28"/>
  <c r="AB15" i="28"/>
  <c r="AB14" i="28"/>
  <c r="AB13" i="28"/>
  <c r="AE36" i="28" l="1"/>
  <c r="AE46" i="28"/>
  <c r="AE32" i="28"/>
  <c r="AE28" i="28"/>
  <c r="AE19" i="28"/>
  <c r="AE39" i="28"/>
  <c r="AE31" i="28"/>
  <c r="AE26" i="28"/>
  <c r="AE15" i="28"/>
  <c r="AE21" i="28"/>
  <c r="AE50" i="28"/>
  <c r="AE52" i="28"/>
  <c r="AE49" i="28"/>
  <c r="AE47" i="28"/>
  <c r="AE20" i="28"/>
  <c r="AE54" i="28"/>
  <c r="AE24" i="28"/>
  <c r="AE45" i="28"/>
  <c r="AE43" i="28"/>
  <c r="AE38" i="28"/>
  <c r="AE44" i="28"/>
  <c r="AE51" i="28"/>
  <c r="AE35" i="28"/>
  <c r="AE13" i="28"/>
  <c r="AE41" i="28"/>
  <c r="AE40" i="28"/>
  <c r="AF28" i="28"/>
  <c r="AF35" i="28"/>
  <c r="AE53" i="28"/>
  <c r="AE25" i="28"/>
  <c r="AD16" i="28"/>
  <c r="AD20" i="28"/>
  <c r="AD25" i="28"/>
  <c r="AD30" i="28"/>
  <c r="AD40" i="28"/>
  <c r="AD48" i="28"/>
  <c r="AD12" i="28"/>
  <c r="AD31" i="28"/>
  <c r="AD41" i="28"/>
  <c r="AD49" i="28"/>
  <c r="AD34" i="28"/>
  <c r="AD13" i="28"/>
  <c r="AD17" i="28"/>
  <c r="AD21" i="28"/>
  <c r="AD24" i="28"/>
  <c r="AD32" i="28"/>
  <c r="AD42" i="28"/>
  <c r="AD50" i="28"/>
  <c r="AD33" i="28"/>
  <c r="AD43" i="28"/>
  <c r="AD51" i="28"/>
  <c r="AD35" i="28"/>
  <c r="AD14" i="28"/>
  <c r="AD18" i="28"/>
  <c r="AD22" i="28"/>
  <c r="AD26" i="28"/>
  <c r="AD36" i="28"/>
  <c r="AD44" i="28"/>
  <c r="AD52" i="28"/>
  <c r="AD27" i="28"/>
  <c r="AD37" i="28"/>
  <c r="AD45" i="28"/>
  <c r="AD53" i="28"/>
  <c r="AD15" i="28"/>
  <c r="AD19" i="28"/>
  <c r="AD23" i="28"/>
  <c r="AD28" i="28"/>
  <c r="AD38" i="28"/>
  <c r="AD46" i="28"/>
  <c r="AD54" i="28"/>
  <c r="AD29" i="28"/>
  <c r="AD39" i="28"/>
  <c r="AD47" i="28"/>
  <c r="AG24" i="28"/>
  <c r="AC12" i="28"/>
  <c r="AG55" i="28"/>
  <c r="AB55" i="28"/>
  <c r="AC55" i="28"/>
  <c r="AE55" i="28" l="1"/>
  <c r="AF55" i="28"/>
  <c r="AD55" i="28"/>
</calcChain>
</file>

<file path=xl/sharedStrings.xml><?xml version="1.0" encoding="utf-8"?>
<sst xmlns="http://schemas.openxmlformats.org/spreadsheetml/2006/main" count="144" uniqueCount="91">
  <si>
    <t>CAS</t>
  </si>
  <si>
    <t>C0</t>
  </si>
  <si>
    <t>C1</t>
  </si>
  <si>
    <t>C2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</si>
  <si>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</si>
  <si>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</si>
  <si>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</si>
  <si>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</si>
  <si>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</si>
  <si>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</si>
  <si>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</si>
  <si>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</si>
  <si>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</si>
  <si>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</si>
  <si>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</si>
  <si>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</si>
  <si>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</si>
  <si>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</si>
  <si>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</si>
  <si>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</si>
  <si>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</si>
  <si>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</si>
  <si>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</si>
  <si>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</si>
  <si>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</si>
  <si>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</si>
  <si>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</si>
  <si>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</si>
  <si>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</si>
  <si>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</si>
  <si>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</si>
  <si>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</si>
  <si>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</si>
  <si>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</si>
  <si>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</si>
  <si>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</si>
  <si>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</si>
  <si>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</si>
  <si>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</si>
  <si>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</si>
  <si>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</si>
  <si>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</si>
  <si>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</si>
  <si>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</si>
  <si>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</si>
  <si>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</si>
  <si>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</si>
  <si>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Total</t>
  </si>
  <si>
    <t>C5</t>
  </si>
  <si>
    <t>C6</t>
  </si>
  <si>
    <t>C7</t>
  </si>
  <si>
    <t>C8</t>
  </si>
  <si>
    <t>C9</t>
  </si>
  <si>
    <t>C10</t>
  </si>
  <si>
    <t>Cost mediu/bolnav automonitorizat</t>
  </si>
  <si>
    <t>Cost mediu/bolnav evaluat prin dozare HbA1c</t>
  </si>
  <si>
    <t xml:space="preserve">copii </t>
  </si>
  <si>
    <t>Cost mediu/bolnav tratat</t>
  </si>
  <si>
    <t>adulti</t>
  </si>
  <si>
    <t>Cost/bolnav/CNP</t>
  </si>
  <si>
    <t>Cost mediu/bolnav beneficiar de pompă de insulină</t>
  </si>
  <si>
    <t>Cost mediu/bolnav beneficiar de materiale consumabile pentru pompa de insulină</t>
  </si>
  <si>
    <t>Transmiter</t>
  </si>
  <si>
    <t>senzori</t>
  </si>
  <si>
    <t>consumabile</t>
  </si>
  <si>
    <t>C11</t>
  </si>
  <si>
    <t>C12</t>
  </si>
  <si>
    <t>C13</t>
  </si>
  <si>
    <t>Cost mediu/bolnav beneficiar de sisteme de monitorizare continuă a glicemiei</t>
  </si>
  <si>
    <t>Cost mediu/bolnav beneficiar de sisteme pompe de insulină cu senzori de monitorizare continuă a glicemiei</t>
  </si>
  <si>
    <t>Cost mediu/bolnav beneficiar de materiale cosumabile pentru sisteme de monitorizare glicemică continuă</t>
  </si>
  <si>
    <t>Cost mediu/bolnav beneficiar de materiale cosumabile pentru pompele de insulină cu senzori de monitorizare continuă a glicemiei:</t>
  </si>
  <si>
    <t>AOPSNAJ</t>
  </si>
  <si>
    <t>%bolnavi</t>
  </si>
  <si>
    <t>teste copii</t>
  </si>
  <si>
    <t>teste adulti</t>
  </si>
  <si>
    <t>HG</t>
  </si>
  <si>
    <t>pompe</t>
  </si>
  <si>
    <t>mat. consumabile pompe</t>
  </si>
  <si>
    <t>sist pompe ins cu senz monit cont glicemiei</t>
  </si>
  <si>
    <t xml:space="preserve">mat cons pt sist monit glicemia cont </t>
  </si>
  <si>
    <t>sist monit. Glicemica continua</t>
  </si>
  <si>
    <t>mat cons pt sist pompe ins cu senz monit cont glicemiei</t>
  </si>
  <si>
    <t>cost ordin</t>
  </si>
  <si>
    <t>c15=L4+M4+N4</t>
  </si>
  <si>
    <t xml:space="preserve">TOTAL consumabile </t>
  </si>
  <si>
    <t>mat cons pt  pompe ins cu senz monit cont glicemiei</t>
  </si>
  <si>
    <t>Tarif mediu/dozare HbA1c</t>
  </si>
  <si>
    <t>Lei</t>
  </si>
  <si>
    <t>Programul national de diabet zaharat</t>
  </si>
  <si>
    <t>Situația indicatorilor de eficienta realizați in Sem. 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</si>
</sst>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5" fillId="0" borderId="0"/>
  </cellStyleXfs>
  <cellXfs count="77">
    <xf numFmtId="0" fontId="0" fillId="0" borderId="0" xfId="0"/>
    <xf numFmtId="3" fontId="2" fillId="2" borderId="1" xfId="1" applyNumberFormat="1" applyFont="1" applyFill="1" applyBorder="1"/>
    <xf numFmtId="0" fontId="2" fillId="2" borderId="22" xfId="0" applyFont="1" applyFill="1" applyBorder="1" applyAlignment="1">
      <alignment wrapText="1"/>
    </xf>
    <xf numFmtId="0" fontId="2" fillId="2" borderId="0" xfId="0" applyFont="1" applyFill="1"/>
    <xf numFmtId="3" fontId="2" fillId="2" borderId="6" xfId="1" applyNumberFormat="1" applyFont="1" applyFill="1" applyBorder="1"/>
    <xf numFmtId="3" fontId="8" fillId="2" borderId="16" xfId="0" applyNumberFormat="1" applyFont="1" applyFill="1" applyBorder="1"/>
    <xf numFmtId="3" fontId="8" fillId="2" borderId="17" xfId="0" applyNumberFormat="1" applyFont="1" applyFill="1" applyBorder="1"/>
    <xf numFmtId="3" fontId="2" fillId="2" borderId="0" xfId="1" applyNumberFormat="1" applyFont="1" applyFill="1" applyBorder="1"/>
    <xf numFmtId="0" fontId="0" fillId="2" borderId="0" xfId="0" applyFill="1"/>
    <xf numFmtId="3" fontId="0" fillId="2" borderId="0" xfId="0" applyNumberFormat="1" applyFill="1"/>
    <xf numFmtId="10" fontId="0" fillId="2" borderId="6" xfId="0" applyNumberFormat="1" applyFill="1" applyBorder="1"/>
    <xf numFmtId="3" fontId="8" fillId="2" borderId="6" xfId="0" applyNumberFormat="1" applyFont="1" applyFill="1" applyBorder="1"/>
    <xf numFmtId="0" fontId="3" fillId="2" borderId="0" xfId="0" applyFont="1" applyFill="1"/>
    <xf numFmtId="3" fontId="2" fillId="2" borderId="2" xfId="1" applyNumberFormat="1" applyFont="1" applyFill="1" applyBorder="1"/>
    <xf numFmtId="0" fontId="1" fillId="2" borderId="8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/>
    <xf numFmtId="3" fontId="2" fillId="2" borderId="20" xfId="1" applyNumberFormat="1" applyFont="1" applyFill="1" applyBorder="1"/>
    <xf numFmtId="3" fontId="4" fillId="2" borderId="9" xfId="0" applyNumberFormat="1" applyFont="1" applyFill="1" applyBorder="1"/>
    <xf numFmtId="3" fontId="4" fillId="2" borderId="13" xfId="0" applyNumberFormat="1" applyFont="1" applyFill="1" applyBorder="1"/>
    <xf numFmtId="4" fontId="10" fillId="2" borderId="0" xfId="0" applyNumberFormat="1" applyFont="1" applyFill="1" applyBorder="1"/>
    <xf numFmtId="0" fontId="1" fillId="2" borderId="0" xfId="0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/>
    <xf numFmtId="3" fontId="2" fillId="2" borderId="15" xfId="1" applyNumberFormat="1" applyFont="1" applyFill="1" applyBorder="1"/>
    <xf numFmtId="3" fontId="8" fillId="2" borderId="19" xfId="0" applyNumberFormat="1" applyFont="1" applyFill="1" applyBorder="1"/>
    <xf numFmtId="3" fontId="6" fillId="2" borderId="21" xfId="1" applyNumberFormat="1" applyFont="1" applyFill="1" applyBorder="1"/>
    <xf numFmtId="3" fontId="4" fillId="2" borderId="3" xfId="1" applyNumberFormat="1" applyFont="1" applyFill="1" applyBorder="1"/>
    <xf numFmtId="3" fontId="4" fillId="2" borderId="9" xfId="1" applyNumberFormat="1" applyFont="1" applyFill="1" applyBorder="1"/>
    <xf numFmtId="0" fontId="6" fillId="2" borderId="14" xfId="0" applyFont="1" applyFill="1" applyBorder="1" applyAlignment="1">
      <alignment horizontal="left" vertical="center" wrapText="1"/>
    </xf>
    <xf numFmtId="3" fontId="4" fillId="2" borderId="13" xfId="1" applyNumberFormat="1" applyFont="1" applyFill="1" applyBorder="1"/>
    <xf numFmtId="0" fontId="7" fillId="2" borderId="0" xfId="0" applyFont="1" applyFill="1"/>
    <xf numFmtId="3" fontId="7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 wrapText="1"/>
    </xf>
    <xf numFmtId="3" fontId="8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0" xfId="1" applyNumberFormat="1" applyFont="1" applyFill="1" applyBorder="1"/>
    <xf numFmtId="0" fontId="11" fillId="2" borderId="0" xfId="0" applyFont="1" applyFill="1"/>
    <xf numFmtId="4" fontId="12" fillId="2" borderId="0" xfId="1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/>
    <xf numFmtId="3" fontId="13" fillId="2" borderId="0" xfId="1" applyNumberFormat="1" applyFont="1" applyFill="1" applyBorder="1"/>
    <xf numFmtId="0" fontId="12" fillId="2" borderId="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top"/>
    </xf>
    <xf numFmtId="0" fontId="1" fillId="2" borderId="12" xfId="0" applyFont="1" applyFill="1" applyBorder="1" applyAlignment="1">
      <alignment horizontal="center" vertical="center" wrapText="1"/>
    </xf>
    <xf numFmtId="0" fontId="5" fillId="2" borderId="0" xfId="0" applyFont="1" applyFill="1"/>
    <xf numFmtId="3" fontId="2" fillId="2" borderId="16" xfId="0" applyNumberFormat="1" applyFont="1" applyFill="1" applyBorder="1"/>
    <xf numFmtId="3" fontId="8" fillId="2" borderId="18" xfId="0" applyNumberFormat="1" applyFont="1" applyFill="1" applyBorder="1"/>
    <xf numFmtId="0" fontId="6" fillId="2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2 2" xfId="2"/>
    <cellStyle name="Normal_Foaie de lucru din cnas" xfId="1"/>
  </cellStyles>
  <dxfs count="0"/>
  <tableStyles count="0" defaultTableStyle="TableStyleMedium2" defaultPivotStyle="PivotStyleLight16"/>
  <colors>
    <mruColors>
      <color rgb="FFFF99FF"/>
      <color rgb="FFCC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</sheetPr>
  <dimension ref="A3:AL57"/>
  <sheetViews>
    <sheetView tabSelected="1" zoomScaleNormal="100" workbookViewId="0">
      <pane ySplit="11" topLeftCell="A15" activePane="bottomLeft" state="frozen"/>
      <selection pane="bottomLeft" activeCell="BC17" sqref="BC17"/>
    </sheetView>
  </sheetViews>
  <sheetFormatPr defaultRowHeight="12.75" x14ac:dyDescent="0.2"/>
  <cols>
    <col min="1" max="1" width="13.7109375" style="3" customWidth="1"/>
    <col min="2" max="2" width="11.85546875" style="3" customWidth="1"/>
    <col min="3" max="3" width="10" style="37" customWidth="1"/>
    <col min="4" max="4" width="9.42578125" style="37" customWidth="1"/>
    <col min="5" max="5" width="12" style="38" customWidth="1"/>
    <col min="6" max="6" width="11.85546875" style="38" customWidth="1"/>
    <col min="7" max="7" width="11.42578125" style="8" customWidth="1"/>
    <col min="8" max="8" width="12.28515625" style="8" customWidth="1"/>
    <col min="9" max="11" width="12" style="12" customWidth="1"/>
    <col min="12" max="12" width="11" style="12" customWidth="1"/>
    <col min="13" max="13" width="10.140625" style="12" customWidth="1"/>
    <col min="14" max="14" width="11.28515625" style="12" customWidth="1"/>
    <col min="15" max="15" width="12.7109375" style="12" hidden="1" customWidth="1"/>
    <col min="16" max="16" width="11.28515625" style="12" customWidth="1"/>
    <col min="17" max="17" width="6.5703125" style="8" hidden="1" customWidth="1"/>
    <col min="18" max="18" width="9.140625" style="8" hidden="1" customWidth="1"/>
    <col min="19" max="19" width="9" style="8" hidden="1" customWidth="1"/>
    <col min="20" max="20" width="7.5703125" style="8" hidden="1" customWidth="1"/>
    <col min="21" max="21" width="8" style="8" hidden="1" customWidth="1"/>
    <col min="22" max="22" width="6.5703125" style="8" hidden="1" customWidth="1"/>
    <col min="23" max="23" width="9.140625" style="8" hidden="1" customWidth="1"/>
    <col min="24" max="24" width="8.140625" style="8" hidden="1" customWidth="1"/>
    <col min="25" max="26" width="9.140625" style="9" hidden="1" customWidth="1"/>
    <col min="27" max="27" width="6.7109375" style="8" hidden="1" customWidth="1"/>
    <col min="28" max="52" width="0" style="8" hidden="1" customWidth="1"/>
    <col min="53" max="16384" width="9.140625" style="8"/>
  </cols>
  <sheetData>
    <row r="3" spans="1:38" ht="15.75" x14ac:dyDescent="0.25">
      <c r="A3" s="56" t="s">
        <v>89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38" ht="15" x14ac:dyDescent="0.2">
      <c r="A4" s="57" t="s">
        <v>90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7" spans="1:38" ht="13.5" thickBot="1" x14ac:dyDescent="0.25">
      <c r="N7" s="50" t="s">
        <v>88</v>
      </c>
    </row>
    <row r="8" spans="1:38" x14ac:dyDescent="0.2">
      <c r="A8" s="59" t="s">
        <v>0</v>
      </c>
      <c r="B8" s="62" t="s">
        <v>57</v>
      </c>
      <c r="C8" s="65" t="s">
        <v>54</v>
      </c>
      <c r="D8" s="65"/>
      <c r="E8" s="67" t="s">
        <v>55</v>
      </c>
      <c r="F8" s="67" t="s">
        <v>87</v>
      </c>
      <c r="G8" s="67" t="s">
        <v>60</v>
      </c>
      <c r="H8" s="67" t="s">
        <v>61</v>
      </c>
      <c r="I8" s="74" t="s">
        <v>68</v>
      </c>
      <c r="J8" s="74" t="s">
        <v>69</v>
      </c>
      <c r="K8" s="74" t="s">
        <v>70</v>
      </c>
      <c r="L8" s="70" t="s">
        <v>71</v>
      </c>
      <c r="M8" s="70"/>
      <c r="N8" s="71"/>
      <c r="O8" s="39"/>
      <c r="P8" s="39"/>
      <c r="V8" s="2"/>
      <c r="W8" s="2"/>
      <c r="X8" s="2"/>
      <c r="Y8" s="2"/>
      <c r="Z8" s="2"/>
    </row>
    <row r="9" spans="1:38" ht="36.75" customHeight="1" x14ac:dyDescent="0.2">
      <c r="A9" s="60"/>
      <c r="B9" s="63"/>
      <c r="C9" s="66"/>
      <c r="D9" s="66"/>
      <c r="E9" s="68"/>
      <c r="F9" s="68"/>
      <c r="G9" s="68"/>
      <c r="H9" s="68"/>
      <c r="I9" s="75"/>
      <c r="J9" s="75"/>
      <c r="K9" s="75"/>
      <c r="L9" s="72"/>
      <c r="M9" s="72"/>
      <c r="N9" s="73"/>
      <c r="O9" s="39"/>
      <c r="P9" s="39"/>
      <c r="Q9" s="20"/>
      <c r="R9" s="43"/>
      <c r="S9" s="58" t="s">
        <v>83</v>
      </c>
      <c r="T9" s="58"/>
      <c r="U9" s="58"/>
      <c r="V9" s="58"/>
      <c r="W9" s="58"/>
      <c r="X9" s="58"/>
      <c r="Y9" s="58"/>
      <c r="Z9" s="58"/>
      <c r="AA9" s="58"/>
    </row>
    <row r="10" spans="1:38" ht="80.25" customHeight="1" thickBot="1" x14ac:dyDescent="0.25">
      <c r="A10" s="61"/>
      <c r="B10" s="64"/>
      <c r="C10" s="21" t="s">
        <v>56</v>
      </c>
      <c r="D10" s="48" t="s">
        <v>58</v>
      </c>
      <c r="E10" s="69"/>
      <c r="F10" s="69"/>
      <c r="G10" s="69"/>
      <c r="H10" s="69"/>
      <c r="I10" s="76"/>
      <c r="J10" s="76"/>
      <c r="K10" s="76"/>
      <c r="L10" s="49" t="s">
        <v>62</v>
      </c>
      <c r="M10" s="49" t="s">
        <v>63</v>
      </c>
      <c r="N10" s="51" t="s">
        <v>64</v>
      </c>
      <c r="O10" s="20" t="s">
        <v>85</v>
      </c>
      <c r="P10" s="20"/>
      <c r="Q10" s="20"/>
      <c r="R10" s="43" t="s">
        <v>73</v>
      </c>
      <c r="S10" s="47" t="s">
        <v>74</v>
      </c>
      <c r="T10" s="47" t="s">
        <v>75</v>
      </c>
      <c r="U10" s="47" t="s">
        <v>76</v>
      </c>
      <c r="V10" s="47" t="s">
        <v>77</v>
      </c>
      <c r="W10" s="47" t="s">
        <v>78</v>
      </c>
      <c r="X10" s="47" t="s">
        <v>81</v>
      </c>
      <c r="Y10" s="47" t="s">
        <v>79</v>
      </c>
      <c r="Z10" s="47" t="s">
        <v>80</v>
      </c>
      <c r="AA10" s="47" t="s">
        <v>82</v>
      </c>
      <c r="AB10" s="52" t="s">
        <v>73</v>
      </c>
      <c r="AC10" s="20" t="s">
        <v>74</v>
      </c>
      <c r="AD10" s="20" t="s">
        <v>75</v>
      </c>
      <c r="AE10" s="20" t="s">
        <v>76</v>
      </c>
      <c r="AF10" s="20" t="s">
        <v>77</v>
      </c>
      <c r="AG10" s="20" t="s">
        <v>78</v>
      </c>
      <c r="AH10" s="20" t="s">
        <v>81</v>
      </c>
      <c r="AI10" s="20" t="s">
        <v>79</v>
      </c>
      <c r="AJ10" s="20" t="s">
        <v>80</v>
      </c>
      <c r="AK10" s="20" t="s">
        <v>86</v>
      </c>
      <c r="AL10" s="20"/>
    </row>
    <row r="11" spans="1:38" ht="13.5" thickBot="1" x14ac:dyDescent="0.25">
      <c r="A11" s="22" t="s">
        <v>1</v>
      </c>
      <c r="B11" s="23" t="s">
        <v>2</v>
      </c>
      <c r="C11" s="23" t="s">
        <v>3</v>
      </c>
      <c r="D11" s="23" t="s">
        <v>4</v>
      </c>
      <c r="E11" s="55" t="s">
        <v>48</v>
      </c>
      <c r="F11" s="23" t="s">
        <v>48</v>
      </c>
      <c r="G11" s="23" t="s">
        <v>49</v>
      </c>
      <c r="H11" s="23" t="s">
        <v>50</v>
      </c>
      <c r="I11" s="24" t="s">
        <v>51</v>
      </c>
      <c r="J11" s="24" t="s">
        <v>52</v>
      </c>
      <c r="K11" s="24" t="s">
        <v>53</v>
      </c>
      <c r="L11" s="14" t="s">
        <v>65</v>
      </c>
      <c r="M11" s="24" t="s">
        <v>66</v>
      </c>
      <c r="N11" s="25" t="s">
        <v>67</v>
      </c>
      <c r="O11" s="20" t="s">
        <v>84</v>
      </c>
      <c r="P11" s="20"/>
      <c r="Q11" s="26"/>
      <c r="R11" s="43"/>
      <c r="S11" s="44"/>
      <c r="T11" s="44"/>
      <c r="U11" s="44"/>
      <c r="V11" s="44"/>
      <c r="W11" s="43"/>
      <c r="X11" s="43"/>
      <c r="Y11" s="45"/>
      <c r="Z11" s="45"/>
      <c r="AA11" s="43"/>
    </row>
    <row r="12" spans="1:38" x14ac:dyDescent="0.2">
      <c r="A12" s="13" t="s">
        <v>5</v>
      </c>
      <c r="B12" s="27">
        <v>993.55675837788499</v>
      </c>
      <c r="C12" s="27">
        <v>487.82608695652175</v>
      </c>
      <c r="D12" s="27">
        <v>234.16107016107017</v>
      </c>
      <c r="E12" s="4">
        <v>0</v>
      </c>
      <c r="F12" s="4">
        <v>0</v>
      </c>
      <c r="G12" s="27">
        <v>0</v>
      </c>
      <c r="H12" s="27">
        <v>3030.8046153846153</v>
      </c>
      <c r="I12" s="5">
        <v>0</v>
      </c>
      <c r="J12" s="15">
        <v>0</v>
      </c>
      <c r="K12" s="5">
        <v>8042.5100000000011</v>
      </c>
      <c r="L12" s="11">
        <v>0</v>
      </c>
      <c r="M12" s="5">
        <v>0</v>
      </c>
      <c r="N12" s="6">
        <v>0</v>
      </c>
      <c r="O12" s="40">
        <f>L12+M12+N12</f>
        <v>0</v>
      </c>
      <c r="P12" s="40"/>
      <c r="Q12" s="7"/>
      <c r="R12" s="43">
        <v>1323</v>
      </c>
      <c r="S12" s="46">
        <v>1860</v>
      </c>
      <c r="T12" s="46">
        <v>960</v>
      </c>
      <c r="U12" s="46">
        <v>20</v>
      </c>
      <c r="V12" s="46">
        <v>8115</v>
      </c>
      <c r="W12" s="43">
        <v>7617.78</v>
      </c>
      <c r="X12" s="43">
        <v>12994.8</v>
      </c>
      <c r="Y12" s="45">
        <v>28109.9</v>
      </c>
      <c r="Z12" s="45">
        <v>10510.5</v>
      </c>
      <c r="AA12" s="43">
        <v>16939.650000000001</v>
      </c>
      <c r="AB12" s="10">
        <f>B12/R12</f>
        <v>0.75098772364163646</v>
      </c>
      <c r="AC12" s="10">
        <f>C12/S12</f>
        <v>0.26227208976157085</v>
      </c>
      <c r="AD12" s="10">
        <f>D12/T12</f>
        <v>0.24391778141778142</v>
      </c>
      <c r="AE12" s="10">
        <f t="shared" ref="AE12:AJ12" si="0">F12/U12</f>
        <v>0</v>
      </c>
      <c r="AF12" s="10">
        <f t="shared" si="0"/>
        <v>0</v>
      </c>
      <c r="AG12" s="10">
        <f t="shared" si="0"/>
        <v>0.39785929961020344</v>
      </c>
      <c r="AH12" s="10">
        <f t="shared" si="0"/>
        <v>0</v>
      </c>
      <c r="AI12" s="10">
        <f t="shared" si="0"/>
        <v>0</v>
      </c>
      <c r="AJ12" s="10">
        <f t="shared" si="0"/>
        <v>0.76518814518814526</v>
      </c>
      <c r="AK12" s="10">
        <f>O12/AA12</f>
        <v>0</v>
      </c>
      <c r="AL12" s="13" t="s">
        <v>5</v>
      </c>
    </row>
    <row r="13" spans="1:38" x14ac:dyDescent="0.2">
      <c r="A13" s="1" t="s">
        <v>6</v>
      </c>
      <c r="B13" s="4">
        <v>981.20979391077663</v>
      </c>
      <c r="C13" s="4">
        <v>716.41791044776119</v>
      </c>
      <c r="D13" s="4">
        <v>214.51510791366906</v>
      </c>
      <c r="E13" s="4">
        <v>20.477815699658702</v>
      </c>
      <c r="F13" s="4">
        <v>20</v>
      </c>
      <c r="G13" s="4">
        <v>0</v>
      </c>
      <c r="H13" s="4">
        <v>2646.9566666666665</v>
      </c>
      <c r="I13" s="5">
        <v>0</v>
      </c>
      <c r="J13" s="5">
        <v>0</v>
      </c>
      <c r="K13" s="5">
        <v>4739.9530769230769</v>
      </c>
      <c r="L13" s="11">
        <v>0</v>
      </c>
      <c r="M13" s="5">
        <v>5813.15</v>
      </c>
      <c r="N13" s="6">
        <v>3155.88</v>
      </c>
      <c r="O13" s="40">
        <f t="shared" ref="O13:O56" si="1">L13+M13+N13</f>
        <v>8969.0299999999988</v>
      </c>
      <c r="P13" s="40"/>
      <c r="Q13" s="7"/>
      <c r="R13" s="43">
        <v>1323</v>
      </c>
      <c r="S13" s="46">
        <v>1860</v>
      </c>
      <c r="T13" s="46">
        <v>960</v>
      </c>
      <c r="U13" s="46">
        <v>20</v>
      </c>
      <c r="V13" s="46">
        <v>8115</v>
      </c>
      <c r="W13" s="43">
        <v>7617.78</v>
      </c>
      <c r="X13" s="43">
        <v>12994.8</v>
      </c>
      <c r="Y13" s="45">
        <v>28109.9</v>
      </c>
      <c r="Z13" s="45">
        <v>10510.5</v>
      </c>
      <c r="AA13" s="43">
        <v>16939.650000000001</v>
      </c>
      <c r="AB13" s="10">
        <f t="shared" ref="AB13:AB55" si="2">B13/R13</f>
        <v>0.74165517302401862</v>
      </c>
      <c r="AC13" s="10">
        <f t="shared" ref="AC13:AC55" si="3">C13/S13</f>
        <v>0.38517091959557054</v>
      </c>
      <c r="AD13" s="10">
        <f t="shared" ref="AD13:AD55" si="4">D13/T13</f>
        <v>0.22345323741007192</v>
      </c>
      <c r="AE13" s="10">
        <f t="shared" ref="AE13:AE55" si="5">F13/U13</f>
        <v>1</v>
      </c>
      <c r="AF13" s="10">
        <f t="shared" ref="AF13:AF55" si="6">G13/V13</f>
        <v>0</v>
      </c>
      <c r="AG13" s="10">
        <f t="shared" ref="AG13:AG55" si="7">H13/W13</f>
        <v>0.34747087296648976</v>
      </c>
      <c r="AH13" s="10">
        <f t="shared" ref="AH13:AH55" si="8">I13/X13</f>
        <v>0</v>
      </c>
      <c r="AI13" s="10">
        <f t="shared" ref="AI13:AI55" si="9">J13/Y13</f>
        <v>0</v>
      </c>
      <c r="AJ13" s="10">
        <f t="shared" ref="AJ13:AJ55" si="10">K13/Z13</f>
        <v>0.45097312943466789</v>
      </c>
      <c r="AK13" s="10">
        <f t="shared" ref="AK13:AK55" si="11">O13/AA13</f>
        <v>0.52946961714084995</v>
      </c>
      <c r="AL13" s="1" t="s">
        <v>6</v>
      </c>
    </row>
    <row r="14" spans="1:38" x14ac:dyDescent="0.2">
      <c r="A14" s="1" t="s">
        <v>7</v>
      </c>
      <c r="B14" s="4">
        <v>961.51049519879371</v>
      </c>
      <c r="C14" s="4">
        <v>793.92857142857144</v>
      </c>
      <c r="D14" s="4">
        <v>240.92263660017346</v>
      </c>
      <c r="E14" s="4">
        <v>0</v>
      </c>
      <c r="F14" s="4">
        <v>0</v>
      </c>
      <c r="G14" s="4">
        <v>0</v>
      </c>
      <c r="H14" s="4">
        <v>2394.1490000000003</v>
      </c>
      <c r="I14" s="5">
        <v>0</v>
      </c>
      <c r="J14" s="5">
        <v>0</v>
      </c>
      <c r="K14" s="5">
        <v>0</v>
      </c>
      <c r="L14" s="11">
        <v>0</v>
      </c>
      <c r="M14" s="5">
        <v>0</v>
      </c>
      <c r="N14" s="6">
        <v>0</v>
      </c>
      <c r="O14" s="40">
        <f t="shared" si="1"/>
        <v>0</v>
      </c>
      <c r="P14" s="40"/>
      <c r="Q14" s="7"/>
      <c r="R14" s="43">
        <v>1323</v>
      </c>
      <c r="S14" s="46">
        <v>1860</v>
      </c>
      <c r="T14" s="46">
        <v>960</v>
      </c>
      <c r="U14" s="46">
        <v>20</v>
      </c>
      <c r="V14" s="46">
        <v>8115</v>
      </c>
      <c r="W14" s="43">
        <v>7617.78</v>
      </c>
      <c r="X14" s="43">
        <v>12994.8</v>
      </c>
      <c r="Y14" s="45">
        <v>28109.9</v>
      </c>
      <c r="Z14" s="45">
        <v>10510.5</v>
      </c>
      <c r="AA14" s="43">
        <v>16939.650000000001</v>
      </c>
      <c r="AB14" s="10">
        <f t="shared" si="2"/>
        <v>0.72676530249341931</v>
      </c>
      <c r="AC14" s="10">
        <f t="shared" si="3"/>
        <v>0.42684331797235026</v>
      </c>
      <c r="AD14" s="10">
        <f t="shared" si="4"/>
        <v>0.25096107979184734</v>
      </c>
      <c r="AE14" s="10">
        <f t="shared" si="5"/>
        <v>0</v>
      </c>
      <c r="AF14" s="10">
        <f t="shared" si="6"/>
        <v>0</v>
      </c>
      <c r="AG14" s="10">
        <f t="shared" si="7"/>
        <v>0.31428434530795069</v>
      </c>
      <c r="AH14" s="10">
        <f t="shared" si="8"/>
        <v>0</v>
      </c>
      <c r="AI14" s="10">
        <f t="shared" si="9"/>
        <v>0</v>
      </c>
      <c r="AJ14" s="10">
        <f t="shared" si="10"/>
        <v>0</v>
      </c>
      <c r="AK14" s="10">
        <f t="shared" si="11"/>
        <v>0</v>
      </c>
      <c r="AL14" s="1" t="s">
        <v>7</v>
      </c>
    </row>
    <row r="15" spans="1:38" x14ac:dyDescent="0.2">
      <c r="A15" s="1" t="s">
        <v>8</v>
      </c>
      <c r="B15" s="4">
        <v>934.95477865916064</v>
      </c>
      <c r="C15" s="4">
        <v>372.10084033613447</v>
      </c>
      <c r="D15" s="4">
        <v>220.82561475409838</v>
      </c>
      <c r="E15" s="4">
        <v>20.516129032258064</v>
      </c>
      <c r="F15" s="4">
        <v>20</v>
      </c>
      <c r="G15" s="4">
        <v>0</v>
      </c>
      <c r="H15" s="4">
        <v>2545.0357142857142</v>
      </c>
      <c r="I15" s="5">
        <v>0</v>
      </c>
      <c r="J15" s="5">
        <v>0</v>
      </c>
      <c r="K15" s="5">
        <v>6669.4282692307697</v>
      </c>
      <c r="L15" s="11">
        <v>0</v>
      </c>
      <c r="M15" s="5">
        <v>0</v>
      </c>
      <c r="N15" s="6">
        <v>0</v>
      </c>
      <c r="O15" s="40">
        <f t="shared" si="1"/>
        <v>0</v>
      </c>
      <c r="P15" s="40"/>
      <c r="Q15" s="7"/>
      <c r="R15" s="43">
        <v>1323</v>
      </c>
      <c r="S15" s="46">
        <v>1860</v>
      </c>
      <c r="T15" s="46">
        <v>960</v>
      </c>
      <c r="U15" s="46">
        <v>20</v>
      </c>
      <c r="V15" s="46">
        <v>8115</v>
      </c>
      <c r="W15" s="43">
        <v>7617.78</v>
      </c>
      <c r="X15" s="43">
        <v>12994.8</v>
      </c>
      <c r="Y15" s="45">
        <v>28109.9</v>
      </c>
      <c r="Z15" s="45">
        <v>10510.5</v>
      </c>
      <c r="AA15" s="43">
        <v>16939.650000000001</v>
      </c>
      <c r="AB15" s="10">
        <f t="shared" si="2"/>
        <v>0.70669295439089996</v>
      </c>
      <c r="AC15" s="10">
        <f t="shared" si="3"/>
        <v>0.20005421523448089</v>
      </c>
      <c r="AD15" s="10">
        <f t="shared" si="4"/>
        <v>0.23002668203551915</v>
      </c>
      <c r="AE15" s="10">
        <f t="shared" si="5"/>
        <v>1</v>
      </c>
      <c r="AF15" s="10">
        <f t="shared" si="6"/>
        <v>0</v>
      </c>
      <c r="AG15" s="10">
        <f t="shared" si="7"/>
        <v>0.3340915219769689</v>
      </c>
      <c r="AH15" s="10">
        <f t="shared" si="8"/>
        <v>0</v>
      </c>
      <c r="AI15" s="10">
        <f t="shared" si="9"/>
        <v>0</v>
      </c>
      <c r="AJ15" s="10">
        <f t="shared" si="10"/>
        <v>0.63454909559305173</v>
      </c>
      <c r="AK15" s="10">
        <f t="shared" si="11"/>
        <v>0</v>
      </c>
      <c r="AL15" s="1" t="s">
        <v>8</v>
      </c>
    </row>
    <row r="16" spans="1:38" x14ac:dyDescent="0.2">
      <c r="A16" s="1" t="s">
        <v>9</v>
      </c>
      <c r="B16" s="4">
        <v>1118.5288884468755</v>
      </c>
      <c r="C16" s="4">
        <v>676.20437956204375</v>
      </c>
      <c r="D16" s="4">
        <v>225.90543024717218</v>
      </c>
      <c r="E16" s="4">
        <v>20.345423143350605</v>
      </c>
      <c r="F16" s="4">
        <v>20</v>
      </c>
      <c r="G16" s="4">
        <v>0</v>
      </c>
      <c r="H16" s="4">
        <v>3669.4250000000002</v>
      </c>
      <c r="I16" s="5">
        <v>0</v>
      </c>
      <c r="J16" s="5">
        <v>0</v>
      </c>
      <c r="K16" s="5">
        <v>0</v>
      </c>
      <c r="L16" s="11">
        <v>0</v>
      </c>
      <c r="M16" s="5">
        <v>2325.2599999999998</v>
      </c>
      <c r="N16" s="6">
        <v>0</v>
      </c>
      <c r="O16" s="40">
        <f t="shared" si="1"/>
        <v>2325.2599999999998</v>
      </c>
      <c r="P16" s="40"/>
      <c r="Q16" s="7"/>
      <c r="R16" s="43">
        <v>1323</v>
      </c>
      <c r="S16" s="46">
        <v>1860</v>
      </c>
      <c r="T16" s="46">
        <v>960</v>
      </c>
      <c r="U16" s="46">
        <v>20</v>
      </c>
      <c r="V16" s="46">
        <v>8115</v>
      </c>
      <c r="W16" s="43">
        <v>7617.78</v>
      </c>
      <c r="X16" s="43">
        <v>12994.8</v>
      </c>
      <c r="Y16" s="45">
        <v>28109.9</v>
      </c>
      <c r="Z16" s="45">
        <v>10510.5</v>
      </c>
      <c r="AA16" s="43">
        <v>16939.650000000001</v>
      </c>
      <c r="AB16" s="10">
        <f t="shared" si="2"/>
        <v>0.8454488952735264</v>
      </c>
      <c r="AC16" s="10">
        <f t="shared" si="3"/>
        <v>0.36355074170002355</v>
      </c>
      <c r="AD16" s="10">
        <f t="shared" si="4"/>
        <v>0.23531815650747101</v>
      </c>
      <c r="AE16" s="10">
        <f t="shared" si="5"/>
        <v>1</v>
      </c>
      <c r="AF16" s="10">
        <f t="shared" si="6"/>
        <v>0</v>
      </c>
      <c r="AG16" s="10">
        <f t="shared" si="7"/>
        <v>0.48169217278524717</v>
      </c>
      <c r="AH16" s="10">
        <f t="shared" si="8"/>
        <v>0</v>
      </c>
      <c r="AI16" s="10">
        <f t="shared" si="9"/>
        <v>0</v>
      </c>
      <c r="AJ16" s="10">
        <f t="shared" si="10"/>
        <v>0</v>
      </c>
      <c r="AK16" s="10">
        <f t="shared" si="11"/>
        <v>0.13726729891113451</v>
      </c>
      <c r="AL16" s="1" t="s">
        <v>9</v>
      </c>
    </row>
    <row r="17" spans="1:38" x14ac:dyDescent="0.2">
      <c r="A17" s="1" t="s">
        <v>10</v>
      </c>
      <c r="B17" s="4">
        <v>1074.9622697962343</v>
      </c>
      <c r="C17" s="4">
        <v>575.55555555555554</v>
      </c>
      <c r="D17" s="4">
        <v>221.85807860262008</v>
      </c>
      <c r="E17" s="4">
        <v>20.383877159309023</v>
      </c>
      <c r="F17" s="4">
        <v>20</v>
      </c>
      <c r="G17" s="4">
        <v>0</v>
      </c>
      <c r="H17" s="4">
        <v>2327.8175000000001</v>
      </c>
      <c r="I17" s="5">
        <v>0</v>
      </c>
      <c r="J17" s="5">
        <v>0</v>
      </c>
      <c r="K17" s="5">
        <v>7117.1916666666666</v>
      </c>
      <c r="L17" s="11">
        <v>0</v>
      </c>
      <c r="M17" s="5">
        <v>0</v>
      </c>
      <c r="N17" s="6">
        <v>0</v>
      </c>
      <c r="O17" s="40">
        <f t="shared" si="1"/>
        <v>0</v>
      </c>
      <c r="P17" s="40"/>
      <c r="Q17" s="7"/>
      <c r="R17" s="43">
        <v>1323</v>
      </c>
      <c r="S17" s="46">
        <v>1860</v>
      </c>
      <c r="T17" s="46">
        <v>960</v>
      </c>
      <c r="U17" s="46">
        <v>20</v>
      </c>
      <c r="V17" s="46">
        <v>8115</v>
      </c>
      <c r="W17" s="43">
        <v>7617.78</v>
      </c>
      <c r="X17" s="43">
        <v>12994.8</v>
      </c>
      <c r="Y17" s="45">
        <v>28109.9</v>
      </c>
      <c r="Z17" s="45">
        <v>10510.5</v>
      </c>
      <c r="AA17" s="43">
        <v>16939.650000000001</v>
      </c>
      <c r="AB17" s="10">
        <f t="shared" si="2"/>
        <v>0.81251872244613321</v>
      </c>
      <c r="AC17" s="10">
        <f t="shared" si="3"/>
        <v>0.30943847072879332</v>
      </c>
      <c r="AD17" s="10">
        <f t="shared" si="4"/>
        <v>0.23110216521106258</v>
      </c>
      <c r="AE17" s="10">
        <f t="shared" si="5"/>
        <v>1</v>
      </c>
      <c r="AF17" s="10">
        <f t="shared" si="6"/>
        <v>0</v>
      </c>
      <c r="AG17" s="10">
        <f t="shared" si="7"/>
        <v>0.30557688722961285</v>
      </c>
      <c r="AH17" s="10">
        <f t="shared" si="8"/>
        <v>0</v>
      </c>
      <c r="AI17" s="10">
        <f t="shared" si="9"/>
        <v>0</v>
      </c>
      <c r="AJ17" s="10">
        <f t="shared" si="10"/>
        <v>0.67715062715062713</v>
      </c>
      <c r="AK17" s="10">
        <f t="shared" si="11"/>
        <v>0</v>
      </c>
      <c r="AL17" s="1" t="s">
        <v>10</v>
      </c>
    </row>
    <row r="18" spans="1:38" x14ac:dyDescent="0.2">
      <c r="A18" s="1" t="s">
        <v>11</v>
      </c>
      <c r="B18" s="4">
        <v>912.49789165446566</v>
      </c>
      <c r="C18" s="4">
        <v>576</v>
      </c>
      <c r="D18" s="4">
        <v>213.82377389858686</v>
      </c>
      <c r="E18" s="4">
        <v>0</v>
      </c>
      <c r="F18" s="4">
        <v>0</v>
      </c>
      <c r="G18" s="4">
        <v>0</v>
      </c>
      <c r="H18" s="4">
        <v>2499.5949999999998</v>
      </c>
      <c r="I18" s="5">
        <v>0</v>
      </c>
      <c r="J18" s="5">
        <v>0</v>
      </c>
      <c r="K18" s="5">
        <v>7293.0523076923073</v>
      </c>
      <c r="L18" s="11">
        <v>0</v>
      </c>
      <c r="M18" s="5">
        <v>0</v>
      </c>
      <c r="N18" s="6">
        <v>0</v>
      </c>
      <c r="O18" s="40">
        <f t="shared" si="1"/>
        <v>0</v>
      </c>
      <c r="P18" s="40"/>
      <c r="Q18" s="7"/>
      <c r="R18" s="43">
        <v>1323</v>
      </c>
      <c r="S18" s="46">
        <v>1860</v>
      </c>
      <c r="T18" s="46">
        <v>960</v>
      </c>
      <c r="U18" s="46">
        <v>20</v>
      </c>
      <c r="V18" s="46">
        <v>8115</v>
      </c>
      <c r="W18" s="43">
        <v>7617.78</v>
      </c>
      <c r="X18" s="43">
        <v>12994.8</v>
      </c>
      <c r="Y18" s="45">
        <v>28109.9</v>
      </c>
      <c r="Z18" s="45">
        <v>10510.5</v>
      </c>
      <c r="AA18" s="43">
        <v>16939.650000000001</v>
      </c>
      <c r="AB18" s="10">
        <f t="shared" si="2"/>
        <v>0.68971873896785008</v>
      </c>
      <c r="AC18" s="10">
        <f t="shared" si="3"/>
        <v>0.30967741935483872</v>
      </c>
      <c r="AD18" s="10">
        <f t="shared" si="4"/>
        <v>0.22273309781102799</v>
      </c>
      <c r="AE18" s="10">
        <f t="shared" si="5"/>
        <v>0</v>
      </c>
      <c r="AF18" s="10">
        <f t="shared" si="6"/>
        <v>0</v>
      </c>
      <c r="AG18" s="10">
        <f t="shared" si="7"/>
        <v>0.32812643578575384</v>
      </c>
      <c r="AH18" s="10">
        <f t="shared" si="8"/>
        <v>0</v>
      </c>
      <c r="AI18" s="10">
        <f t="shared" si="9"/>
        <v>0</v>
      </c>
      <c r="AJ18" s="10">
        <f t="shared" si="10"/>
        <v>0.69388252772868153</v>
      </c>
      <c r="AK18" s="10">
        <f t="shared" si="11"/>
        <v>0</v>
      </c>
      <c r="AL18" s="1" t="s">
        <v>11</v>
      </c>
    </row>
    <row r="19" spans="1:38" x14ac:dyDescent="0.2">
      <c r="A19" s="1" t="s">
        <v>13</v>
      </c>
      <c r="B19" s="4">
        <v>1015.3280143568369</v>
      </c>
      <c r="C19" s="4">
        <v>601.48760330578511</v>
      </c>
      <c r="D19" s="4">
        <v>230.98809994189426</v>
      </c>
      <c r="E19" s="4">
        <v>20.191540303272149</v>
      </c>
      <c r="F19" s="4">
        <v>20</v>
      </c>
      <c r="G19" s="4">
        <v>0</v>
      </c>
      <c r="H19" s="4">
        <v>2741.2766666666666</v>
      </c>
      <c r="I19" s="5">
        <v>0</v>
      </c>
      <c r="J19" s="5">
        <v>0</v>
      </c>
      <c r="K19" s="5">
        <v>13611.286111111111</v>
      </c>
      <c r="L19" s="11">
        <v>0</v>
      </c>
      <c r="M19" s="5">
        <v>0</v>
      </c>
      <c r="N19" s="6">
        <v>0</v>
      </c>
      <c r="O19" s="40">
        <f t="shared" si="1"/>
        <v>0</v>
      </c>
      <c r="P19" s="40"/>
      <c r="Q19" s="7"/>
      <c r="R19" s="43">
        <v>1323</v>
      </c>
      <c r="S19" s="46">
        <v>1860</v>
      </c>
      <c r="T19" s="46">
        <v>960</v>
      </c>
      <c r="U19" s="46">
        <v>20</v>
      </c>
      <c r="V19" s="46">
        <v>8115</v>
      </c>
      <c r="W19" s="43">
        <v>7617.78</v>
      </c>
      <c r="X19" s="43">
        <v>12994.8</v>
      </c>
      <c r="Y19" s="45">
        <v>28109.9</v>
      </c>
      <c r="Z19" s="45">
        <v>10510.5</v>
      </c>
      <c r="AA19" s="43">
        <v>16939.650000000001</v>
      </c>
      <c r="AB19" s="10">
        <f t="shared" si="2"/>
        <v>0.76744369943827428</v>
      </c>
      <c r="AC19" s="10">
        <f t="shared" si="3"/>
        <v>0.32338043188483073</v>
      </c>
      <c r="AD19" s="10">
        <f t="shared" si="4"/>
        <v>0.24061260410613985</v>
      </c>
      <c r="AE19" s="10">
        <f t="shared" si="5"/>
        <v>1</v>
      </c>
      <c r="AF19" s="10">
        <f t="shared" si="6"/>
        <v>0</v>
      </c>
      <c r="AG19" s="10">
        <f t="shared" si="7"/>
        <v>0.35985243294853181</v>
      </c>
      <c r="AH19" s="10">
        <f t="shared" si="8"/>
        <v>0</v>
      </c>
      <c r="AI19" s="10">
        <f t="shared" si="9"/>
        <v>0</v>
      </c>
      <c r="AJ19" s="10">
        <f t="shared" si="10"/>
        <v>1.2950179450179449</v>
      </c>
      <c r="AK19" s="10">
        <f t="shared" si="11"/>
        <v>0</v>
      </c>
      <c r="AL19" s="1" t="s">
        <v>13</v>
      </c>
    </row>
    <row r="20" spans="1:38" x14ac:dyDescent="0.2">
      <c r="A20" s="1" t="s">
        <v>12</v>
      </c>
      <c r="B20" s="4">
        <v>1310.3981767141554</v>
      </c>
      <c r="C20" s="4">
        <v>639.06976744186045</v>
      </c>
      <c r="D20" s="4">
        <v>261.2256333830104</v>
      </c>
      <c r="E20" s="4">
        <v>20.371747211895912</v>
      </c>
      <c r="F20" s="4">
        <v>20</v>
      </c>
      <c r="G20" s="4">
        <v>0</v>
      </c>
      <c r="H20" s="4">
        <v>0</v>
      </c>
      <c r="I20" s="5">
        <v>0</v>
      </c>
      <c r="J20" s="5">
        <v>0</v>
      </c>
      <c r="K20" s="5">
        <v>0</v>
      </c>
      <c r="L20" s="11">
        <v>0</v>
      </c>
      <c r="M20" s="5">
        <v>0</v>
      </c>
      <c r="N20" s="6">
        <v>0</v>
      </c>
      <c r="O20" s="40">
        <f t="shared" si="1"/>
        <v>0</v>
      </c>
      <c r="P20" s="40"/>
      <c r="Q20" s="7"/>
      <c r="R20" s="43">
        <v>1323</v>
      </c>
      <c r="S20" s="46">
        <v>1860</v>
      </c>
      <c r="T20" s="46">
        <v>960</v>
      </c>
      <c r="U20" s="46">
        <v>20</v>
      </c>
      <c r="V20" s="46">
        <v>8115</v>
      </c>
      <c r="W20" s="43">
        <v>7617.78</v>
      </c>
      <c r="X20" s="43">
        <v>12994.8</v>
      </c>
      <c r="Y20" s="45">
        <v>28109.9</v>
      </c>
      <c r="Z20" s="45">
        <v>10510.5</v>
      </c>
      <c r="AA20" s="43">
        <v>16939.650000000001</v>
      </c>
      <c r="AB20" s="10">
        <f t="shared" si="2"/>
        <v>0.99047481233118317</v>
      </c>
      <c r="AC20" s="10">
        <f t="shared" si="3"/>
        <v>0.34358589647411852</v>
      </c>
      <c r="AD20" s="10">
        <f t="shared" si="4"/>
        <v>0.27211003477396917</v>
      </c>
      <c r="AE20" s="10">
        <f t="shared" si="5"/>
        <v>1</v>
      </c>
      <c r="AF20" s="10">
        <f t="shared" si="6"/>
        <v>0</v>
      </c>
      <c r="AG20" s="10">
        <f t="shared" si="7"/>
        <v>0</v>
      </c>
      <c r="AH20" s="10">
        <f t="shared" si="8"/>
        <v>0</v>
      </c>
      <c r="AI20" s="10">
        <f t="shared" si="9"/>
        <v>0</v>
      </c>
      <c r="AJ20" s="10">
        <f t="shared" si="10"/>
        <v>0</v>
      </c>
      <c r="AK20" s="10">
        <f t="shared" si="11"/>
        <v>0</v>
      </c>
      <c r="AL20" s="1" t="s">
        <v>12</v>
      </c>
    </row>
    <row r="21" spans="1:38" x14ac:dyDescent="0.2">
      <c r="A21" s="1" t="s">
        <v>15</v>
      </c>
      <c r="B21" s="4">
        <v>1007.7385250537965</v>
      </c>
      <c r="C21" s="4">
        <v>646.95652173913038</v>
      </c>
      <c r="D21" s="4">
        <v>256.6254734848485</v>
      </c>
      <c r="E21" s="4">
        <v>20</v>
      </c>
      <c r="F21" s="4">
        <v>20</v>
      </c>
      <c r="G21" s="4">
        <v>0</v>
      </c>
      <c r="H21" s="4">
        <v>3155.8799999999997</v>
      </c>
      <c r="I21" s="5">
        <v>0</v>
      </c>
      <c r="J21" s="5">
        <v>0</v>
      </c>
      <c r="K21" s="5">
        <v>5501.0995454545455</v>
      </c>
      <c r="L21" s="11">
        <v>0</v>
      </c>
      <c r="M21" s="5">
        <v>0</v>
      </c>
      <c r="N21" s="6">
        <v>0</v>
      </c>
      <c r="O21" s="40">
        <f t="shared" si="1"/>
        <v>0</v>
      </c>
      <c r="P21" s="40"/>
      <c r="Q21" s="7"/>
      <c r="R21" s="43">
        <v>1323</v>
      </c>
      <c r="S21" s="46">
        <v>1860</v>
      </c>
      <c r="T21" s="46">
        <v>960</v>
      </c>
      <c r="U21" s="46">
        <v>20</v>
      </c>
      <c r="V21" s="46">
        <v>8115</v>
      </c>
      <c r="W21" s="43">
        <v>7617.78</v>
      </c>
      <c r="X21" s="43">
        <v>12994.8</v>
      </c>
      <c r="Y21" s="45">
        <v>28109.9</v>
      </c>
      <c r="Z21" s="45">
        <v>10510.5</v>
      </c>
      <c r="AA21" s="43">
        <v>16939.650000000001</v>
      </c>
      <c r="AB21" s="10">
        <f t="shared" si="2"/>
        <v>0.76170712400135787</v>
      </c>
      <c r="AC21" s="10">
        <f t="shared" si="3"/>
        <v>0.34782608695652173</v>
      </c>
      <c r="AD21" s="10">
        <f t="shared" si="4"/>
        <v>0.2673182015467172</v>
      </c>
      <c r="AE21" s="10">
        <f t="shared" si="5"/>
        <v>1</v>
      </c>
      <c r="AF21" s="10">
        <f t="shared" si="6"/>
        <v>0</v>
      </c>
      <c r="AG21" s="10">
        <f t="shared" si="7"/>
        <v>0.41427817553145402</v>
      </c>
      <c r="AH21" s="10">
        <f t="shared" si="8"/>
        <v>0</v>
      </c>
      <c r="AI21" s="10">
        <f t="shared" si="9"/>
        <v>0</v>
      </c>
      <c r="AJ21" s="10">
        <f t="shared" si="10"/>
        <v>0.52339085157266974</v>
      </c>
      <c r="AK21" s="10">
        <f t="shared" si="11"/>
        <v>0</v>
      </c>
      <c r="AL21" s="1" t="s">
        <v>15</v>
      </c>
    </row>
    <row r="22" spans="1:38" x14ac:dyDescent="0.2">
      <c r="A22" s="1" t="s">
        <v>17</v>
      </c>
      <c r="B22" s="4">
        <v>798.58966010883216</v>
      </c>
      <c r="C22" s="4">
        <v>680</v>
      </c>
      <c r="D22" s="4">
        <v>236.28836251287333</v>
      </c>
      <c r="E22" s="4">
        <v>0</v>
      </c>
      <c r="F22" s="4">
        <v>0</v>
      </c>
      <c r="G22" s="4">
        <v>0</v>
      </c>
      <c r="H22" s="4">
        <v>2281.1114285714289</v>
      </c>
      <c r="I22" s="5">
        <v>0</v>
      </c>
      <c r="J22" s="5">
        <v>0</v>
      </c>
      <c r="K22" s="5">
        <v>6355.5916666666672</v>
      </c>
      <c r="L22" s="11">
        <v>0</v>
      </c>
      <c r="M22" s="5">
        <v>0</v>
      </c>
      <c r="N22" s="6">
        <v>0</v>
      </c>
      <c r="O22" s="40">
        <f t="shared" si="1"/>
        <v>0</v>
      </c>
      <c r="P22" s="40"/>
      <c r="Q22" s="7"/>
      <c r="R22" s="43">
        <v>1323</v>
      </c>
      <c r="S22" s="46">
        <v>1860</v>
      </c>
      <c r="T22" s="46">
        <v>960</v>
      </c>
      <c r="U22" s="46">
        <v>20</v>
      </c>
      <c r="V22" s="46">
        <v>8115</v>
      </c>
      <c r="W22" s="43">
        <v>7617.78</v>
      </c>
      <c r="X22" s="43">
        <v>12994.8</v>
      </c>
      <c r="Y22" s="45">
        <v>28109.9</v>
      </c>
      <c r="Z22" s="45">
        <v>10510.5</v>
      </c>
      <c r="AA22" s="43">
        <v>16939.650000000001</v>
      </c>
      <c r="AB22" s="10">
        <f t="shared" si="2"/>
        <v>0.60362030242542108</v>
      </c>
      <c r="AC22" s="10">
        <f t="shared" si="3"/>
        <v>0.36559139784946237</v>
      </c>
      <c r="AD22" s="10">
        <f t="shared" si="4"/>
        <v>0.24613371095090972</v>
      </c>
      <c r="AE22" s="10">
        <f t="shared" si="5"/>
        <v>0</v>
      </c>
      <c r="AF22" s="10">
        <f t="shared" si="6"/>
        <v>0</v>
      </c>
      <c r="AG22" s="10">
        <f t="shared" si="7"/>
        <v>0.29944569527755183</v>
      </c>
      <c r="AH22" s="10">
        <f t="shared" si="8"/>
        <v>0</v>
      </c>
      <c r="AI22" s="10">
        <f t="shared" si="9"/>
        <v>0</v>
      </c>
      <c r="AJ22" s="10">
        <f t="shared" si="10"/>
        <v>0.60468975468975472</v>
      </c>
      <c r="AK22" s="10">
        <f t="shared" si="11"/>
        <v>0</v>
      </c>
      <c r="AL22" s="1" t="s">
        <v>17</v>
      </c>
    </row>
    <row r="23" spans="1:38" x14ac:dyDescent="0.2">
      <c r="A23" s="1" t="s">
        <v>16</v>
      </c>
      <c r="B23" s="4">
        <v>866.63589659833292</v>
      </c>
      <c r="C23" s="4">
        <v>697.5</v>
      </c>
      <c r="D23" s="4">
        <v>212.948547008547</v>
      </c>
      <c r="E23" s="4">
        <v>0</v>
      </c>
      <c r="F23" s="4">
        <v>0</v>
      </c>
      <c r="G23" s="4">
        <v>0</v>
      </c>
      <c r="H23" s="4">
        <v>0</v>
      </c>
      <c r="I23" s="5">
        <v>0</v>
      </c>
      <c r="J23" s="5">
        <v>0</v>
      </c>
      <c r="K23" s="5">
        <v>0</v>
      </c>
      <c r="L23" s="11">
        <v>0</v>
      </c>
      <c r="M23" s="5">
        <v>0</v>
      </c>
      <c r="N23" s="6">
        <v>0</v>
      </c>
      <c r="O23" s="40">
        <f t="shared" si="1"/>
        <v>0</v>
      </c>
      <c r="P23" s="40"/>
      <c r="Q23" s="7"/>
      <c r="R23" s="43">
        <v>1323</v>
      </c>
      <c r="S23" s="46">
        <v>1860</v>
      </c>
      <c r="T23" s="46">
        <v>960</v>
      </c>
      <c r="U23" s="46">
        <v>20</v>
      </c>
      <c r="V23" s="46">
        <v>8115</v>
      </c>
      <c r="W23" s="43">
        <v>7617.78</v>
      </c>
      <c r="X23" s="43">
        <v>12994.8</v>
      </c>
      <c r="Y23" s="45">
        <v>28109.9</v>
      </c>
      <c r="Z23" s="45">
        <v>10510.5</v>
      </c>
      <c r="AA23" s="43">
        <v>16939.650000000001</v>
      </c>
      <c r="AB23" s="10">
        <f t="shared" si="2"/>
        <v>0.65505358775384193</v>
      </c>
      <c r="AC23" s="10">
        <f t="shared" si="3"/>
        <v>0.375</v>
      </c>
      <c r="AD23" s="10">
        <f t="shared" si="4"/>
        <v>0.22182140313390311</v>
      </c>
      <c r="AE23" s="10">
        <f t="shared" si="5"/>
        <v>0</v>
      </c>
      <c r="AF23" s="10">
        <f t="shared" si="6"/>
        <v>0</v>
      </c>
      <c r="AG23" s="10">
        <f t="shared" si="7"/>
        <v>0</v>
      </c>
      <c r="AH23" s="10">
        <f t="shared" si="8"/>
        <v>0</v>
      </c>
      <c r="AI23" s="10">
        <f t="shared" si="9"/>
        <v>0</v>
      </c>
      <c r="AJ23" s="10">
        <f t="shared" si="10"/>
        <v>0</v>
      </c>
      <c r="AK23" s="10">
        <f t="shared" si="11"/>
        <v>0</v>
      </c>
      <c r="AL23" s="1" t="s">
        <v>16</v>
      </c>
    </row>
    <row r="24" spans="1:38" x14ac:dyDescent="0.2">
      <c r="A24" s="1" t="s">
        <v>18</v>
      </c>
      <c r="B24" s="4">
        <v>1114.1819264519263</v>
      </c>
      <c r="C24" s="4">
        <v>542.51748251748256</v>
      </c>
      <c r="D24" s="4">
        <v>226.84321211150274</v>
      </c>
      <c r="E24" s="4">
        <v>20.393258426966291</v>
      </c>
      <c r="F24" s="4">
        <v>20</v>
      </c>
      <c r="G24" s="4">
        <v>5688.2</v>
      </c>
      <c r="H24" s="4">
        <v>2375.3974193548388</v>
      </c>
      <c r="I24" s="5">
        <v>15410.5</v>
      </c>
      <c r="J24" s="53">
        <v>33439</v>
      </c>
      <c r="K24" s="5">
        <v>5712.0517391304347</v>
      </c>
      <c r="L24" s="11">
        <v>1508.92</v>
      </c>
      <c r="M24" s="5">
        <v>3487.89</v>
      </c>
      <c r="N24" s="6">
        <v>1577.94</v>
      </c>
      <c r="O24" s="40">
        <f t="shared" si="1"/>
        <v>6574.75</v>
      </c>
      <c r="P24" s="40"/>
      <c r="Q24" s="7"/>
      <c r="R24" s="43">
        <v>1323</v>
      </c>
      <c r="S24" s="46">
        <v>1860</v>
      </c>
      <c r="T24" s="46">
        <v>960</v>
      </c>
      <c r="U24" s="46">
        <v>20</v>
      </c>
      <c r="V24" s="46">
        <v>8115</v>
      </c>
      <c r="W24" s="43">
        <v>7617.78</v>
      </c>
      <c r="X24" s="43">
        <v>12994.8</v>
      </c>
      <c r="Y24" s="45">
        <v>28109.9</v>
      </c>
      <c r="Z24" s="45">
        <v>10510.5</v>
      </c>
      <c r="AA24" s="43">
        <v>16939.650000000001</v>
      </c>
      <c r="AB24" s="10">
        <f t="shared" si="2"/>
        <v>0.84216320971422998</v>
      </c>
      <c r="AC24" s="10">
        <f t="shared" si="3"/>
        <v>0.29167606586961425</v>
      </c>
      <c r="AD24" s="10">
        <f t="shared" si="4"/>
        <v>0.23629501261614869</v>
      </c>
      <c r="AE24" s="10">
        <f t="shared" si="5"/>
        <v>1</v>
      </c>
      <c r="AF24" s="10">
        <f t="shared" si="6"/>
        <v>0.70094886013555147</v>
      </c>
      <c r="AG24" s="10">
        <f t="shared" si="7"/>
        <v>0.31182279080714315</v>
      </c>
      <c r="AH24" s="10">
        <f t="shared" si="8"/>
        <v>1.1858974358974359</v>
      </c>
      <c r="AI24" s="10">
        <f t="shared" si="9"/>
        <v>1.1895808949871753</v>
      </c>
      <c r="AJ24" s="10">
        <f t="shared" si="10"/>
        <v>0.54346146607016177</v>
      </c>
      <c r="AK24" s="10">
        <f t="shared" si="11"/>
        <v>0.38812785388127852</v>
      </c>
      <c r="AL24" s="1" t="s">
        <v>18</v>
      </c>
    </row>
    <row r="25" spans="1:38" x14ac:dyDescent="0.2">
      <c r="A25" s="1" t="s">
        <v>19</v>
      </c>
      <c r="B25" s="4">
        <v>1043.2064970207723</v>
      </c>
      <c r="C25" s="4">
        <v>687.54098360655735</v>
      </c>
      <c r="D25" s="4">
        <v>233.75426511814177</v>
      </c>
      <c r="E25" s="4">
        <v>0</v>
      </c>
      <c r="F25" s="4">
        <v>0</v>
      </c>
      <c r="G25" s="4">
        <v>0</v>
      </c>
      <c r="H25" s="4">
        <v>0</v>
      </c>
      <c r="I25" s="5">
        <v>0</v>
      </c>
      <c r="J25" s="5">
        <v>0</v>
      </c>
      <c r="K25" s="5">
        <v>0</v>
      </c>
      <c r="L25" s="11">
        <v>0</v>
      </c>
      <c r="M25" s="5">
        <v>0</v>
      </c>
      <c r="N25" s="6">
        <v>0</v>
      </c>
      <c r="O25" s="40">
        <f t="shared" si="1"/>
        <v>0</v>
      </c>
      <c r="P25" s="40"/>
      <c r="Q25" s="7"/>
      <c r="R25" s="43">
        <v>1323</v>
      </c>
      <c r="S25" s="46">
        <v>1860</v>
      </c>
      <c r="T25" s="46">
        <v>960</v>
      </c>
      <c r="U25" s="46">
        <v>20</v>
      </c>
      <c r="V25" s="46">
        <v>8115</v>
      </c>
      <c r="W25" s="43">
        <v>7617.78</v>
      </c>
      <c r="X25" s="43">
        <v>12994.8</v>
      </c>
      <c r="Y25" s="45">
        <v>28109.9</v>
      </c>
      <c r="Z25" s="45">
        <v>10510.5</v>
      </c>
      <c r="AA25" s="43">
        <v>16939.650000000001</v>
      </c>
      <c r="AB25" s="10">
        <f t="shared" si="2"/>
        <v>0.7885158707640002</v>
      </c>
      <c r="AC25" s="10">
        <f t="shared" si="3"/>
        <v>0.36964569011105236</v>
      </c>
      <c r="AD25" s="10">
        <f t="shared" si="4"/>
        <v>0.24349402616473101</v>
      </c>
      <c r="AE25" s="10">
        <f t="shared" si="5"/>
        <v>0</v>
      </c>
      <c r="AF25" s="10">
        <f t="shared" si="6"/>
        <v>0</v>
      </c>
      <c r="AG25" s="10">
        <f t="shared" si="7"/>
        <v>0</v>
      </c>
      <c r="AH25" s="10">
        <f t="shared" si="8"/>
        <v>0</v>
      </c>
      <c r="AI25" s="10">
        <f t="shared" si="9"/>
        <v>0</v>
      </c>
      <c r="AJ25" s="10">
        <f t="shared" si="10"/>
        <v>0</v>
      </c>
      <c r="AK25" s="10">
        <f t="shared" si="11"/>
        <v>0</v>
      </c>
      <c r="AL25" s="1" t="s">
        <v>19</v>
      </c>
    </row>
    <row r="26" spans="1:38" x14ac:dyDescent="0.2">
      <c r="A26" s="1" t="s">
        <v>20</v>
      </c>
      <c r="B26" s="4">
        <v>1071.0946600820932</v>
      </c>
      <c r="C26" s="4">
        <v>671.80327868852464</v>
      </c>
      <c r="D26" s="4">
        <v>245.0180900294489</v>
      </c>
      <c r="E26" s="4">
        <v>20</v>
      </c>
      <c r="F26" s="4">
        <v>20</v>
      </c>
      <c r="G26" s="4">
        <v>0</v>
      </c>
      <c r="H26" s="4">
        <v>2848.1456666666663</v>
      </c>
      <c r="I26" s="5">
        <v>0</v>
      </c>
      <c r="J26" s="5">
        <v>0</v>
      </c>
      <c r="K26" s="5">
        <v>6111.8952380952378</v>
      </c>
      <c r="L26" s="11">
        <v>0</v>
      </c>
      <c r="M26" s="5">
        <v>0</v>
      </c>
      <c r="N26" s="6">
        <v>0</v>
      </c>
      <c r="O26" s="40">
        <f t="shared" si="1"/>
        <v>0</v>
      </c>
      <c r="P26" s="40"/>
      <c r="Q26" s="7"/>
      <c r="R26" s="43">
        <v>1323</v>
      </c>
      <c r="S26" s="46">
        <v>1860</v>
      </c>
      <c r="T26" s="46">
        <v>960</v>
      </c>
      <c r="U26" s="46">
        <v>20</v>
      </c>
      <c r="V26" s="46">
        <v>8115</v>
      </c>
      <c r="W26" s="43">
        <v>7617.78</v>
      </c>
      <c r="X26" s="43">
        <v>12994.8</v>
      </c>
      <c r="Y26" s="45">
        <v>28109.9</v>
      </c>
      <c r="Z26" s="45">
        <v>10510.5</v>
      </c>
      <c r="AA26" s="43">
        <v>16939.650000000001</v>
      </c>
      <c r="AB26" s="10">
        <f t="shared" si="2"/>
        <v>0.80959535909455271</v>
      </c>
      <c r="AC26" s="10">
        <f t="shared" si="3"/>
        <v>0.36118455843469066</v>
      </c>
      <c r="AD26" s="10">
        <f t="shared" si="4"/>
        <v>0.25522717711400927</v>
      </c>
      <c r="AE26" s="10">
        <f t="shared" si="5"/>
        <v>1</v>
      </c>
      <c r="AF26" s="10">
        <f t="shared" si="6"/>
        <v>0</v>
      </c>
      <c r="AG26" s="10">
        <f t="shared" si="7"/>
        <v>0.37388132325515655</v>
      </c>
      <c r="AH26" s="10">
        <f t="shared" si="8"/>
        <v>0</v>
      </c>
      <c r="AI26" s="10">
        <f t="shared" si="9"/>
        <v>0</v>
      </c>
      <c r="AJ26" s="10">
        <f t="shared" si="10"/>
        <v>0.58150375701396106</v>
      </c>
      <c r="AK26" s="10">
        <f t="shared" si="11"/>
        <v>0</v>
      </c>
      <c r="AL26" s="1" t="s">
        <v>20</v>
      </c>
    </row>
    <row r="27" spans="1:38" x14ac:dyDescent="0.2">
      <c r="A27" s="1" t="s">
        <v>21</v>
      </c>
      <c r="B27" s="4">
        <v>933.85132188477235</v>
      </c>
      <c r="C27" s="4">
        <v>657.03703703703707</v>
      </c>
      <c r="D27" s="4">
        <v>227.73660142674228</v>
      </c>
      <c r="E27" s="4">
        <v>0</v>
      </c>
      <c r="F27" s="4">
        <v>0</v>
      </c>
      <c r="G27" s="4">
        <v>0</v>
      </c>
      <c r="H27" s="4">
        <v>0</v>
      </c>
      <c r="I27" s="5">
        <v>0</v>
      </c>
      <c r="J27" s="5">
        <v>0</v>
      </c>
      <c r="K27" s="5">
        <v>0</v>
      </c>
      <c r="L27" s="11">
        <v>0</v>
      </c>
      <c r="M27" s="5">
        <v>0</v>
      </c>
      <c r="N27" s="6">
        <v>0</v>
      </c>
      <c r="O27" s="40">
        <f t="shared" si="1"/>
        <v>0</v>
      </c>
      <c r="P27" s="40"/>
      <c r="Q27" s="7"/>
      <c r="R27" s="43">
        <v>1323</v>
      </c>
      <c r="S27" s="46">
        <v>1860</v>
      </c>
      <c r="T27" s="46">
        <v>960</v>
      </c>
      <c r="U27" s="46">
        <v>20</v>
      </c>
      <c r="V27" s="46">
        <v>8115</v>
      </c>
      <c r="W27" s="43">
        <v>7617.78</v>
      </c>
      <c r="X27" s="43">
        <v>12994.8</v>
      </c>
      <c r="Y27" s="45">
        <v>28109.9</v>
      </c>
      <c r="Z27" s="45">
        <v>10510.5</v>
      </c>
      <c r="AA27" s="43">
        <v>16939.650000000001</v>
      </c>
      <c r="AB27" s="10">
        <f t="shared" si="2"/>
        <v>0.70585889787208789</v>
      </c>
      <c r="AC27" s="10">
        <f t="shared" si="3"/>
        <v>0.3532457188371167</v>
      </c>
      <c r="AD27" s="10">
        <f t="shared" si="4"/>
        <v>0.23722562648618989</v>
      </c>
      <c r="AE27" s="10">
        <f t="shared" si="5"/>
        <v>0</v>
      </c>
      <c r="AF27" s="10">
        <f t="shared" si="6"/>
        <v>0</v>
      </c>
      <c r="AG27" s="10">
        <f t="shared" si="7"/>
        <v>0</v>
      </c>
      <c r="AH27" s="10">
        <f t="shared" si="8"/>
        <v>0</v>
      </c>
      <c r="AI27" s="10">
        <f t="shared" si="9"/>
        <v>0</v>
      </c>
      <c r="AJ27" s="10">
        <f t="shared" si="10"/>
        <v>0</v>
      </c>
      <c r="AK27" s="10">
        <f t="shared" si="11"/>
        <v>0</v>
      </c>
      <c r="AL27" s="1" t="s">
        <v>21</v>
      </c>
    </row>
    <row r="28" spans="1:38" x14ac:dyDescent="0.2">
      <c r="A28" s="1" t="s">
        <v>22</v>
      </c>
      <c r="B28" s="4">
        <v>820.15135083929169</v>
      </c>
      <c r="C28" s="4">
        <v>781.62162162162167</v>
      </c>
      <c r="D28" s="4">
        <v>233.88684950773558</v>
      </c>
      <c r="E28" s="4">
        <v>20.402684563758388</v>
      </c>
      <c r="F28" s="4">
        <v>20</v>
      </c>
      <c r="G28" s="4">
        <v>5295.5</v>
      </c>
      <c r="H28" s="4">
        <v>2704.5860400000001</v>
      </c>
      <c r="I28" s="5">
        <v>11941.65</v>
      </c>
      <c r="J28" s="5">
        <v>0</v>
      </c>
      <c r="K28" s="5">
        <v>0</v>
      </c>
      <c r="L28" s="11">
        <v>0</v>
      </c>
      <c r="M28" s="5">
        <v>0</v>
      </c>
      <c r="N28" s="6">
        <v>0</v>
      </c>
      <c r="O28" s="40">
        <f t="shared" si="1"/>
        <v>0</v>
      </c>
      <c r="P28" s="40"/>
      <c r="Q28" s="7"/>
      <c r="R28" s="43">
        <v>1323</v>
      </c>
      <c r="S28" s="46">
        <v>1860</v>
      </c>
      <c r="T28" s="46">
        <v>960</v>
      </c>
      <c r="U28" s="46">
        <v>20</v>
      </c>
      <c r="V28" s="46">
        <v>8115</v>
      </c>
      <c r="W28" s="43">
        <v>7617.78</v>
      </c>
      <c r="X28" s="43">
        <v>12994.8</v>
      </c>
      <c r="Y28" s="45">
        <v>28109.9</v>
      </c>
      <c r="Z28" s="45">
        <v>10510.5</v>
      </c>
      <c r="AA28" s="43">
        <v>16939.650000000001</v>
      </c>
      <c r="AB28" s="10">
        <f t="shared" si="2"/>
        <v>0.61991787667368992</v>
      </c>
      <c r="AC28" s="10">
        <f t="shared" si="3"/>
        <v>0.42022667829119442</v>
      </c>
      <c r="AD28" s="10">
        <f t="shared" si="4"/>
        <v>0.24363213490389121</v>
      </c>
      <c r="AE28" s="10">
        <f t="shared" si="5"/>
        <v>1</v>
      </c>
      <c r="AF28" s="10">
        <f t="shared" si="6"/>
        <v>0.65255699322242755</v>
      </c>
      <c r="AG28" s="10">
        <f t="shared" si="7"/>
        <v>0.35503598686231425</v>
      </c>
      <c r="AH28" s="10">
        <f t="shared" si="8"/>
        <v>0.91895604395604402</v>
      </c>
      <c r="AI28" s="10">
        <f t="shared" si="9"/>
        <v>0</v>
      </c>
      <c r="AJ28" s="10">
        <f t="shared" si="10"/>
        <v>0</v>
      </c>
      <c r="AK28" s="10">
        <f t="shared" si="11"/>
        <v>0</v>
      </c>
      <c r="AL28" s="1" t="s">
        <v>22</v>
      </c>
    </row>
    <row r="29" spans="1:38" x14ac:dyDescent="0.2">
      <c r="A29" s="1" t="s">
        <v>23</v>
      </c>
      <c r="B29" s="4">
        <v>925.10148383958972</v>
      </c>
      <c r="C29" s="4">
        <v>638.4905660377359</v>
      </c>
      <c r="D29" s="4">
        <v>238.81740444617782</v>
      </c>
      <c r="E29" s="4">
        <v>0</v>
      </c>
      <c r="F29" s="4">
        <v>0</v>
      </c>
      <c r="G29" s="4">
        <v>0</v>
      </c>
      <c r="H29" s="4">
        <v>2949.1013636363637</v>
      </c>
      <c r="I29" s="5">
        <v>0</v>
      </c>
      <c r="J29" s="5">
        <v>0</v>
      </c>
      <c r="K29" s="5">
        <v>6100.0159574468089</v>
      </c>
      <c r="L29" s="11">
        <v>0</v>
      </c>
      <c r="M29" s="5">
        <v>5813.15</v>
      </c>
      <c r="N29" s="6">
        <v>2629.9</v>
      </c>
      <c r="O29" s="40">
        <f t="shared" si="1"/>
        <v>8443.0499999999993</v>
      </c>
      <c r="P29" s="40"/>
      <c r="Q29" s="7"/>
      <c r="R29" s="43">
        <v>1323</v>
      </c>
      <c r="S29" s="46">
        <v>1860</v>
      </c>
      <c r="T29" s="46">
        <v>960</v>
      </c>
      <c r="U29" s="46">
        <v>20</v>
      </c>
      <c r="V29" s="46">
        <v>8115</v>
      </c>
      <c r="W29" s="43">
        <v>7617.78</v>
      </c>
      <c r="X29" s="43">
        <v>12994.8</v>
      </c>
      <c r="Y29" s="45">
        <v>28109.9</v>
      </c>
      <c r="Z29" s="45">
        <v>10510.5</v>
      </c>
      <c r="AA29" s="43">
        <v>16939.650000000001</v>
      </c>
      <c r="AB29" s="10">
        <f t="shared" si="2"/>
        <v>0.69924526367315931</v>
      </c>
      <c r="AC29" s="10">
        <f t="shared" si="3"/>
        <v>0.34327449786975051</v>
      </c>
      <c r="AD29" s="10">
        <f t="shared" si="4"/>
        <v>0.24876812963143521</v>
      </c>
      <c r="AE29" s="10">
        <f t="shared" si="5"/>
        <v>0</v>
      </c>
      <c r="AF29" s="10">
        <f t="shared" si="6"/>
        <v>0</v>
      </c>
      <c r="AG29" s="10">
        <f t="shared" si="7"/>
        <v>0.38713396339043182</v>
      </c>
      <c r="AH29" s="10">
        <f t="shared" si="8"/>
        <v>0</v>
      </c>
      <c r="AI29" s="10">
        <f t="shared" si="9"/>
        <v>0</v>
      </c>
      <c r="AJ29" s="10">
        <f t="shared" si="10"/>
        <v>0.58037352718203783</v>
      </c>
      <c r="AK29" s="10">
        <f t="shared" si="11"/>
        <v>0.49841938883034764</v>
      </c>
      <c r="AL29" s="1" t="s">
        <v>23</v>
      </c>
    </row>
    <row r="30" spans="1:38" x14ac:dyDescent="0.2">
      <c r="A30" s="1" t="s">
        <v>24</v>
      </c>
      <c r="B30" s="4">
        <v>770.09220874253799</v>
      </c>
      <c r="C30" s="4">
        <v>680</v>
      </c>
      <c r="D30" s="4">
        <v>192.46718346253229</v>
      </c>
      <c r="E30" s="4">
        <v>0</v>
      </c>
      <c r="F30" s="4">
        <v>0</v>
      </c>
      <c r="G30" s="4">
        <v>0</v>
      </c>
      <c r="H30" s="4">
        <v>0</v>
      </c>
      <c r="I30" s="5">
        <v>0</v>
      </c>
      <c r="J30" s="5">
        <v>0</v>
      </c>
      <c r="K30" s="5">
        <v>0</v>
      </c>
      <c r="L30" s="11">
        <v>0</v>
      </c>
      <c r="M30" s="5">
        <v>0</v>
      </c>
      <c r="N30" s="6">
        <v>0</v>
      </c>
      <c r="O30" s="40">
        <f t="shared" si="1"/>
        <v>0</v>
      </c>
      <c r="P30" s="40"/>
      <c r="Q30" s="7"/>
      <c r="R30" s="43">
        <v>1323</v>
      </c>
      <c r="S30" s="46">
        <v>1860</v>
      </c>
      <c r="T30" s="46">
        <v>960</v>
      </c>
      <c r="U30" s="46">
        <v>20</v>
      </c>
      <c r="V30" s="46">
        <v>8115</v>
      </c>
      <c r="W30" s="43">
        <v>7617.78</v>
      </c>
      <c r="X30" s="43">
        <v>12994.8</v>
      </c>
      <c r="Y30" s="45">
        <v>28109.9</v>
      </c>
      <c r="Z30" s="45">
        <v>10510.5</v>
      </c>
      <c r="AA30" s="43">
        <v>16939.650000000001</v>
      </c>
      <c r="AB30" s="10">
        <f t="shared" si="2"/>
        <v>0.58208027871695989</v>
      </c>
      <c r="AC30" s="10">
        <f t="shared" si="3"/>
        <v>0.36559139784946237</v>
      </c>
      <c r="AD30" s="10">
        <f t="shared" si="4"/>
        <v>0.2004866494401378</v>
      </c>
      <c r="AE30" s="10">
        <f t="shared" si="5"/>
        <v>0</v>
      </c>
      <c r="AF30" s="10">
        <f t="shared" si="6"/>
        <v>0</v>
      </c>
      <c r="AG30" s="10">
        <f t="shared" si="7"/>
        <v>0</v>
      </c>
      <c r="AH30" s="10">
        <f t="shared" si="8"/>
        <v>0</v>
      </c>
      <c r="AI30" s="10">
        <f t="shared" si="9"/>
        <v>0</v>
      </c>
      <c r="AJ30" s="10">
        <f t="shared" si="10"/>
        <v>0</v>
      </c>
      <c r="AK30" s="10">
        <f t="shared" si="11"/>
        <v>0</v>
      </c>
      <c r="AL30" s="1" t="s">
        <v>24</v>
      </c>
    </row>
    <row r="31" spans="1:38" x14ac:dyDescent="0.2">
      <c r="A31" s="1" t="s">
        <v>25</v>
      </c>
      <c r="B31" s="4">
        <v>814.62700298705613</v>
      </c>
      <c r="C31" s="4">
        <v>880</v>
      </c>
      <c r="D31" s="4">
        <v>240.15805221472573</v>
      </c>
      <c r="E31" s="4">
        <v>20</v>
      </c>
      <c r="F31" s="4">
        <v>20</v>
      </c>
      <c r="G31" s="4">
        <v>0</v>
      </c>
      <c r="H31" s="4">
        <v>3273.69</v>
      </c>
      <c r="I31" s="5">
        <v>0</v>
      </c>
      <c r="J31" s="5">
        <v>0</v>
      </c>
      <c r="K31" s="5">
        <v>0</v>
      </c>
      <c r="L31" s="11">
        <v>0</v>
      </c>
      <c r="M31" s="5">
        <v>0</v>
      </c>
      <c r="N31" s="6">
        <v>0</v>
      </c>
      <c r="O31" s="40">
        <f t="shared" si="1"/>
        <v>0</v>
      </c>
      <c r="P31" s="40"/>
      <c r="Q31" s="7"/>
      <c r="R31" s="43">
        <v>1323</v>
      </c>
      <c r="S31" s="46">
        <v>1860</v>
      </c>
      <c r="T31" s="46">
        <v>960</v>
      </c>
      <c r="U31" s="46">
        <v>20</v>
      </c>
      <c r="V31" s="46">
        <v>8115</v>
      </c>
      <c r="W31" s="43">
        <v>7617.78</v>
      </c>
      <c r="X31" s="43">
        <v>12994.8</v>
      </c>
      <c r="Y31" s="45">
        <v>28109.9</v>
      </c>
      <c r="Z31" s="45">
        <v>10510.5</v>
      </c>
      <c r="AA31" s="43">
        <v>16939.650000000001</v>
      </c>
      <c r="AB31" s="10">
        <f t="shared" si="2"/>
        <v>0.61574225471432809</v>
      </c>
      <c r="AC31" s="10">
        <f t="shared" si="3"/>
        <v>0.4731182795698925</v>
      </c>
      <c r="AD31" s="10">
        <f t="shared" si="4"/>
        <v>0.25016463772367264</v>
      </c>
      <c r="AE31" s="10">
        <f t="shared" si="5"/>
        <v>1</v>
      </c>
      <c r="AF31" s="10">
        <f t="shared" si="6"/>
        <v>0</v>
      </c>
      <c r="AG31" s="10">
        <f t="shared" si="7"/>
        <v>0.42974331104337488</v>
      </c>
      <c r="AH31" s="10">
        <f t="shared" si="8"/>
        <v>0</v>
      </c>
      <c r="AI31" s="10">
        <f t="shared" si="9"/>
        <v>0</v>
      </c>
      <c r="AJ31" s="10">
        <f t="shared" si="10"/>
        <v>0</v>
      </c>
      <c r="AK31" s="10">
        <f t="shared" si="11"/>
        <v>0</v>
      </c>
      <c r="AL31" s="1" t="s">
        <v>25</v>
      </c>
    </row>
    <row r="32" spans="1:38" x14ac:dyDescent="0.2">
      <c r="A32" s="1" t="s">
        <v>26</v>
      </c>
      <c r="B32" s="4">
        <v>863.2622211599745</v>
      </c>
      <c r="C32" s="4">
        <v>576.31578947368416</v>
      </c>
      <c r="D32" s="4">
        <v>233.97775489186404</v>
      </c>
      <c r="E32" s="4">
        <v>20.080321285140563</v>
      </c>
      <c r="F32" s="4">
        <v>20</v>
      </c>
      <c r="G32" s="4">
        <v>0</v>
      </c>
      <c r="H32" s="4">
        <v>3083.3349999999996</v>
      </c>
      <c r="I32" s="5">
        <v>0</v>
      </c>
      <c r="J32" s="5">
        <v>0</v>
      </c>
      <c r="K32" s="5">
        <v>6504.0354285714284</v>
      </c>
      <c r="L32" s="11">
        <v>3022.6</v>
      </c>
      <c r="M32" s="5">
        <v>5813.1500000000005</v>
      </c>
      <c r="N32" s="6">
        <v>3155.5499999999997</v>
      </c>
      <c r="O32" s="40">
        <f t="shared" si="1"/>
        <v>11991.3</v>
      </c>
      <c r="P32" s="40"/>
      <c r="Q32" s="7"/>
      <c r="R32" s="43">
        <v>1323</v>
      </c>
      <c r="S32" s="46">
        <v>1860</v>
      </c>
      <c r="T32" s="46">
        <v>960</v>
      </c>
      <c r="U32" s="46">
        <v>20</v>
      </c>
      <c r="V32" s="46">
        <v>8115</v>
      </c>
      <c r="W32" s="43">
        <v>7617.78</v>
      </c>
      <c r="X32" s="43">
        <v>12994.8</v>
      </c>
      <c r="Y32" s="45">
        <v>28109.9</v>
      </c>
      <c r="Z32" s="45">
        <v>10510.5</v>
      </c>
      <c r="AA32" s="43">
        <v>16939.650000000001</v>
      </c>
      <c r="AB32" s="10">
        <f t="shared" si="2"/>
        <v>0.65250356852605784</v>
      </c>
      <c r="AC32" s="10">
        <f t="shared" si="3"/>
        <v>0.30984719864176569</v>
      </c>
      <c r="AD32" s="10">
        <f t="shared" si="4"/>
        <v>0.24372682801235837</v>
      </c>
      <c r="AE32" s="10">
        <f t="shared" si="5"/>
        <v>1</v>
      </c>
      <c r="AF32" s="10">
        <f t="shared" si="6"/>
        <v>0</v>
      </c>
      <c r="AG32" s="10">
        <f t="shared" si="7"/>
        <v>0.40475505987308635</v>
      </c>
      <c r="AH32" s="10">
        <f t="shared" si="8"/>
        <v>0</v>
      </c>
      <c r="AI32" s="10">
        <f t="shared" si="9"/>
        <v>0</v>
      </c>
      <c r="AJ32" s="10">
        <f t="shared" si="10"/>
        <v>0.61881313244578551</v>
      </c>
      <c r="AK32" s="10">
        <f t="shared" si="11"/>
        <v>0.70788357492628229</v>
      </c>
      <c r="AL32" s="1" t="s">
        <v>26</v>
      </c>
    </row>
    <row r="33" spans="1:38" x14ac:dyDescent="0.2">
      <c r="A33" s="1" t="s">
        <v>27</v>
      </c>
      <c r="B33" s="4">
        <v>1008.3484279851103</v>
      </c>
      <c r="C33" s="4">
        <v>660.8955223880597</v>
      </c>
      <c r="D33" s="4">
        <v>232.37983587338803</v>
      </c>
      <c r="E33" s="4">
        <v>20.21680216802168</v>
      </c>
      <c r="F33" s="4">
        <v>20</v>
      </c>
      <c r="G33" s="4">
        <v>0</v>
      </c>
      <c r="H33" s="4">
        <v>2071.944</v>
      </c>
      <c r="I33" s="5">
        <v>0</v>
      </c>
      <c r="J33" s="5">
        <v>0</v>
      </c>
      <c r="K33" s="5">
        <v>6549.3633333333337</v>
      </c>
      <c r="L33" s="11">
        <v>0</v>
      </c>
      <c r="M33" s="5">
        <v>0</v>
      </c>
      <c r="N33" s="6">
        <v>0</v>
      </c>
      <c r="O33" s="40">
        <f t="shared" si="1"/>
        <v>0</v>
      </c>
      <c r="P33" s="40"/>
      <c r="Q33" s="7"/>
      <c r="R33" s="43">
        <v>1323</v>
      </c>
      <c r="S33" s="46">
        <v>1860</v>
      </c>
      <c r="T33" s="46">
        <v>960</v>
      </c>
      <c r="U33" s="46">
        <v>20</v>
      </c>
      <c r="V33" s="46">
        <v>8115</v>
      </c>
      <c r="W33" s="43">
        <v>7617.78</v>
      </c>
      <c r="X33" s="43">
        <v>12994.8</v>
      </c>
      <c r="Y33" s="45">
        <v>28109.9</v>
      </c>
      <c r="Z33" s="45">
        <v>10510.5</v>
      </c>
      <c r="AA33" s="43">
        <v>16939.650000000001</v>
      </c>
      <c r="AB33" s="10">
        <f t="shared" si="2"/>
        <v>0.76216812394944089</v>
      </c>
      <c r="AC33" s="10">
        <f t="shared" si="3"/>
        <v>0.35532017332691385</v>
      </c>
      <c r="AD33" s="10">
        <f t="shared" si="4"/>
        <v>0.2420623290347792</v>
      </c>
      <c r="AE33" s="10">
        <f t="shared" si="5"/>
        <v>1</v>
      </c>
      <c r="AF33" s="10">
        <f t="shared" si="6"/>
        <v>0</v>
      </c>
      <c r="AG33" s="10">
        <f t="shared" si="7"/>
        <v>0.27198790198719314</v>
      </c>
      <c r="AH33" s="10">
        <f t="shared" si="8"/>
        <v>0</v>
      </c>
      <c r="AI33" s="10">
        <f t="shared" si="9"/>
        <v>0</v>
      </c>
      <c r="AJ33" s="10">
        <f t="shared" si="10"/>
        <v>0.62312576312576318</v>
      </c>
      <c r="AK33" s="10">
        <f t="shared" si="11"/>
        <v>0</v>
      </c>
      <c r="AL33" s="1" t="s">
        <v>27</v>
      </c>
    </row>
    <row r="34" spans="1:38" x14ac:dyDescent="0.2">
      <c r="A34" s="1" t="s">
        <v>28</v>
      </c>
      <c r="B34" s="4">
        <v>911.46594396925741</v>
      </c>
      <c r="C34" s="4">
        <v>672</v>
      </c>
      <c r="D34" s="4">
        <v>238.71688609044077</v>
      </c>
      <c r="E34" s="4">
        <v>20.136467020470054</v>
      </c>
      <c r="F34" s="4">
        <v>20</v>
      </c>
      <c r="G34" s="4">
        <v>0</v>
      </c>
      <c r="H34" s="4">
        <v>0</v>
      </c>
      <c r="I34" s="5">
        <v>0</v>
      </c>
      <c r="J34" s="5">
        <v>0</v>
      </c>
      <c r="K34" s="5">
        <v>0</v>
      </c>
      <c r="L34" s="11">
        <v>0</v>
      </c>
      <c r="M34" s="5">
        <v>0</v>
      </c>
      <c r="N34" s="6">
        <v>0</v>
      </c>
      <c r="O34" s="40">
        <f t="shared" si="1"/>
        <v>0</v>
      </c>
      <c r="P34" s="40"/>
      <c r="Q34" s="7"/>
      <c r="R34" s="43">
        <v>1323</v>
      </c>
      <c r="S34" s="46">
        <v>1860</v>
      </c>
      <c r="T34" s="46">
        <v>960</v>
      </c>
      <c r="U34" s="46">
        <v>20</v>
      </c>
      <c r="V34" s="46">
        <v>8115</v>
      </c>
      <c r="W34" s="43">
        <v>7617.78</v>
      </c>
      <c r="X34" s="43">
        <v>12994.8</v>
      </c>
      <c r="Y34" s="45">
        <v>28109.9</v>
      </c>
      <c r="Z34" s="8">
        <v>10510.5</v>
      </c>
      <c r="AA34" s="43">
        <v>16939.650000000001</v>
      </c>
      <c r="AB34" s="10">
        <f t="shared" si="2"/>
        <v>0.68893873315892473</v>
      </c>
      <c r="AC34" s="10">
        <f t="shared" si="3"/>
        <v>0.36129032258064514</v>
      </c>
      <c r="AD34" s="10">
        <f t="shared" si="4"/>
        <v>0.24866342301087579</v>
      </c>
      <c r="AE34" s="10">
        <f t="shared" si="5"/>
        <v>1</v>
      </c>
      <c r="AF34" s="10">
        <f t="shared" si="6"/>
        <v>0</v>
      </c>
      <c r="AG34" s="10">
        <f t="shared" si="7"/>
        <v>0</v>
      </c>
      <c r="AH34" s="10">
        <f t="shared" si="8"/>
        <v>0</v>
      </c>
      <c r="AI34" s="10">
        <f t="shared" si="9"/>
        <v>0</v>
      </c>
      <c r="AJ34" s="10">
        <f t="shared" si="10"/>
        <v>0</v>
      </c>
      <c r="AK34" s="10">
        <f t="shared" si="11"/>
        <v>0</v>
      </c>
      <c r="AL34" s="1" t="s">
        <v>28</v>
      </c>
    </row>
    <row r="35" spans="1:38" x14ac:dyDescent="0.2">
      <c r="A35" s="1" t="s">
        <v>29</v>
      </c>
      <c r="B35" s="4">
        <v>1022.470574809259</v>
      </c>
      <c r="C35" s="4">
        <v>459.02439024390242</v>
      </c>
      <c r="D35" s="4">
        <v>237.09934040501449</v>
      </c>
      <c r="E35" s="4">
        <v>20.576496674057651</v>
      </c>
      <c r="F35" s="4">
        <v>20</v>
      </c>
      <c r="G35" s="4">
        <v>6537.4272727272728</v>
      </c>
      <c r="H35" s="4">
        <v>2461.9579591836737</v>
      </c>
      <c r="I35" s="5">
        <v>8225.6240963855435</v>
      </c>
      <c r="J35" s="5">
        <v>19875.379999999997</v>
      </c>
      <c r="K35" s="5">
        <v>5477.589944134078</v>
      </c>
      <c r="L35" s="11">
        <v>8687.68</v>
      </c>
      <c r="M35" s="5">
        <v>2826.25</v>
      </c>
      <c r="N35" s="6">
        <v>0</v>
      </c>
      <c r="O35" s="40">
        <f t="shared" si="1"/>
        <v>11513.93</v>
      </c>
      <c r="P35" s="40"/>
      <c r="Q35" s="7"/>
      <c r="R35" s="43">
        <v>1323</v>
      </c>
      <c r="S35" s="46">
        <v>1860</v>
      </c>
      <c r="T35" s="46">
        <v>960</v>
      </c>
      <c r="U35" s="46">
        <v>20</v>
      </c>
      <c r="V35" s="46">
        <v>8115</v>
      </c>
      <c r="W35" s="43">
        <v>7617.78</v>
      </c>
      <c r="X35" s="43">
        <v>12994.8</v>
      </c>
      <c r="Y35" s="45">
        <v>28109.9</v>
      </c>
      <c r="Z35" s="45">
        <v>10510.5</v>
      </c>
      <c r="AA35" s="43">
        <v>16939.650000000001</v>
      </c>
      <c r="AB35" s="10">
        <f t="shared" si="2"/>
        <v>0.77284246017328728</v>
      </c>
      <c r="AC35" s="10">
        <f t="shared" si="3"/>
        <v>0.24678730658274323</v>
      </c>
      <c r="AD35" s="10">
        <f t="shared" si="4"/>
        <v>0.24697847958855676</v>
      </c>
      <c r="AE35" s="10">
        <f t="shared" si="5"/>
        <v>1</v>
      </c>
      <c r="AF35" s="10">
        <f t="shared" si="6"/>
        <v>0.80559793872178342</v>
      </c>
      <c r="AG35" s="10">
        <f t="shared" si="7"/>
        <v>0.32318575217237488</v>
      </c>
      <c r="AH35" s="10">
        <f t="shared" si="8"/>
        <v>0.63299351251158498</v>
      </c>
      <c r="AI35" s="10">
        <f t="shared" si="9"/>
        <v>0.70705979032298216</v>
      </c>
      <c r="AJ35" s="10">
        <f t="shared" si="10"/>
        <v>0.52115407869597807</v>
      </c>
      <c r="AK35" s="10">
        <f t="shared" si="11"/>
        <v>0.67970294545637011</v>
      </c>
      <c r="AL35" s="1" t="s">
        <v>29</v>
      </c>
    </row>
    <row r="36" spans="1:38" x14ac:dyDescent="0.2">
      <c r="A36" s="1" t="s">
        <v>31</v>
      </c>
      <c r="B36" s="4">
        <v>1253.3058907029949</v>
      </c>
      <c r="C36" s="4">
        <v>598.20000000000005</v>
      </c>
      <c r="D36" s="4">
        <v>226.06710148708581</v>
      </c>
      <c r="E36" s="4">
        <v>20.515843773028738</v>
      </c>
      <c r="F36" s="4">
        <v>20</v>
      </c>
      <c r="G36" s="4">
        <v>0</v>
      </c>
      <c r="H36" s="4">
        <v>3051.7313043478266</v>
      </c>
      <c r="I36" s="5">
        <v>0</v>
      </c>
      <c r="J36" s="5">
        <v>0</v>
      </c>
      <c r="K36" s="5">
        <v>6946.0547916666665</v>
      </c>
      <c r="L36" s="11">
        <v>0</v>
      </c>
      <c r="M36" s="5">
        <v>0</v>
      </c>
      <c r="N36" s="6">
        <v>1051.96</v>
      </c>
      <c r="O36" s="40">
        <f t="shared" si="1"/>
        <v>1051.96</v>
      </c>
      <c r="P36" s="40"/>
      <c r="Q36" s="7"/>
      <c r="R36" s="43">
        <v>1323</v>
      </c>
      <c r="S36" s="46">
        <v>1860</v>
      </c>
      <c r="T36" s="46">
        <v>960</v>
      </c>
      <c r="U36" s="46">
        <v>20</v>
      </c>
      <c r="V36" s="46">
        <v>8115</v>
      </c>
      <c r="W36" s="43">
        <v>7617.78</v>
      </c>
      <c r="X36" s="43">
        <v>12994.8</v>
      </c>
      <c r="Y36" s="45">
        <v>28109.9</v>
      </c>
      <c r="Z36" s="45">
        <v>10510.5</v>
      </c>
      <c r="AA36" s="43">
        <v>16939.650000000001</v>
      </c>
      <c r="AB36" s="10">
        <f t="shared" si="2"/>
        <v>0.94732115699394925</v>
      </c>
      <c r="AC36" s="10">
        <f t="shared" si="3"/>
        <v>0.32161290322580649</v>
      </c>
      <c r="AD36" s="10">
        <f t="shared" si="4"/>
        <v>0.23548656404904772</v>
      </c>
      <c r="AE36" s="10">
        <f t="shared" si="5"/>
        <v>1</v>
      </c>
      <c r="AF36" s="10">
        <f t="shared" si="6"/>
        <v>0</v>
      </c>
      <c r="AG36" s="10">
        <f t="shared" si="7"/>
        <v>0.40060638458288722</v>
      </c>
      <c r="AH36" s="10">
        <f t="shared" si="8"/>
        <v>0</v>
      </c>
      <c r="AI36" s="10">
        <f t="shared" si="9"/>
        <v>0</v>
      </c>
      <c r="AJ36" s="10">
        <f t="shared" si="10"/>
        <v>0.66086815961815959</v>
      </c>
      <c r="AK36" s="10">
        <f t="shared" si="11"/>
        <v>6.2100456621004566E-2</v>
      </c>
      <c r="AL36" s="1" t="s">
        <v>31</v>
      </c>
    </row>
    <row r="37" spans="1:38" x14ac:dyDescent="0.2">
      <c r="A37" s="1" t="s">
        <v>32</v>
      </c>
      <c r="B37" s="4">
        <v>983.98257859315936</v>
      </c>
      <c r="C37" s="4">
        <v>761.19999999999993</v>
      </c>
      <c r="D37" s="4">
        <v>227.72994252873562</v>
      </c>
      <c r="E37" s="4">
        <v>0</v>
      </c>
      <c r="F37" s="4">
        <v>0</v>
      </c>
      <c r="G37" s="4">
        <v>0</v>
      </c>
      <c r="H37" s="4">
        <v>3016.0549999999998</v>
      </c>
      <c r="I37" s="5">
        <v>0</v>
      </c>
      <c r="J37" s="5">
        <v>0</v>
      </c>
      <c r="K37" s="5">
        <v>0</v>
      </c>
      <c r="L37" s="11">
        <v>0</v>
      </c>
      <c r="M37" s="5">
        <v>0</v>
      </c>
      <c r="N37" s="6">
        <v>0</v>
      </c>
      <c r="O37" s="40">
        <f t="shared" si="1"/>
        <v>0</v>
      </c>
      <c r="P37" s="40"/>
      <c r="Q37" s="7"/>
      <c r="R37" s="43">
        <v>1323</v>
      </c>
      <c r="S37" s="46">
        <v>1860</v>
      </c>
      <c r="T37" s="46">
        <v>960</v>
      </c>
      <c r="U37" s="46">
        <v>20</v>
      </c>
      <c r="V37" s="46">
        <v>8115</v>
      </c>
      <c r="W37" s="43">
        <v>7617.78</v>
      </c>
      <c r="X37" s="43">
        <v>12994.8</v>
      </c>
      <c r="Y37" s="45">
        <v>28109.9</v>
      </c>
      <c r="Z37" s="45">
        <v>10510.5</v>
      </c>
      <c r="AA37" s="43">
        <v>16939.650000000001</v>
      </c>
      <c r="AB37" s="10">
        <f t="shared" si="2"/>
        <v>0.74375100422763363</v>
      </c>
      <c r="AC37" s="10">
        <f t="shared" si="3"/>
        <v>0.40924731182795693</v>
      </c>
      <c r="AD37" s="10">
        <f t="shared" si="4"/>
        <v>0.2372186901340996</v>
      </c>
      <c r="AE37" s="10">
        <f t="shared" si="5"/>
        <v>0</v>
      </c>
      <c r="AF37" s="10">
        <f t="shared" si="6"/>
        <v>0</v>
      </c>
      <c r="AG37" s="10">
        <f t="shared" si="7"/>
        <v>0.39592309045417429</v>
      </c>
      <c r="AH37" s="10">
        <f t="shared" si="8"/>
        <v>0</v>
      </c>
      <c r="AI37" s="10">
        <f t="shared" si="9"/>
        <v>0</v>
      </c>
      <c r="AJ37" s="10">
        <f t="shared" si="10"/>
        <v>0</v>
      </c>
      <c r="AK37" s="10">
        <f t="shared" si="11"/>
        <v>0</v>
      </c>
      <c r="AL37" s="1" t="s">
        <v>32</v>
      </c>
    </row>
    <row r="38" spans="1:38" x14ac:dyDescent="0.2">
      <c r="A38" s="1" t="s">
        <v>33</v>
      </c>
      <c r="B38" s="4">
        <v>1125.1797767095672</v>
      </c>
      <c r="C38" s="4">
        <v>584.88888888888891</v>
      </c>
      <c r="D38" s="4">
        <v>234.97276973909081</v>
      </c>
      <c r="E38" s="4">
        <v>20.124766063630691</v>
      </c>
      <c r="F38" s="4">
        <v>20</v>
      </c>
      <c r="G38" s="4">
        <v>0</v>
      </c>
      <c r="H38" s="4">
        <v>2365.6349999999998</v>
      </c>
      <c r="I38" s="5">
        <v>3021.4100000000003</v>
      </c>
      <c r="J38" s="5">
        <v>0</v>
      </c>
      <c r="K38" s="5">
        <v>6293.3667391304343</v>
      </c>
      <c r="L38" s="11">
        <v>0</v>
      </c>
      <c r="M38" s="5">
        <v>0</v>
      </c>
      <c r="N38" s="6">
        <v>0</v>
      </c>
      <c r="O38" s="40">
        <f t="shared" si="1"/>
        <v>0</v>
      </c>
      <c r="P38" s="40"/>
      <c r="Q38" s="7"/>
      <c r="R38" s="43">
        <v>1323</v>
      </c>
      <c r="S38" s="46">
        <v>1860</v>
      </c>
      <c r="T38" s="46">
        <v>960</v>
      </c>
      <c r="U38" s="46">
        <v>20</v>
      </c>
      <c r="V38" s="46">
        <v>8115</v>
      </c>
      <c r="W38" s="43">
        <v>7617.78</v>
      </c>
      <c r="X38" s="43">
        <v>12994.8</v>
      </c>
      <c r="Y38" s="45">
        <v>28109.9</v>
      </c>
      <c r="Z38" s="45">
        <v>10510.5</v>
      </c>
      <c r="AA38" s="43">
        <v>16939.650000000001</v>
      </c>
      <c r="AB38" s="10">
        <f t="shared" si="2"/>
        <v>0.85047602170035319</v>
      </c>
      <c r="AC38" s="10">
        <f t="shared" si="3"/>
        <v>0.31445639187574675</v>
      </c>
      <c r="AD38" s="10">
        <f t="shared" si="4"/>
        <v>0.24476330181155292</v>
      </c>
      <c r="AE38" s="10">
        <f t="shared" si="5"/>
        <v>1</v>
      </c>
      <c r="AF38" s="10">
        <f t="shared" si="6"/>
        <v>0</v>
      </c>
      <c r="AG38" s="10">
        <f t="shared" si="7"/>
        <v>0.31054126005214117</v>
      </c>
      <c r="AH38" s="10">
        <f t="shared" si="8"/>
        <v>0.23250915750915754</v>
      </c>
      <c r="AI38" s="10">
        <f t="shared" si="9"/>
        <v>0</v>
      </c>
      <c r="AJ38" s="10">
        <f t="shared" si="10"/>
        <v>0.59876949137818702</v>
      </c>
      <c r="AK38" s="10">
        <f t="shared" si="11"/>
        <v>0</v>
      </c>
      <c r="AL38" s="1" t="s">
        <v>33</v>
      </c>
    </row>
    <row r="39" spans="1:38" x14ac:dyDescent="0.2">
      <c r="A39" s="1" t="s">
        <v>34</v>
      </c>
      <c r="B39" s="4">
        <v>846.81933376630411</v>
      </c>
      <c r="C39" s="4">
        <v>623.28358208955228</v>
      </c>
      <c r="D39" s="4">
        <v>220.53757125583002</v>
      </c>
      <c r="E39" s="4">
        <v>20.419287211740041</v>
      </c>
      <c r="F39" s="4">
        <v>20</v>
      </c>
      <c r="G39" s="4">
        <v>0</v>
      </c>
      <c r="H39" s="4">
        <v>3071.8073913043481</v>
      </c>
      <c r="I39" s="5">
        <v>0</v>
      </c>
      <c r="J39" s="5">
        <v>0</v>
      </c>
      <c r="K39" s="5">
        <v>6326.8702325581389</v>
      </c>
      <c r="L39" s="11">
        <v>3165.2866666666669</v>
      </c>
      <c r="M39" s="5">
        <v>0</v>
      </c>
      <c r="N39" s="6">
        <v>0</v>
      </c>
      <c r="O39" s="40">
        <f t="shared" si="1"/>
        <v>3165.2866666666669</v>
      </c>
      <c r="P39" s="40"/>
      <c r="Q39" s="7"/>
      <c r="R39" s="43">
        <v>1323</v>
      </c>
      <c r="S39" s="46">
        <v>1860</v>
      </c>
      <c r="T39" s="46">
        <v>960</v>
      </c>
      <c r="U39" s="46">
        <v>20</v>
      </c>
      <c r="V39" s="46">
        <v>8115</v>
      </c>
      <c r="W39" s="43">
        <v>7617.78</v>
      </c>
      <c r="X39" s="43">
        <v>12994.8</v>
      </c>
      <c r="Y39" s="45">
        <v>28109.9</v>
      </c>
      <c r="Z39" s="45">
        <v>10510.5</v>
      </c>
      <c r="AA39" s="43">
        <v>16939.650000000001</v>
      </c>
      <c r="AB39" s="10">
        <f t="shared" si="2"/>
        <v>0.64007508221187004</v>
      </c>
      <c r="AC39" s="10">
        <f t="shared" si="3"/>
        <v>0.3350987000481464</v>
      </c>
      <c r="AD39" s="10">
        <f t="shared" si="4"/>
        <v>0.22972663672482294</v>
      </c>
      <c r="AE39" s="10">
        <f t="shared" si="5"/>
        <v>1</v>
      </c>
      <c r="AF39" s="10">
        <f t="shared" si="6"/>
        <v>0</v>
      </c>
      <c r="AG39" s="10">
        <f t="shared" si="7"/>
        <v>0.40324180946474542</v>
      </c>
      <c r="AH39" s="10">
        <f t="shared" si="8"/>
        <v>0</v>
      </c>
      <c r="AI39" s="10">
        <f t="shared" si="9"/>
        <v>0</v>
      </c>
      <c r="AJ39" s="10">
        <f t="shared" si="10"/>
        <v>0.60195711265478702</v>
      </c>
      <c r="AK39" s="10">
        <f t="shared" si="11"/>
        <v>0.18685667452790741</v>
      </c>
      <c r="AL39" s="1" t="s">
        <v>34</v>
      </c>
    </row>
    <row r="40" spans="1:38" x14ac:dyDescent="0.2">
      <c r="A40" s="1" t="s">
        <v>35</v>
      </c>
      <c r="B40" s="4">
        <v>1051.0551442157293</v>
      </c>
      <c r="C40" s="4">
        <v>715.71428571428567</v>
      </c>
      <c r="D40" s="4">
        <v>223.95386199794029</v>
      </c>
      <c r="E40" s="4">
        <v>20.039370078740159</v>
      </c>
      <c r="F40" s="4">
        <v>20</v>
      </c>
      <c r="G40" s="4">
        <v>0</v>
      </c>
      <c r="H40" s="4">
        <v>2660.19</v>
      </c>
      <c r="I40" s="5">
        <v>0</v>
      </c>
      <c r="J40" s="5">
        <v>0</v>
      </c>
      <c r="K40" s="5">
        <v>0</v>
      </c>
      <c r="L40" s="11">
        <v>0</v>
      </c>
      <c r="M40" s="5">
        <v>0</v>
      </c>
      <c r="N40" s="6">
        <v>0</v>
      </c>
      <c r="O40" s="40">
        <f t="shared" si="1"/>
        <v>0</v>
      </c>
      <c r="P40" s="40"/>
      <c r="Q40" s="7"/>
      <c r="R40" s="43">
        <v>1323</v>
      </c>
      <c r="S40" s="46">
        <v>1860</v>
      </c>
      <c r="T40" s="46">
        <v>960</v>
      </c>
      <c r="U40" s="46">
        <v>20</v>
      </c>
      <c r="V40" s="46">
        <v>8115</v>
      </c>
      <c r="W40" s="43">
        <v>7617.78</v>
      </c>
      <c r="X40" s="43">
        <v>12994.8</v>
      </c>
      <c r="Y40" s="45">
        <v>28109.9</v>
      </c>
      <c r="Z40" s="45">
        <v>10510.5</v>
      </c>
      <c r="AA40" s="43">
        <v>16939.650000000001</v>
      </c>
      <c r="AB40" s="10">
        <f t="shared" si="2"/>
        <v>0.79444833274053617</v>
      </c>
      <c r="AC40" s="10">
        <f t="shared" si="3"/>
        <v>0.3847926267281106</v>
      </c>
      <c r="AD40" s="10">
        <f t="shared" si="4"/>
        <v>0.23328527291452114</v>
      </c>
      <c r="AE40" s="10">
        <f t="shared" si="5"/>
        <v>1</v>
      </c>
      <c r="AF40" s="10">
        <f t="shared" si="6"/>
        <v>0</v>
      </c>
      <c r="AG40" s="10">
        <f t="shared" si="7"/>
        <v>0.34920803698715375</v>
      </c>
      <c r="AH40" s="10">
        <f t="shared" si="8"/>
        <v>0</v>
      </c>
      <c r="AI40" s="10">
        <f t="shared" si="9"/>
        <v>0</v>
      </c>
      <c r="AJ40" s="10">
        <f t="shared" si="10"/>
        <v>0</v>
      </c>
      <c r="AK40" s="10">
        <f t="shared" si="11"/>
        <v>0</v>
      </c>
      <c r="AL40" s="1" t="s">
        <v>35</v>
      </c>
    </row>
    <row r="41" spans="1:38" x14ac:dyDescent="0.2">
      <c r="A41" s="1" t="s">
        <v>36</v>
      </c>
      <c r="B41" s="4">
        <v>936.82140547192478</v>
      </c>
      <c r="C41" s="4">
        <v>543.91304347826087</v>
      </c>
      <c r="D41" s="4">
        <v>230.20249134948099</v>
      </c>
      <c r="E41" s="4">
        <v>20</v>
      </c>
      <c r="F41" s="4">
        <v>20</v>
      </c>
      <c r="G41" s="4">
        <v>0</v>
      </c>
      <c r="H41" s="4">
        <v>0</v>
      </c>
      <c r="I41" s="5">
        <v>0</v>
      </c>
      <c r="J41" s="5">
        <v>0</v>
      </c>
      <c r="K41" s="5">
        <v>0</v>
      </c>
      <c r="L41" s="11">
        <v>0</v>
      </c>
      <c r="M41" s="5">
        <v>0</v>
      </c>
      <c r="N41" s="6">
        <v>0</v>
      </c>
      <c r="O41" s="40">
        <f t="shared" si="1"/>
        <v>0</v>
      </c>
      <c r="P41" s="40"/>
      <c r="Q41" s="7"/>
      <c r="R41" s="43">
        <v>1323</v>
      </c>
      <c r="S41" s="46">
        <v>1860</v>
      </c>
      <c r="T41" s="46">
        <v>960</v>
      </c>
      <c r="U41" s="46">
        <v>20</v>
      </c>
      <c r="V41" s="46">
        <v>8115</v>
      </c>
      <c r="W41" s="43">
        <v>7617.78</v>
      </c>
      <c r="X41" s="43">
        <v>12994.8</v>
      </c>
      <c r="Y41" s="45">
        <v>28109.9</v>
      </c>
      <c r="Z41" s="45">
        <v>10510.5</v>
      </c>
      <c r="AA41" s="43">
        <v>16939.650000000001</v>
      </c>
      <c r="AB41" s="10">
        <f t="shared" si="2"/>
        <v>0.70810385901128103</v>
      </c>
      <c r="AC41" s="10">
        <f t="shared" si="3"/>
        <v>0.29242636746143058</v>
      </c>
      <c r="AD41" s="10">
        <f t="shared" si="4"/>
        <v>0.23979426182237604</v>
      </c>
      <c r="AE41" s="10">
        <f t="shared" si="5"/>
        <v>1</v>
      </c>
      <c r="AF41" s="10">
        <f t="shared" si="6"/>
        <v>0</v>
      </c>
      <c r="AG41" s="10">
        <f t="shared" si="7"/>
        <v>0</v>
      </c>
      <c r="AH41" s="10">
        <f t="shared" si="8"/>
        <v>0</v>
      </c>
      <c r="AI41" s="10">
        <f t="shared" si="9"/>
        <v>0</v>
      </c>
      <c r="AJ41" s="10">
        <f t="shared" si="10"/>
        <v>0</v>
      </c>
      <c r="AK41" s="10">
        <f t="shared" si="11"/>
        <v>0</v>
      </c>
      <c r="AL41" s="1" t="s">
        <v>36</v>
      </c>
    </row>
    <row r="42" spans="1:38" x14ac:dyDescent="0.2">
      <c r="A42" s="1" t="s">
        <v>38</v>
      </c>
      <c r="B42" s="4">
        <v>1165.7758693780222</v>
      </c>
      <c r="C42" s="4">
        <v>642.06206896551726</v>
      </c>
      <c r="D42" s="4">
        <v>225.49558974358973</v>
      </c>
      <c r="E42" s="4">
        <v>0</v>
      </c>
      <c r="F42" s="4">
        <v>0</v>
      </c>
      <c r="G42" s="4">
        <v>0</v>
      </c>
      <c r="H42" s="4">
        <v>2770.02</v>
      </c>
      <c r="I42" s="5">
        <v>0</v>
      </c>
      <c r="J42" s="5">
        <v>0</v>
      </c>
      <c r="K42" s="5">
        <v>4310.2361538461537</v>
      </c>
      <c r="L42" s="11">
        <v>0</v>
      </c>
      <c r="M42" s="5">
        <v>0</v>
      </c>
      <c r="N42" s="6">
        <v>0</v>
      </c>
      <c r="O42" s="40">
        <f t="shared" si="1"/>
        <v>0</v>
      </c>
      <c r="P42" s="40"/>
      <c r="Q42" s="7"/>
      <c r="R42" s="43">
        <v>1323</v>
      </c>
      <c r="S42" s="46">
        <v>1860</v>
      </c>
      <c r="T42" s="46">
        <v>960</v>
      </c>
      <c r="U42" s="46">
        <v>20</v>
      </c>
      <c r="V42" s="46">
        <v>8115</v>
      </c>
      <c r="W42" s="43">
        <v>7617.78</v>
      </c>
      <c r="X42" s="43">
        <v>12994.8</v>
      </c>
      <c r="Y42" s="45">
        <v>28109.9</v>
      </c>
      <c r="Z42" s="45">
        <v>10510.5</v>
      </c>
      <c r="AA42" s="43">
        <v>16939.650000000001</v>
      </c>
      <c r="AB42" s="10">
        <f t="shared" si="2"/>
        <v>0.88116089900077266</v>
      </c>
      <c r="AC42" s="10">
        <f t="shared" si="3"/>
        <v>0.34519466073414906</v>
      </c>
      <c r="AD42" s="10">
        <f t="shared" si="4"/>
        <v>0.23489123931623931</v>
      </c>
      <c r="AE42" s="10">
        <f t="shared" si="5"/>
        <v>0</v>
      </c>
      <c r="AF42" s="10">
        <f t="shared" si="6"/>
        <v>0</v>
      </c>
      <c r="AG42" s="10">
        <f t="shared" si="7"/>
        <v>0.36362562321306208</v>
      </c>
      <c r="AH42" s="10">
        <f t="shared" si="8"/>
        <v>0</v>
      </c>
      <c r="AI42" s="10">
        <f t="shared" si="9"/>
        <v>0</v>
      </c>
      <c r="AJ42" s="10">
        <f t="shared" si="10"/>
        <v>0.41008859272595533</v>
      </c>
      <c r="AK42" s="10">
        <f t="shared" si="11"/>
        <v>0</v>
      </c>
      <c r="AL42" s="1" t="s">
        <v>38</v>
      </c>
    </row>
    <row r="43" spans="1:38" x14ac:dyDescent="0.2">
      <c r="A43" s="1" t="s">
        <v>37</v>
      </c>
      <c r="B43" s="4">
        <v>901.95368798449613</v>
      </c>
      <c r="C43" s="4">
        <v>742.22222222222217</v>
      </c>
      <c r="D43" s="4">
        <v>238.38565371024737</v>
      </c>
      <c r="E43" s="4">
        <v>20.547945205479451</v>
      </c>
      <c r="F43" s="4">
        <v>20</v>
      </c>
      <c r="G43" s="4">
        <v>0</v>
      </c>
      <c r="H43" s="4">
        <v>2727.46</v>
      </c>
      <c r="I43" s="5">
        <v>0</v>
      </c>
      <c r="J43" s="5">
        <v>0</v>
      </c>
      <c r="K43" s="5">
        <v>4650.5200000000004</v>
      </c>
      <c r="L43" s="11">
        <v>1508.92</v>
      </c>
      <c r="M43" s="5">
        <v>5813.15</v>
      </c>
      <c r="N43" s="6">
        <v>2629.9</v>
      </c>
      <c r="O43" s="40">
        <f t="shared" si="1"/>
        <v>9951.9699999999993</v>
      </c>
      <c r="P43" s="40"/>
      <c r="Q43" s="7"/>
      <c r="R43" s="43">
        <v>1323</v>
      </c>
      <c r="S43" s="46">
        <v>1860</v>
      </c>
      <c r="T43" s="46">
        <v>960</v>
      </c>
      <c r="U43" s="46">
        <v>20</v>
      </c>
      <c r="V43" s="46">
        <v>8115</v>
      </c>
      <c r="W43" s="43">
        <v>7617.78</v>
      </c>
      <c r="X43" s="43">
        <v>12994.8</v>
      </c>
      <c r="Y43" s="45">
        <v>28109.9</v>
      </c>
      <c r="Z43" s="45">
        <v>10510.5</v>
      </c>
      <c r="AA43" s="43">
        <v>16939.650000000001</v>
      </c>
      <c r="AB43" s="10">
        <f t="shared" si="2"/>
        <v>0.68174881933824349</v>
      </c>
      <c r="AC43" s="10">
        <f t="shared" si="3"/>
        <v>0.39904420549581837</v>
      </c>
      <c r="AD43" s="10">
        <f t="shared" si="4"/>
        <v>0.24831838928150768</v>
      </c>
      <c r="AE43" s="10">
        <f t="shared" si="5"/>
        <v>1</v>
      </c>
      <c r="AF43" s="10">
        <f t="shared" si="6"/>
        <v>0</v>
      </c>
      <c r="AG43" s="10">
        <f t="shared" si="7"/>
        <v>0.35803869368766228</v>
      </c>
      <c r="AH43" s="10">
        <f t="shared" si="8"/>
        <v>0</v>
      </c>
      <c r="AI43" s="10">
        <f t="shared" si="9"/>
        <v>0</v>
      </c>
      <c r="AJ43" s="10">
        <f t="shared" si="10"/>
        <v>0.44246420246420248</v>
      </c>
      <c r="AK43" s="10">
        <f t="shared" si="11"/>
        <v>0.5874956094134175</v>
      </c>
      <c r="AL43" s="1" t="s">
        <v>37</v>
      </c>
    </row>
    <row r="44" spans="1:38" x14ac:dyDescent="0.2">
      <c r="A44" s="1" t="s">
        <v>39</v>
      </c>
      <c r="B44" s="4">
        <v>1083.3377684416723</v>
      </c>
      <c r="C44" s="4">
        <v>698.10810810810813</v>
      </c>
      <c r="D44" s="4">
        <v>227.56754264638082</v>
      </c>
      <c r="E44" s="4">
        <v>20.352874217416051</v>
      </c>
      <c r="F44" s="4">
        <v>20</v>
      </c>
      <c r="G44" s="4">
        <v>0</v>
      </c>
      <c r="H44" s="4">
        <v>2852.8230434782604</v>
      </c>
      <c r="I44" s="5">
        <v>0</v>
      </c>
      <c r="J44" s="5">
        <v>0</v>
      </c>
      <c r="K44" s="5">
        <v>5813.1500000000005</v>
      </c>
      <c r="L44" s="11">
        <v>0</v>
      </c>
      <c r="M44" s="5">
        <v>0</v>
      </c>
      <c r="N44" s="6">
        <v>0</v>
      </c>
      <c r="O44" s="40">
        <f t="shared" si="1"/>
        <v>0</v>
      </c>
      <c r="P44" s="40"/>
      <c r="Q44" s="7"/>
      <c r="R44" s="43">
        <v>1323</v>
      </c>
      <c r="S44" s="46">
        <v>1860</v>
      </c>
      <c r="T44" s="46">
        <v>960</v>
      </c>
      <c r="U44" s="46">
        <v>20</v>
      </c>
      <c r="V44" s="46">
        <v>8115</v>
      </c>
      <c r="W44" s="43">
        <v>7617.78</v>
      </c>
      <c r="X44" s="43">
        <v>12994.8</v>
      </c>
      <c r="Y44" s="45">
        <v>28109.9</v>
      </c>
      <c r="Z44" s="45">
        <v>10510.5</v>
      </c>
      <c r="AA44" s="43">
        <v>16939.650000000001</v>
      </c>
      <c r="AB44" s="10">
        <f t="shared" si="2"/>
        <v>0.81884940925296468</v>
      </c>
      <c r="AC44" s="10">
        <f t="shared" si="3"/>
        <v>0.37532693984306886</v>
      </c>
      <c r="AD44" s="10">
        <f t="shared" si="4"/>
        <v>0.23704952358998002</v>
      </c>
      <c r="AE44" s="10">
        <f t="shared" si="5"/>
        <v>1</v>
      </c>
      <c r="AF44" s="10">
        <f t="shared" si="6"/>
        <v>0</v>
      </c>
      <c r="AG44" s="10">
        <f t="shared" si="7"/>
        <v>0.37449533111723632</v>
      </c>
      <c r="AH44" s="10">
        <f t="shared" si="8"/>
        <v>0</v>
      </c>
      <c r="AI44" s="10">
        <f t="shared" si="9"/>
        <v>0</v>
      </c>
      <c r="AJ44" s="10">
        <f t="shared" si="10"/>
        <v>0.5530802530802531</v>
      </c>
      <c r="AK44" s="10">
        <f t="shared" si="11"/>
        <v>0</v>
      </c>
      <c r="AL44" s="1" t="s">
        <v>39</v>
      </c>
    </row>
    <row r="45" spans="1:38" x14ac:dyDescent="0.2">
      <c r="A45" s="1" t="s">
        <v>40</v>
      </c>
      <c r="B45" s="4">
        <v>945.7765454281988</v>
      </c>
      <c r="C45" s="4">
        <v>563.37662337662334</v>
      </c>
      <c r="D45" s="4">
        <v>219.69636270491802</v>
      </c>
      <c r="E45" s="4">
        <v>20.804597701149426</v>
      </c>
      <c r="F45" s="4">
        <v>20</v>
      </c>
      <c r="G45" s="4">
        <v>0</v>
      </c>
      <c r="H45" s="4">
        <v>2820.915882352941</v>
      </c>
      <c r="I45" s="5">
        <v>0</v>
      </c>
      <c r="J45" s="5">
        <v>0</v>
      </c>
      <c r="K45" s="5">
        <v>6683.50484375</v>
      </c>
      <c r="L45" s="11">
        <v>0</v>
      </c>
      <c r="M45" s="5">
        <v>0</v>
      </c>
      <c r="N45" s="6">
        <v>5225.8850000000002</v>
      </c>
      <c r="O45" s="40">
        <f t="shared" si="1"/>
        <v>5225.8850000000002</v>
      </c>
      <c r="P45" s="40"/>
      <c r="Q45" s="7"/>
      <c r="R45" s="43">
        <v>1323</v>
      </c>
      <c r="S45" s="46">
        <v>1860</v>
      </c>
      <c r="T45" s="46">
        <v>960</v>
      </c>
      <c r="U45" s="46">
        <v>20</v>
      </c>
      <c r="V45" s="46">
        <v>8115</v>
      </c>
      <c r="W45" s="43">
        <v>7617.78</v>
      </c>
      <c r="X45" s="43">
        <v>12994.8</v>
      </c>
      <c r="Y45" s="45">
        <v>28109.9</v>
      </c>
      <c r="Z45" s="45">
        <v>10510.5</v>
      </c>
      <c r="AA45" s="43">
        <v>16939.650000000001</v>
      </c>
      <c r="AB45" s="10">
        <f t="shared" si="2"/>
        <v>0.71487267228132945</v>
      </c>
      <c r="AC45" s="10">
        <f t="shared" si="3"/>
        <v>0.30289065772936741</v>
      </c>
      <c r="AD45" s="10">
        <f t="shared" si="4"/>
        <v>0.22885037781762294</v>
      </c>
      <c r="AE45" s="10">
        <f t="shared" si="5"/>
        <v>1</v>
      </c>
      <c r="AF45" s="10">
        <f t="shared" si="6"/>
        <v>0</v>
      </c>
      <c r="AG45" s="10">
        <f t="shared" si="7"/>
        <v>0.37030681935589388</v>
      </c>
      <c r="AH45" s="10">
        <f t="shared" si="8"/>
        <v>0</v>
      </c>
      <c r="AI45" s="10">
        <f t="shared" si="9"/>
        <v>0</v>
      </c>
      <c r="AJ45" s="10">
        <f t="shared" si="10"/>
        <v>0.63588838245088242</v>
      </c>
      <c r="AK45" s="10">
        <f t="shared" si="11"/>
        <v>0.30850017562346327</v>
      </c>
      <c r="AL45" s="1" t="s">
        <v>40</v>
      </c>
    </row>
    <row r="46" spans="1:38" x14ac:dyDescent="0.2">
      <c r="A46" s="1" t="s">
        <v>41</v>
      </c>
      <c r="B46" s="4">
        <v>680.73266726336988</v>
      </c>
      <c r="C46" s="4">
        <v>640</v>
      </c>
      <c r="D46" s="4">
        <v>206.45007824726133</v>
      </c>
      <c r="E46" s="4">
        <v>20.263157894736842</v>
      </c>
      <c r="F46" s="4">
        <v>20</v>
      </c>
      <c r="G46" s="4">
        <v>0</v>
      </c>
      <c r="H46" s="4">
        <v>0</v>
      </c>
      <c r="I46" s="5">
        <v>0</v>
      </c>
      <c r="J46" s="5">
        <v>0</v>
      </c>
      <c r="K46" s="5">
        <v>0</v>
      </c>
      <c r="L46" s="11">
        <v>0</v>
      </c>
      <c r="M46" s="5">
        <v>0</v>
      </c>
      <c r="N46" s="6">
        <v>0</v>
      </c>
      <c r="O46" s="40">
        <f t="shared" si="1"/>
        <v>0</v>
      </c>
      <c r="P46" s="40"/>
      <c r="Q46" s="7"/>
      <c r="R46" s="43">
        <v>1323</v>
      </c>
      <c r="S46" s="46">
        <v>1860</v>
      </c>
      <c r="T46" s="46">
        <v>960</v>
      </c>
      <c r="U46" s="46">
        <v>20</v>
      </c>
      <c r="V46" s="46">
        <v>8115</v>
      </c>
      <c r="W46" s="43">
        <v>7617.78</v>
      </c>
      <c r="X46" s="43">
        <v>12994.8</v>
      </c>
      <c r="Y46" s="45">
        <v>28109.9</v>
      </c>
      <c r="Z46" s="45">
        <v>10510.5</v>
      </c>
      <c r="AA46" s="43">
        <v>16939.650000000001</v>
      </c>
      <c r="AB46" s="10">
        <f t="shared" si="2"/>
        <v>0.51453716346437628</v>
      </c>
      <c r="AC46" s="10">
        <f t="shared" si="3"/>
        <v>0.34408602150537637</v>
      </c>
      <c r="AD46" s="10">
        <f t="shared" si="4"/>
        <v>0.21505216484089723</v>
      </c>
      <c r="AE46" s="10">
        <f t="shared" si="5"/>
        <v>1</v>
      </c>
      <c r="AF46" s="10">
        <f t="shared" si="6"/>
        <v>0</v>
      </c>
      <c r="AG46" s="10">
        <f t="shared" si="7"/>
        <v>0</v>
      </c>
      <c r="AH46" s="10">
        <f t="shared" si="8"/>
        <v>0</v>
      </c>
      <c r="AI46" s="10">
        <f t="shared" si="9"/>
        <v>0</v>
      </c>
      <c r="AJ46" s="10">
        <f t="shared" si="10"/>
        <v>0</v>
      </c>
      <c r="AK46" s="10">
        <f t="shared" si="11"/>
        <v>0</v>
      </c>
      <c r="AL46" s="1" t="s">
        <v>41</v>
      </c>
    </row>
    <row r="47" spans="1:38" x14ac:dyDescent="0.2">
      <c r="A47" s="1" t="s">
        <v>42</v>
      </c>
      <c r="B47" s="4">
        <v>1012.8275009814876</v>
      </c>
      <c r="C47" s="4">
        <v>559.70149253731347</v>
      </c>
      <c r="D47" s="4">
        <v>248.15694148936169</v>
      </c>
      <c r="E47" s="4">
        <v>20.529100529100528</v>
      </c>
      <c r="F47" s="4">
        <v>20</v>
      </c>
      <c r="G47" s="4">
        <v>7688.7222222222226</v>
      </c>
      <c r="H47" s="4">
        <v>2106.7018181818185</v>
      </c>
      <c r="I47" s="5">
        <v>14828.276842105264</v>
      </c>
      <c r="J47" s="5">
        <v>33439</v>
      </c>
      <c r="K47" s="5">
        <v>6907.18</v>
      </c>
      <c r="L47" s="11">
        <v>1508.92</v>
      </c>
      <c r="M47" s="5">
        <v>5696.8870000000006</v>
      </c>
      <c r="N47" s="6">
        <v>4334.5292307692307</v>
      </c>
      <c r="O47" s="40">
        <f t="shared" si="1"/>
        <v>11540.336230769231</v>
      </c>
      <c r="P47" s="40"/>
      <c r="Q47" s="7"/>
      <c r="R47" s="43">
        <v>1323</v>
      </c>
      <c r="S47" s="46">
        <v>1860</v>
      </c>
      <c r="T47" s="46">
        <v>960</v>
      </c>
      <c r="U47" s="46">
        <v>20</v>
      </c>
      <c r="V47" s="46">
        <v>8115</v>
      </c>
      <c r="W47" s="43">
        <v>7617.78</v>
      </c>
      <c r="X47" s="43">
        <v>12994.8</v>
      </c>
      <c r="Y47" s="45">
        <v>28109.9</v>
      </c>
      <c r="Z47" s="45">
        <v>10510.5</v>
      </c>
      <c r="AA47" s="43">
        <v>16939.650000000001</v>
      </c>
      <c r="AB47" s="10">
        <f t="shared" si="2"/>
        <v>0.76555366665267388</v>
      </c>
      <c r="AC47" s="10">
        <f t="shared" si="3"/>
        <v>0.30091478093403951</v>
      </c>
      <c r="AD47" s="10">
        <f t="shared" si="4"/>
        <v>0.25849681405141844</v>
      </c>
      <c r="AE47" s="10">
        <f t="shared" si="5"/>
        <v>1</v>
      </c>
      <c r="AF47" s="10">
        <f t="shared" si="6"/>
        <v>0.94747039090846863</v>
      </c>
      <c r="AG47" s="10">
        <f t="shared" si="7"/>
        <v>0.2765506247465559</v>
      </c>
      <c r="AH47" s="10">
        <f t="shared" si="8"/>
        <v>1.141093117408907</v>
      </c>
      <c r="AI47" s="10">
        <f t="shared" si="9"/>
        <v>1.1895808949871753</v>
      </c>
      <c r="AJ47" s="10">
        <f t="shared" si="10"/>
        <v>0.65716949716949724</v>
      </c>
      <c r="AK47" s="10">
        <f t="shared" si="11"/>
        <v>0.68126178703628648</v>
      </c>
      <c r="AL47" s="1" t="s">
        <v>42</v>
      </c>
    </row>
    <row r="48" spans="1:38" x14ac:dyDescent="0.2">
      <c r="A48" s="1" t="s">
        <v>43</v>
      </c>
      <c r="B48" s="4">
        <v>835.44941743617596</v>
      </c>
      <c r="C48" s="4">
        <v>567.27272727272725</v>
      </c>
      <c r="D48" s="4">
        <v>211.34974735875059</v>
      </c>
      <c r="E48" s="4">
        <v>0</v>
      </c>
      <c r="F48" s="4">
        <v>0</v>
      </c>
      <c r="G48" s="4">
        <v>0</v>
      </c>
      <c r="H48" s="4">
        <v>0</v>
      </c>
      <c r="I48" s="5">
        <v>0</v>
      </c>
      <c r="J48" s="5">
        <v>0</v>
      </c>
      <c r="K48" s="5">
        <v>0</v>
      </c>
      <c r="L48" s="11">
        <v>0</v>
      </c>
      <c r="M48" s="5">
        <v>0</v>
      </c>
      <c r="N48" s="6">
        <v>0</v>
      </c>
      <c r="O48" s="40">
        <f t="shared" si="1"/>
        <v>0</v>
      </c>
      <c r="P48" s="40"/>
      <c r="Q48" s="7"/>
      <c r="R48" s="43">
        <v>1323</v>
      </c>
      <c r="S48" s="46">
        <v>1860</v>
      </c>
      <c r="T48" s="46">
        <v>960</v>
      </c>
      <c r="U48" s="46">
        <v>20</v>
      </c>
      <c r="V48" s="46">
        <v>8115</v>
      </c>
      <c r="W48" s="43">
        <v>7617.78</v>
      </c>
      <c r="X48" s="43">
        <v>12994.8</v>
      </c>
      <c r="Y48" s="45">
        <v>28109.9</v>
      </c>
      <c r="Z48" s="45">
        <v>10510.5</v>
      </c>
      <c r="AA48" s="43">
        <v>16939.650000000001</v>
      </c>
      <c r="AB48" s="10">
        <f t="shared" si="2"/>
        <v>0.63148104114601356</v>
      </c>
      <c r="AC48" s="10">
        <f t="shared" si="3"/>
        <v>0.30498533724340177</v>
      </c>
      <c r="AD48" s="10">
        <f t="shared" si="4"/>
        <v>0.22015598683203186</v>
      </c>
      <c r="AE48" s="10">
        <f t="shared" si="5"/>
        <v>0</v>
      </c>
      <c r="AF48" s="10">
        <f t="shared" si="6"/>
        <v>0</v>
      </c>
      <c r="AG48" s="10">
        <f t="shared" si="7"/>
        <v>0</v>
      </c>
      <c r="AH48" s="10">
        <f t="shared" si="8"/>
        <v>0</v>
      </c>
      <c r="AI48" s="10">
        <f t="shared" si="9"/>
        <v>0</v>
      </c>
      <c r="AJ48" s="10">
        <f t="shared" si="10"/>
        <v>0</v>
      </c>
      <c r="AK48" s="10">
        <f t="shared" si="11"/>
        <v>0</v>
      </c>
      <c r="AL48" s="1" t="s">
        <v>43</v>
      </c>
    </row>
    <row r="49" spans="1:38" x14ac:dyDescent="0.2">
      <c r="A49" s="1" t="s">
        <v>45</v>
      </c>
      <c r="B49" s="4">
        <v>978.40518595485491</v>
      </c>
      <c r="C49" s="4">
        <v>595</v>
      </c>
      <c r="D49" s="4">
        <v>228.45293393516621</v>
      </c>
      <c r="E49" s="4">
        <v>20.136054421768709</v>
      </c>
      <c r="F49" s="4">
        <v>20</v>
      </c>
      <c r="G49" s="4">
        <v>0</v>
      </c>
      <c r="H49" s="4">
        <v>2974.2000000000003</v>
      </c>
      <c r="I49" s="5">
        <v>0</v>
      </c>
      <c r="J49" s="5">
        <v>0</v>
      </c>
      <c r="K49" s="5">
        <v>6541.4493333333339</v>
      </c>
      <c r="L49" s="11">
        <v>0</v>
      </c>
      <c r="M49" s="5">
        <v>0</v>
      </c>
      <c r="N49" s="6">
        <v>0</v>
      </c>
      <c r="O49" s="40">
        <f t="shared" si="1"/>
        <v>0</v>
      </c>
      <c r="P49" s="40"/>
      <c r="Q49" s="7"/>
      <c r="R49" s="43">
        <v>1323</v>
      </c>
      <c r="S49" s="46">
        <v>1860</v>
      </c>
      <c r="T49" s="46">
        <v>960</v>
      </c>
      <c r="U49" s="46">
        <v>20</v>
      </c>
      <c r="V49" s="46">
        <v>8115</v>
      </c>
      <c r="W49" s="43">
        <v>7617.78</v>
      </c>
      <c r="X49" s="43">
        <v>12994.8</v>
      </c>
      <c r="Y49" s="45">
        <v>28109.9</v>
      </c>
      <c r="Z49" s="45">
        <v>10510.5</v>
      </c>
      <c r="AA49" s="43">
        <v>16939.650000000001</v>
      </c>
      <c r="AB49" s="10">
        <f t="shared" si="2"/>
        <v>0.73953528794773615</v>
      </c>
      <c r="AC49" s="10">
        <f t="shared" si="3"/>
        <v>0.31989247311827956</v>
      </c>
      <c r="AD49" s="10">
        <f t="shared" si="4"/>
        <v>0.2379718061824648</v>
      </c>
      <c r="AE49" s="10">
        <f t="shared" si="5"/>
        <v>1</v>
      </c>
      <c r="AF49" s="10">
        <f t="shared" si="6"/>
        <v>0</v>
      </c>
      <c r="AG49" s="10">
        <f t="shared" si="7"/>
        <v>0.39042870757622306</v>
      </c>
      <c r="AH49" s="10">
        <f t="shared" si="8"/>
        <v>0</v>
      </c>
      <c r="AI49" s="10">
        <f t="shared" si="9"/>
        <v>0</v>
      </c>
      <c r="AJ49" s="10">
        <f t="shared" si="10"/>
        <v>0.62237280180137333</v>
      </c>
      <c r="AK49" s="10">
        <f t="shared" si="11"/>
        <v>0</v>
      </c>
      <c r="AL49" s="1" t="s">
        <v>45</v>
      </c>
    </row>
    <row r="50" spans="1:38" x14ac:dyDescent="0.2">
      <c r="A50" s="1" t="s">
        <v>44</v>
      </c>
      <c r="B50" s="4">
        <v>905.63413633857192</v>
      </c>
      <c r="C50" s="4">
        <v>822.85714285714289</v>
      </c>
      <c r="D50" s="4">
        <v>228.84650860669049</v>
      </c>
      <c r="E50" s="4">
        <v>20.404040404040405</v>
      </c>
      <c r="F50" s="4">
        <v>20</v>
      </c>
      <c r="G50" s="4">
        <v>0</v>
      </c>
      <c r="H50" s="4">
        <v>2913.3866666666668</v>
      </c>
      <c r="I50" s="5">
        <v>0</v>
      </c>
      <c r="J50" s="5">
        <v>0</v>
      </c>
      <c r="K50" s="5">
        <v>0</v>
      </c>
      <c r="L50" s="11">
        <v>0</v>
      </c>
      <c r="M50" s="5">
        <v>0</v>
      </c>
      <c r="N50" s="6">
        <v>0</v>
      </c>
      <c r="O50" s="40">
        <f t="shared" si="1"/>
        <v>0</v>
      </c>
      <c r="P50" s="40"/>
      <c r="Q50" s="7"/>
      <c r="R50" s="43">
        <v>1323</v>
      </c>
      <c r="S50" s="46">
        <v>1860</v>
      </c>
      <c r="T50" s="46">
        <v>960</v>
      </c>
      <c r="U50" s="46">
        <v>20</v>
      </c>
      <c r="V50" s="46">
        <v>8115</v>
      </c>
      <c r="W50" s="43">
        <v>7617.78</v>
      </c>
      <c r="X50" s="43">
        <v>12994.8</v>
      </c>
      <c r="Y50" s="45">
        <v>28109.9</v>
      </c>
      <c r="Z50" s="45">
        <v>10510.5</v>
      </c>
      <c r="AA50" s="43">
        <v>16939.650000000001</v>
      </c>
      <c r="AB50" s="10">
        <f t="shared" si="2"/>
        <v>0.68453071529748444</v>
      </c>
      <c r="AC50" s="10">
        <f t="shared" si="3"/>
        <v>0.44239631336405533</v>
      </c>
      <c r="AD50" s="10">
        <f t="shared" si="4"/>
        <v>0.23838177979863592</v>
      </c>
      <c r="AE50" s="10">
        <f t="shared" si="5"/>
        <v>1</v>
      </c>
      <c r="AF50" s="10">
        <f t="shared" si="6"/>
        <v>0</v>
      </c>
      <c r="AG50" s="10">
        <f t="shared" si="7"/>
        <v>0.38244562939159005</v>
      </c>
      <c r="AH50" s="10">
        <f t="shared" si="8"/>
        <v>0</v>
      </c>
      <c r="AI50" s="10">
        <f t="shared" si="9"/>
        <v>0</v>
      </c>
      <c r="AJ50" s="10">
        <f t="shared" si="10"/>
        <v>0</v>
      </c>
      <c r="AK50" s="10">
        <f t="shared" si="11"/>
        <v>0</v>
      </c>
      <c r="AL50" s="1" t="s">
        <v>44</v>
      </c>
    </row>
    <row r="51" spans="1:38" x14ac:dyDescent="0.2">
      <c r="A51" s="1" t="s">
        <v>46</v>
      </c>
      <c r="B51" s="4">
        <v>779.64096216886696</v>
      </c>
      <c r="C51" s="4">
        <v>625.6</v>
      </c>
      <c r="D51" s="4">
        <v>231.30097367472052</v>
      </c>
      <c r="E51" s="4">
        <v>20.27027027027027</v>
      </c>
      <c r="F51" s="4">
        <v>20</v>
      </c>
      <c r="G51" s="4">
        <v>0</v>
      </c>
      <c r="H51" s="4">
        <v>2776.51</v>
      </c>
      <c r="I51" s="5">
        <v>0</v>
      </c>
      <c r="J51" s="5">
        <v>0</v>
      </c>
      <c r="K51" s="5">
        <v>8990.8466666666664</v>
      </c>
      <c r="L51" s="11">
        <v>0</v>
      </c>
      <c r="M51" s="5">
        <v>0</v>
      </c>
      <c r="N51" s="6">
        <v>0</v>
      </c>
      <c r="O51" s="40">
        <f t="shared" si="1"/>
        <v>0</v>
      </c>
      <c r="P51" s="40"/>
      <c r="Q51" s="7"/>
      <c r="R51" s="43">
        <v>1323</v>
      </c>
      <c r="S51" s="46">
        <v>1860</v>
      </c>
      <c r="T51" s="46">
        <v>960</v>
      </c>
      <c r="U51" s="46">
        <v>20</v>
      </c>
      <c r="V51" s="46">
        <v>8115</v>
      </c>
      <c r="W51" s="43">
        <v>7617.78</v>
      </c>
      <c r="X51" s="43">
        <v>12994.8</v>
      </c>
      <c r="Y51" s="45">
        <v>28109.9</v>
      </c>
      <c r="Z51" s="45">
        <v>10510.5</v>
      </c>
      <c r="AA51" s="43">
        <v>16939.650000000001</v>
      </c>
      <c r="AB51" s="10">
        <f t="shared" si="2"/>
        <v>0.58929777941713302</v>
      </c>
      <c r="AC51" s="10">
        <f t="shared" si="3"/>
        <v>0.3363440860215054</v>
      </c>
      <c r="AD51" s="10">
        <f t="shared" si="4"/>
        <v>0.24093851424450055</v>
      </c>
      <c r="AE51" s="10">
        <f t="shared" si="5"/>
        <v>1</v>
      </c>
      <c r="AF51" s="10">
        <f t="shared" si="6"/>
        <v>0</v>
      </c>
      <c r="AG51" s="10">
        <f t="shared" si="7"/>
        <v>0.36447757745694942</v>
      </c>
      <c r="AH51" s="10">
        <f t="shared" si="8"/>
        <v>0</v>
      </c>
      <c r="AI51" s="10">
        <f t="shared" si="9"/>
        <v>0</v>
      </c>
      <c r="AJ51" s="10">
        <f t="shared" si="10"/>
        <v>0.8554156954156954</v>
      </c>
      <c r="AK51" s="10">
        <f t="shared" si="11"/>
        <v>0</v>
      </c>
      <c r="AL51" s="1" t="s">
        <v>46</v>
      </c>
    </row>
    <row r="52" spans="1:38" x14ac:dyDescent="0.2">
      <c r="A52" s="1" t="s">
        <v>14</v>
      </c>
      <c r="B52" s="4">
        <v>1000.0327396174796</v>
      </c>
      <c r="C52" s="4">
        <v>548.91884057971015</v>
      </c>
      <c r="D52" s="4">
        <v>215.51842317198478</v>
      </c>
      <c r="E52" s="4">
        <v>20.356002708716261</v>
      </c>
      <c r="F52" s="4">
        <v>20</v>
      </c>
      <c r="G52" s="4">
        <v>2366.6362135922332</v>
      </c>
      <c r="H52" s="4">
        <v>2446.7422054380668</v>
      </c>
      <c r="I52" s="5">
        <v>7458.418309572302</v>
      </c>
      <c r="J52" s="5">
        <v>23759.523333333331</v>
      </c>
      <c r="K52" s="5">
        <v>7099.2282535211261</v>
      </c>
      <c r="L52" s="11">
        <v>1511.3</v>
      </c>
      <c r="M52" s="5">
        <v>5231.835</v>
      </c>
      <c r="N52" s="6">
        <v>5924.939166666667</v>
      </c>
      <c r="O52" s="40">
        <f t="shared" si="1"/>
        <v>12668.074166666667</v>
      </c>
      <c r="P52" s="40"/>
      <c r="Q52" s="7"/>
      <c r="R52" s="43">
        <v>1323</v>
      </c>
      <c r="S52" s="46">
        <v>1860</v>
      </c>
      <c r="T52" s="46">
        <v>960</v>
      </c>
      <c r="U52" s="46">
        <v>20</v>
      </c>
      <c r="V52" s="46">
        <v>8115</v>
      </c>
      <c r="W52" s="43">
        <v>7617.78</v>
      </c>
      <c r="X52" s="43">
        <v>12994.8</v>
      </c>
      <c r="Y52" s="45">
        <v>28109.9</v>
      </c>
      <c r="Z52" s="45">
        <v>10510.5</v>
      </c>
      <c r="AA52" s="43">
        <v>16939.650000000001</v>
      </c>
      <c r="AB52" s="10">
        <f t="shared" si="2"/>
        <v>0.75588264521351445</v>
      </c>
      <c r="AC52" s="10">
        <f t="shared" si="3"/>
        <v>0.29511765622565062</v>
      </c>
      <c r="AD52" s="10">
        <f t="shared" si="4"/>
        <v>0.22449835747081748</v>
      </c>
      <c r="AE52" s="10">
        <f t="shared" si="5"/>
        <v>1</v>
      </c>
      <c r="AF52" s="10">
        <f t="shared" si="6"/>
        <v>0.29163724135455737</v>
      </c>
      <c r="AG52" s="10">
        <f t="shared" si="7"/>
        <v>0.32118835217583952</v>
      </c>
      <c r="AH52" s="10">
        <f t="shared" si="8"/>
        <v>0.57395406697850693</v>
      </c>
      <c r="AI52" s="10">
        <f t="shared" si="9"/>
        <v>0.84523685012516336</v>
      </c>
      <c r="AJ52" s="10">
        <f t="shared" si="10"/>
        <v>0.67544153499083071</v>
      </c>
      <c r="AK52" s="10">
        <f t="shared" si="11"/>
        <v>0.74783564989044438</v>
      </c>
      <c r="AL52" s="1" t="s">
        <v>14</v>
      </c>
    </row>
    <row r="53" spans="1:38" x14ac:dyDescent="0.2">
      <c r="A53" s="1" t="s">
        <v>30</v>
      </c>
      <c r="B53" s="4">
        <v>801.01435882800604</v>
      </c>
      <c r="C53" s="4">
        <v>480</v>
      </c>
      <c r="D53" s="4">
        <v>177.42209302325583</v>
      </c>
      <c r="E53" s="4">
        <v>20.089485458612977</v>
      </c>
      <c r="F53" s="4">
        <v>20</v>
      </c>
      <c r="G53" s="4">
        <v>0</v>
      </c>
      <c r="H53" s="4">
        <v>0</v>
      </c>
      <c r="I53" s="5">
        <v>0</v>
      </c>
      <c r="J53" s="5">
        <v>0</v>
      </c>
      <c r="K53" s="5">
        <v>0</v>
      </c>
      <c r="L53" s="11">
        <v>0</v>
      </c>
      <c r="M53" s="5">
        <v>0</v>
      </c>
      <c r="N53" s="6">
        <v>0</v>
      </c>
      <c r="O53" s="40">
        <f t="shared" si="1"/>
        <v>0</v>
      </c>
      <c r="P53" s="40"/>
      <c r="Q53" s="7"/>
      <c r="R53" s="43">
        <v>1323</v>
      </c>
      <c r="S53" s="46">
        <v>1860</v>
      </c>
      <c r="T53" s="46">
        <v>960</v>
      </c>
      <c r="U53" s="46">
        <v>20</v>
      </c>
      <c r="V53" s="46">
        <v>8115</v>
      </c>
      <c r="W53" s="43">
        <v>7617.78</v>
      </c>
      <c r="X53" s="43">
        <v>12994.8</v>
      </c>
      <c r="Y53" s="45">
        <v>28109.9</v>
      </c>
      <c r="Z53" s="45">
        <v>10510.5</v>
      </c>
      <c r="AA53" s="43">
        <v>16939.650000000001</v>
      </c>
      <c r="AB53" s="10">
        <f t="shared" si="2"/>
        <v>0.60545303010431295</v>
      </c>
      <c r="AC53" s="10">
        <f t="shared" si="3"/>
        <v>0.25806451612903225</v>
      </c>
      <c r="AD53" s="10">
        <f t="shared" si="4"/>
        <v>0.18481468023255815</v>
      </c>
      <c r="AE53" s="10">
        <f t="shared" si="5"/>
        <v>1</v>
      </c>
      <c r="AF53" s="10">
        <f t="shared" si="6"/>
        <v>0</v>
      </c>
      <c r="AG53" s="10">
        <f t="shared" si="7"/>
        <v>0</v>
      </c>
      <c r="AH53" s="10">
        <f t="shared" si="8"/>
        <v>0</v>
      </c>
      <c r="AI53" s="10">
        <f t="shared" si="9"/>
        <v>0</v>
      </c>
      <c r="AJ53" s="10">
        <f t="shared" si="10"/>
        <v>0</v>
      </c>
      <c r="AK53" s="10">
        <f t="shared" si="11"/>
        <v>0</v>
      </c>
      <c r="AL53" s="1" t="s">
        <v>30</v>
      </c>
    </row>
    <row r="54" spans="1:38" ht="13.5" thickBot="1" x14ac:dyDescent="0.25">
      <c r="A54" s="16" t="s">
        <v>72</v>
      </c>
      <c r="B54" s="28">
        <v>586.80522536050808</v>
      </c>
      <c r="C54" s="28">
        <v>343.71541501976287</v>
      </c>
      <c r="D54" s="28">
        <v>137.83471041778736</v>
      </c>
      <c r="E54" s="4">
        <v>20.50609184629803</v>
      </c>
      <c r="F54" s="28">
        <v>20</v>
      </c>
      <c r="G54" s="28">
        <v>0</v>
      </c>
      <c r="H54" s="4">
        <v>0</v>
      </c>
      <c r="I54" s="5">
        <v>0</v>
      </c>
      <c r="J54" s="54">
        <v>0</v>
      </c>
      <c r="K54" s="5">
        <v>0</v>
      </c>
      <c r="L54" s="11">
        <v>0</v>
      </c>
      <c r="M54" s="5">
        <v>0</v>
      </c>
      <c r="N54" s="29">
        <v>0</v>
      </c>
      <c r="O54" s="40">
        <f t="shared" si="1"/>
        <v>0</v>
      </c>
      <c r="P54" s="40"/>
      <c r="Q54" s="7"/>
      <c r="R54" s="43">
        <v>1323</v>
      </c>
      <c r="S54" s="46">
        <v>1860</v>
      </c>
      <c r="T54" s="46">
        <v>960</v>
      </c>
      <c r="U54" s="46">
        <v>20</v>
      </c>
      <c r="V54" s="46">
        <v>8115</v>
      </c>
      <c r="W54" s="43">
        <v>7617.78</v>
      </c>
      <c r="X54" s="43">
        <v>12994.8</v>
      </c>
      <c r="Y54" s="45">
        <v>28109.9</v>
      </c>
      <c r="Z54" s="45">
        <v>10510.5</v>
      </c>
      <c r="AA54" s="43">
        <v>16939.650000000001</v>
      </c>
      <c r="AB54" s="10">
        <f t="shared" si="2"/>
        <v>0.44354136459600008</v>
      </c>
      <c r="AC54" s="10">
        <f t="shared" si="3"/>
        <v>0.18479323388159294</v>
      </c>
      <c r="AD54" s="10">
        <f t="shared" si="4"/>
        <v>0.14357782335186184</v>
      </c>
      <c r="AE54" s="10">
        <f t="shared" si="5"/>
        <v>1</v>
      </c>
      <c r="AF54" s="10">
        <f t="shared" si="6"/>
        <v>0</v>
      </c>
      <c r="AG54" s="10">
        <f t="shared" si="7"/>
        <v>0</v>
      </c>
      <c r="AH54" s="10">
        <f t="shared" si="8"/>
        <v>0</v>
      </c>
      <c r="AI54" s="10">
        <f t="shared" si="9"/>
        <v>0</v>
      </c>
      <c r="AJ54" s="10">
        <f t="shared" si="10"/>
        <v>0</v>
      </c>
      <c r="AK54" s="10">
        <f t="shared" si="11"/>
        <v>0</v>
      </c>
      <c r="AL54" s="16" t="s">
        <v>72</v>
      </c>
    </row>
    <row r="55" spans="1:38" ht="13.5" thickBot="1" x14ac:dyDescent="0.25">
      <c r="A55" s="30" t="s">
        <v>47</v>
      </c>
      <c r="B55" s="31">
        <v>951.48186044490706</v>
      </c>
      <c r="C55" s="32">
        <v>584.9336653386456</v>
      </c>
      <c r="D55" s="32">
        <v>220.39804266110119</v>
      </c>
      <c r="E55" s="32">
        <v>20.335702663355313</v>
      </c>
      <c r="F55" s="32">
        <v>20</v>
      </c>
      <c r="G55" s="32">
        <v>3905.7480606060608</v>
      </c>
      <c r="H55" s="32">
        <v>2563.5554442082894</v>
      </c>
      <c r="I55" s="17">
        <v>9248.4809293680282</v>
      </c>
      <c r="J55" s="17">
        <v>27675.936190476194</v>
      </c>
      <c r="K55" s="17">
        <v>6591.2753807531362</v>
      </c>
      <c r="L55" s="17">
        <v>4422.1887500000003</v>
      </c>
      <c r="M55" s="17">
        <v>4925.6151724137926</v>
      </c>
      <c r="N55" s="18">
        <v>4653.3460000000005</v>
      </c>
      <c r="O55" s="40">
        <f t="shared" si="1"/>
        <v>14001.149922413795</v>
      </c>
      <c r="P55" s="41"/>
      <c r="Q55" s="7"/>
      <c r="R55" s="43">
        <v>1323</v>
      </c>
      <c r="S55" s="46">
        <v>1860</v>
      </c>
      <c r="T55" s="46">
        <v>960</v>
      </c>
      <c r="U55" s="46">
        <v>20</v>
      </c>
      <c r="V55" s="46">
        <v>8115</v>
      </c>
      <c r="W55" s="43">
        <v>7617.78</v>
      </c>
      <c r="X55" s="43">
        <v>12994.8</v>
      </c>
      <c r="Y55" s="45">
        <v>28109.9</v>
      </c>
      <c r="Z55" s="45">
        <v>10510.5</v>
      </c>
      <c r="AA55" s="43">
        <v>16939.650000000001</v>
      </c>
      <c r="AB55" s="10">
        <f t="shared" si="2"/>
        <v>0.71918507970136591</v>
      </c>
      <c r="AC55" s="10">
        <f t="shared" si="3"/>
        <v>0.31448046523583095</v>
      </c>
      <c r="AD55" s="10">
        <f t="shared" si="4"/>
        <v>0.22958129443864708</v>
      </c>
      <c r="AE55" s="10">
        <f t="shared" si="5"/>
        <v>1</v>
      </c>
      <c r="AF55" s="10">
        <f t="shared" si="6"/>
        <v>0.48129982262551579</v>
      </c>
      <c r="AG55" s="10">
        <f t="shared" si="7"/>
        <v>0.33652264100673551</v>
      </c>
      <c r="AH55" s="10">
        <f t="shared" si="8"/>
        <v>0.71170629246837414</v>
      </c>
      <c r="AI55" s="10">
        <f t="shared" si="9"/>
        <v>0.98456188711009973</v>
      </c>
      <c r="AJ55" s="10">
        <f t="shared" si="10"/>
        <v>0.62711339905362606</v>
      </c>
      <c r="AK55" s="10">
        <f t="shared" si="11"/>
        <v>0.8265312401622108</v>
      </c>
    </row>
    <row r="56" spans="1:38" s="35" customFormat="1" ht="23.25" thickBot="1" x14ac:dyDescent="0.25">
      <c r="A56" s="33" t="s">
        <v>59</v>
      </c>
      <c r="B56" s="31">
        <v>957.39816271545999</v>
      </c>
      <c r="C56" s="32">
        <v>584.9336653386456</v>
      </c>
      <c r="D56" s="32">
        <v>220.39804266110119</v>
      </c>
      <c r="E56" s="32">
        <v>20.335702663355313</v>
      </c>
      <c r="F56" s="32">
        <v>20</v>
      </c>
      <c r="G56" s="32">
        <v>3905.7480606060608</v>
      </c>
      <c r="H56" s="32">
        <v>2563.5554442082894</v>
      </c>
      <c r="I56" s="32">
        <v>9248.4809293680282</v>
      </c>
      <c r="J56" s="32">
        <v>27675.936190476194</v>
      </c>
      <c r="K56" s="32">
        <v>6591.2753807531362</v>
      </c>
      <c r="L56" s="32">
        <v>4422.1887500000003</v>
      </c>
      <c r="M56" s="32">
        <v>4925.6151724137926</v>
      </c>
      <c r="N56" s="34">
        <v>4653.3460000000005</v>
      </c>
      <c r="O56" s="40">
        <f t="shared" si="1"/>
        <v>14001.149922413795</v>
      </c>
      <c r="P56" s="42"/>
      <c r="Q56" s="7"/>
      <c r="R56" s="8"/>
      <c r="S56" s="7"/>
      <c r="T56" s="7"/>
      <c r="U56" s="7"/>
      <c r="V56" s="7"/>
      <c r="Y56" s="36"/>
      <c r="Z56" s="36"/>
      <c r="AB56" s="10"/>
    </row>
    <row r="57" spans="1:38" x14ac:dyDescent="0.2">
      <c r="E57" s="8"/>
      <c r="F57" s="8"/>
      <c r="I57" s="19"/>
      <c r="J57" s="19"/>
      <c r="K57" s="19"/>
      <c r="L57" s="19"/>
      <c r="M57" s="19"/>
      <c r="N57" s="19"/>
      <c r="O57" s="19"/>
      <c r="P57" s="19"/>
    </row>
  </sheetData>
  <mergeCells count="14">
    <mergeCell ref="A3:N3"/>
    <mergeCell ref="A4:N4"/>
    <mergeCell ref="S9:AA9"/>
    <mergeCell ref="A8:A10"/>
    <mergeCell ref="B8:B10"/>
    <mergeCell ref="C8:D9"/>
    <mergeCell ref="E8:E10"/>
    <mergeCell ref="F8:F10"/>
    <mergeCell ref="L8:N9"/>
    <mergeCell ref="G8:G10"/>
    <mergeCell ref="H8:H10"/>
    <mergeCell ref="I8:I10"/>
    <mergeCell ref="J8:J10"/>
    <mergeCell ref="K8:K10"/>
  </mergeCells>
  <phoneticPr fontId="2" type="noConversion"/>
  <printOptions horizontalCentered="1" verticalCentered="1"/>
  <pageMargins left="1.1811023622047245" right="0.94488188976377963" top="0.70866141732283472" bottom="0.59055118110236227" header="0.31496062992125984" footer="0.31496062992125984"/>
  <pageSetup paperSize="8" orientation="landscape" r:id="rId1"/>
  <headerFooter alignWithMargins="0">
    <oddHeader>&amp;LTABELUL 3&amp;C
Programul national de diabet zaharat
SITUATIA INDICATORILOR DE EFICIENTA REALIZATI IN SEM. 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pe bolnav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2021-11-17T13:15:58Z</cp:lastPrinted>
  <dcterms:created xsi:type="dcterms:W3CDTF">1996-10-14T23:33:28Z</dcterms:created>
  <dcterms:modified xsi:type="dcterms:W3CDTF">2022-02-10T14:34:50Z</dcterms:modified>
</cp:coreProperties>
</file>