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i.boceanu\Desktop\ttt\"/>
    </mc:Choice>
  </mc:AlternateContent>
  <bookViews>
    <workbookView xWindow="0" yWindow="0" windowWidth="22992" windowHeight="3276"/>
  </bookViews>
  <sheets>
    <sheet name="PAAP" sheetId="1" r:id="rId1"/>
    <sheet name="Anexa CD" sheetId="2" r:id="rId2"/>
  </sheets>
  <definedNames>
    <definedName name="_xlnm._FilterDatabase" localSheetId="1" hidden="1">'Anexa CD'!$A$6:$O$79</definedName>
    <definedName name="_xlnm._FilterDatabase" localSheetId="0" hidden="1">PAAP!$A$19:$N$40</definedName>
    <definedName name="_xlnm.Print_Area" localSheetId="1">'Anexa CD'!$A$1:$L$99</definedName>
    <definedName name="_xlnm.Print_Area" localSheetId="0">PAAP!$A$1:$N$64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2" l="1"/>
  <c r="O83" i="2"/>
  <c r="E78" i="2"/>
  <c r="E76" i="2"/>
  <c r="H33" i="1"/>
  <c r="H32" i="1"/>
  <c r="F82" i="2" l="1"/>
  <c r="O82" i="2"/>
  <c r="O81" i="2" l="1"/>
  <c r="F81" i="2"/>
  <c r="O80" i="2"/>
  <c r="F80" i="2"/>
  <c r="O79" i="2" l="1"/>
  <c r="F79" i="2"/>
  <c r="H39" i="1" l="1"/>
  <c r="O74" i="2" l="1"/>
  <c r="O13" i="2" l="1"/>
  <c r="F13" i="2"/>
  <c r="O17" i="2"/>
  <c r="F17" i="2"/>
  <c r="O8" i="2" l="1"/>
  <c r="O9" i="2"/>
  <c r="O10" i="2"/>
  <c r="O11" i="2"/>
  <c r="O12" i="2"/>
  <c r="O19" i="2"/>
  <c r="O14" i="2"/>
  <c r="O15" i="2"/>
  <c r="O16" i="2"/>
  <c r="O23" i="2"/>
  <c r="O18" i="2"/>
  <c r="O20" i="2"/>
  <c r="O21" i="2"/>
  <c r="O22" i="2"/>
  <c r="O24" i="2"/>
  <c r="O25" i="2"/>
  <c r="O26" i="2"/>
  <c r="O27" i="2"/>
  <c r="O28" i="2"/>
  <c r="O29" i="2"/>
  <c r="O30" i="2"/>
  <c r="O31" i="2"/>
  <c r="O32" i="2"/>
  <c r="O33" i="2"/>
  <c r="O34" i="2"/>
  <c r="O35" i="2"/>
  <c r="O36" i="2"/>
  <c r="O37" i="2"/>
  <c r="O38" i="2"/>
  <c r="O39" i="2"/>
  <c r="O42" i="2"/>
  <c r="O40" i="2"/>
  <c r="O41"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5" i="2"/>
  <c r="O76" i="2"/>
  <c r="O77" i="2"/>
  <c r="O78" i="2"/>
  <c r="O7" i="2"/>
  <c r="F44" i="2"/>
  <c r="F27" i="2"/>
  <c r="H36" i="1"/>
  <c r="F22" i="2"/>
  <c r="F29" i="2"/>
  <c r="F41" i="2"/>
  <c r="F40" i="2"/>
  <c r="F19" i="2"/>
  <c r="F45" i="2"/>
  <c r="F49" i="2"/>
  <c r="F39" i="2"/>
  <c r="F38" i="2" l="1"/>
  <c r="F64" i="2"/>
  <c r="F63" i="2"/>
  <c r="F62" i="2"/>
  <c r="F46" i="2"/>
  <c r="F61" i="2"/>
  <c r="F60" i="2"/>
  <c r="F58" i="2"/>
  <c r="F34" i="2"/>
  <c r="F50" i="2"/>
  <c r="F9" i="2"/>
  <c r="F30" i="2"/>
  <c r="F48" i="2"/>
  <c r="F67" i="2"/>
  <c r="F69" i="2"/>
  <c r="F52" i="2"/>
  <c r="H21" i="1" l="1"/>
  <c r="F25" i="2"/>
  <c r="F26" i="2"/>
  <c r="F68" i="2"/>
  <c r="F24" i="2"/>
  <c r="F70" i="2"/>
  <c r="F12" i="2"/>
  <c r="F57" i="2"/>
  <c r="F18" i="2"/>
  <c r="F43" i="2"/>
  <c r="F20" i="2"/>
  <c r="F14" i="2"/>
  <c r="F35" i="2"/>
  <c r="F66" i="2"/>
  <c r="F71" i="2"/>
  <c r="F53" i="2"/>
  <c r="F54" i="2"/>
  <c r="F32" i="2"/>
  <c r="F33" i="2"/>
  <c r="F59" i="2"/>
  <c r="F36" i="2"/>
  <c r="F56" i="2"/>
  <c r="F55" i="2"/>
  <c r="F10" i="2"/>
  <c r="F47" i="2"/>
  <c r="F31" i="2"/>
  <c r="F65" i="2"/>
  <c r="F75" i="2"/>
  <c r="F77" i="2"/>
  <c r="F73" i="2"/>
  <c r="F51" i="2"/>
  <c r="F37" i="2"/>
  <c r="F42" i="2"/>
  <c r="F15" i="2"/>
  <c r="F16" i="2"/>
  <c r="F23" i="2"/>
  <c r="F72" i="2"/>
  <c r="F11" i="2"/>
  <c r="F28" i="2"/>
  <c r="F21" i="2"/>
  <c r="F8" i="2"/>
  <c r="F7" i="2"/>
  <c r="H35" i="1"/>
  <c r="H29" i="1"/>
  <c r="H20" i="1"/>
</calcChain>
</file>

<file path=xl/sharedStrings.xml><?xml version="1.0" encoding="utf-8"?>
<sst xmlns="http://schemas.openxmlformats.org/spreadsheetml/2006/main" count="865" uniqueCount="404">
  <si>
    <t>Programul Anual al Achiziţiilor Publice pe anul 2020</t>
  </si>
  <si>
    <t>Nr. crt.</t>
  </si>
  <si>
    <t>Tipul și obiectul contractului de achiziție publică/acordului-cadru</t>
  </si>
  <si>
    <t xml:space="preserve">Codul unic de identificare a fiecărui obiect de contract </t>
  </si>
  <si>
    <t>Codul unic de identificare a fiecărui obiect de contract alocat de SEAP</t>
  </si>
  <si>
    <t>Cod CPV</t>
  </si>
  <si>
    <t>Denumire Cod CPV</t>
  </si>
  <si>
    <t xml:space="preserve">                                                                                                           
Valoarea estimată a contractului de achiziție publică /acordului-cadru
</t>
  </si>
  <si>
    <t xml:space="preserve">Data (luna) estimată pentru atribuirea contractului de achiziție publică /acordului-cadru </t>
  </si>
  <si>
    <t>Modalitatea de derulare a procedurii de atribuire</t>
  </si>
  <si>
    <t>Persoana responsabilă cu aplicarea procedurii de atribuire</t>
  </si>
  <si>
    <t>Art. bugetar</t>
  </si>
  <si>
    <t>Lei/Euro cu TVA</t>
  </si>
  <si>
    <t>Lei/Euro fără TVA</t>
  </si>
  <si>
    <t>online/offline</t>
  </si>
  <si>
    <t>34110000-1</t>
  </si>
  <si>
    <t>Autoturisme</t>
  </si>
  <si>
    <t>Licitatie deschisa</t>
  </si>
  <si>
    <t>Online</t>
  </si>
  <si>
    <t>70.01.02</t>
  </si>
  <si>
    <t>20.05.30</t>
  </si>
  <si>
    <t>72261000-2</t>
  </si>
  <si>
    <t>Servicii de asistenţă pentru software</t>
  </si>
  <si>
    <t>71.01.30</t>
  </si>
  <si>
    <t>72220000-3</t>
  </si>
  <si>
    <t>Servicii de consultanţă privind sistemele informatice şi servicii de consultanţă tehnică</t>
  </si>
  <si>
    <t>20.01.09</t>
  </si>
  <si>
    <t>48000000-8</t>
  </si>
  <si>
    <t>Pachete software şi sisteme informatice</t>
  </si>
  <si>
    <t>39715210-2</t>
  </si>
  <si>
    <t>Echipament de încălzire centrală</t>
  </si>
  <si>
    <t>Procedura simplificata</t>
  </si>
  <si>
    <t>Retea de cablare structurata</t>
  </si>
  <si>
    <t>45311000-0</t>
  </si>
  <si>
    <t>Lucrări de cablare şi conexiuni electrice</t>
  </si>
  <si>
    <t>45453000-7</t>
  </si>
  <si>
    <t>Lucrări de reparaţii generale şi de renovare</t>
  </si>
  <si>
    <t>71.03</t>
  </si>
  <si>
    <t>45000000-7</t>
  </si>
  <si>
    <t>Lucrări de construcţii</t>
  </si>
  <si>
    <t>Mobilier</t>
  </si>
  <si>
    <t>39130000-2</t>
  </si>
  <si>
    <t>Mobilier de birou</t>
  </si>
  <si>
    <t>Furnituri de birou</t>
  </si>
  <si>
    <t>30192700-8</t>
  </si>
  <si>
    <t>Papetărie</t>
  </si>
  <si>
    <t>20.01.01</t>
  </si>
  <si>
    <t>Indicatoare autocolante obligatorii SSM</t>
  </si>
  <si>
    <t>22459100-3</t>
  </si>
  <si>
    <t>Autocolante şi benzi publicitare</t>
  </si>
  <si>
    <t>20.01.30</t>
  </si>
  <si>
    <t>30197642-8</t>
  </si>
  <si>
    <t>Hârtie pentru fotocopiatoare şi xerografică</t>
  </si>
  <si>
    <t>Hartie ivory pentru diplome autorizații diriginți de șantier și laboratoare (100 topuri*50 lei)</t>
  </si>
  <si>
    <t>NOTĂ:</t>
  </si>
  <si>
    <t xml:space="preserve"> </t>
  </si>
  <si>
    <t>Sursa de finanțare: Venituri proprii</t>
  </si>
  <si>
    <t xml:space="preserve"> Obiectul achizitiei directe</t>
  </si>
  <si>
    <t xml:space="preserve">    Valoarea estimată</t>
  </si>
  <si>
    <t>Articol Bugetar</t>
  </si>
  <si>
    <t xml:space="preserve">Buget aprobat  lei cu TVA    </t>
  </si>
  <si>
    <t>Executie lei cu TVA</t>
  </si>
  <si>
    <t>Sold lei cu TVA</t>
  </si>
  <si>
    <t>Compartiment inițiator</t>
  </si>
  <si>
    <t>Lei fără TVA</t>
  </si>
  <si>
    <t>Lei cu TVA</t>
  </si>
  <si>
    <t>Achiziție servicii de tipărire tichete de masă</t>
  </si>
  <si>
    <t>79823000-9</t>
  </si>
  <si>
    <t>Servicii de tiparire si de livrare</t>
  </si>
  <si>
    <t>10.02.01</t>
  </si>
  <si>
    <t>DJRU</t>
  </si>
  <si>
    <t>Achiziție servicii de tipărire vouchere de vacanță</t>
  </si>
  <si>
    <t>10.02.06</t>
  </si>
  <si>
    <t>Baterii UPS - 44 buc</t>
  </si>
  <si>
    <t>31430000-9</t>
  </si>
  <si>
    <t>Acumulatori electrici</t>
  </si>
  <si>
    <t>39717200-3</t>
  </si>
  <si>
    <t>Aparate de aer condiţionat</t>
  </si>
  <si>
    <t>Aparat aer condiționat cu casetă de tavan 40000-440000 BTU pentru IJC Timiș</t>
  </si>
  <si>
    <t>30192153-8</t>
  </si>
  <si>
    <t>Ştampile cu text</t>
  </si>
  <si>
    <t>Suport documente birou metalic 40 buc (IRCBI) - 50lei/buc</t>
  </si>
  <si>
    <t>30193200-0</t>
  </si>
  <si>
    <t>Tăviţe sau organizatoare de birou</t>
  </si>
  <si>
    <t>39530000-6</t>
  </si>
  <si>
    <t>Covoare, preşuri şi carpete</t>
  </si>
  <si>
    <t>HDD extern 2 TB-10 buc</t>
  </si>
  <si>
    <t>30233132-5</t>
  </si>
  <si>
    <t>Unităţi de hard disk</t>
  </si>
  <si>
    <t>Mouse- 45 buc</t>
  </si>
  <si>
    <t>30237410-6</t>
  </si>
  <si>
    <t>Mouse pentru computer</t>
  </si>
  <si>
    <t>Tastatura-29 buc</t>
  </si>
  <si>
    <t>30237460-1</t>
  </si>
  <si>
    <t>Tastaturi pentru computer</t>
  </si>
  <si>
    <t>Cablu UTP- 13 buc</t>
  </si>
  <si>
    <t>32581100-0</t>
  </si>
  <si>
    <t>Cablu de transmitere a datelor</t>
  </si>
  <si>
    <t>Interfon 1 buc (VN)- 1000lei/buc</t>
  </si>
  <si>
    <t>32552600-3</t>
  </si>
  <si>
    <t>Interfoane</t>
  </si>
  <si>
    <t>Lanterne 30 buc (IRCBI) - 50 lei/buc</t>
  </si>
  <si>
    <t>31527210-1</t>
  </si>
  <si>
    <t>Lanterne</t>
  </si>
  <si>
    <t>44316510-6</t>
  </si>
  <si>
    <t>Feronerie</t>
  </si>
  <si>
    <t>Feronerie usi si ferestre, yale, chei</t>
  </si>
  <si>
    <t>31523000-8</t>
  </si>
  <si>
    <t>Indicatoare şi plăcuţe luminoase</t>
  </si>
  <si>
    <t>22800000-8</t>
  </si>
  <si>
    <t>Registre, registre contabile, clasoare, formulare şi alte articole imprimate de papetărie din hârtie sau din carton</t>
  </si>
  <si>
    <t>20.02</t>
  </si>
  <si>
    <t>Robe</t>
  </si>
  <si>
    <t>18110000-3</t>
  </si>
  <si>
    <t>Îmbrăcăminte de uz profesional</t>
  </si>
  <si>
    <t>22458000-5</t>
  </si>
  <si>
    <t>Imprimate la comandă</t>
  </si>
  <si>
    <t>Insigna + portofel (50 buc)- 100 lei/buc</t>
  </si>
  <si>
    <t>39561133-3</t>
  </si>
  <si>
    <t>Insigne</t>
  </si>
  <si>
    <t>30141200-1</t>
  </si>
  <si>
    <t>Calculatoare de birou</t>
  </si>
  <si>
    <t>Distrugator documente 50 buc - 600 lei/buc</t>
  </si>
  <si>
    <t>30191400-8</t>
  </si>
  <si>
    <t>Dispozitiv de distrugere a documentelor</t>
  </si>
  <si>
    <t>Masina timbru sec diplome diriginti santier</t>
  </si>
  <si>
    <t>30131800-4</t>
  </si>
  <si>
    <t>Maşini de aplicat timbre</t>
  </si>
  <si>
    <t>71.01.03</t>
  </si>
  <si>
    <t>Material antiderapant</t>
  </si>
  <si>
    <t>34927100-2</t>
  </si>
  <si>
    <t>Sare industrială pentru deszăpezire</t>
  </si>
  <si>
    <t>50000000-5</t>
  </si>
  <si>
    <t>Servicii de reparare şi întreţinere</t>
  </si>
  <si>
    <t>50413200-5</t>
  </si>
  <si>
    <t>Servicii de reparare şi de întreţinere a echipamentului de stingere a incendiilor</t>
  </si>
  <si>
    <t>Mentenanta preventiva si predictiva pentru sistemele de: grupuri de pompare, instalatii de hidranti interiori, sisteme de ventilare-deshumare si evacuare gaze toxice precum si sisteme de detectie si alarmare pentru ISC-ap central si IJC-uri.</t>
  </si>
  <si>
    <t>Mentenanta anuala pentru sistemul de videoconferinta</t>
  </si>
  <si>
    <t>50340000-0</t>
  </si>
  <si>
    <t>Servicii de reparare şi de întreţinere a echipamentului audiovizual şi optic</t>
  </si>
  <si>
    <t>Revizie generatoare ISC aparat central</t>
  </si>
  <si>
    <t>50532300-6</t>
  </si>
  <si>
    <t>Servicii de reparare şi de întreţinere a generatoarelor</t>
  </si>
  <si>
    <t>Verificari PRAM la tablourile electrice</t>
  </si>
  <si>
    <t>Anvelope</t>
  </si>
  <si>
    <t>34351100-3</t>
  </si>
  <si>
    <t>Pneuri pentru autovehicule</t>
  </si>
  <si>
    <t>34324000-4</t>
  </si>
  <si>
    <t>Roţi, piese şi accesorii</t>
  </si>
  <si>
    <t>Automatizare poarta intrare în curte IJC Satu Mare</t>
  </si>
  <si>
    <t>44221310-1</t>
  </si>
  <si>
    <t>Porţi de acces</t>
  </si>
  <si>
    <t>39831500-1</t>
  </si>
  <si>
    <t>Produse de curăţat pentru automobile</t>
  </si>
  <si>
    <t>Platforme profesionale pentru managementul activitatii juridice LEXFORCE</t>
  </si>
  <si>
    <t>22121000-4</t>
  </si>
  <si>
    <t>Publicaţii tehnice</t>
  </si>
  <si>
    <t>22200000-2</t>
  </si>
  <si>
    <t>Ziare, reviste specializate, periodice şi reviste</t>
  </si>
  <si>
    <t>38410000-2</t>
  </si>
  <si>
    <t>Instrumente de măsurat</t>
  </si>
  <si>
    <t>90915000-4</t>
  </si>
  <si>
    <t>Servicii de curăţare a cuptoarelor şi a şemineelor</t>
  </si>
  <si>
    <t>Revizuire analiza risc</t>
  </si>
  <si>
    <t>71317000-3</t>
  </si>
  <si>
    <t>Servicii de consultanţă în protecţia contra riscurilor şi în controlul riscurilor</t>
  </si>
  <si>
    <t>79417000-0</t>
  </si>
  <si>
    <t>Servicii de consultanţă în domeniul securităţii</t>
  </si>
  <si>
    <t>21.11</t>
  </si>
  <si>
    <t>IT</t>
  </si>
  <si>
    <t>Patrimoniu</t>
  </si>
  <si>
    <t>Logistica</t>
  </si>
  <si>
    <t>Parc auto</t>
  </si>
  <si>
    <t>Juridic</t>
  </si>
  <si>
    <t>50750000-7</t>
  </si>
  <si>
    <t>Servicii de întreţinere a ascensoarelor</t>
  </si>
  <si>
    <t>63712400-7</t>
  </si>
  <si>
    <t>Servicii de parcare</t>
  </si>
  <si>
    <t>50112300-6</t>
  </si>
  <si>
    <t>Servicii de spălare a automobilelor şi servicii similare</t>
  </si>
  <si>
    <t>50116500-6</t>
  </si>
  <si>
    <t>Servicii de reparare a pneurilor, inclusiv montare şi echilibrare</t>
  </si>
  <si>
    <t>Service centrale telefonice</t>
  </si>
  <si>
    <t>50334130-5</t>
  </si>
  <si>
    <t>Servicii de reparare şi de întreţinere a centralelor telefonice interne</t>
  </si>
  <si>
    <t>Maşini, aparate, echipamente şi consumabile electrice; iluminat
Articole sanitare</t>
  </si>
  <si>
    <t>31000000-6
44411000-4</t>
  </si>
  <si>
    <t>Servicii de dezinfecţie şi de dezinsecţie
Servicii de deratizare</t>
  </si>
  <si>
    <t>Abonament buletinul insolventei</t>
  </si>
  <si>
    <t>Servicii de actualizare soft legislativ (Program legislativ complex)</t>
  </si>
  <si>
    <t>Abonament BPI</t>
  </si>
  <si>
    <t>Mentenanta anuala pentru domeniul isc-web.ro</t>
  </si>
  <si>
    <t>Centrală detecție incendiu IJC Hunedoara</t>
  </si>
  <si>
    <t>Inlocuit sirena exterioara centrala alarmare la efractie</t>
  </si>
  <si>
    <t>Centrala alarmare la efractie - 1000 lei/buc</t>
  </si>
  <si>
    <t>75111200-9</t>
  </si>
  <si>
    <t>Servicii legislative</t>
  </si>
  <si>
    <t>72415000-2</t>
  </si>
  <si>
    <t>Servicii de găzduire pentru operarea de site-uri WWW (World Wide Web)</t>
  </si>
  <si>
    <t>31625200-5</t>
  </si>
  <si>
    <t>Sisteme de alarmă de incendiu</t>
  </si>
  <si>
    <t>31625300-6</t>
  </si>
  <si>
    <t>Sisteme de alarmă antiefracţie</t>
  </si>
  <si>
    <t>35821000-5</t>
  </si>
  <si>
    <t>Steaguri</t>
  </si>
  <si>
    <t>32324000-0</t>
  </si>
  <si>
    <t>Televizoare</t>
  </si>
  <si>
    <t>70.01.02
20.05.30</t>
  </si>
  <si>
    <t>Achizitie 25 autoturisme de teren 4x4 cu cap. cil.&lt; 1600 cmc</t>
  </si>
  <si>
    <t xml:space="preserve">4 luni de la momentul publicării anunțului de participare </t>
  </si>
  <si>
    <t xml:space="preserve">3 luni de la momentul publicării anunțului de participare </t>
  </si>
  <si>
    <t xml:space="preserve">Data (luna) estimată pentru realizarea achiziției directe 
(data estimativă semnare contract) </t>
  </si>
  <si>
    <t>Aparat aer conditionat 12000 BTU- 22 buc IJC IS</t>
  </si>
  <si>
    <t>Stampile diverse 90 buc (registratura, conf. cu originalul, vizat spre neschimbare, control, secretariat, rotunde)</t>
  </si>
  <si>
    <t>1</t>
  </si>
  <si>
    <t>7</t>
  </si>
  <si>
    <t>Anexa privind achizitiile directe</t>
  </si>
  <si>
    <t>Abonamente pentru periodice si reviste de specialitate (juridice, achizitii, standarde, contabilitate)</t>
  </si>
  <si>
    <t>21.11
20.01.09</t>
  </si>
  <si>
    <t>Diverse carti si publicatii (juridic, SSM)</t>
  </si>
  <si>
    <t>Echipamente de protecţie (imbracaminte, incaltaminte, pelerine)</t>
  </si>
  <si>
    <t>18110000-3
18143000-3
18221100-5
18830000-6</t>
  </si>
  <si>
    <t>Îmbrăcăminte de uz profesional
Echipamente de protecţie
Pelerine impermeabile
Încălţăminte de protecţie</t>
  </si>
  <si>
    <t>Imprimate la comanda (legitimatii de serviciu, RTE, carti de vizita)</t>
  </si>
  <si>
    <t>Formulare tipizate - Registre inventar, fise instr.indiv. SSM</t>
  </si>
  <si>
    <t>Calculatoare de birou (130 buc)</t>
  </si>
  <si>
    <t>Materiale electrice si sanitare</t>
  </si>
  <si>
    <t>Televizoare (5 buc)</t>
  </si>
  <si>
    <t>Jante auto</t>
  </si>
  <si>
    <t>20.01.30
20.05.30</t>
  </si>
  <si>
    <t>Instrumente de masurat (telemetre, rulete)</t>
  </si>
  <si>
    <t>Draperii si jaluzele</t>
  </si>
  <si>
    <t>39515200-7
39515400-9</t>
  </si>
  <si>
    <t>Draperii
Jaluzele</t>
  </si>
  <si>
    <t>Mocheta si covorase (interior, exterior, antiderapante)</t>
  </si>
  <si>
    <t>Lichid pentru curatare parbriz</t>
  </si>
  <si>
    <t>Lucrari de reparatii curente, reparatii la instalatiile sanitare si finisaje</t>
  </si>
  <si>
    <t>20.01.30
20.01.09</t>
  </si>
  <si>
    <t>50800000-3</t>
  </si>
  <si>
    <t>Diverse servicii de întreţinere şi de reparare</t>
  </si>
  <si>
    <t>Mentenanta sistem acces (turnicheti, alocare bonuri de ordine)</t>
  </si>
  <si>
    <t>Servicii de spălare a automobilelor</t>
  </si>
  <si>
    <t>Servicii de vulcanizare</t>
  </si>
  <si>
    <t>Servicii de reparare şi de întreţinere a echipamentelor de stingere a incendiilor (instalatie incendiu, stingatoare, cortine)</t>
  </si>
  <si>
    <t>20.01.09
20.01.30</t>
  </si>
  <si>
    <t>Servicii de inspecţie şi testare tehnică
Servicii de energie electrica si servicii conexe</t>
  </si>
  <si>
    <t xml:space="preserve">71630000-3
71314000-2
 </t>
  </si>
  <si>
    <t>71630000-3
50531200-8</t>
  </si>
  <si>
    <t>Servicii de inspecţie şi testare tehnică
Servicii de intretinere a aparatelor cu gaz</t>
  </si>
  <si>
    <t>Verificare RSVTI instalatii gaz (centrale termice)</t>
  </si>
  <si>
    <t>Servicii de inspecţie şi testare tehnică
Servicii de întreţinere a ascensoarelor</t>
  </si>
  <si>
    <t>Servicii de proiectare sisteme de alarmare la efractie</t>
  </si>
  <si>
    <t>Servicii de dezinsectie si deratizare</t>
  </si>
  <si>
    <t>Data (luna) estimată pentru inițierea achiziției</t>
  </si>
  <si>
    <t>1 luna de la momentul publicării anunțului publicitar/transmiterii cererii de oferte</t>
  </si>
  <si>
    <t>Categorie</t>
  </si>
  <si>
    <t>Valoare totală pe categorie fără TVA</t>
  </si>
  <si>
    <t>Formulare tipizate</t>
  </si>
  <si>
    <t>Hartie</t>
  </si>
  <si>
    <t>Publicatii tehnice</t>
  </si>
  <si>
    <t>Sisteme de alarmă</t>
  </si>
  <si>
    <t>Mentenanta sisteme acces</t>
  </si>
  <si>
    <t>Mentenanta sisteme audio-video</t>
  </si>
  <si>
    <t>Mentenanta tehnica (generatoare)</t>
  </si>
  <si>
    <t>Servicii de inspecţie şi testare tehnică (energie)</t>
  </si>
  <si>
    <t>Servicii de consultanta</t>
  </si>
  <si>
    <t>Servicii de inspecţie şi testare tehnică (gaze)</t>
  </si>
  <si>
    <t>Servicii web</t>
  </si>
  <si>
    <t>Servicii curatenie</t>
  </si>
  <si>
    <t>Indicatoare publicitare</t>
  </si>
  <si>
    <t>Echipamente si accesorii pentru computer</t>
  </si>
  <si>
    <t>Electrice si sanitare</t>
  </si>
  <si>
    <t>Acumulatori</t>
  </si>
  <si>
    <t>Echipamente telecomunicatii</t>
  </si>
  <si>
    <t>Servicii de reparare si de intretinere a automobilelor</t>
  </si>
  <si>
    <t>Servicii de inspecţie şi testare tehnică (ascensor)</t>
  </si>
  <si>
    <t>Servicii de igienizare</t>
  </si>
  <si>
    <t>Imbracaminte si incaltaminte</t>
  </si>
  <si>
    <t>Lucrari de reparatii curente</t>
  </si>
  <si>
    <t>Masini, echipamente si accesorii de birou</t>
  </si>
  <si>
    <t>Birotica</t>
  </si>
  <si>
    <t>Dispozitive de stocare</t>
  </si>
  <si>
    <t>Firma sediu exterior 1 buc ( HD) - 2400 lei/buc</t>
  </si>
  <si>
    <t>Firma sediu</t>
  </si>
  <si>
    <t>Anvelope si jante</t>
  </si>
  <si>
    <t>Scule</t>
  </si>
  <si>
    <t>Articole textile</t>
  </si>
  <si>
    <t>Lucrari de reparatii capitale</t>
  </si>
  <si>
    <t>Procedura proprie</t>
  </si>
  <si>
    <t xml:space="preserve">1 lună de la momentul publicării anunțului de participare </t>
  </si>
  <si>
    <t>Mentenanta sisteme de climatizare</t>
  </si>
  <si>
    <t>50730000-1</t>
  </si>
  <si>
    <t>Servicii de reparare şi de întreţinere a grupurilor de refrigerare</t>
  </si>
  <si>
    <t>Mentenanta centrale termice</t>
  </si>
  <si>
    <t>45259300-0</t>
  </si>
  <si>
    <t>Reparare şi întreţinere a centralelor termice</t>
  </si>
  <si>
    <t>Servicii de fotocopiere
Servicii de întreţinere a fotocopiatoarelor</t>
  </si>
  <si>
    <t>79521000-2
50313200-4</t>
  </si>
  <si>
    <t>Servicii de reparare si intretinere instalatii sanitare, electrice, termice si tamplarie (mentenanta ISC + IRC)</t>
  </si>
  <si>
    <t>Andrei Boceanu</t>
  </si>
  <si>
    <t>Licenta ADOBE DREAMWEAWER (site web)</t>
  </si>
  <si>
    <t>Servicii poştale</t>
  </si>
  <si>
    <t>Acord cadru 36 luni servicii postale</t>
  </si>
  <si>
    <t>64110000-0</t>
  </si>
  <si>
    <t>Offline</t>
  </si>
  <si>
    <t>20.01.08</t>
  </si>
  <si>
    <t>Computere portabile
Computer de birou
Monitoare video
Surse de alimentare electrică continuă
Echipament de reţea
Imprimante şi trasatoare
Cititoare de coduri de bare
Echipament de extindere a memoriei</t>
  </si>
  <si>
    <t xml:space="preserve">30213100-6
30213300-8
32323000-3
31154000-0
32420000-3
30232100-5
30216130-6
30236100-3
 </t>
  </si>
  <si>
    <t>70.01.30</t>
  </si>
  <si>
    <t xml:space="preserve">48000000-8
72261000-2
 </t>
  </si>
  <si>
    <t>Pachete software şi sisteme informatice
Servicii de asistenţă pentru software</t>
  </si>
  <si>
    <t>Procedura stabilită pentru derularea procesului de achiziție</t>
  </si>
  <si>
    <t>Daniel Butaru</t>
  </si>
  <si>
    <t>Radu Nistorescu</t>
  </si>
  <si>
    <t>Cosmin Radu</t>
  </si>
  <si>
    <t>Diana Tiutiu</t>
  </si>
  <si>
    <t>Servicii de prelucrare arhivistică pentru arhiva Inspectoratelor Regionale în Construcții, pentru 24 luni
Lot 1: IRC SUD MUNTENIA
Lot 2: IRC NORD-EST
Lot 3: IRC VEST
Lot 4: IRC NORD-VEST</t>
  </si>
  <si>
    <t xml:space="preserve">Servicii de arhivare   </t>
  </si>
  <si>
    <t xml:space="preserve">2 luni de la momentul publicării anunțului de participare </t>
  </si>
  <si>
    <t>martie</t>
  </si>
  <si>
    <t>aprilie</t>
  </si>
  <si>
    <t>februarie</t>
  </si>
  <si>
    <t>Acord-cadru 48 luni pentru servicii de printare-copiere-scanare, inclusiv mentenanță echipamente în custodie</t>
  </si>
  <si>
    <t>Acord-cadru 36 luni pentru servicii de pază și monitorizare, inclusiv verificare sisteme de alarmă la efractie si sisteme supraveghere video (ISC Aparat central si IRC-uri)</t>
  </si>
  <si>
    <t>Servicii de pază
Servicii de reparare şi de întreţinere a echipamentului de securitate</t>
  </si>
  <si>
    <t xml:space="preserve">79713000-5
50610000-4
</t>
  </si>
  <si>
    <t>79995100-6</t>
  </si>
  <si>
    <t>09123000-7</t>
  </si>
  <si>
    <t>Gaze naturale</t>
  </si>
  <si>
    <t>20.01.03</t>
  </si>
  <si>
    <t xml:space="preserve">Acord-cadru 12 luni pentru servicii de furnizare gaze naturale </t>
  </si>
  <si>
    <t>09310000-5</t>
  </si>
  <si>
    <t>Electricitate</t>
  </si>
  <si>
    <t>iulie</t>
  </si>
  <si>
    <t>mai</t>
  </si>
  <si>
    <t>Achizitie echipamente IT
LOT 1 - 17 Laptop-uri cu licenta OEM Windows
LOT 2 - 101 Desktop-uri cu licenta OEM Windows
LOT 3 - 22 Monitoare 24 inch
LOT 4 - 42 UPS-uri
LOT 5 - 10 Switch-uri cu management 24 porturi
LOT 6 - 24 Imprimante pentru coduri de bare
LOT 7 - 24 Scannere cu recunoastere coduri de bare
LOT 8 - 20 Memorie RAM pentru serverele CISCO</t>
  </si>
  <si>
    <t>Acord-cadru 36 luni - licente si servicii de mentenanta anuala StarCapture Web
LOT 1 - Licente StarCapture Web pentru Sistemul Portal si fluxuri de documente
LOT 2 - Mentenanta licente StarCapture Web pentru sistemul portal si fluxuri de documente pentru 72 statii + 4 servere</t>
  </si>
  <si>
    <t>iunie</t>
  </si>
  <si>
    <t>Certificat digital - semnătură electronică</t>
  </si>
  <si>
    <t>79132100-9</t>
  </si>
  <si>
    <t>Servicii de certificare a semnăturii electronice</t>
  </si>
  <si>
    <t>20.30.30</t>
  </si>
  <si>
    <t>Contabilitate</t>
  </si>
  <si>
    <t>Semnatura electronica</t>
  </si>
  <si>
    <t>Acord-cadru 12 luni pentru servicii de furnizare energie electrică</t>
  </si>
  <si>
    <t xml:space="preserve">Servere
Dispozitive de stocare şi citire
</t>
  </si>
  <si>
    <t xml:space="preserve">48820000-2
30233000-1
</t>
  </si>
  <si>
    <t>Achizitie echipamente pentru infrastructura SAP HANA
- 2 Servere pentru migrare SAP HANA
- Storage pentru infrastructura SAP HANA
- Sistem de stocare pentru backup SAP</t>
  </si>
  <si>
    <t>Achizitie licente pentru infrastructura SAP HANA
- 8 Licente VMware ENT plus cu suport 3 ani
- 8 Licente Veeam ENT plus cu suport 3 ani
- 8 Licente RHEL for SAP cu suport 3 ani</t>
  </si>
  <si>
    <t xml:space="preserve">48000000-8
</t>
  </si>
  <si>
    <t>Acord-cadru 36 luni - Mentenanta anuala licente Microsoft pentru maximum 994 utilizatori + 11 servere + masini virtuale</t>
  </si>
  <si>
    <t>Iunie</t>
  </si>
  <si>
    <t>Acord-cadru 36 luni - Servicii suport pentru infrastructura IT (soluțiile informatice implementate + hardware)</t>
  </si>
  <si>
    <t>Acord-cadru 36 luni - Servicii suport pentru sistemul de raportare si inregistrare tranzactionala SAP HANA</t>
  </si>
  <si>
    <t>Acord-cadru 36 luni - Servicii suport pentru sistemul portal si fluxuri de documente SIMASAP</t>
  </si>
  <si>
    <t>Februarie 2020</t>
  </si>
  <si>
    <t>**</t>
  </si>
  <si>
    <t>*</t>
  </si>
  <si>
    <t>Data (luna) estimată pentru inițierea procedurii**</t>
  </si>
  <si>
    <r>
      <t>Având în vedere aprobarea BVC, se întocmește prezentul PAAP aferent anului 2020</t>
    </r>
    <r>
      <rPr>
        <b/>
        <sz val="22"/>
        <rFont val="Trebuchet MS"/>
        <family val="2"/>
      </rPr>
      <t>*</t>
    </r>
    <r>
      <rPr>
        <sz val="22"/>
        <rFont val="Trebuchet MS"/>
        <family val="2"/>
      </rPr>
      <t>:</t>
    </r>
  </si>
  <si>
    <t>După primirea tuturor informațiilor /documentelor necesare inițierii</t>
  </si>
  <si>
    <t>Servicii reparatie sistem antiefractie IJC Covasna</t>
  </si>
  <si>
    <t>71241000-9</t>
  </si>
  <si>
    <t>Studii de fezabilitate, servicii de consultanţă, analize</t>
  </si>
  <si>
    <t>Servicii de arhitectură, de construcţii, de inginerie şi de inspecţie</t>
  </si>
  <si>
    <t>14234699_2020_PAAPD1112235</t>
  </si>
  <si>
    <t>14234699_2020_PAAPD1112241</t>
  </si>
  <si>
    <t>14234699_2020_PAAPD1112247</t>
  </si>
  <si>
    <t>14234699_2020_PAAPD1112262</t>
  </si>
  <si>
    <t>14234699_2020_PAAPD1112580</t>
  </si>
  <si>
    <t>14234699_2020_PAAPD1112583</t>
  </si>
  <si>
    <t>14234699_2020_PAAPD1112586</t>
  </si>
  <si>
    <t>14234699_2020_PAAPD1112589</t>
  </si>
  <si>
    <t>14234699_2020_PAAPD1112590</t>
  </si>
  <si>
    <t>14234699_2020_PAAPD1112593</t>
  </si>
  <si>
    <t>14234699_2020_PAAPD1112596</t>
  </si>
  <si>
    <t>14234699_2020_PAAPD1112603</t>
  </si>
  <si>
    <t>14234699_2020_PAAPD1112604</t>
  </si>
  <si>
    <t>14234699_2020_PAAPD1112605</t>
  </si>
  <si>
    <t>14234699_2020_PAAPD1112606</t>
  </si>
  <si>
    <t>14234699_2020_PAAPD1112609</t>
  </si>
  <si>
    <t>Sub rezerva primirii tuturor informațiilor /documentelor necesare inițierii, de la compartimentul care identifică necesitatea</t>
  </si>
  <si>
    <t>Curatare cos evacuare gaze naturale -IJC Salaj</t>
  </si>
  <si>
    <t>Abonamente parcare auto (IJC CJ, BH, MM, SJ)</t>
  </si>
  <si>
    <t>Achizitie centrale termice si punere in functiune
LOT 1 - 1 Centrala termica pentru IJC Ploiesti
LOT 2 - 3 Centrale termice pentru IJC Iasi
LOT 3 - 2 Centrale termice pentru IJC Prahova-Sinaia
LOT 4 - Centrala termica pentru IJC Arad</t>
  </si>
  <si>
    <t>71242000-6</t>
  </si>
  <si>
    <t>Pregatire de proiecte si proiectare, estimare a costurilor</t>
  </si>
  <si>
    <t xml:space="preserve">71630000-3
50750000-7
</t>
  </si>
  <si>
    <t>Servicii de inspectie tehnica ascensor (ISCIR IJC Cluj)</t>
  </si>
  <si>
    <t>90921000-9
90923000-3</t>
  </si>
  <si>
    <t xml:space="preserve">Servicii de proiectare, asistenta tehnica și lucrări de execuție pentru obiectivul de investitii „Reabilitare termică, închidere balcoane etajul I, modernizare, recompartimentare și reparații, realizare pergolă parcare exterioară la sediul IJC Constanța” </t>
  </si>
  <si>
    <t>Servicii de proiectare, asistenta tehnica si lucrari de executie pentru obiectivul de investitii „Efectuare lucrari de schimbare partiala de destinatie, modernizare, recompartimentare, incadrare in exigentele ISU, precum si inlocuirea ascensorului de persoane la sediul IJC Brasov”</t>
  </si>
  <si>
    <t>Lucrari de executie pentru obiectivul de investitii „Lucrări de reparații capitale pentru obținerea autorizației de securitate la incendiu pentru sediul IJC Alba”</t>
  </si>
  <si>
    <t>Lucrari de executie pentru obiectivul de investitii „Lucrări pentru obținerea autorizației de securitate la incendiu la sediul IJC Arad”</t>
  </si>
  <si>
    <t>Lucrari de executie pentru obiectivul de investitii „Lucrări pentru obținerea autorizației de securitate la incendiu la sediul IJC Timis”</t>
  </si>
  <si>
    <t>Lucrari de executie pentru obiectivul de investitii „Lucrări pentru obținerea autorizației de securitate la incendiu pentru sediul IJC Teleorman”</t>
  </si>
  <si>
    <t>Servicii de Proiectare și Asistență Tehnică din partea proiectantului pe perioada de execuție pentru obiectivul de investitii „Lucrari pentru obținerea autorizației de securitate la incendiu la sediul IJC Argeș”</t>
  </si>
  <si>
    <t>Servicii intocmire DALI, expertiza tehnica, audit energetic, scenariu de securitate la incediu, taxe, avize, acorduri, autorizari pentru obiectivul de investitii „Lucrari pentru obtinerea autorizatiei de securitate la incendiu la sediul IJC Prahova”</t>
  </si>
  <si>
    <t>Servicii intocmire DALI, expertiza tehnica, audit energetic, scenariu de securitate la incediu, taxe, avize, acorduri, autorizari pentru obiectivul de investitii „Lucrari de reparatii capitale la constructii si instalatii, precum si modernizare la  sediul IJC Dolj”</t>
  </si>
  <si>
    <t>Negociere fara publicare</t>
  </si>
  <si>
    <t>Laura Păun</t>
  </si>
  <si>
    <t xml:space="preserve">Andrei Boceanu
</t>
  </si>
  <si>
    <t xml:space="preserve">Radu Nistorescu
</t>
  </si>
  <si>
    <t>BAP Nr. 21/05.02.2020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</si>
</sst>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lei&quot;_-;\-* #,##0.00\ &quot;lei&quot;_-;_-* &quot;-&quot;??\ &quot;lei&quot;_-;_-@_-"/>
    <numFmt numFmtId="165" formatCode="_-* #,##0.00\ _l_e_i_-;\-* #,##0.00\ _l_e_i_-;_-* &quot;-&quot;??\ _l_e_i_-;_-@_-"/>
    <numFmt numFmtId="166" formatCode="#,##0.00\ [$lei-418]"/>
  </numFmts>
  <fonts count="22" x14ac:knownFonts="1">
    <font>
      <sz val="10"/>
      <name val="Arial"/>
      <charset val="238"/>
    </font>
    <font>
      <sz val="11"/>
      <color theme="1"/>
      <name val="Calibri"/>
      <family val="2"/>
      <charset val="238"/>
      <scheme val="minor"/>
    </font>
    <font>
      <sz val="18"/>
      <name val="Trebuchet MS"/>
      <family val="2"/>
    </font>
    <font>
      <b/>
      <sz val="14"/>
      <name val="Trebuchet MS"/>
      <family val="2"/>
    </font>
    <font>
      <sz val="10"/>
      <name val="Trebuchet MS"/>
      <family val="2"/>
    </font>
    <font>
      <b/>
      <sz val="22"/>
      <name val="Trebuchet MS"/>
      <family val="2"/>
    </font>
    <font>
      <sz val="12"/>
      <name val="Trebuchet MS"/>
      <family val="2"/>
    </font>
    <font>
      <b/>
      <sz val="24"/>
      <name val="Trebuchet MS"/>
      <family val="2"/>
    </font>
    <font>
      <b/>
      <sz val="18"/>
      <name val="Trebuchet MS"/>
      <family val="2"/>
    </font>
    <font>
      <b/>
      <sz val="26"/>
      <name val="Trebuchet MS"/>
      <family val="2"/>
    </font>
    <font>
      <sz val="24"/>
      <name val="Trebuchet MS"/>
      <family val="2"/>
    </font>
    <font>
      <sz val="10"/>
      <name val="Arial"/>
      <family val="2"/>
    </font>
    <font>
      <sz val="16"/>
      <name val="Trebuchet MS"/>
      <family val="2"/>
    </font>
    <font>
      <b/>
      <sz val="16"/>
      <name val="Trebuchet MS"/>
      <family val="2"/>
    </font>
    <font>
      <sz val="10"/>
      <color indexed="8"/>
      <name val="MS Sans Serif"/>
      <family val="2"/>
    </font>
    <font>
      <sz val="11"/>
      <name val="Trebuchet MS"/>
      <family val="2"/>
    </font>
    <font>
      <b/>
      <sz val="11"/>
      <name val="Trebuchet MS"/>
      <family val="2"/>
    </font>
    <font>
      <b/>
      <sz val="14"/>
      <name val="Arial"/>
      <family val="2"/>
    </font>
    <font>
      <sz val="14"/>
      <name val="Trebuchet MS"/>
      <family val="2"/>
    </font>
    <font>
      <sz val="20"/>
      <name val="Trebuchet MS"/>
      <family val="2"/>
    </font>
    <font>
      <sz val="22"/>
      <name val="Trebuchet MS"/>
      <family val="2"/>
    </font>
    <font>
      <sz val="2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1" fillId="0" borderId="0" applyFont="0" applyFill="0" applyBorder="0" applyAlignment="0" applyProtection="0"/>
    <xf numFmtId="0" fontId="14" fillId="0" borderId="0"/>
    <xf numFmtId="165" fontId="11" fillId="0" borderId="0" applyFont="0" applyFill="0" applyBorder="0" applyAlignment="0" applyProtection="0"/>
    <xf numFmtId="0" fontId="11" fillId="0" borderId="0"/>
    <xf numFmtId="0" fontId="11" fillId="0" borderId="0"/>
    <xf numFmtId="0" fontId="1" fillId="0" borderId="0"/>
  </cellStyleXfs>
  <cellXfs count="122">
    <xf numFmtId="0" fontId="0" fillId="0" borderId="0" xfId="0"/>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4" fillId="0" borderId="0" xfId="0" applyFont="1"/>
    <xf numFmtId="0" fontId="6" fillId="0" borderId="0" xfId="0" applyFont="1" applyBorder="1" applyAlignment="1">
      <alignment wrapText="1"/>
    </xf>
    <xf numFmtId="0" fontId="8" fillId="0" borderId="0" xfId="0" applyFont="1" applyBorder="1" applyAlignment="1">
      <alignment wrapText="1"/>
    </xf>
    <xf numFmtId="0" fontId="5" fillId="0" borderId="0" xfId="0" applyFont="1" applyBorder="1" applyAlignment="1">
      <alignment horizontal="center" wrapText="1"/>
    </xf>
    <xf numFmtId="0" fontId="8" fillId="0" borderId="0" xfId="0" applyFont="1" applyBorder="1" applyAlignment="1">
      <alignment horizontal="center" wrapText="1"/>
    </xf>
    <xf numFmtId="0" fontId="10" fillId="0" borderId="0" xfId="0" applyFont="1" applyBorder="1" applyAlignment="1">
      <alignment horizontal="center" wrapText="1"/>
    </xf>
    <xf numFmtId="0" fontId="10" fillId="0" borderId="0" xfId="0" applyFont="1" applyBorder="1" applyAlignment="1">
      <alignment wrapText="1"/>
    </xf>
    <xf numFmtId="3" fontId="8" fillId="3" borderId="2" xfId="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16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xf numFmtId="0" fontId="12" fillId="2" borderId="0" xfId="0" applyFont="1" applyFill="1" applyBorder="1" applyAlignment="1">
      <alignment horizontal="center" vertical="center" wrapText="1"/>
    </xf>
    <xf numFmtId="0" fontId="13" fillId="2" borderId="0" xfId="0" applyFont="1" applyFill="1" applyBorder="1" applyAlignment="1" applyProtection="1">
      <alignment horizontal="left" vertical="top" wrapText="1"/>
      <protection locked="0"/>
    </xf>
    <xf numFmtId="0" fontId="13" fillId="2" borderId="0" xfId="2" applyFont="1" applyFill="1" applyBorder="1" applyAlignment="1">
      <alignment horizontal="left" vertical="center" wrapText="1"/>
    </xf>
    <xf numFmtId="0" fontId="13" fillId="2" borderId="0" xfId="2" applyFont="1" applyFill="1" applyBorder="1" applyAlignment="1">
      <alignment horizontal="left" vertical="top" wrapText="1"/>
    </xf>
    <xf numFmtId="164" fontId="13" fillId="2" borderId="0" xfId="0" applyNumberFormat="1" applyFont="1" applyFill="1" applyBorder="1" applyAlignment="1">
      <alignment wrapText="1"/>
    </xf>
    <xf numFmtId="0" fontId="13" fillId="2" borderId="0" xfId="0" applyFont="1" applyFill="1" applyBorder="1" applyAlignment="1">
      <alignment wrapText="1"/>
    </xf>
    <xf numFmtId="0" fontId="13" fillId="2" borderId="0" xfId="0" applyFont="1" applyFill="1" applyBorder="1" applyAlignment="1">
      <alignment horizontal="center" wrapText="1"/>
    </xf>
    <xf numFmtId="0" fontId="12" fillId="0" borderId="0" xfId="0" applyFont="1" applyAlignment="1">
      <alignment wrapText="1"/>
    </xf>
    <xf numFmtId="0" fontId="13" fillId="2" borderId="0" xfId="0" applyFont="1" applyFill="1" applyBorder="1" applyAlignment="1" applyProtection="1">
      <alignment vertical="top" wrapText="1"/>
      <protection locked="0"/>
    </xf>
    <xf numFmtId="14" fontId="16" fillId="2" borderId="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4" fontId="15" fillId="2" borderId="2" xfId="0" applyNumberFormat="1" applyFont="1" applyFill="1" applyBorder="1" applyAlignment="1">
      <alignment horizontal="left" vertical="center" wrapText="1"/>
    </xf>
    <xf numFmtId="0" fontId="15" fillId="2" borderId="2" xfId="0" applyFont="1" applyFill="1" applyBorder="1" applyAlignment="1">
      <alignment horizontal="left"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pplyProtection="1">
      <alignment horizontal="left" vertical="center" wrapText="1"/>
      <protection locked="0"/>
    </xf>
    <xf numFmtId="0" fontId="0" fillId="0" borderId="0" xfId="0" applyAlignment="1">
      <alignment vertical="center" wrapText="1"/>
    </xf>
    <xf numFmtId="0" fontId="16" fillId="2" borderId="0" xfId="0" applyFont="1" applyFill="1" applyBorder="1" applyAlignment="1">
      <alignment horizontal="center" vertical="center" wrapText="1"/>
    </xf>
    <xf numFmtId="0" fontId="15" fillId="2" borderId="0" xfId="0" applyFont="1" applyFill="1" applyBorder="1" applyAlignment="1">
      <alignment vertical="center" wrapText="1"/>
    </xf>
    <xf numFmtId="166"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vertical="center" wrapText="1"/>
    </xf>
    <xf numFmtId="0" fontId="15" fillId="2" borderId="1" xfId="0" applyFont="1" applyFill="1" applyBorder="1" applyAlignment="1">
      <alignment horizontal="center" vertical="center" wrapText="1"/>
    </xf>
    <xf numFmtId="0" fontId="15" fillId="2" borderId="0" xfId="0" applyFont="1" applyFill="1" applyAlignment="1">
      <alignmen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166" fontId="4" fillId="0" borderId="2"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vertical="center" wrapText="1"/>
    </xf>
    <xf numFmtId="0" fontId="18" fillId="0" borderId="0" xfId="0" applyFont="1" applyAlignment="1">
      <alignment vertical="center" wrapText="1"/>
    </xf>
    <xf numFmtId="0" fontId="12" fillId="0" borderId="0" xfId="0" applyFont="1"/>
    <xf numFmtId="0" fontId="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19" fillId="0" borderId="0" xfId="0" applyFont="1"/>
    <xf numFmtId="0" fontId="20" fillId="2" borderId="0" xfId="0" applyFont="1" applyFill="1" applyBorder="1" applyAlignment="1">
      <alignment horizontal="center" vertical="center" wrapText="1"/>
    </xf>
    <xf numFmtId="0" fontId="20" fillId="0" borderId="0" xfId="0" applyFont="1" applyAlignment="1">
      <alignment wrapText="1"/>
    </xf>
    <xf numFmtId="0" fontId="21" fillId="0" borderId="0" xfId="0" applyFont="1"/>
    <xf numFmtId="0" fontId="5" fillId="0" borderId="0" xfId="0" applyFont="1" applyAlignment="1">
      <alignment horizontal="left" vertical="center" wrapText="1"/>
    </xf>
    <xf numFmtId="0" fontId="5" fillId="0" borderId="0" xfId="0" applyFont="1" applyAlignment="1">
      <alignment wrapText="1"/>
    </xf>
    <xf numFmtId="0" fontId="20" fillId="0" borderId="0" xfId="0" applyFont="1" applyBorder="1" applyAlignment="1">
      <alignment wrapText="1"/>
    </xf>
    <xf numFmtId="0" fontId="5" fillId="0" borderId="0" xfId="0" applyFont="1" applyAlignment="1">
      <alignment horizontal="center" vertical="center" wrapText="1" shrinkToFit="1"/>
    </xf>
    <xf numFmtId="0" fontId="5"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vertical="center" wrapText="1"/>
    </xf>
    <xf numFmtId="0" fontId="5" fillId="0" borderId="0" xfId="0" applyFont="1" applyAlignment="1">
      <alignment horizontal="left" wrapText="1"/>
    </xf>
    <xf numFmtId="0" fontId="20" fillId="0" borderId="0" xfId="0" applyFont="1"/>
    <xf numFmtId="0" fontId="2" fillId="2" borderId="2" xfId="0" applyFont="1" applyFill="1" applyBorder="1" applyAlignment="1" applyProtection="1">
      <alignment horizontal="center" vertical="center" wrapText="1"/>
      <protection locked="0"/>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166" fontId="4" fillId="0" borderId="1" xfId="0" applyNumberFormat="1" applyFont="1" applyBorder="1" applyAlignment="1" applyProtection="1">
      <alignment horizontal="center" vertical="center"/>
      <protection locked="0"/>
    </xf>
    <xf numFmtId="0" fontId="15" fillId="2" borderId="2"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shrinkToFit="1"/>
    </xf>
    <xf numFmtId="0" fontId="13" fillId="2" borderId="0" xfId="0" applyFont="1" applyFill="1" applyBorder="1" applyAlignment="1" applyProtection="1">
      <alignment horizontal="left" vertical="center" wrapText="1"/>
      <protection locked="0"/>
    </xf>
    <xf numFmtId="0" fontId="3" fillId="0" borderId="0" xfId="0" applyFont="1" applyAlignment="1">
      <alignment horizontal="center" vertical="center" wrapText="1"/>
    </xf>
    <xf numFmtId="0" fontId="16" fillId="2" borderId="2" xfId="0" applyFont="1" applyFill="1" applyBorder="1" applyAlignment="1">
      <alignment horizontal="center" vertical="center" wrapText="1"/>
    </xf>
    <xf numFmtId="0" fontId="5" fillId="0" borderId="0" xfId="0" applyFont="1" applyFill="1" applyAlignment="1">
      <alignment horizontal="center" vertical="center"/>
    </xf>
    <xf numFmtId="0" fontId="13" fillId="2" borderId="0" xfId="0" applyFont="1" applyFill="1" applyBorder="1" applyAlignment="1">
      <alignment horizontal="right" vertical="top" wrapText="1"/>
    </xf>
    <xf numFmtId="14"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3" fontId="16" fillId="3" borderId="2" xfId="3"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166" fontId="15" fillId="0" borderId="2"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5" fillId="0" borderId="0" xfId="0" applyFont="1" applyAlignment="1">
      <alignment horizontal="center" vertical="center" wrapText="1" shrinkToFit="1"/>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13" fillId="2" borderId="0" xfId="0" applyFont="1" applyFill="1" applyBorder="1" applyAlignment="1" applyProtection="1">
      <alignment horizontal="left" vertical="top" wrapText="1"/>
      <protection locked="0"/>
    </xf>
    <xf numFmtId="3" fontId="8" fillId="3" borderId="4" xfId="1" applyNumberFormat="1" applyFont="1" applyFill="1" applyBorder="1" applyAlignment="1">
      <alignment horizontal="center" vertical="center" wrapText="1"/>
    </xf>
    <xf numFmtId="3" fontId="8" fillId="3" borderId="5" xfId="1" applyNumberFormat="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Fill="1" applyAlignment="1">
      <alignment horizontal="center" vertical="center"/>
    </xf>
    <xf numFmtId="0" fontId="7" fillId="0" borderId="0" xfId="0" applyFont="1" applyBorder="1" applyAlignment="1">
      <alignment horizontal="center" wrapText="1"/>
    </xf>
    <xf numFmtId="0" fontId="7" fillId="2" borderId="0"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Border="1" applyAlignment="1">
      <alignment horizontal="center" vertical="center" wrapText="1"/>
    </xf>
    <xf numFmtId="49" fontId="9" fillId="2" borderId="0"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5" fillId="0" borderId="0" xfId="0" applyFont="1" applyAlignment="1">
      <alignment horizontal="center"/>
    </xf>
    <xf numFmtId="0" fontId="16" fillId="3" borderId="2"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3" fillId="0" borderId="0" xfId="0" applyFont="1" applyAlignment="1">
      <alignment horizontal="right" vertical="center" wrapText="1"/>
    </xf>
    <xf numFmtId="0" fontId="13" fillId="0" borderId="0" xfId="0" applyFont="1" applyAlignment="1">
      <alignment horizontal="center" vertical="center" wrapText="1"/>
    </xf>
    <xf numFmtId="3" fontId="16" fillId="3" borderId="4" xfId="3" applyNumberFormat="1" applyFont="1" applyFill="1" applyBorder="1" applyAlignment="1">
      <alignment horizontal="center" vertical="center" wrapText="1"/>
    </xf>
    <xf numFmtId="3" fontId="16" fillId="3" borderId="5" xfId="3" applyNumberFormat="1" applyFont="1" applyFill="1" applyBorder="1" applyAlignment="1">
      <alignment horizontal="center" vertical="center" wrapText="1"/>
    </xf>
  </cellXfs>
  <cellStyles count="7">
    <cellStyle name="Comma" xfId="1" builtinId="3"/>
    <cellStyle name="Comma 6" xfId="3"/>
    <cellStyle name="Normal" xfId="0" builtinId="0"/>
    <cellStyle name="Normal 2 2" xfId="4"/>
    <cellStyle name="Normal 4 5" xfId="5"/>
    <cellStyle name="Normal 7" xfId="6"/>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abSelected="1" zoomScale="48" zoomScaleNormal="48" zoomScaleSheetLayoutView="48" workbookViewId="0">
      <selection activeCell="A12" sqref="A12:N12"/>
    </sheetView>
  </sheetViews>
  <sheetFormatPr defaultRowHeight="13.2" x14ac:dyDescent="0.25"/>
  <cols>
    <col min="1" max="1" width="8.44140625" customWidth="1"/>
    <col min="2" max="2" width="85.88671875" customWidth="1"/>
    <col min="3" max="3" width="30.6640625" customWidth="1"/>
    <col min="4" max="4" width="33.5546875" customWidth="1"/>
    <col min="5" max="5" width="23.33203125" customWidth="1"/>
    <col min="6" max="6" width="42" customWidth="1"/>
    <col min="7" max="7" width="28.109375" customWidth="1"/>
    <col min="8" max="8" width="30" customWidth="1"/>
    <col min="9" max="9" width="23.44140625" customWidth="1"/>
    <col min="10" max="10" width="27.5546875" customWidth="1"/>
    <col min="11" max="11" width="27.88671875" customWidth="1"/>
    <col min="12" max="12" width="28.6640625" customWidth="1"/>
    <col min="13" max="13" width="31.44140625" customWidth="1"/>
    <col min="14" max="14" width="19.5546875" customWidth="1"/>
    <col min="15" max="15" width="28.6640625" customWidth="1"/>
    <col min="16" max="16" width="31.44140625" customWidth="1"/>
    <col min="17" max="17" width="19.5546875" customWidth="1"/>
  </cols>
  <sheetData>
    <row r="1" spans="1:17" ht="28.8" x14ac:dyDescent="0.45">
      <c r="A1" s="1"/>
      <c r="B1" s="1"/>
      <c r="C1" s="1"/>
      <c r="D1" s="1"/>
      <c r="E1" s="2"/>
      <c r="F1" s="3"/>
      <c r="G1" s="1"/>
      <c r="H1" s="1"/>
      <c r="I1" s="1"/>
      <c r="J1" s="4"/>
      <c r="K1" s="4"/>
      <c r="L1" s="106" t="s">
        <v>403</v>
      </c>
      <c r="M1" s="106"/>
      <c r="N1" s="106"/>
    </row>
    <row r="2" spans="1:17" ht="28.8" x14ac:dyDescent="0.45">
      <c r="A2" s="1"/>
      <c r="B2" s="1"/>
      <c r="C2" s="1"/>
      <c r="D2" s="1"/>
      <c r="E2" s="2"/>
      <c r="F2" s="3"/>
      <c r="G2" s="1"/>
      <c r="H2" s="1"/>
      <c r="I2" s="1"/>
      <c r="J2" s="4"/>
      <c r="K2" s="4"/>
      <c r="L2" s="85"/>
      <c r="M2" s="85"/>
      <c r="N2" s="85"/>
    </row>
    <row r="3" spans="1:17" ht="23.4" x14ac:dyDescent="0.45">
      <c r="A3" s="1"/>
      <c r="B3" s="1"/>
      <c r="C3" s="1"/>
      <c r="D3" s="1"/>
      <c r="E3" s="2"/>
      <c r="F3" s="3"/>
      <c r="G3" s="1"/>
      <c r="H3" s="1"/>
      <c r="I3" s="1"/>
      <c r="J3" s="1"/>
      <c r="K3" s="1"/>
      <c r="L3" s="1"/>
      <c r="M3" s="1"/>
      <c r="N3" s="1"/>
      <c r="O3" s="5"/>
      <c r="P3" s="5"/>
      <c r="Q3" s="5"/>
    </row>
    <row r="4" spans="1:17" ht="30.6" x14ac:dyDescent="0.55000000000000004">
      <c r="A4" s="1"/>
      <c r="B4" s="1"/>
      <c r="C4" s="1"/>
      <c r="D4" s="1"/>
      <c r="E4" s="1"/>
      <c r="F4" s="1"/>
      <c r="G4" s="1"/>
      <c r="H4" s="1"/>
      <c r="I4" s="1"/>
      <c r="J4" s="1"/>
      <c r="K4" s="1"/>
      <c r="L4" s="107"/>
      <c r="M4" s="107"/>
      <c r="N4" s="107"/>
      <c r="O4" s="6"/>
      <c r="P4" s="6"/>
      <c r="Q4" s="5"/>
    </row>
    <row r="5" spans="1:17" ht="30.6" x14ac:dyDescent="0.55000000000000004">
      <c r="A5" s="1"/>
      <c r="B5" s="1"/>
      <c r="C5" s="1"/>
      <c r="D5" s="1"/>
      <c r="E5" s="1"/>
      <c r="F5" s="1"/>
      <c r="G5" s="1"/>
      <c r="H5" s="1"/>
      <c r="I5" s="1"/>
      <c r="J5" s="1"/>
      <c r="K5" s="1"/>
      <c r="L5" s="107"/>
      <c r="M5" s="107"/>
      <c r="N5" s="107"/>
      <c r="O5" s="6"/>
      <c r="P5" s="6"/>
      <c r="Q5" s="5"/>
    </row>
    <row r="6" spans="1:17" ht="30.6" x14ac:dyDescent="0.55000000000000004">
      <c r="A6" s="1"/>
      <c r="B6" s="1"/>
      <c r="C6" s="1"/>
      <c r="D6" s="1"/>
      <c r="E6" s="1"/>
      <c r="F6" s="1"/>
      <c r="G6" s="1"/>
      <c r="H6" s="1"/>
      <c r="I6" s="1"/>
      <c r="J6" s="1"/>
      <c r="K6" s="1"/>
      <c r="L6" s="107"/>
      <c r="M6" s="107"/>
      <c r="N6" s="107"/>
      <c r="O6" s="6"/>
      <c r="P6" s="6"/>
      <c r="Q6" s="5"/>
    </row>
    <row r="7" spans="1:17" ht="30.6" x14ac:dyDescent="0.55000000000000004">
      <c r="A7" s="1"/>
      <c r="B7" s="108"/>
      <c r="C7" s="108"/>
      <c r="D7" s="1"/>
      <c r="E7" s="1"/>
      <c r="F7" s="1"/>
      <c r="G7" s="1"/>
      <c r="H7" s="1"/>
      <c r="I7" s="1"/>
      <c r="J7" s="1"/>
      <c r="K7" s="1"/>
      <c r="L7" s="7"/>
      <c r="M7" s="7"/>
      <c r="N7" s="7"/>
      <c r="O7" s="6"/>
      <c r="P7" s="6"/>
      <c r="Q7" s="5"/>
    </row>
    <row r="8" spans="1:17" ht="30.6" x14ac:dyDescent="0.55000000000000004">
      <c r="A8" s="1"/>
      <c r="B8" s="108"/>
      <c r="C8" s="108"/>
      <c r="D8" s="1"/>
      <c r="E8" s="1"/>
      <c r="F8" s="1"/>
      <c r="G8" s="1"/>
      <c r="H8" s="1"/>
      <c r="I8" s="1"/>
      <c r="J8" s="1"/>
      <c r="K8" s="1"/>
      <c r="L8" s="7"/>
      <c r="M8" s="7"/>
      <c r="N8" s="7"/>
      <c r="O8" s="6"/>
      <c r="P8" s="6"/>
      <c r="Q8" s="5"/>
    </row>
    <row r="9" spans="1:17" ht="30.6" x14ac:dyDescent="0.55000000000000004">
      <c r="A9" s="1"/>
      <c r="B9" s="108"/>
      <c r="C9" s="108"/>
      <c r="D9" s="1"/>
      <c r="E9" s="1"/>
      <c r="F9" s="1"/>
      <c r="G9" s="1"/>
      <c r="H9" s="1"/>
      <c r="I9" s="1"/>
      <c r="J9" s="1"/>
      <c r="K9" s="1"/>
      <c r="L9" s="7"/>
      <c r="M9" s="7"/>
      <c r="N9" s="7"/>
      <c r="O9" s="6"/>
      <c r="P9" s="6"/>
      <c r="Q9" s="5"/>
    </row>
    <row r="10" spans="1:17" ht="23.4" x14ac:dyDescent="0.45">
      <c r="A10" s="1"/>
      <c r="B10" s="1"/>
      <c r="C10" s="1"/>
      <c r="D10" s="1"/>
      <c r="E10" s="1"/>
      <c r="F10" s="1"/>
      <c r="G10" s="1"/>
      <c r="H10" s="1"/>
      <c r="I10" s="1"/>
      <c r="J10" s="1"/>
      <c r="K10" s="1"/>
      <c r="L10" s="8"/>
      <c r="M10" s="8"/>
      <c r="N10" s="8"/>
      <c r="O10" s="6"/>
      <c r="P10" s="6"/>
      <c r="Q10" s="5"/>
    </row>
    <row r="11" spans="1:17" ht="23.4" x14ac:dyDescent="0.45">
      <c r="A11" s="1"/>
      <c r="B11" s="1"/>
      <c r="C11" s="1"/>
      <c r="D11" s="1"/>
      <c r="E11" s="1"/>
      <c r="F11" s="1"/>
      <c r="G11" s="1"/>
      <c r="H11" s="1"/>
      <c r="I11" s="1"/>
      <c r="J11" s="1"/>
      <c r="K11" s="1"/>
      <c r="L11" s="8"/>
      <c r="M11" s="8"/>
      <c r="N11" s="8"/>
      <c r="O11" s="6"/>
      <c r="P11" s="6"/>
      <c r="Q11" s="5"/>
    </row>
    <row r="12" spans="1:17" ht="33.6" x14ac:dyDescent="0.45">
      <c r="A12" s="110" t="s">
        <v>0</v>
      </c>
      <c r="B12" s="110"/>
      <c r="C12" s="110"/>
      <c r="D12" s="110"/>
      <c r="E12" s="110"/>
      <c r="F12" s="110"/>
      <c r="G12" s="110"/>
      <c r="H12" s="110"/>
      <c r="I12" s="110"/>
      <c r="J12" s="110"/>
      <c r="K12" s="110"/>
      <c r="L12" s="110"/>
      <c r="M12" s="110"/>
      <c r="N12" s="110"/>
      <c r="O12" s="6"/>
      <c r="P12" s="6"/>
      <c r="Q12" s="6"/>
    </row>
    <row r="13" spans="1:17" ht="33.6" x14ac:dyDescent="0.45">
      <c r="A13" s="111" t="s">
        <v>355</v>
      </c>
      <c r="B13" s="111"/>
      <c r="C13" s="111"/>
      <c r="D13" s="111"/>
      <c r="E13" s="111"/>
      <c r="F13" s="111"/>
      <c r="G13" s="111"/>
      <c r="H13" s="111"/>
      <c r="I13" s="111"/>
      <c r="J13" s="111"/>
      <c r="K13" s="111"/>
      <c r="L13" s="111"/>
      <c r="M13" s="111"/>
      <c r="N13" s="111"/>
      <c r="O13" s="6"/>
      <c r="P13" s="6"/>
      <c r="Q13" s="6"/>
    </row>
    <row r="14" spans="1:17" ht="30.6" x14ac:dyDescent="0.55000000000000004">
      <c r="A14" s="9"/>
      <c r="B14" s="10"/>
      <c r="C14" s="10"/>
      <c r="D14" s="10"/>
      <c r="E14" s="10"/>
      <c r="F14" s="10"/>
      <c r="G14" s="10"/>
      <c r="H14" s="10"/>
      <c r="I14" s="10"/>
      <c r="J14" s="10"/>
      <c r="K14" s="10"/>
      <c r="L14" s="10"/>
      <c r="M14" s="10"/>
      <c r="N14" s="10"/>
      <c r="O14" s="5"/>
      <c r="P14" s="5"/>
      <c r="Q14" s="5"/>
    </row>
    <row r="15" spans="1:17" ht="28.8" x14ac:dyDescent="0.25">
      <c r="A15" s="112" t="s">
        <v>359</v>
      </c>
      <c r="B15" s="112"/>
      <c r="C15" s="112"/>
      <c r="D15" s="112"/>
      <c r="E15" s="112"/>
      <c r="F15" s="112"/>
      <c r="G15" s="112"/>
      <c r="H15" s="112"/>
      <c r="I15" s="112"/>
      <c r="J15" s="112"/>
      <c r="K15" s="112"/>
      <c r="L15" s="112"/>
      <c r="M15" s="112"/>
      <c r="N15" s="112"/>
    </row>
    <row r="16" spans="1:17" ht="23.4" x14ac:dyDescent="0.45">
      <c r="A16" s="1"/>
      <c r="B16" s="1"/>
      <c r="C16" s="1"/>
      <c r="D16" s="1"/>
      <c r="E16" s="1"/>
      <c r="F16" s="1"/>
      <c r="G16" s="1"/>
      <c r="H16" s="1"/>
      <c r="I16" s="1"/>
      <c r="J16" s="1"/>
      <c r="K16" s="1"/>
      <c r="L16" s="1"/>
      <c r="M16" s="1"/>
      <c r="N16" s="1"/>
    </row>
    <row r="17" spans="1:14" ht="117" customHeight="1" x14ac:dyDescent="0.25">
      <c r="A17" s="97" t="s">
        <v>1</v>
      </c>
      <c r="B17" s="97" t="s">
        <v>2</v>
      </c>
      <c r="C17" s="97" t="s">
        <v>3</v>
      </c>
      <c r="D17" s="97" t="s">
        <v>4</v>
      </c>
      <c r="E17" s="97" t="s">
        <v>5</v>
      </c>
      <c r="F17" s="97" t="s">
        <v>6</v>
      </c>
      <c r="G17" s="103" t="s">
        <v>7</v>
      </c>
      <c r="H17" s="104"/>
      <c r="I17" s="97" t="s">
        <v>311</v>
      </c>
      <c r="J17" s="97" t="s">
        <v>358</v>
      </c>
      <c r="K17" s="97" t="s">
        <v>8</v>
      </c>
      <c r="L17" s="12" t="s">
        <v>9</v>
      </c>
      <c r="M17" s="97" t="s">
        <v>10</v>
      </c>
      <c r="N17" s="100" t="s">
        <v>11</v>
      </c>
    </row>
    <row r="18" spans="1:14" ht="46.8" x14ac:dyDescent="0.25">
      <c r="A18" s="98"/>
      <c r="B18" s="98"/>
      <c r="C18" s="98"/>
      <c r="D18" s="98"/>
      <c r="E18" s="98"/>
      <c r="F18" s="98"/>
      <c r="G18" s="11" t="s">
        <v>13</v>
      </c>
      <c r="H18" s="11" t="s">
        <v>12</v>
      </c>
      <c r="I18" s="98"/>
      <c r="J18" s="98"/>
      <c r="K18" s="98"/>
      <c r="L18" s="12" t="s">
        <v>14</v>
      </c>
      <c r="M18" s="98"/>
      <c r="N18" s="101"/>
    </row>
    <row r="19" spans="1:14" ht="23.4" x14ac:dyDescent="0.25">
      <c r="A19" s="13">
        <v>0</v>
      </c>
      <c r="B19" s="13">
        <v>1</v>
      </c>
      <c r="C19" s="13">
        <v>2</v>
      </c>
      <c r="D19" s="13">
        <v>3</v>
      </c>
      <c r="E19" s="13">
        <v>4</v>
      </c>
      <c r="F19" s="13">
        <v>5</v>
      </c>
      <c r="G19" s="13">
        <v>6</v>
      </c>
      <c r="H19" s="13">
        <v>7</v>
      </c>
      <c r="I19" s="13">
        <v>8</v>
      </c>
      <c r="J19" s="13">
        <v>9</v>
      </c>
      <c r="K19" s="13">
        <v>10</v>
      </c>
      <c r="L19" s="13">
        <v>11</v>
      </c>
      <c r="M19" s="13">
        <v>12</v>
      </c>
      <c r="N19" s="13">
        <v>13</v>
      </c>
    </row>
    <row r="20" spans="1:14" ht="117" x14ac:dyDescent="0.25">
      <c r="A20" s="14">
        <v>1</v>
      </c>
      <c r="B20" s="54" t="s">
        <v>208</v>
      </c>
      <c r="C20" s="15">
        <v>14234699202001</v>
      </c>
      <c r="D20" s="15" t="s">
        <v>365</v>
      </c>
      <c r="E20" s="73" t="s">
        <v>15</v>
      </c>
      <c r="F20" s="16" t="s">
        <v>16</v>
      </c>
      <c r="G20" s="17">
        <v>1780103.3613445379</v>
      </c>
      <c r="H20" s="17">
        <f t="shared" ref="H20:H29" si="0">G20*1.19</f>
        <v>2118323</v>
      </c>
      <c r="I20" s="18" t="s">
        <v>17</v>
      </c>
      <c r="J20" s="19" t="s">
        <v>321</v>
      </c>
      <c r="K20" s="19" t="s">
        <v>209</v>
      </c>
      <c r="L20" s="18" t="s">
        <v>18</v>
      </c>
      <c r="M20" s="19" t="s">
        <v>315</v>
      </c>
      <c r="N20" s="20" t="s">
        <v>19</v>
      </c>
    </row>
    <row r="21" spans="1:14" ht="257.39999999999998" x14ac:dyDescent="0.25">
      <c r="A21" s="14">
        <v>2</v>
      </c>
      <c r="B21" s="54" t="s">
        <v>335</v>
      </c>
      <c r="C21" s="15">
        <v>14234699202002</v>
      </c>
      <c r="D21" s="15" t="s">
        <v>366</v>
      </c>
      <c r="E21" s="73" t="s">
        <v>307</v>
      </c>
      <c r="F21" s="16" t="s">
        <v>306</v>
      </c>
      <c r="G21" s="17">
        <v>812563.02521008416</v>
      </c>
      <c r="H21" s="17">
        <f t="shared" si="0"/>
        <v>966950.00000000012</v>
      </c>
      <c r="I21" s="18" t="s">
        <v>17</v>
      </c>
      <c r="J21" s="19" t="s">
        <v>321</v>
      </c>
      <c r="K21" s="19" t="s">
        <v>209</v>
      </c>
      <c r="L21" s="18" t="s">
        <v>18</v>
      </c>
      <c r="M21" s="19" t="s">
        <v>312</v>
      </c>
      <c r="N21" s="20" t="s">
        <v>207</v>
      </c>
    </row>
    <row r="22" spans="1:14" ht="128.4" customHeight="1" x14ac:dyDescent="0.25">
      <c r="A22" s="14">
        <v>3</v>
      </c>
      <c r="B22" s="54" t="s">
        <v>347</v>
      </c>
      <c r="C22" s="15">
        <v>14234699202003</v>
      </c>
      <c r="D22" s="15" t="s">
        <v>367</v>
      </c>
      <c r="E22" s="73" t="s">
        <v>346</v>
      </c>
      <c r="F22" s="16" t="s">
        <v>345</v>
      </c>
      <c r="G22" s="17">
        <v>1956479.8319327731</v>
      </c>
      <c r="H22" s="17">
        <v>2328211</v>
      </c>
      <c r="I22" s="18" t="s">
        <v>17</v>
      </c>
      <c r="J22" s="19" t="s">
        <v>319</v>
      </c>
      <c r="K22" s="19" t="s">
        <v>209</v>
      </c>
      <c r="L22" s="18" t="s">
        <v>18</v>
      </c>
      <c r="M22" s="19" t="s">
        <v>402</v>
      </c>
      <c r="N22" s="20" t="s">
        <v>19</v>
      </c>
    </row>
    <row r="23" spans="1:14" ht="121.95" customHeight="1" x14ac:dyDescent="0.25">
      <c r="A23" s="14">
        <v>4</v>
      </c>
      <c r="B23" s="54" t="s">
        <v>348</v>
      </c>
      <c r="C23" s="15">
        <v>14234699202004</v>
      </c>
      <c r="D23" s="15" t="s">
        <v>368</v>
      </c>
      <c r="E23" s="73" t="s">
        <v>349</v>
      </c>
      <c r="F23" s="16" t="s">
        <v>28</v>
      </c>
      <c r="G23" s="17">
        <v>587040.33613445377</v>
      </c>
      <c r="H23" s="17">
        <v>698578</v>
      </c>
      <c r="I23" s="18" t="s">
        <v>17</v>
      </c>
      <c r="J23" s="19" t="s">
        <v>319</v>
      </c>
      <c r="K23" s="19" t="s">
        <v>209</v>
      </c>
      <c r="L23" s="18" t="s">
        <v>18</v>
      </c>
      <c r="M23" s="19" t="s">
        <v>314</v>
      </c>
      <c r="N23" s="20" t="s">
        <v>308</v>
      </c>
    </row>
    <row r="24" spans="1:14" ht="117" x14ac:dyDescent="0.25">
      <c r="A24" s="14">
        <v>5</v>
      </c>
      <c r="B24" s="54" t="s">
        <v>350</v>
      </c>
      <c r="C24" s="15">
        <v>14234699202005</v>
      </c>
      <c r="D24" s="15" t="s">
        <v>369</v>
      </c>
      <c r="E24" s="73" t="s">
        <v>21</v>
      </c>
      <c r="F24" s="16" t="s">
        <v>22</v>
      </c>
      <c r="G24" s="17">
        <v>5763630.2521008402</v>
      </c>
      <c r="H24" s="17">
        <v>6858720</v>
      </c>
      <c r="I24" s="18" t="s">
        <v>17</v>
      </c>
      <c r="J24" s="19" t="s">
        <v>321</v>
      </c>
      <c r="K24" s="19" t="s">
        <v>209</v>
      </c>
      <c r="L24" s="18" t="s">
        <v>18</v>
      </c>
      <c r="M24" s="19" t="s">
        <v>299</v>
      </c>
      <c r="N24" s="20" t="s">
        <v>308</v>
      </c>
    </row>
    <row r="25" spans="1:14" ht="193.95" customHeight="1" x14ac:dyDescent="0.25">
      <c r="A25" s="14">
        <v>6</v>
      </c>
      <c r="B25" s="54" t="s">
        <v>336</v>
      </c>
      <c r="C25" s="15">
        <v>14234699202006</v>
      </c>
      <c r="D25" s="15" t="s">
        <v>370</v>
      </c>
      <c r="E25" s="73" t="s">
        <v>309</v>
      </c>
      <c r="F25" s="16" t="s">
        <v>310</v>
      </c>
      <c r="G25" s="17">
        <v>307021.84873949585</v>
      </c>
      <c r="H25" s="17">
        <v>365356</v>
      </c>
      <c r="I25" s="18" t="s">
        <v>17</v>
      </c>
      <c r="J25" s="19" t="s">
        <v>351</v>
      </c>
      <c r="K25" s="19" t="s">
        <v>209</v>
      </c>
      <c r="L25" s="18" t="s">
        <v>18</v>
      </c>
      <c r="M25" s="19" t="s">
        <v>314</v>
      </c>
      <c r="N25" s="20" t="s">
        <v>308</v>
      </c>
    </row>
    <row r="26" spans="1:14" ht="117" x14ac:dyDescent="0.25">
      <c r="A26" s="14">
        <v>7</v>
      </c>
      <c r="B26" s="54" t="s">
        <v>352</v>
      </c>
      <c r="C26" s="15">
        <v>14234699202007</v>
      </c>
      <c r="D26" s="15" t="s">
        <v>371</v>
      </c>
      <c r="E26" s="73" t="s">
        <v>24</v>
      </c>
      <c r="F26" s="16" t="s">
        <v>25</v>
      </c>
      <c r="G26" s="17">
        <v>894136.13445378153</v>
      </c>
      <c r="H26" s="17">
        <v>1064022</v>
      </c>
      <c r="I26" s="18" t="s">
        <v>17</v>
      </c>
      <c r="J26" s="19" t="s">
        <v>337</v>
      </c>
      <c r="K26" s="19" t="s">
        <v>209</v>
      </c>
      <c r="L26" s="18" t="s">
        <v>18</v>
      </c>
      <c r="M26" s="19" t="s">
        <v>313</v>
      </c>
      <c r="N26" s="20" t="s">
        <v>26</v>
      </c>
    </row>
    <row r="27" spans="1:14" ht="117" x14ac:dyDescent="0.25">
      <c r="A27" s="14">
        <v>8</v>
      </c>
      <c r="B27" s="54" t="s">
        <v>353</v>
      </c>
      <c r="C27" s="15">
        <v>14234699202008</v>
      </c>
      <c r="D27" s="15"/>
      <c r="E27" s="73" t="s">
        <v>24</v>
      </c>
      <c r="F27" s="16" t="s">
        <v>25</v>
      </c>
      <c r="G27" s="17">
        <v>1393920.1680672269</v>
      </c>
      <c r="H27" s="17">
        <v>1658765</v>
      </c>
      <c r="I27" s="18" t="s">
        <v>17</v>
      </c>
      <c r="J27" s="19" t="s">
        <v>337</v>
      </c>
      <c r="K27" s="19" t="s">
        <v>209</v>
      </c>
      <c r="L27" s="18" t="s">
        <v>18</v>
      </c>
      <c r="M27" s="19" t="s">
        <v>299</v>
      </c>
      <c r="N27" s="20" t="s">
        <v>26</v>
      </c>
    </row>
    <row r="28" spans="1:14" ht="117" x14ac:dyDescent="0.25">
      <c r="A28" s="14">
        <v>9</v>
      </c>
      <c r="B28" s="54" t="s">
        <v>354</v>
      </c>
      <c r="C28" s="15">
        <v>14234699202009</v>
      </c>
      <c r="D28" s="15"/>
      <c r="E28" s="73" t="s">
        <v>24</v>
      </c>
      <c r="F28" s="16" t="s">
        <v>25</v>
      </c>
      <c r="G28" s="17">
        <v>1283040.3361344538</v>
      </c>
      <c r="H28" s="17">
        <v>1526818</v>
      </c>
      <c r="I28" s="18" t="s">
        <v>17</v>
      </c>
      <c r="J28" s="19" t="s">
        <v>337</v>
      </c>
      <c r="K28" s="19" t="s">
        <v>209</v>
      </c>
      <c r="L28" s="18" t="s">
        <v>18</v>
      </c>
      <c r="M28" s="19" t="s">
        <v>400</v>
      </c>
      <c r="N28" s="20" t="s">
        <v>26</v>
      </c>
    </row>
    <row r="29" spans="1:14" ht="117" x14ac:dyDescent="0.25">
      <c r="A29" s="14">
        <v>10</v>
      </c>
      <c r="B29" s="54" t="s">
        <v>32</v>
      </c>
      <c r="C29" s="15">
        <v>14234699202010</v>
      </c>
      <c r="D29" s="15" t="s">
        <v>372</v>
      </c>
      <c r="E29" s="73" t="s">
        <v>33</v>
      </c>
      <c r="F29" s="16" t="s">
        <v>34</v>
      </c>
      <c r="G29" s="17">
        <v>865469.74789915967</v>
      </c>
      <c r="H29" s="17">
        <f t="shared" si="0"/>
        <v>1029909</v>
      </c>
      <c r="I29" s="55" t="s">
        <v>17</v>
      </c>
      <c r="J29" s="19" t="s">
        <v>319</v>
      </c>
      <c r="K29" s="19" t="s">
        <v>210</v>
      </c>
      <c r="L29" s="18" t="s">
        <v>18</v>
      </c>
      <c r="M29" s="19" t="s">
        <v>401</v>
      </c>
      <c r="N29" s="20" t="s">
        <v>19</v>
      </c>
    </row>
    <row r="30" spans="1:14" ht="117" x14ac:dyDescent="0.25">
      <c r="A30" s="14">
        <v>11</v>
      </c>
      <c r="B30" s="54" t="s">
        <v>322</v>
      </c>
      <c r="C30" s="15">
        <v>14234699202011</v>
      </c>
      <c r="D30" s="15" t="s">
        <v>373</v>
      </c>
      <c r="E30" s="73" t="s">
        <v>297</v>
      </c>
      <c r="F30" s="16" t="s">
        <v>296</v>
      </c>
      <c r="G30" s="17">
        <v>2826000</v>
      </c>
      <c r="H30" s="17">
        <v>3362940</v>
      </c>
      <c r="I30" s="18" t="s">
        <v>17</v>
      </c>
      <c r="J30" s="19" t="s">
        <v>320</v>
      </c>
      <c r="K30" s="19" t="s">
        <v>209</v>
      </c>
      <c r="L30" s="18" t="s">
        <v>18</v>
      </c>
      <c r="M30" s="19" t="s">
        <v>314</v>
      </c>
      <c r="N30" s="20" t="s">
        <v>26</v>
      </c>
    </row>
    <row r="31" spans="1:14" ht="157.94999999999999" customHeight="1" x14ac:dyDescent="0.25">
      <c r="A31" s="14">
        <v>12</v>
      </c>
      <c r="B31" s="54" t="s">
        <v>384</v>
      </c>
      <c r="C31" s="15">
        <v>14234699202012</v>
      </c>
      <c r="D31" s="15" t="s">
        <v>374</v>
      </c>
      <c r="E31" s="73" t="s">
        <v>29</v>
      </c>
      <c r="F31" s="16" t="s">
        <v>30</v>
      </c>
      <c r="G31" s="17">
        <v>205630.25210084036</v>
      </c>
      <c r="H31" s="17">
        <v>244700</v>
      </c>
      <c r="I31" s="18" t="s">
        <v>31</v>
      </c>
      <c r="J31" s="19" t="s">
        <v>337</v>
      </c>
      <c r="K31" s="19" t="s">
        <v>210</v>
      </c>
      <c r="L31" s="18" t="s">
        <v>18</v>
      </c>
      <c r="M31" s="19" t="s">
        <v>315</v>
      </c>
      <c r="N31" s="20" t="s">
        <v>19</v>
      </c>
    </row>
    <row r="32" spans="1:14" ht="156.6" customHeight="1" x14ac:dyDescent="0.25">
      <c r="A32" s="14">
        <v>13</v>
      </c>
      <c r="B32" s="54" t="s">
        <v>390</v>
      </c>
      <c r="C32" s="15">
        <v>14234699202013</v>
      </c>
      <c r="D32" s="15" t="s">
        <v>375</v>
      </c>
      <c r="E32" s="73" t="s">
        <v>35</v>
      </c>
      <c r="F32" s="16" t="s">
        <v>36</v>
      </c>
      <c r="G32" s="92">
        <v>1552623.7142857143</v>
      </c>
      <c r="H32" s="92">
        <f>G32*1.19</f>
        <v>1847622.22</v>
      </c>
      <c r="I32" s="18" t="s">
        <v>31</v>
      </c>
      <c r="J32" s="19" t="s">
        <v>334</v>
      </c>
      <c r="K32" s="19" t="s">
        <v>210</v>
      </c>
      <c r="L32" s="18" t="s">
        <v>18</v>
      </c>
      <c r="M32" s="19" t="s">
        <v>313</v>
      </c>
      <c r="N32" s="20" t="s">
        <v>37</v>
      </c>
    </row>
    <row r="33" spans="1:17" ht="158.4" customHeight="1" x14ac:dyDescent="0.25">
      <c r="A33" s="14">
        <v>14</v>
      </c>
      <c r="B33" s="54" t="s">
        <v>391</v>
      </c>
      <c r="C33" s="15">
        <v>14234699202014</v>
      </c>
      <c r="D33" s="15" t="s">
        <v>376</v>
      </c>
      <c r="E33" s="73" t="s">
        <v>38</v>
      </c>
      <c r="F33" s="16" t="s">
        <v>39</v>
      </c>
      <c r="G33" s="17">
        <v>988126.05042016809</v>
      </c>
      <c r="H33" s="17">
        <f>G33*1.19</f>
        <v>1175870</v>
      </c>
      <c r="I33" s="18" t="s">
        <v>31</v>
      </c>
      <c r="J33" s="19" t="s">
        <v>319</v>
      </c>
      <c r="K33" s="19" t="s">
        <v>210</v>
      </c>
      <c r="L33" s="18" t="s">
        <v>18</v>
      </c>
      <c r="M33" s="19" t="s">
        <v>312</v>
      </c>
      <c r="N33" s="20" t="s">
        <v>37</v>
      </c>
    </row>
    <row r="34" spans="1:17" ht="117" x14ac:dyDescent="0.25">
      <c r="A34" s="14">
        <v>15</v>
      </c>
      <c r="B34" s="54" t="s">
        <v>40</v>
      </c>
      <c r="C34" s="15">
        <v>14234699202015</v>
      </c>
      <c r="D34" s="15" t="s">
        <v>377</v>
      </c>
      <c r="E34" s="73" t="s">
        <v>41</v>
      </c>
      <c r="F34" s="16" t="s">
        <v>42</v>
      </c>
      <c r="G34" s="17">
        <v>504201.68067226891</v>
      </c>
      <c r="H34" s="17">
        <v>600000</v>
      </c>
      <c r="I34" s="18" t="s">
        <v>31</v>
      </c>
      <c r="J34" s="19" t="s">
        <v>334</v>
      </c>
      <c r="K34" s="19" t="s">
        <v>210</v>
      </c>
      <c r="L34" s="18" t="s">
        <v>18</v>
      </c>
      <c r="M34" s="19" t="s">
        <v>312</v>
      </c>
      <c r="N34" s="20" t="s">
        <v>20</v>
      </c>
    </row>
    <row r="35" spans="1:17" ht="117" x14ac:dyDescent="0.25">
      <c r="A35" s="14">
        <v>16</v>
      </c>
      <c r="B35" s="54" t="s">
        <v>43</v>
      </c>
      <c r="C35" s="15">
        <v>14234699202016</v>
      </c>
      <c r="D35" s="15" t="s">
        <v>378</v>
      </c>
      <c r="E35" s="73" t="s">
        <v>44</v>
      </c>
      <c r="F35" s="16" t="s">
        <v>45</v>
      </c>
      <c r="G35" s="17">
        <v>184416.80672268907</v>
      </c>
      <c r="H35" s="17">
        <f t="shared" ref="H35:H36" si="1">G35*1.19</f>
        <v>219455.99999999997</v>
      </c>
      <c r="I35" s="18" t="s">
        <v>31</v>
      </c>
      <c r="J35" s="19" t="s">
        <v>321</v>
      </c>
      <c r="K35" s="19" t="s">
        <v>210</v>
      </c>
      <c r="L35" s="18" t="s">
        <v>18</v>
      </c>
      <c r="M35" s="19" t="s">
        <v>400</v>
      </c>
      <c r="N35" s="20" t="s">
        <v>46</v>
      </c>
    </row>
    <row r="36" spans="1:17" ht="138" customHeight="1" x14ac:dyDescent="0.25">
      <c r="A36" s="14">
        <v>17</v>
      </c>
      <c r="B36" s="54" t="s">
        <v>323</v>
      </c>
      <c r="C36" s="15">
        <v>14234699202017</v>
      </c>
      <c r="D36" s="15" t="s">
        <v>379</v>
      </c>
      <c r="E36" s="73" t="s">
        <v>325</v>
      </c>
      <c r="F36" s="16" t="s">
        <v>324</v>
      </c>
      <c r="G36" s="17">
        <v>2052792</v>
      </c>
      <c r="H36" s="17">
        <f t="shared" si="1"/>
        <v>2442822.48</v>
      </c>
      <c r="I36" s="18" t="s">
        <v>288</v>
      </c>
      <c r="J36" s="19" t="s">
        <v>321</v>
      </c>
      <c r="K36" s="19" t="s">
        <v>289</v>
      </c>
      <c r="L36" s="18" t="s">
        <v>304</v>
      </c>
      <c r="M36" s="19" t="s">
        <v>313</v>
      </c>
      <c r="N36" s="20" t="s">
        <v>26</v>
      </c>
    </row>
    <row r="37" spans="1:17" ht="117" x14ac:dyDescent="0.25">
      <c r="A37" s="14">
        <v>18</v>
      </c>
      <c r="B37" s="54" t="s">
        <v>302</v>
      </c>
      <c r="C37" s="15">
        <v>14234699202018</v>
      </c>
      <c r="D37" s="15" t="s">
        <v>380</v>
      </c>
      <c r="E37" s="73" t="s">
        <v>303</v>
      </c>
      <c r="F37" s="16" t="s">
        <v>301</v>
      </c>
      <c r="G37" s="17">
        <v>756302.52100840339</v>
      </c>
      <c r="H37" s="17">
        <v>900000</v>
      </c>
      <c r="I37" s="18" t="s">
        <v>288</v>
      </c>
      <c r="J37" s="19" t="s">
        <v>321</v>
      </c>
      <c r="K37" s="19" t="s">
        <v>289</v>
      </c>
      <c r="L37" s="18" t="s">
        <v>304</v>
      </c>
      <c r="M37" s="19" t="s">
        <v>314</v>
      </c>
      <c r="N37" s="56" t="s">
        <v>305</v>
      </c>
    </row>
    <row r="38" spans="1:17" ht="177.6" customHeight="1" x14ac:dyDescent="0.25">
      <c r="A38" s="14">
        <v>19</v>
      </c>
      <c r="B38" s="54" t="s">
        <v>316</v>
      </c>
      <c r="C38" s="15">
        <v>14234699202019</v>
      </c>
      <c r="D38" s="15"/>
      <c r="E38" s="73" t="s">
        <v>326</v>
      </c>
      <c r="F38" s="16" t="s">
        <v>317</v>
      </c>
      <c r="G38" s="17">
        <v>762240</v>
      </c>
      <c r="H38" s="17">
        <v>907065.6</v>
      </c>
      <c r="I38" s="18" t="s">
        <v>288</v>
      </c>
      <c r="J38" s="19" t="s">
        <v>320</v>
      </c>
      <c r="K38" s="19" t="s">
        <v>318</v>
      </c>
      <c r="L38" s="18" t="s">
        <v>304</v>
      </c>
      <c r="M38" s="19" t="s">
        <v>315</v>
      </c>
      <c r="N38" s="56" t="s">
        <v>26</v>
      </c>
    </row>
    <row r="39" spans="1:17" ht="117" x14ac:dyDescent="0.25">
      <c r="A39" s="14">
        <v>20</v>
      </c>
      <c r="B39" s="54" t="s">
        <v>330</v>
      </c>
      <c r="C39" s="15">
        <v>14234699202020</v>
      </c>
      <c r="D39" s="15"/>
      <c r="E39" s="73" t="s">
        <v>327</v>
      </c>
      <c r="F39" s="16" t="s">
        <v>328</v>
      </c>
      <c r="G39" s="17">
        <v>700000</v>
      </c>
      <c r="H39" s="17">
        <f t="shared" ref="H39" si="2">G39*1.19</f>
        <v>833000</v>
      </c>
      <c r="I39" s="18" t="s">
        <v>399</v>
      </c>
      <c r="J39" s="19" t="s">
        <v>319</v>
      </c>
      <c r="K39" s="19" t="s">
        <v>209</v>
      </c>
      <c r="L39" s="18" t="s">
        <v>18</v>
      </c>
      <c r="M39" s="19" t="s">
        <v>400</v>
      </c>
      <c r="N39" s="20" t="s">
        <v>329</v>
      </c>
    </row>
    <row r="40" spans="1:17" ht="117" x14ac:dyDescent="0.25">
      <c r="A40" s="14">
        <v>21</v>
      </c>
      <c r="B40" s="54" t="s">
        <v>344</v>
      </c>
      <c r="C40" s="15">
        <v>14234699202021</v>
      </c>
      <c r="D40" s="15"/>
      <c r="E40" s="73" t="s">
        <v>331</v>
      </c>
      <c r="F40" s="16" t="s">
        <v>332</v>
      </c>
      <c r="G40" s="17">
        <v>750000</v>
      </c>
      <c r="H40" s="17">
        <v>892500</v>
      </c>
      <c r="I40" s="18" t="s">
        <v>399</v>
      </c>
      <c r="J40" s="19" t="s">
        <v>333</v>
      </c>
      <c r="K40" s="19" t="s">
        <v>209</v>
      </c>
      <c r="L40" s="18" t="s">
        <v>18</v>
      </c>
      <c r="M40" s="19" t="s">
        <v>299</v>
      </c>
      <c r="N40" s="20" t="s">
        <v>329</v>
      </c>
    </row>
    <row r="41" spans="1:17" x14ac:dyDescent="0.25">
      <c r="Q41" s="21"/>
    </row>
    <row r="42" spans="1:17" ht="22.2" x14ac:dyDescent="0.45">
      <c r="A42" s="22"/>
      <c r="B42" s="23" t="s">
        <v>54</v>
      </c>
      <c r="C42" s="23"/>
      <c r="D42" s="23"/>
      <c r="E42" s="24"/>
      <c r="F42" s="25" t="s">
        <v>55</v>
      </c>
      <c r="G42" s="26"/>
      <c r="H42" s="26"/>
      <c r="I42" s="26"/>
      <c r="J42" s="27"/>
      <c r="K42" s="27"/>
      <c r="L42" s="28"/>
      <c r="M42" s="28"/>
      <c r="N42" s="28"/>
      <c r="O42" s="28"/>
      <c r="P42" s="29"/>
      <c r="Q42" s="29"/>
    </row>
    <row r="43" spans="1:17" ht="22.2" x14ac:dyDescent="0.45">
      <c r="A43" s="86" t="s">
        <v>357</v>
      </c>
      <c r="B43" s="102" t="s">
        <v>56</v>
      </c>
      <c r="C43" s="102"/>
      <c r="D43" s="102"/>
      <c r="E43" s="102"/>
      <c r="F43" s="102"/>
      <c r="G43" s="102"/>
      <c r="H43" s="30"/>
      <c r="I43" s="30"/>
      <c r="J43" s="30"/>
      <c r="K43" s="30"/>
      <c r="L43" s="30"/>
      <c r="M43" s="30"/>
      <c r="N43" s="30"/>
      <c r="O43" s="30"/>
      <c r="P43" s="30"/>
      <c r="Q43" s="29"/>
    </row>
    <row r="44" spans="1:17" ht="44.4" customHeight="1" x14ac:dyDescent="0.45">
      <c r="A44" s="86" t="s">
        <v>356</v>
      </c>
      <c r="B44" s="102" t="s">
        <v>381</v>
      </c>
      <c r="C44" s="102"/>
      <c r="D44" s="82"/>
      <c r="E44" s="82"/>
      <c r="F44" s="82"/>
      <c r="G44" s="82"/>
      <c r="H44" s="30"/>
      <c r="I44" s="30"/>
      <c r="J44" s="30"/>
      <c r="K44" s="30"/>
      <c r="L44" s="30"/>
      <c r="M44" s="30"/>
      <c r="N44" s="30"/>
      <c r="O44" s="30"/>
      <c r="P44" s="30"/>
      <c r="Q44" s="29"/>
    </row>
    <row r="45" spans="1:17" ht="22.2" x14ac:dyDescent="0.45">
      <c r="A45" s="86"/>
      <c r="B45" s="82"/>
      <c r="C45" s="82"/>
      <c r="D45" s="82"/>
      <c r="E45" s="82"/>
      <c r="F45" s="82"/>
      <c r="G45" s="82"/>
      <c r="H45" s="30"/>
      <c r="I45" s="30"/>
      <c r="J45" s="30"/>
      <c r="K45" s="30"/>
      <c r="L45" s="30"/>
      <c r="M45" s="30"/>
      <c r="N45" s="30"/>
      <c r="O45" s="30"/>
      <c r="P45" s="30"/>
      <c r="Q45" s="29"/>
    </row>
    <row r="46" spans="1:17" ht="22.2" x14ac:dyDescent="0.45">
      <c r="A46" s="22"/>
      <c r="B46" s="82"/>
      <c r="C46" s="82"/>
      <c r="D46" s="82"/>
      <c r="E46" s="82"/>
      <c r="F46" s="82"/>
      <c r="G46" s="82"/>
      <c r="H46" s="30"/>
      <c r="I46" s="30"/>
      <c r="J46" s="30"/>
      <c r="K46" s="30"/>
      <c r="L46" s="30"/>
      <c r="M46" s="30"/>
      <c r="N46" s="30"/>
      <c r="O46" s="30"/>
      <c r="P46" s="30"/>
      <c r="Q46" s="29"/>
    </row>
    <row r="47" spans="1:17" s="61" customFormat="1" ht="28.8" x14ac:dyDescent="0.55000000000000004">
      <c r="A47" s="59"/>
      <c r="B47" s="62"/>
      <c r="C47" s="62"/>
      <c r="D47" s="62"/>
      <c r="E47" s="105"/>
      <c r="F47" s="105"/>
      <c r="G47" s="105"/>
      <c r="H47" s="105"/>
      <c r="I47" s="63"/>
      <c r="J47" s="63"/>
      <c r="K47" s="63"/>
      <c r="L47" s="7"/>
      <c r="M47" s="7"/>
      <c r="N47" s="7"/>
      <c r="O47" s="60"/>
      <c r="P47" s="60"/>
      <c r="Q47" s="60"/>
    </row>
    <row r="48" spans="1:17" s="61" customFormat="1" ht="28.8" x14ac:dyDescent="0.55000000000000004">
      <c r="A48" s="59"/>
      <c r="B48" s="60"/>
      <c r="C48" s="60"/>
      <c r="D48" s="60"/>
      <c r="E48" s="105"/>
      <c r="F48" s="105"/>
      <c r="G48" s="105"/>
      <c r="H48" s="105"/>
      <c r="I48" s="64"/>
      <c r="J48" s="64"/>
      <c r="K48" s="60"/>
      <c r="L48" s="7"/>
      <c r="M48" s="65"/>
      <c r="N48" s="66"/>
      <c r="O48" s="66"/>
      <c r="P48" s="60"/>
      <c r="Q48" s="60"/>
    </row>
    <row r="49" spans="1:17" s="61" customFormat="1" ht="28.8" x14ac:dyDescent="0.55000000000000004">
      <c r="A49" s="105"/>
      <c r="B49" s="105"/>
      <c r="C49" s="69"/>
      <c r="D49" s="69"/>
      <c r="E49" s="67"/>
      <c r="F49" s="68"/>
      <c r="G49" s="70"/>
      <c r="H49" s="70"/>
      <c r="I49" s="70"/>
      <c r="J49" s="70"/>
      <c r="K49" s="60"/>
      <c r="L49" s="99"/>
      <c r="M49" s="99"/>
      <c r="N49" s="99"/>
      <c r="O49" s="65"/>
      <c r="P49" s="66"/>
      <c r="Q49" s="60"/>
    </row>
    <row r="50" spans="1:17" s="61" customFormat="1" ht="28.8" x14ac:dyDescent="0.55000000000000004">
      <c r="A50" s="109"/>
      <c r="B50" s="109"/>
      <c r="C50" s="66"/>
      <c r="D50" s="66"/>
      <c r="E50" s="62"/>
      <c r="F50" s="71"/>
      <c r="G50" s="60"/>
      <c r="H50" s="60"/>
      <c r="I50" s="60"/>
      <c r="J50" s="60"/>
      <c r="K50" s="60"/>
      <c r="L50" s="99"/>
      <c r="M50" s="99"/>
      <c r="N50" s="99"/>
      <c r="O50" s="65"/>
      <c r="P50" s="65"/>
      <c r="Q50" s="60"/>
    </row>
    <row r="51" spans="1:17" s="61" customFormat="1" ht="28.8" x14ac:dyDescent="0.55000000000000004">
      <c r="A51" s="80"/>
      <c r="B51" s="80"/>
      <c r="C51" s="80"/>
      <c r="D51" s="80"/>
      <c r="E51" s="62"/>
      <c r="F51" s="71"/>
      <c r="G51" s="60"/>
      <c r="H51" s="60"/>
      <c r="I51" s="60"/>
      <c r="J51" s="60"/>
      <c r="K51" s="60"/>
      <c r="L51" s="81"/>
      <c r="M51" s="81"/>
      <c r="N51" s="81"/>
      <c r="O51" s="81"/>
      <c r="P51" s="81"/>
      <c r="Q51" s="60"/>
    </row>
    <row r="52" spans="1:17" s="61" customFormat="1" ht="28.8" x14ac:dyDescent="0.55000000000000004">
      <c r="A52" s="59"/>
      <c r="B52" s="66"/>
      <c r="C52" s="66"/>
      <c r="D52" s="66"/>
      <c r="E52" s="62"/>
      <c r="F52" s="71"/>
      <c r="G52" s="60"/>
      <c r="H52" s="60"/>
      <c r="I52" s="60"/>
      <c r="J52" s="60"/>
      <c r="K52" s="60"/>
      <c r="L52" s="65"/>
      <c r="M52" s="65"/>
      <c r="N52" s="65"/>
      <c r="O52" s="65"/>
      <c r="P52" s="65"/>
      <c r="Q52" s="60"/>
    </row>
    <row r="53" spans="1:17" s="61" customFormat="1" ht="28.8" x14ac:dyDescent="0.55000000000000004">
      <c r="A53" s="59"/>
      <c r="B53" s="66"/>
      <c r="C53" s="66"/>
      <c r="D53" s="66"/>
      <c r="E53" s="62"/>
      <c r="F53" s="71"/>
      <c r="G53" s="60"/>
      <c r="H53" s="60"/>
      <c r="I53" s="60"/>
      <c r="J53" s="60"/>
      <c r="K53" s="60"/>
      <c r="L53" s="81"/>
      <c r="M53" s="81"/>
      <c r="N53" s="81"/>
      <c r="O53" s="65"/>
      <c r="P53" s="65"/>
      <c r="Q53" s="60"/>
    </row>
    <row r="54" spans="1:17" s="61" customFormat="1" ht="22.2" customHeight="1" x14ac:dyDescent="0.55000000000000004">
      <c r="A54" s="105"/>
      <c r="B54" s="105"/>
      <c r="C54" s="66"/>
      <c r="D54" s="66"/>
      <c r="E54" s="67"/>
      <c r="F54" s="68"/>
      <c r="G54" s="60"/>
      <c r="H54" s="60"/>
      <c r="I54" s="60"/>
      <c r="J54" s="60"/>
      <c r="K54" s="60"/>
      <c r="L54" s="81"/>
      <c r="M54" s="81"/>
      <c r="N54" s="81"/>
      <c r="O54" s="99"/>
      <c r="P54" s="99"/>
      <c r="Q54" s="60"/>
    </row>
    <row r="55" spans="1:17" s="61" customFormat="1" ht="28.8" x14ac:dyDescent="0.55000000000000004">
      <c r="A55" s="109"/>
      <c r="B55" s="109"/>
      <c r="C55" s="72"/>
      <c r="D55" s="72"/>
      <c r="E55" s="72"/>
      <c r="F55" s="72"/>
      <c r="G55" s="72"/>
      <c r="H55" s="72"/>
      <c r="I55" s="72"/>
      <c r="J55" s="72"/>
      <c r="K55" s="72"/>
      <c r="L55" s="81"/>
      <c r="M55" s="81"/>
      <c r="N55" s="81"/>
    </row>
    <row r="56" spans="1:17" s="61" customFormat="1" ht="28.8" x14ac:dyDescent="0.55000000000000004">
      <c r="A56" s="80"/>
      <c r="B56" s="80"/>
      <c r="C56" s="72"/>
      <c r="D56" s="72"/>
      <c r="E56" s="72"/>
      <c r="F56" s="72"/>
      <c r="G56" s="72"/>
      <c r="H56" s="72"/>
      <c r="I56" s="72"/>
      <c r="J56" s="72"/>
      <c r="K56" s="72"/>
      <c r="L56" s="81"/>
      <c r="M56" s="81"/>
      <c r="N56" s="81"/>
    </row>
    <row r="57" spans="1:17" s="61" customFormat="1" ht="28.8" x14ac:dyDescent="0.55000000000000004">
      <c r="A57" s="72"/>
      <c r="B57" s="72"/>
      <c r="C57" s="72"/>
      <c r="D57" s="72"/>
      <c r="E57" s="72"/>
      <c r="F57" s="72"/>
      <c r="G57" s="72"/>
      <c r="H57" s="72"/>
      <c r="I57" s="72"/>
      <c r="J57" s="72"/>
      <c r="K57" s="72"/>
      <c r="L57" s="81"/>
      <c r="M57" s="81"/>
      <c r="N57" s="81"/>
    </row>
    <row r="58" spans="1:17" ht="28.8" x14ac:dyDescent="0.5">
      <c r="A58" s="58"/>
      <c r="B58" s="58"/>
      <c r="C58" s="58"/>
      <c r="D58" s="58"/>
      <c r="E58" s="58"/>
      <c r="F58" s="58"/>
      <c r="G58" s="58"/>
      <c r="H58" s="58"/>
      <c r="I58" s="58"/>
      <c r="J58" s="58"/>
      <c r="K58" s="58"/>
      <c r="L58" s="65"/>
      <c r="M58" s="65"/>
      <c r="N58" s="65"/>
    </row>
    <row r="59" spans="1:17" ht="28.8" x14ac:dyDescent="0.55000000000000004">
      <c r="A59" s="105"/>
      <c r="B59" s="105"/>
      <c r="C59" s="53"/>
      <c r="D59" s="53"/>
      <c r="E59" s="53"/>
      <c r="F59" s="53"/>
      <c r="G59" s="53"/>
      <c r="H59" s="53"/>
      <c r="I59" s="53"/>
      <c r="J59" s="53"/>
      <c r="K59" s="53"/>
      <c r="L59" s="72"/>
      <c r="M59" s="72"/>
      <c r="N59" s="72"/>
    </row>
    <row r="60" spans="1:17" ht="28.8" x14ac:dyDescent="0.25">
      <c r="A60" s="109"/>
      <c r="B60" s="109"/>
      <c r="L60" s="109"/>
      <c r="M60" s="109"/>
      <c r="N60" s="109"/>
    </row>
    <row r="61" spans="1:17" ht="28.8" x14ac:dyDescent="0.55000000000000004">
      <c r="L61" s="113"/>
      <c r="M61" s="113"/>
      <c r="N61" s="113"/>
    </row>
    <row r="62" spans="1:17" ht="25.8" x14ac:dyDescent="0.5">
      <c r="L62" s="58"/>
      <c r="M62" s="58"/>
      <c r="N62" s="58"/>
    </row>
    <row r="63" spans="1:17" ht="22.2" x14ac:dyDescent="0.45">
      <c r="L63" s="53"/>
      <c r="M63" s="53"/>
      <c r="N63" s="53"/>
    </row>
  </sheetData>
  <autoFilter ref="A19:N40">
    <sortState ref="A21:N38">
      <sortCondition ref="A20"/>
    </sortState>
  </autoFilter>
  <mergeCells count="37">
    <mergeCell ref="A55:B55"/>
    <mergeCell ref="A59:B59"/>
    <mergeCell ref="A60:B60"/>
    <mergeCell ref="B44:C44"/>
    <mergeCell ref="L61:N61"/>
    <mergeCell ref="B8:C8"/>
    <mergeCell ref="E47:H47"/>
    <mergeCell ref="E48:H48"/>
    <mergeCell ref="L60:N60"/>
    <mergeCell ref="L49:N49"/>
    <mergeCell ref="A49:B49"/>
    <mergeCell ref="A50:B50"/>
    <mergeCell ref="B9:C9"/>
    <mergeCell ref="A12:N12"/>
    <mergeCell ref="A13:N13"/>
    <mergeCell ref="A15:N15"/>
    <mergeCell ref="A17:A18"/>
    <mergeCell ref="B17:B18"/>
    <mergeCell ref="C17:C18"/>
    <mergeCell ref="D17:D18"/>
    <mergeCell ref="E17:E18"/>
    <mergeCell ref="L1:N1"/>
    <mergeCell ref="L4:N4"/>
    <mergeCell ref="L5:N5"/>
    <mergeCell ref="L6:N6"/>
    <mergeCell ref="B7:C7"/>
    <mergeCell ref="F17:F18"/>
    <mergeCell ref="O54:P54"/>
    <mergeCell ref="I17:I18"/>
    <mergeCell ref="J17:J18"/>
    <mergeCell ref="K17:K18"/>
    <mergeCell ref="M17:M18"/>
    <mergeCell ref="N17:N18"/>
    <mergeCell ref="L50:N50"/>
    <mergeCell ref="B43:G43"/>
    <mergeCell ref="G17:H17"/>
    <mergeCell ref="A54:B54"/>
  </mergeCells>
  <pageMargins left="0.25" right="0.25" top="0.75" bottom="0.75" header="0.3" footer="0.3"/>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zoomScale="69" zoomScaleNormal="69" zoomScaleSheetLayoutView="69" workbookViewId="0">
      <selection activeCell="B1" sqref="B1"/>
    </sheetView>
  </sheetViews>
  <sheetFormatPr defaultColWidth="8.88671875" defaultRowHeight="13.2" x14ac:dyDescent="0.25"/>
  <cols>
    <col min="1" max="1" width="5.109375" style="37" customWidth="1"/>
    <col min="2" max="2" width="47.88671875" style="37" customWidth="1"/>
    <col min="3" max="3" width="12.33203125" style="37" customWidth="1"/>
    <col min="4" max="4" width="32" style="37" customWidth="1"/>
    <col min="5" max="5" width="15.6640625" style="37" customWidth="1"/>
    <col min="6" max="6" width="16.33203125" style="37" customWidth="1"/>
    <col min="7" max="7" width="12.109375" style="37" customWidth="1"/>
    <col min="8" max="8" width="10.44140625" style="37" hidden="1" customWidth="1"/>
    <col min="9" max="9" width="7.88671875" style="37" hidden="1" customWidth="1"/>
    <col min="10" max="10" width="15.33203125" style="37" hidden="1" customWidth="1"/>
    <col min="11" max="11" width="34.33203125" style="37" customWidth="1"/>
    <col min="12" max="12" width="33.109375" style="37" customWidth="1"/>
    <col min="13" max="13" width="34.109375" style="37" customWidth="1"/>
    <col min="14" max="14" width="18.44140625" style="37" customWidth="1"/>
    <col min="15" max="15" width="18.88671875" style="37" customWidth="1"/>
    <col min="16" max="16384" width="8.88671875" style="37"/>
  </cols>
  <sheetData>
    <row r="1" spans="1:15" ht="18" x14ac:dyDescent="0.25">
      <c r="K1" s="118" t="s">
        <v>216</v>
      </c>
      <c r="L1" s="118"/>
    </row>
    <row r="4" spans="1:15" s="44" customFormat="1" ht="43.2" x14ac:dyDescent="0.25">
      <c r="A4" s="117" t="s">
        <v>1</v>
      </c>
      <c r="B4" s="114" t="s">
        <v>57</v>
      </c>
      <c r="C4" s="114" t="s">
        <v>5</v>
      </c>
      <c r="D4" s="114" t="s">
        <v>6</v>
      </c>
      <c r="E4" s="120" t="s">
        <v>58</v>
      </c>
      <c r="F4" s="121"/>
      <c r="G4" s="117" t="s">
        <v>59</v>
      </c>
      <c r="H4" s="87" t="s">
        <v>60</v>
      </c>
      <c r="I4" s="88" t="s">
        <v>61</v>
      </c>
      <c r="J4" s="88" t="s">
        <v>62</v>
      </c>
      <c r="K4" s="114" t="s">
        <v>253</v>
      </c>
      <c r="L4" s="114" t="s">
        <v>211</v>
      </c>
      <c r="M4" s="114" t="s">
        <v>63</v>
      </c>
      <c r="N4" s="114" t="s">
        <v>255</v>
      </c>
      <c r="O4" s="114" t="s">
        <v>256</v>
      </c>
    </row>
    <row r="5" spans="1:15" s="44" customFormat="1" ht="28.2" customHeight="1" x14ac:dyDescent="0.25">
      <c r="A5" s="117"/>
      <c r="B5" s="114"/>
      <c r="C5" s="114"/>
      <c r="D5" s="114"/>
      <c r="E5" s="89" t="s">
        <v>64</v>
      </c>
      <c r="F5" s="89" t="s">
        <v>65</v>
      </c>
      <c r="G5" s="117"/>
      <c r="H5" s="87"/>
      <c r="I5" s="88"/>
      <c r="J5" s="88"/>
      <c r="K5" s="114"/>
      <c r="L5" s="114"/>
      <c r="M5" s="114"/>
      <c r="N5" s="114"/>
      <c r="O5" s="114"/>
    </row>
    <row r="6" spans="1:15" s="44" customFormat="1" ht="14.4" x14ac:dyDescent="0.25">
      <c r="A6" s="90" t="s">
        <v>214</v>
      </c>
      <c r="B6" s="88">
        <v>2</v>
      </c>
      <c r="C6" s="88">
        <v>3</v>
      </c>
      <c r="D6" s="88">
        <v>4</v>
      </c>
      <c r="E6" s="89">
        <v>5</v>
      </c>
      <c r="F6" s="89">
        <v>6</v>
      </c>
      <c r="G6" s="90" t="s">
        <v>215</v>
      </c>
      <c r="H6" s="87"/>
      <c r="I6" s="88"/>
      <c r="J6" s="88"/>
      <c r="K6" s="88">
        <v>8</v>
      </c>
      <c r="L6" s="88">
        <v>9</v>
      </c>
      <c r="M6" s="91">
        <v>10</v>
      </c>
      <c r="N6" s="91">
        <v>11</v>
      </c>
      <c r="O6" s="91">
        <v>12</v>
      </c>
    </row>
    <row r="7" spans="1:15" s="44" customFormat="1" ht="50.4" customHeight="1" x14ac:dyDescent="0.25">
      <c r="A7" s="32">
        <v>1</v>
      </c>
      <c r="B7" s="33" t="s">
        <v>66</v>
      </c>
      <c r="C7" s="47" t="s">
        <v>67</v>
      </c>
      <c r="D7" s="34" t="s">
        <v>68</v>
      </c>
      <c r="E7" s="40">
        <v>8.16</v>
      </c>
      <c r="F7" s="40">
        <f t="shared" ref="F7:F38" si="0">E7*1.19</f>
        <v>9.7103999999999999</v>
      </c>
      <c r="G7" s="35" t="s">
        <v>69</v>
      </c>
      <c r="H7" s="31"/>
      <c r="I7" s="84"/>
      <c r="J7" s="84"/>
      <c r="K7" s="41" t="s">
        <v>360</v>
      </c>
      <c r="L7" s="41" t="s">
        <v>254</v>
      </c>
      <c r="M7" s="45" t="s">
        <v>70</v>
      </c>
      <c r="N7" s="45" t="s">
        <v>68</v>
      </c>
      <c r="O7" s="49">
        <f t="shared" ref="O7:O38" si="1" xml:space="preserve"> SUMIF(N:N,N7,E:E)</f>
        <v>16.32</v>
      </c>
    </row>
    <row r="8" spans="1:15" s="44" customFormat="1" ht="51" customHeight="1" x14ac:dyDescent="0.25">
      <c r="A8" s="32">
        <v>2</v>
      </c>
      <c r="B8" s="33" t="s">
        <v>71</v>
      </c>
      <c r="C8" s="47" t="s">
        <v>67</v>
      </c>
      <c r="D8" s="34" t="s">
        <v>68</v>
      </c>
      <c r="E8" s="40">
        <v>8.16</v>
      </c>
      <c r="F8" s="40">
        <f t="shared" si="0"/>
        <v>9.7103999999999999</v>
      </c>
      <c r="G8" s="35" t="s">
        <v>72</v>
      </c>
      <c r="H8" s="31"/>
      <c r="I8" s="84"/>
      <c r="J8" s="38"/>
      <c r="K8" s="41" t="s">
        <v>360</v>
      </c>
      <c r="L8" s="41" t="s">
        <v>254</v>
      </c>
      <c r="M8" s="45" t="s">
        <v>70</v>
      </c>
      <c r="N8" s="45" t="s">
        <v>68</v>
      </c>
      <c r="O8" s="49">
        <f t="shared" si="1"/>
        <v>16.32</v>
      </c>
    </row>
    <row r="9" spans="1:15" s="46" customFormat="1" ht="66" customHeight="1" x14ac:dyDescent="0.25">
      <c r="A9" s="32">
        <v>3</v>
      </c>
      <c r="B9" s="34" t="s">
        <v>224</v>
      </c>
      <c r="C9" s="47" t="s">
        <v>109</v>
      </c>
      <c r="D9" s="34" t="s">
        <v>110</v>
      </c>
      <c r="E9" s="40">
        <v>4781.5126050420176</v>
      </c>
      <c r="F9" s="40">
        <f t="shared" si="0"/>
        <v>5690.0000000000009</v>
      </c>
      <c r="G9" s="35" t="s">
        <v>46</v>
      </c>
      <c r="H9" s="41"/>
      <c r="I9" s="41"/>
      <c r="K9" s="41" t="s">
        <v>360</v>
      </c>
      <c r="L9" s="41" t="s">
        <v>254</v>
      </c>
      <c r="M9" s="45" t="s">
        <v>171</v>
      </c>
      <c r="N9" s="45" t="s">
        <v>257</v>
      </c>
      <c r="O9" s="49">
        <f t="shared" si="1"/>
        <v>4781.5126050420176</v>
      </c>
    </row>
    <row r="10" spans="1:15" s="46" customFormat="1" ht="45.6" customHeight="1" x14ac:dyDescent="0.25">
      <c r="A10" s="32">
        <v>4</v>
      </c>
      <c r="B10" s="34" t="s">
        <v>53</v>
      </c>
      <c r="C10" s="47" t="s">
        <v>51</v>
      </c>
      <c r="D10" s="34" t="s">
        <v>52</v>
      </c>
      <c r="E10" s="40">
        <v>4201.680672268908</v>
      </c>
      <c r="F10" s="40">
        <f t="shared" si="0"/>
        <v>5000</v>
      </c>
      <c r="G10" s="35" t="s">
        <v>46</v>
      </c>
      <c r="H10" s="41"/>
      <c r="I10" s="41"/>
      <c r="K10" s="41" t="s">
        <v>360</v>
      </c>
      <c r="L10" s="41" t="s">
        <v>254</v>
      </c>
      <c r="M10" s="45" t="s">
        <v>171</v>
      </c>
      <c r="N10" s="45" t="s">
        <v>258</v>
      </c>
      <c r="O10" s="49">
        <f t="shared" si="1"/>
        <v>4201.680672268908</v>
      </c>
    </row>
    <row r="11" spans="1:15" s="44" customFormat="1" ht="49.2" customHeight="1" x14ac:dyDescent="0.25">
      <c r="A11" s="32">
        <v>5</v>
      </c>
      <c r="B11" s="34" t="s">
        <v>154</v>
      </c>
      <c r="C11" s="47" t="s">
        <v>155</v>
      </c>
      <c r="D11" s="34" t="s">
        <v>156</v>
      </c>
      <c r="E11" s="40">
        <v>33613.445378151264</v>
      </c>
      <c r="F11" s="40">
        <f t="shared" si="0"/>
        <v>40000</v>
      </c>
      <c r="G11" s="35" t="s">
        <v>26</v>
      </c>
      <c r="H11" s="41"/>
      <c r="I11" s="41"/>
      <c r="J11" s="46"/>
      <c r="K11" s="41" t="s">
        <v>360</v>
      </c>
      <c r="L11" s="41" t="s">
        <v>254</v>
      </c>
      <c r="M11" s="45" t="s">
        <v>173</v>
      </c>
      <c r="N11" s="45" t="s">
        <v>259</v>
      </c>
      <c r="O11" s="49">
        <f t="shared" si="1"/>
        <v>61848.745378151267</v>
      </c>
    </row>
    <row r="12" spans="1:15" s="44" customFormat="1" ht="49.2" customHeight="1" x14ac:dyDescent="0.25">
      <c r="A12" s="32">
        <v>6</v>
      </c>
      <c r="B12" s="34" t="s">
        <v>193</v>
      </c>
      <c r="C12" s="47" t="s">
        <v>201</v>
      </c>
      <c r="D12" s="34" t="s">
        <v>202</v>
      </c>
      <c r="E12" s="40">
        <v>504.20168067226894</v>
      </c>
      <c r="F12" s="40">
        <f t="shared" si="0"/>
        <v>600</v>
      </c>
      <c r="G12" s="35" t="s">
        <v>26</v>
      </c>
      <c r="H12" s="41"/>
      <c r="I12" s="41"/>
      <c r="J12" s="46"/>
      <c r="K12" s="41" t="s">
        <v>360</v>
      </c>
      <c r="L12" s="41" t="s">
        <v>254</v>
      </c>
      <c r="M12" s="47" t="s">
        <v>171</v>
      </c>
      <c r="N12" s="47" t="s">
        <v>260</v>
      </c>
      <c r="O12" s="49">
        <f t="shared" si="1"/>
        <v>4705.8823529411766</v>
      </c>
    </row>
    <row r="13" spans="1:15" s="44" customFormat="1" ht="57.6" x14ac:dyDescent="0.25">
      <c r="A13" s="32">
        <v>7</v>
      </c>
      <c r="B13" s="34" t="s">
        <v>293</v>
      </c>
      <c r="C13" s="47" t="s">
        <v>294</v>
      </c>
      <c r="D13" s="34" t="s">
        <v>295</v>
      </c>
      <c r="E13" s="40">
        <v>75605.042016806721</v>
      </c>
      <c r="F13" s="40">
        <f t="shared" si="0"/>
        <v>89970</v>
      </c>
      <c r="G13" s="35" t="s">
        <v>26</v>
      </c>
      <c r="H13" s="41"/>
      <c r="I13" s="41"/>
      <c r="J13" s="46"/>
      <c r="K13" s="41" t="s">
        <v>360</v>
      </c>
      <c r="L13" s="41" t="s">
        <v>254</v>
      </c>
      <c r="M13" s="45" t="s">
        <v>171</v>
      </c>
      <c r="N13" s="45" t="s">
        <v>295</v>
      </c>
      <c r="O13" s="49">
        <f t="shared" si="1"/>
        <v>75605.042016806721</v>
      </c>
    </row>
    <row r="14" spans="1:15" s="44" customFormat="1" ht="49.2" customHeight="1" x14ac:dyDescent="0.25">
      <c r="A14" s="32">
        <v>8</v>
      </c>
      <c r="B14" s="34" t="s">
        <v>182</v>
      </c>
      <c r="C14" s="47" t="s">
        <v>183</v>
      </c>
      <c r="D14" s="34" t="s">
        <v>184</v>
      </c>
      <c r="E14" s="40">
        <v>2016.8067226890757</v>
      </c>
      <c r="F14" s="40">
        <f t="shared" si="0"/>
        <v>2400</v>
      </c>
      <c r="G14" s="35" t="s">
        <v>26</v>
      </c>
      <c r="H14" s="41"/>
      <c r="I14" s="41"/>
      <c r="J14" s="46"/>
      <c r="K14" s="41" t="s">
        <v>360</v>
      </c>
      <c r="L14" s="41" t="s">
        <v>254</v>
      </c>
      <c r="M14" s="47" t="s">
        <v>171</v>
      </c>
      <c r="N14" s="47" t="s">
        <v>182</v>
      </c>
      <c r="O14" s="49">
        <f t="shared" si="1"/>
        <v>2016.8067226890757</v>
      </c>
    </row>
    <row r="15" spans="1:15" s="44" customFormat="1" ht="49.95" customHeight="1" x14ac:dyDescent="0.25">
      <c r="A15" s="32">
        <v>9</v>
      </c>
      <c r="B15" s="34" t="s">
        <v>137</v>
      </c>
      <c r="C15" s="47" t="s">
        <v>138</v>
      </c>
      <c r="D15" s="34" t="s">
        <v>139</v>
      </c>
      <c r="E15" s="40">
        <v>63431.932773109249</v>
      </c>
      <c r="F15" s="40">
        <f t="shared" si="0"/>
        <v>75484</v>
      </c>
      <c r="G15" s="35" t="s">
        <v>26</v>
      </c>
      <c r="H15" s="41"/>
      <c r="I15" s="41"/>
      <c r="J15" s="46"/>
      <c r="K15" s="41" t="s">
        <v>360</v>
      </c>
      <c r="L15" s="41" t="s">
        <v>254</v>
      </c>
      <c r="M15" s="47" t="s">
        <v>169</v>
      </c>
      <c r="N15" s="47" t="s">
        <v>262</v>
      </c>
      <c r="O15" s="49">
        <f t="shared" si="1"/>
        <v>63431.932773109249</v>
      </c>
    </row>
    <row r="16" spans="1:15" s="44" customFormat="1" ht="45" customHeight="1" x14ac:dyDescent="0.25">
      <c r="A16" s="32">
        <v>10</v>
      </c>
      <c r="B16" s="34" t="s">
        <v>140</v>
      </c>
      <c r="C16" s="47" t="s">
        <v>141</v>
      </c>
      <c r="D16" s="34" t="s">
        <v>142</v>
      </c>
      <c r="E16" s="40">
        <v>8403.361344537816</v>
      </c>
      <c r="F16" s="40">
        <f t="shared" si="0"/>
        <v>10000</v>
      </c>
      <c r="G16" s="35" t="s">
        <v>26</v>
      </c>
      <c r="H16" s="41"/>
      <c r="I16" s="41"/>
      <c r="J16" s="46"/>
      <c r="K16" s="41" t="s">
        <v>360</v>
      </c>
      <c r="L16" s="41" t="s">
        <v>254</v>
      </c>
      <c r="M16" s="47" t="s">
        <v>171</v>
      </c>
      <c r="N16" s="47" t="s">
        <v>263</v>
      </c>
      <c r="O16" s="49">
        <f t="shared" si="1"/>
        <v>8403.361344537816</v>
      </c>
    </row>
    <row r="17" spans="1:15" s="44" customFormat="1" ht="72" x14ac:dyDescent="0.25">
      <c r="A17" s="32">
        <v>11</v>
      </c>
      <c r="B17" s="34" t="s">
        <v>290</v>
      </c>
      <c r="C17" s="47" t="s">
        <v>291</v>
      </c>
      <c r="D17" s="34" t="s">
        <v>292</v>
      </c>
      <c r="E17" s="40">
        <v>132268.90756302522</v>
      </c>
      <c r="F17" s="40">
        <f t="shared" si="0"/>
        <v>157400</v>
      </c>
      <c r="G17" s="35" t="s">
        <v>26</v>
      </c>
      <c r="H17" s="41"/>
      <c r="I17" s="41"/>
      <c r="J17" s="46"/>
      <c r="K17" s="41" t="s">
        <v>360</v>
      </c>
      <c r="L17" s="41" t="s">
        <v>254</v>
      </c>
      <c r="M17" s="47" t="s">
        <v>170</v>
      </c>
      <c r="N17" s="47" t="s">
        <v>292</v>
      </c>
      <c r="O17" s="49">
        <f t="shared" si="1"/>
        <v>132268.90756302522</v>
      </c>
    </row>
    <row r="18" spans="1:15" s="44" customFormat="1" ht="47.4" customHeight="1" x14ac:dyDescent="0.25">
      <c r="A18" s="32">
        <v>12</v>
      </c>
      <c r="B18" s="34" t="s">
        <v>175</v>
      </c>
      <c r="C18" s="47" t="s">
        <v>174</v>
      </c>
      <c r="D18" s="34" t="s">
        <v>175</v>
      </c>
      <c r="E18" s="40">
        <v>65840.336134453784</v>
      </c>
      <c r="F18" s="40">
        <f t="shared" si="0"/>
        <v>78350</v>
      </c>
      <c r="G18" s="35" t="s">
        <v>26</v>
      </c>
      <c r="H18" s="41"/>
      <c r="I18" s="41"/>
      <c r="J18" s="46"/>
      <c r="K18" s="41" t="s">
        <v>360</v>
      </c>
      <c r="L18" s="41" t="s">
        <v>254</v>
      </c>
      <c r="M18" s="47" t="s">
        <v>171</v>
      </c>
      <c r="N18" s="47" t="s">
        <v>175</v>
      </c>
      <c r="O18" s="49">
        <f t="shared" si="1"/>
        <v>65840.336134453784</v>
      </c>
    </row>
    <row r="19" spans="1:15" s="44" customFormat="1" ht="49.2" customHeight="1" x14ac:dyDescent="0.25">
      <c r="A19" s="32">
        <v>13</v>
      </c>
      <c r="B19" s="34" t="s">
        <v>240</v>
      </c>
      <c r="C19" s="47" t="s">
        <v>238</v>
      </c>
      <c r="D19" s="34" t="s">
        <v>239</v>
      </c>
      <c r="E19" s="40">
        <v>26890.756302521011</v>
      </c>
      <c r="F19" s="40">
        <f t="shared" si="0"/>
        <v>32000</v>
      </c>
      <c r="G19" s="35" t="s">
        <v>26</v>
      </c>
      <c r="H19" s="41"/>
      <c r="I19" s="41"/>
      <c r="J19" s="46"/>
      <c r="K19" s="41" t="s">
        <v>360</v>
      </c>
      <c r="L19" s="41" t="s">
        <v>254</v>
      </c>
      <c r="M19" s="47" t="s">
        <v>171</v>
      </c>
      <c r="N19" s="47" t="s">
        <v>261</v>
      </c>
      <c r="O19" s="49">
        <f t="shared" si="1"/>
        <v>26890.756302521011</v>
      </c>
    </row>
    <row r="20" spans="1:15" s="44" customFormat="1" ht="49.2" customHeight="1" x14ac:dyDescent="0.25">
      <c r="A20" s="32">
        <v>14</v>
      </c>
      <c r="B20" s="34" t="s">
        <v>383</v>
      </c>
      <c r="C20" s="47" t="s">
        <v>176</v>
      </c>
      <c r="D20" s="34" t="s">
        <v>177</v>
      </c>
      <c r="E20" s="40">
        <v>6386.5546218487398</v>
      </c>
      <c r="F20" s="40">
        <f t="shared" si="0"/>
        <v>7600</v>
      </c>
      <c r="G20" s="35" t="s">
        <v>26</v>
      </c>
      <c r="H20" s="41"/>
      <c r="I20" s="41"/>
      <c r="J20" s="46"/>
      <c r="K20" s="41" t="s">
        <v>360</v>
      </c>
      <c r="L20" s="41" t="s">
        <v>254</v>
      </c>
      <c r="M20" s="47" t="s">
        <v>172</v>
      </c>
      <c r="N20" s="47" t="s">
        <v>177</v>
      </c>
      <c r="O20" s="49">
        <f t="shared" si="1"/>
        <v>6386.5546218487398</v>
      </c>
    </row>
    <row r="21" spans="1:15" s="44" customFormat="1" ht="49.2" customHeight="1" x14ac:dyDescent="0.25">
      <c r="A21" s="32">
        <v>15</v>
      </c>
      <c r="B21" s="34" t="s">
        <v>163</v>
      </c>
      <c r="C21" s="47" t="s">
        <v>164</v>
      </c>
      <c r="D21" s="34" t="s">
        <v>165</v>
      </c>
      <c r="E21" s="40">
        <v>1008.4033613445379</v>
      </c>
      <c r="F21" s="40">
        <f t="shared" si="0"/>
        <v>1200</v>
      </c>
      <c r="G21" s="35" t="s">
        <v>26</v>
      </c>
      <c r="H21" s="41"/>
      <c r="I21" s="41"/>
      <c r="J21" s="46"/>
      <c r="K21" s="41" t="s">
        <v>360</v>
      </c>
      <c r="L21" s="41" t="s">
        <v>254</v>
      </c>
      <c r="M21" s="47"/>
      <c r="N21" s="47" t="s">
        <v>265</v>
      </c>
      <c r="O21" s="49">
        <f t="shared" si="1"/>
        <v>1008.4033613445379</v>
      </c>
    </row>
    <row r="22" spans="1:15" s="44" customFormat="1" ht="64.95" customHeight="1" x14ac:dyDescent="0.25">
      <c r="A22" s="32">
        <v>16</v>
      </c>
      <c r="B22" s="34" t="s">
        <v>249</v>
      </c>
      <c r="C22" s="47" t="s">
        <v>247</v>
      </c>
      <c r="D22" s="34" t="s">
        <v>248</v>
      </c>
      <c r="E22" s="40">
        <v>25294.117647058825</v>
      </c>
      <c r="F22" s="40">
        <f t="shared" si="0"/>
        <v>30100</v>
      </c>
      <c r="G22" s="35" t="s">
        <v>26</v>
      </c>
      <c r="H22" s="41"/>
      <c r="I22" s="41"/>
      <c r="J22" s="46"/>
      <c r="K22" s="41" t="s">
        <v>360</v>
      </c>
      <c r="L22" s="41" t="s">
        <v>254</v>
      </c>
      <c r="M22" s="47" t="s">
        <v>170</v>
      </c>
      <c r="N22" s="47" t="s">
        <v>266</v>
      </c>
      <c r="O22" s="49">
        <f t="shared" si="1"/>
        <v>25294.117647058825</v>
      </c>
    </row>
    <row r="23" spans="1:15" s="44" customFormat="1" ht="67.2" customHeight="1" x14ac:dyDescent="0.25">
      <c r="A23" s="32">
        <v>17</v>
      </c>
      <c r="B23" s="34" t="s">
        <v>143</v>
      </c>
      <c r="C23" s="47" t="s">
        <v>246</v>
      </c>
      <c r="D23" s="34" t="s">
        <v>245</v>
      </c>
      <c r="E23" s="40">
        <v>3361.3445378151264</v>
      </c>
      <c r="F23" s="40">
        <f t="shared" si="0"/>
        <v>4000</v>
      </c>
      <c r="G23" s="35" t="s">
        <v>26</v>
      </c>
      <c r="H23" s="41"/>
      <c r="I23" s="41"/>
      <c r="J23" s="46"/>
      <c r="K23" s="41" t="s">
        <v>360</v>
      </c>
      <c r="L23" s="41" t="s">
        <v>254</v>
      </c>
      <c r="M23" s="47" t="s">
        <v>171</v>
      </c>
      <c r="N23" s="47" t="s">
        <v>264</v>
      </c>
      <c r="O23" s="49">
        <f t="shared" si="1"/>
        <v>3361.3445378151264</v>
      </c>
    </row>
    <row r="24" spans="1:15" s="44" customFormat="1" ht="49.2" customHeight="1" x14ac:dyDescent="0.25">
      <c r="A24" s="32">
        <v>18</v>
      </c>
      <c r="B24" s="34" t="s">
        <v>191</v>
      </c>
      <c r="C24" s="47" t="s">
        <v>197</v>
      </c>
      <c r="D24" s="34" t="s">
        <v>198</v>
      </c>
      <c r="E24" s="40">
        <v>42.016806722689076</v>
      </c>
      <c r="F24" s="40">
        <f t="shared" si="0"/>
        <v>50</v>
      </c>
      <c r="G24" s="35" t="s">
        <v>26</v>
      </c>
      <c r="H24" s="41"/>
      <c r="I24" s="41"/>
      <c r="J24" s="46"/>
      <c r="K24" s="41" t="s">
        <v>360</v>
      </c>
      <c r="L24" s="41" t="s">
        <v>254</v>
      </c>
      <c r="M24" s="47" t="s">
        <v>169</v>
      </c>
      <c r="N24" s="47" t="s">
        <v>267</v>
      </c>
      <c r="O24" s="49">
        <f t="shared" si="1"/>
        <v>42.016806722689076</v>
      </c>
    </row>
    <row r="25" spans="1:15" s="44" customFormat="1" ht="48.6" customHeight="1" x14ac:dyDescent="0.25">
      <c r="A25" s="32">
        <v>19</v>
      </c>
      <c r="B25" s="34" t="s">
        <v>188</v>
      </c>
      <c r="C25" s="47" t="s">
        <v>195</v>
      </c>
      <c r="D25" s="34" t="s">
        <v>196</v>
      </c>
      <c r="E25" s="40">
        <v>4201.680672268908</v>
      </c>
      <c r="F25" s="40">
        <f t="shared" si="0"/>
        <v>5000</v>
      </c>
      <c r="G25" s="35" t="s">
        <v>26</v>
      </c>
      <c r="H25" s="41"/>
      <c r="I25" s="41"/>
      <c r="J25" s="46"/>
      <c r="K25" s="41" t="s">
        <v>360</v>
      </c>
      <c r="L25" s="41" t="s">
        <v>254</v>
      </c>
      <c r="M25" s="47" t="s">
        <v>173</v>
      </c>
      <c r="N25" s="47" t="s">
        <v>196</v>
      </c>
      <c r="O25" s="49">
        <f t="shared" si="1"/>
        <v>28151.26050420168</v>
      </c>
    </row>
    <row r="26" spans="1:15" s="44" customFormat="1" ht="50.4" customHeight="1" x14ac:dyDescent="0.25">
      <c r="A26" s="32">
        <v>20</v>
      </c>
      <c r="B26" s="34" t="s">
        <v>189</v>
      </c>
      <c r="C26" s="47" t="s">
        <v>195</v>
      </c>
      <c r="D26" s="34" t="s">
        <v>196</v>
      </c>
      <c r="E26" s="40">
        <v>22689.0756302521</v>
      </c>
      <c r="F26" s="40">
        <f t="shared" si="0"/>
        <v>27000</v>
      </c>
      <c r="G26" s="35" t="s">
        <v>26</v>
      </c>
      <c r="H26" s="41"/>
      <c r="I26" s="41"/>
      <c r="J26" s="46"/>
      <c r="K26" s="41" t="s">
        <v>360</v>
      </c>
      <c r="L26" s="41" t="s">
        <v>254</v>
      </c>
      <c r="M26" s="47" t="s">
        <v>173</v>
      </c>
      <c r="N26" s="47" t="s">
        <v>196</v>
      </c>
      <c r="O26" s="49">
        <f t="shared" si="1"/>
        <v>28151.26050420168</v>
      </c>
    </row>
    <row r="27" spans="1:15" s="44" customFormat="1" ht="57.6" x14ac:dyDescent="0.25">
      <c r="A27" s="32">
        <v>21</v>
      </c>
      <c r="B27" s="34" t="s">
        <v>251</v>
      </c>
      <c r="C27" s="47" t="s">
        <v>166</v>
      </c>
      <c r="D27" s="34" t="s">
        <v>167</v>
      </c>
      <c r="E27" s="40">
        <v>67647.058823529413</v>
      </c>
      <c r="F27" s="40">
        <f t="shared" si="0"/>
        <v>80500</v>
      </c>
      <c r="G27" s="35" t="s">
        <v>26</v>
      </c>
      <c r="H27" s="41"/>
      <c r="I27" s="41"/>
      <c r="J27" s="46"/>
      <c r="K27" s="41" t="s">
        <v>360</v>
      </c>
      <c r="L27" s="41" t="s">
        <v>254</v>
      </c>
      <c r="M27" s="47" t="s">
        <v>171</v>
      </c>
      <c r="N27" s="47" t="s">
        <v>167</v>
      </c>
      <c r="O27" s="49">
        <f t="shared" si="1"/>
        <v>67647.058823529413</v>
      </c>
    </row>
    <row r="28" spans="1:15" s="44" customFormat="1" ht="43.2" x14ac:dyDescent="0.25">
      <c r="A28" s="32">
        <v>22</v>
      </c>
      <c r="B28" s="34" t="s">
        <v>382</v>
      </c>
      <c r="C28" s="47" t="s">
        <v>161</v>
      </c>
      <c r="D28" s="34" t="s">
        <v>162</v>
      </c>
      <c r="E28" s="40">
        <v>420.1680672268908</v>
      </c>
      <c r="F28" s="40">
        <f t="shared" si="0"/>
        <v>500</v>
      </c>
      <c r="G28" s="35" t="s">
        <v>26</v>
      </c>
      <c r="H28" s="41"/>
      <c r="I28" s="41"/>
      <c r="J28" s="39"/>
      <c r="K28" s="41" t="s">
        <v>360</v>
      </c>
      <c r="L28" s="41" t="s">
        <v>254</v>
      </c>
      <c r="M28" s="47" t="s">
        <v>171</v>
      </c>
      <c r="N28" s="47" t="s">
        <v>268</v>
      </c>
      <c r="O28" s="49">
        <f t="shared" si="1"/>
        <v>420.1680672268908</v>
      </c>
    </row>
    <row r="29" spans="1:15" s="44" customFormat="1" ht="86.4" x14ac:dyDescent="0.25">
      <c r="A29" s="32">
        <v>23</v>
      </c>
      <c r="B29" s="34" t="s">
        <v>243</v>
      </c>
      <c r="C29" s="47" t="s">
        <v>134</v>
      </c>
      <c r="D29" s="34" t="s">
        <v>135</v>
      </c>
      <c r="E29" s="40">
        <v>44033.613445378156</v>
      </c>
      <c r="F29" s="40">
        <f t="shared" si="0"/>
        <v>52400</v>
      </c>
      <c r="G29" s="35" t="s">
        <v>244</v>
      </c>
      <c r="H29" s="41"/>
      <c r="I29" s="41"/>
      <c r="J29" s="46"/>
      <c r="K29" s="41" t="s">
        <v>360</v>
      </c>
      <c r="L29" s="41" t="s">
        <v>254</v>
      </c>
      <c r="M29" s="47" t="s">
        <v>171</v>
      </c>
      <c r="N29" s="47" t="s">
        <v>135</v>
      </c>
      <c r="O29" s="49">
        <f t="shared" si="1"/>
        <v>119663.8655462185</v>
      </c>
    </row>
    <row r="30" spans="1:15" s="44" customFormat="1" ht="47.4" customHeight="1" x14ac:dyDescent="0.25">
      <c r="A30" s="32">
        <v>24</v>
      </c>
      <c r="B30" s="34" t="s">
        <v>223</v>
      </c>
      <c r="C30" s="47" t="s">
        <v>115</v>
      </c>
      <c r="D30" s="34" t="s">
        <v>116</v>
      </c>
      <c r="E30" s="40">
        <v>58823.53</v>
      </c>
      <c r="F30" s="40">
        <f t="shared" si="0"/>
        <v>70000.00069999999</v>
      </c>
      <c r="G30" s="35" t="s">
        <v>50</v>
      </c>
      <c r="H30" s="41"/>
      <c r="I30" s="41"/>
      <c r="J30" s="46"/>
      <c r="K30" s="41" t="s">
        <v>360</v>
      </c>
      <c r="L30" s="41" t="s">
        <v>254</v>
      </c>
      <c r="M30" s="47" t="s">
        <v>171</v>
      </c>
      <c r="N30" s="47" t="s">
        <v>116</v>
      </c>
      <c r="O30" s="49">
        <f t="shared" si="1"/>
        <v>58823.53</v>
      </c>
    </row>
    <row r="31" spans="1:15" s="44" customFormat="1" ht="48.6" customHeight="1" x14ac:dyDescent="0.25">
      <c r="A31" s="32">
        <v>25</v>
      </c>
      <c r="B31" s="34" t="s">
        <v>47</v>
      </c>
      <c r="C31" s="47" t="s">
        <v>48</v>
      </c>
      <c r="D31" s="34" t="s">
        <v>49</v>
      </c>
      <c r="E31" s="40">
        <v>756.30252100840335</v>
      </c>
      <c r="F31" s="40">
        <f t="shared" si="0"/>
        <v>899.99999999999989</v>
      </c>
      <c r="G31" s="35" t="s">
        <v>50</v>
      </c>
      <c r="H31" s="41"/>
      <c r="I31" s="41"/>
      <c r="J31" s="46"/>
      <c r="K31" s="41" t="s">
        <v>360</v>
      </c>
      <c r="L31" s="41" t="s">
        <v>254</v>
      </c>
      <c r="M31" s="47" t="s">
        <v>171</v>
      </c>
      <c r="N31" s="47" t="s">
        <v>269</v>
      </c>
      <c r="O31" s="49">
        <f t="shared" si="1"/>
        <v>756.30252100840335</v>
      </c>
    </row>
    <row r="32" spans="1:15" s="44" customFormat="1" ht="51" customHeight="1" x14ac:dyDescent="0.25">
      <c r="A32" s="32">
        <v>26</v>
      </c>
      <c r="B32" s="34" t="s">
        <v>89</v>
      </c>
      <c r="C32" s="47" t="s">
        <v>90</v>
      </c>
      <c r="D32" s="34" t="s">
        <v>91</v>
      </c>
      <c r="E32" s="40">
        <v>1890.7563025210086</v>
      </c>
      <c r="F32" s="40">
        <f t="shared" si="0"/>
        <v>2250</v>
      </c>
      <c r="G32" s="35" t="s">
        <v>50</v>
      </c>
      <c r="H32" s="41"/>
      <c r="I32" s="41"/>
      <c r="J32" s="46"/>
      <c r="K32" s="41" t="s">
        <v>360</v>
      </c>
      <c r="L32" s="41" t="s">
        <v>254</v>
      </c>
      <c r="M32" s="47" t="s">
        <v>169</v>
      </c>
      <c r="N32" s="47" t="s">
        <v>270</v>
      </c>
      <c r="O32" s="49">
        <f t="shared" si="1"/>
        <v>2621.8487394957983</v>
      </c>
    </row>
    <row r="33" spans="1:15" s="44" customFormat="1" ht="50.4" customHeight="1" x14ac:dyDescent="0.25">
      <c r="A33" s="32">
        <v>27</v>
      </c>
      <c r="B33" s="34" t="s">
        <v>92</v>
      </c>
      <c r="C33" s="47" t="s">
        <v>93</v>
      </c>
      <c r="D33" s="34" t="s">
        <v>94</v>
      </c>
      <c r="E33" s="40">
        <v>731.09243697478996</v>
      </c>
      <c r="F33" s="40">
        <f t="shared" si="0"/>
        <v>870</v>
      </c>
      <c r="G33" s="35" t="s">
        <v>50</v>
      </c>
      <c r="H33" s="41"/>
      <c r="I33" s="41"/>
      <c r="J33" s="46"/>
      <c r="K33" s="41" t="s">
        <v>360</v>
      </c>
      <c r="L33" s="41" t="s">
        <v>254</v>
      </c>
      <c r="M33" s="47" t="s">
        <v>169</v>
      </c>
      <c r="N33" s="47" t="s">
        <v>270</v>
      </c>
      <c r="O33" s="49">
        <f t="shared" si="1"/>
        <v>2621.8487394957983</v>
      </c>
    </row>
    <row r="34" spans="1:15" s="44" customFormat="1" ht="51.6" customHeight="1" x14ac:dyDescent="0.25">
      <c r="A34" s="32">
        <v>28</v>
      </c>
      <c r="B34" s="33" t="s">
        <v>226</v>
      </c>
      <c r="C34" s="48" t="s">
        <v>186</v>
      </c>
      <c r="D34" s="36" t="s">
        <v>185</v>
      </c>
      <c r="E34" s="40">
        <v>37689.075630252104</v>
      </c>
      <c r="F34" s="40">
        <f t="shared" si="0"/>
        <v>44850</v>
      </c>
      <c r="G34" s="35" t="s">
        <v>50</v>
      </c>
      <c r="H34" s="41"/>
      <c r="I34" s="41"/>
      <c r="J34" s="46"/>
      <c r="K34" s="41" t="s">
        <v>360</v>
      </c>
      <c r="L34" s="41" t="s">
        <v>254</v>
      </c>
      <c r="M34" s="47" t="s">
        <v>171</v>
      </c>
      <c r="N34" s="47" t="s">
        <v>271</v>
      </c>
      <c r="O34" s="49">
        <f t="shared" si="1"/>
        <v>38949.579831932773</v>
      </c>
    </row>
    <row r="35" spans="1:15" s="44" customFormat="1" ht="49.2" customHeight="1" x14ac:dyDescent="0.25">
      <c r="A35" s="32">
        <v>29</v>
      </c>
      <c r="B35" s="34" t="s">
        <v>73</v>
      </c>
      <c r="C35" s="47" t="s">
        <v>74</v>
      </c>
      <c r="D35" s="34" t="s">
        <v>75</v>
      </c>
      <c r="E35" s="40">
        <v>3327.7310924369749</v>
      </c>
      <c r="F35" s="40">
        <f t="shared" si="0"/>
        <v>3960</v>
      </c>
      <c r="G35" s="42" t="s">
        <v>50</v>
      </c>
      <c r="H35" s="41"/>
      <c r="I35" s="41"/>
      <c r="J35" s="46"/>
      <c r="K35" s="41" t="s">
        <v>360</v>
      </c>
      <c r="L35" s="41" t="s">
        <v>254</v>
      </c>
      <c r="M35" s="47" t="s">
        <v>169</v>
      </c>
      <c r="N35" s="47" t="s">
        <v>272</v>
      </c>
      <c r="O35" s="49">
        <f t="shared" si="1"/>
        <v>3327.7310924369749</v>
      </c>
    </row>
    <row r="36" spans="1:15" s="44" customFormat="1" ht="51" customHeight="1" x14ac:dyDescent="0.25">
      <c r="A36" s="32">
        <v>30</v>
      </c>
      <c r="B36" s="34" t="s">
        <v>95</v>
      </c>
      <c r="C36" s="47" t="s">
        <v>96</v>
      </c>
      <c r="D36" s="34" t="s">
        <v>97</v>
      </c>
      <c r="E36" s="40">
        <v>1420.1680672268908</v>
      </c>
      <c r="F36" s="40">
        <f t="shared" si="0"/>
        <v>1690</v>
      </c>
      <c r="G36" s="35" t="s">
        <v>50</v>
      </c>
      <c r="H36" s="41"/>
      <c r="I36" s="41"/>
      <c r="J36" s="46"/>
      <c r="K36" s="41" t="s">
        <v>360</v>
      </c>
      <c r="L36" s="41" t="s">
        <v>254</v>
      </c>
      <c r="M36" s="47" t="s">
        <v>169</v>
      </c>
      <c r="N36" s="47" t="s">
        <v>273</v>
      </c>
      <c r="O36" s="49">
        <f t="shared" si="1"/>
        <v>2260.5042016806724</v>
      </c>
    </row>
    <row r="37" spans="1:15" s="44" customFormat="1" ht="50.4" customHeight="1" x14ac:dyDescent="0.25">
      <c r="A37" s="32">
        <v>31</v>
      </c>
      <c r="B37" s="34" t="s">
        <v>129</v>
      </c>
      <c r="C37" s="47" t="s">
        <v>130</v>
      </c>
      <c r="D37" s="34" t="s">
        <v>131</v>
      </c>
      <c r="E37" s="40">
        <v>1260.5042016806724</v>
      </c>
      <c r="F37" s="40">
        <f t="shared" si="0"/>
        <v>1500</v>
      </c>
      <c r="G37" s="35" t="s">
        <v>50</v>
      </c>
      <c r="H37" s="41"/>
      <c r="I37" s="41"/>
      <c r="J37" s="46"/>
      <c r="K37" s="41" t="s">
        <v>360</v>
      </c>
      <c r="L37" s="41" t="s">
        <v>254</v>
      </c>
      <c r="M37" s="47" t="s">
        <v>172</v>
      </c>
      <c r="N37" s="47" t="s">
        <v>129</v>
      </c>
      <c r="O37" s="49">
        <f t="shared" si="1"/>
        <v>1260.5042016806724</v>
      </c>
    </row>
    <row r="38" spans="1:15" s="44" customFormat="1" ht="51.6" customHeight="1" x14ac:dyDescent="0.25">
      <c r="A38" s="32">
        <v>32</v>
      </c>
      <c r="B38" s="34" t="s">
        <v>235</v>
      </c>
      <c r="C38" s="47" t="s">
        <v>152</v>
      </c>
      <c r="D38" s="34" t="s">
        <v>153</v>
      </c>
      <c r="E38" s="40">
        <v>12605.042016806725</v>
      </c>
      <c r="F38" s="40">
        <f t="shared" si="0"/>
        <v>15000.000000000002</v>
      </c>
      <c r="G38" s="35" t="s">
        <v>50</v>
      </c>
      <c r="H38" s="41"/>
      <c r="I38" s="41"/>
      <c r="J38" s="46"/>
      <c r="K38" s="41" t="s">
        <v>360</v>
      </c>
      <c r="L38" s="41" t="s">
        <v>254</v>
      </c>
      <c r="M38" s="47" t="s">
        <v>172</v>
      </c>
      <c r="N38" s="47" t="s">
        <v>153</v>
      </c>
      <c r="O38" s="49">
        <f t="shared" si="1"/>
        <v>12605.042016806725</v>
      </c>
    </row>
    <row r="39" spans="1:15" s="44" customFormat="1" ht="51" customHeight="1" x14ac:dyDescent="0.25">
      <c r="A39" s="32">
        <v>33</v>
      </c>
      <c r="B39" s="34" t="s">
        <v>106</v>
      </c>
      <c r="C39" s="47" t="s">
        <v>104</v>
      </c>
      <c r="D39" s="34" t="s">
        <v>105</v>
      </c>
      <c r="E39" s="40">
        <v>11344.537815126052</v>
      </c>
      <c r="F39" s="40">
        <f t="shared" ref="F39:F70" si="2">E39*1.19</f>
        <v>13500.000000000002</v>
      </c>
      <c r="G39" s="35" t="s">
        <v>50</v>
      </c>
      <c r="H39" s="41"/>
      <c r="I39" s="41"/>
      <c r="J39" s="46"/>
      <c r="K39" s="41" t="s">
        <v>360</v>
      </c>
      <c r="L39" s="41" t="s">
        <v>254</v>
      </c>
      <c r="M39" s="47" t="s">
        <v>171</v>
      </c>
      <c r="N39" s="47" t="s">
        <v>105</v>
      </c>
      <c r="O39" s="49">
        <f t="shared" ref="O39:O70" si="3" xml:space="preserve"> SUMIF(N:N,N39,E:E)</f>
        <v>11344.537815126052</v>
      </c>
    </row>
    <row r="40" spans="1:15" s="44" customFormat="1" ht="57.6" x14ac:dyDescent="0.25">
      <c r="A40" s="32">
        <v>34</v>
      </c>
      <c r="B40" s="34" t="s">
        <v>241</v>
      </c>
      <c r="C40" s="47" t="s">
        <v>178</v>
      </c>
      <c r="D40" s="34" t="s">
        <v>179</v>
      </c>
      <c r="E40" s="40">
        <v>111246.21848739497</v>
      </c>
      <c r="F40" s="40">
        <f t="shared" si="2"/>
        <v>132383</v>
      </c>
      <c r="G40" s="35" t="s">
        <v>50</v>
      </c>
      <c r="H40" s="41"/>
      <c r="I40" s="41"/>
      <c r="J40" s="46"/>
      <c r="K40" s="41" t="s">
        <v>360</v>
      </c>
      <c r="L40" s="41" t="s">
        <v>254</v>
      </c>
      <c r="M40" s="47" t="s">
        <v>172</v>
      </c>
      <c r="N40" s="47" t="s">
        <v>274</v>
      </c>
      <c r="O40" s="49">
        <f t="shared" si="3"/>
        <v>111455.46218487396</v>
      </c>
    </row>
    <row r="41" spans="1:15" s="44" customFormat="1" ht="57.6" x14ac:dyDescent="0.25">
      <c r="A41" s="32">
        <v>35</v>
      </c>
      <c r="B41" s="34" t="s">
        <v>242</v>
      </c>
      <c r="C41" s="47" t="s">
        <v>180</v>
      </c>
      <c r="D41" s="34" t="s">
        <v>181</v>
      </c>
      <c r="E41" s="40">
        <v>209.24369747899161</v>
      </c>
      <c r="F41" s="40">
        <f t="shared" si="2"/>
        <v>249</v>
      </c>
      <c r="G41" s="35" t="s">
        <v>50</v>
      </c>
      <c r="H41" s="41"/>
      <c r="I41" s="41"/>
      <c r="J41" s="46"/>
      <c r="K41" s="41" t="s">
        <v>360</v>
      </c>
      <c r="L41" s="41" t="s">
        <v>254</v>
      </c>
      <c r="M41" s="47" t="s">
        <v>172</v>
      </c>
      <c r="N41" s="47" t="s">
        <v>274</v>
      </c>
      <c r="O41" s="49">
        <f t="shared" si="3"/>
        <v>111455.46218487396</v>
      </c>
    </row>
    <row r="42" spans="1:15" s="44" customFormat="1" ht="102" customHeight="1" x14ac:dyDescent="0.25">
      <c r="A42" s="32">
        <v>36</v>
      </c>
      <c r="B42" s="34" t="s">
        <v>136</v>
      </c>
      <c r="C42" s="47" t="s">
        <v>134</v>
      </c>
      <c r="D42" s="34" t="s">
        <v>135</v>
      </c>
      <c r="E42" s="40">
        <v>75630.252100840342</v>
      </c>
      <c r="F42" s="40">
        <f t="shared" si="2"/>
        <v>90000</v>
      </c>
      <c r="G42" s="35" t="s">
        <v>50</v>
      </c>
      <c r="H42" s="41"/>
      <c r="I42" s="41"/>
      <c r="J42" s="46"/>
      <c r="K42" s="41" t="s">
        <v>360</v>
      </c>
      <c r="L42" s="41" t="s">
        <v>254</v>
      </c>
      <c r="M42" s="47" t="s">
        <v>171</v>
      </c>
      <c r="N42" s="47" t="s">
        <v>135</v>
      </c>
      <c r="O42" s="49">
        <f t="shared" si="3"/>
        <v>119663.8655462185</v>
      </c>
    </row>
    <row r="43" spans="1:15" s="44" customFormat="1" ht="66" customHeight="1" x14ac:dyDescent="0.25">
      <c r="A43" s="32">
        <v>37</v>
      </c>
      <c r="B43" s="34" t="s">
        <v>388</v>
      </c>
      <c r="C43" s="47" t="s">
        <v>387</v>
      </c>
      <c r="D43" s="34" t="s">
        <v>250</v>
      </c>
      <c r="E43" s="40">
        <v>1680.6722689075632</v>
      </c>
      <c r="F43" s="40">
        <f t="shared" si="2"/>
        <v>2000</v>
      </c>
      <c r="G43" s="35" t="s">
        <v>50</v>
      </c>
      <c r="H43" s="41"/>
      <c r="I43" s="41"/>
      <c r="J43" s="46"/>
      <c r="K43" s="41" t="s">
        <v>360</v>
      </c>
      <c r="L43" s="41" t="s">
        <v>254</v>
      </c>
      <c r="M43" s="47" t="s">
        <v>171</v>
      </c>
      <c r="N43" s="47" t="s">
        <v>275</v>
      </c>
      <c r="O43" s="49">
        <f t="shared" si="3"/>
        <v>1680.6722689075632</v>
      </c>
    </row>
    <row r="44" spans="1:15" s="44" customFormat="1" ht="51" customHeight="1" x14ac:dyDescent="0.25">
      <c r="A44" s="32">
        <v>38</v>
      </c>
      <c r="B44" s="34" t="s">
        <v>252</v>
      </c>
      <c r="C44" s="47" t="s">
        <v>389</v>
      </c>
      <c r="D44" s="34" t="s">
        <v>187</v>
      </c>
      <c r="E44" s="40">
        <v>86630.252100840342</v>
      </c>
      <c r="F44" s="40">
        <f t="shared" si="2"/>
        <v>103090</v>
      </c>
      <c r="G44" s="35" t="s">
        <v>50</v>
      </c>
      <c r="H44" s="41"/>
      <c r="I44" s="41"/>
      <c r="J44" s="39"/>
      <c r="K44" s="41" t="s">
        <v>360</v>
      </c>
      <c r="L44" s="41" t="s">
        <v>254</v>
      </c>
      <c r="M44" s="47" t="s">
        <v>171</v>
      </c>
      <c r="N44" s="47" t="s">
        <v>276</v>
      </c>
      <c r="O44" s="49">
        <f t="shared" si="3"/>
        <v>86630.252100840342</v>
      </c>
    </row>
    <row r="45" spans="1:15" s="44" customFormat="1" ht="54.6" customHeight="1" x14ac:dyDescent="0.25">
      <c r="A45" s="32">
        <v>39</v>
      </c>
      <c r="B45" s="34" t="s">
        <v>298</v>
      </c>
      <c r="C45" s="47" t="s">
        <v>132</v>
      </c>
      <c r="D45" s="34" t="s">
        <v>133</v>
      </c>
      <c r="E45" s="40">
        <v>118487.3949579832</v>
      </c>
      <c r="F45" s="40">
        <f t="shared" si="2"/>
        <v>141000</v>
      </c>
      <c r="G45" s="35" t="s">
        <v>237</v>
      </c>
      <c r="H45" s="41"/>
      <c r="I45" s="41"/>
      <c r="J45" s="46"/>
      <c r="K45" s="41" t="s">
        <v>360</v>
      </c>
      <c r="L45" s="41" t="s">
        <v>254</v>
      </c>
      <c r="M45" s="47" t="s">
        <v>171</v>
      </c>
      <c r="N45" s="47" t="s">
        <v>133</v>
      </c>
      <c r="O45" s="49">
        <f t="shared" si="3"/>
        <v>118928.95495798319</v>
      </c>
    </row>
    <row r="46" spans="1:15" s="44" customFormat="1" ht="50.4" customHeight="1" x14ac:dyDescent="0.25">
      <c r="A46" s="32">
        <v>40</v>
      </c>
      <c r="B46" s="34" t="s">
        <v>204</v>
      </c>
      <c r="C46" s="47" t="s">
        <v>203</v>
      </c>
      <c r="D46" s="34" t="s">
        <v>204</v>
      </c>
      <c r="E46" s="40">
        <v>10823.529411764706</v>
      </c>
      <c r="F46" s="40">
        <f t="shared" si="2"/>
        <v>12880</v>
      </c>
      <c r="G46" s="35" t="s">
        <v>229</v>
      </c>
      <c r="H46" s="41"/>
      <c r="I46" s="41"/>
      <c r="J46" s="46"/>
      <c r="K46" s="41" t="s">
        <v>360</v>
      </c>
      <c r="L46" s="41" t="s">
        <v>254</v>
      </c>
      <c r="M46" s="47" t="s">
        <v>171</v>
      </c>
      <c r="N46" s="47" t="s">
        <v>204</v>
      </c>
      <c r="O46" s="49">
        <f t="shared" si="3"/>
        <v>10823.529411764706</v>
      </c>
    </row>
    <row r="47" spans="1:15" s="44" customFormat="1" ht="45.6" customHeight="1" x14ac:dyDescent="0.25">
      <c r="A47" s="32">
        <v>41</v>
      </c>
      <c r="B47" s="34" t="s">
        <v>112</v>
      </c>
      <c r="C47" s="47" t="s">
        <v>113</v>
      </c>
      <c r="D47" s="34" t="s">
        <v>114</v>
      </c>
      <c r="E47" s="40">
        <v>1512.6050420168067</v>
      </c>
      <c r="F47" s="40">
        <f t="shared" si="2"/>
        <v>1799.9999999999998</v>
      </c>
      <c r="G47" s="35" t="s">
        <v>111</v>
      </c>
      <c r="H47" s="41"/>
      <c r="I47" s="41"/>
      <c r="J47" s="39"/>
      <c r="K47" s="41" t="s">
        <v>360</v>
      </c>
      <c r="L47" s="41" t="s">
        <v>254</v>
      </c>
      <c r="M47" s="47" t="s">
        <v>171</v>
      </c>
      <c r="N47" s="47" t="s">
        <v>277</v>
      </c>
      <c r="O47" s="49">
        <f t="shared" si="3"/>
        <v>23547.895042016808</v>
      </c>
    </row>
    <row r="48" spans="1:15" s="44" customFormat="1" ht="66" customHeight="1" x14ac:dyDescent="0.25">
      <c r="A48" s="32">
        <v>42</v>
      </c>
      <c r="B48" s="34" t="s">
        <v>220</v>
      </c>
      <c r="C48" s="47" t="s">
        <v>221</v>
      </c>
      <c r="D48" s="34" t="s">
        <v>222</v>
      </c>
      <c r="E48" s="40">
        <v>22035.29</v>
      </c>
      <c r="F48" s="40">
        <f t="shared" si="2"/>
        <v>26221.9951</v>
      </c>
      <c r="G48" s="35" t="s">
        <v>111</v>
      </c>
      <c r="H48" s="41"/>
      <c r="I48" s="41"/>
      <c r="J48" s="46"/>
      <c r="K48" s="41" t="s">
        <v>360</v>
      </c>
      <c r="L48" s="41" t="s">
        <v>254</v>
      </c>
      <c r="M48" s="47" t="s">
        <v>171</v>
      </c>
      <c r="N48" s="47" t="s">
        <v>277</v>
      </c>
      <c r="O48" s="49">
        <f t="shared" si="3"/>
        <v>23547.895042016808</v>
      </c>
    </row>
    <row r="49" spans="1:15" s="44" customFormat="1" ht="47.4" customHeight="1" x14ac:dyDescent="0.25">
      <c r="A49" s="32">
        <v>43</v>
      </c>
      <c r="B49" s="34" t="s">
        <v>236</v>
      </c>
      <c r="C49" s="47" t="s">
        <v>35</v>
      </c>
      <c r="D49" s="34" t="s">
        <v>36</v>
      </c>
      <c r="E49" s="40">
        <v>421260.50689075637</v>
      </c>
      <c r="F49" s="40">
        <f t="shared" si="2"/>
        <v>501300.00320000004</v>
      </c>
      <c r="G49" s="35" t="s">
        <v>111</v>
      </c>
      <c r="H49" s="41"/>
      <c r="I49" s="41"/>
      <c r="J49" s="46"/>
      <c r="K49" s="41" t="s">
        <v>360</v>
      </c>
      <c r="L49" s="41" t="s">
        <v>254</v>
      </c>
      <c r="M49" s="47" t="s">
        <v>171</v>
      </c>
      <c r="N49" s="47" t="s">
        <v>278</v>
      </c>
      <c r="O49" s="49">
        <f t="shared" si="3"/>
        <v>421260.50689075637</v>
      </c>
    </row>
    <row r="50" spans="1:15" s="44" customFormat="1" ht="48.6" customHeight="1" x14ac:dyDescent="0.25">
      <c r="A50" s="32">
        <v>44</v>
      </c>
      <c r="B50" s="34" t="s">
        <v>225</v>
      </c>
      <c r="C50" s="47" t="s">
        <v>120</v>
      </c>
      <c r="D50" s="34" t="s">
        <v>121</v>
      </c>
      <c r="E50" s="40">
        <v>12184.873949579833</v>
      </c>
      <c r="F50" s="40">
        <f t="shared" si="2"/>
        <v>14500</v>
      </c>
      <c r="G50" s="35" t="s">
        <v>20</v>
      </c>
      <c r="H50" s="41"/>
      <c r="I50" s="41"/>
      <c r="J50" s="46"/>
      <c r="K50" s="41" t="s">
        <v>360</v>
      </c>
      <c r="L50" s="41" t="s">
        <v>254</v>
      </c>
      <c r="M50" s="47" t="s">
        <v>171</v>
      </c>
      <c r="N50" s="47" t="s">
        <v>279</v>
      </c>
      <c r="O50" s="49">
        <f t="shared" si="3"/>
        <v>51680.672268907569</v>
      </c>
    </row>
    <row r="51" spans="1:15" s="44" customFormat="1" ht="48.6" customHeight="1" x14ac:dyDescent="0.25">
      <c r="A51" s="32">
        <v>45</v>
      </c>
      <c r="B51" s="34" t="s">
        <v>122</v>
      </c>
      <c r="C51" s="47" t="s">
        <v>123</v>
      </c>
      <c r="D51" s="34" t="s">
        <v>124</v>
      </c>
      <c r="E51" s="40">
        <v>25210.084033613446</v>
      </c>
      <c r="F51" s="40">
        <f t="shared" si="2"/>
        <v>30000</v>
      </c>
      <c r="G51" s="35" t="s">
        <v>20</v>
      </c>
      <c r="H51" s="41"/>
      <c r="I51" s="41"/>
      <c r="J51" s="46"/>
      <c r="K51" s="41" t="s">
        <v>360</v>
      </c>
      <c r="L51" s="41" t="s">
        <v>254</v>
      </c>
      <c r="M51" s="47" t="s">
        <v>171</v>
      </c>
      <c r="N51" s="47" t="s">
        <v>279</v>
      </c>
      <c r="O51" s="49">
        <f t="shared" si="3"/>
        <v>51680.672268907569</v>
      </c>
    </row>
    <row r="52" spans="1:15" s="44" customFormat="1" ht="52.95" customHeight="1" x14ac:dyDescent="0.25">
      <c r="A52" s="32">
        <v>46</v>
      </c>
      <c r="B52" s="34" t="s">
        <v>213</v>
      </c>
      <c r="C52" s="47" t="s">
        <v>79</v>
      </c>
      <c r="D52" s="34" t="s">
        <v>80</v>
      </c>
      <c r="E52" s="40">
        <v>4789.92</v>
      </c>
      <c r="F52" s="40">
        <f t="shared" si="2"/>
        <v>5700.0047999999997</v>
      </c>
      <c r="G52" s="35" t="s">
        <v>20</v>
      </c>
      <c r="H52" s="41"/>
      <c r="I52" s="41"/>
      <c r="J52" s="46"/>
      <c r="K52" s="41" t="s">
        <v>360</v>
      </c>
      <c r="L52" s="41" t="s">
        <v>254</v>
      </c>
      <c r="M52" s="47" t="s">
        <v>171</v>
      </c>
      <c r="N52" s="47" t="s">
        <v>280</v>
      </c>
      <c r="O52" s="49">
        <f t="shared" si="3"/>
        <v>6470.5922689075633</v>
      </c>
    </row>
    <row r="53" spans="1:15" s="44" customFormat="1" ht="49.2" customHeight="1" x14ac:dyDescent="0.25">
      <c r="A53" s="32">
        <v>47</v>
      </c>
      <c r="B53" s="34" t="s">
        <v>81</v>
      </c>
      <c r="C53" s="48" t="s">
        <v>82</v>
      </c>
      <c r="D53" s="36" t="s">
        <v>83</v>
      </c>
      <c r="E53" s="40">
        <v>1680.6722689075632</v>
      </c>
      <c r="F53" s="40">
        <f t="shared" si="2"/>
        <v>2000</v>
      </c>
      <c r="G53" s="35" t="s">
        <v>20</v>
      </c>
      <c r="H53" s="41"/>
      <c r="I53" s="41"/>
      <c r="J53" s="46"/>
      <c r="K53" s="41" t="s">
        <v>360</v>
      </c>
      <c r="L53" s="41" t="s">
        <v>254</v>
      </c>
      <c r="M53" s="47" t="s">
        <v>171</v>
      </c>
      <c r="N53" s="47" t="s">
        <v>280</v>
      </c>
      <c r="O53" s="49">
        <f t="shared" si="3"/>
        <v>6470.5922689075633</v>
      </c>
    </row>
    <row r="54" spans="1:15" s="44" customFormat="1" ht="48.6" customHeight="1" x14ac:dyDescent="0.25">
      <c r="A54" s="32">
        <v>48</v>
      </c>
      <c r="B54" s="34" t="s">
        <v>86</v>
      </c>
      <c r="C54" s="47" t="s">
        <v>87</v>
      </c>
      <c r="D54" s="34" t="s">
        <v>88</v>
      </c>
      <c r="E54" s="40">
        <v>3361.3445378151264</v>
      </c>
      <c r="F54" s="40">
        <f t="shared" si="2"/>
        <v>4000</v>
      </c>
      <c r="G54" s="35" t="s">
        <v>20</v>
      </c>
      <c r="H54" s="41"/>
      <c r="I54" s="41"/>
      <c r="J54" s="46"/>
      <c r="K54" s="41" t="s">
        <v>360</v>
      </c>
      <c r="L54" s="41" t="s">
        <v>254</v>
      </c>
      <c r="M54" s="47" t="s">
        <v>169</v>
      </c>
      <c r="N54" s="47" t="s">
        <v>281</v>
      </c>
      <c r="O54" s="49">
        <f t="shared" si="3"/>
        <v>3361.3445378151264</v>
      </c>
    </row>
    <row r="55" spans="1:15" s="44" customFormat="1" ht="50.4" customHeight="1" x14ac:dyDescent="0.25">
      <c r="A55" s="32">
        <v>49</v>
      </c>
      <c r="B55" s="34" t="s">
        <v>282</v>
      </c>
      <c r="C55" s="47" t="s">
        <v>107</v>
      </c>
      <c r="D55" s="34" t="s">
        <v>108</v>
      </c>
      <c r="E55" s="40">
        <v>2016.8067226890757</v>
      </c>
      <c r="F55" s="40">
        <f t="shared" si="2"/>
        <v>2400</v>
      </c>
      <c r="G55" s="35" t="s">
        <v>20</v>
      </c>
      <c r="H55" s="41"/>
      <c r="I55" s="41"/>
      <c r="J55" s="46"/>
      <c r="K55" s="41" t="s">
        <v>360</v>
      </c>
      <c r="L55" s="41" t="s">
        <v>254</v>
      </c>
      <c r="M55" s="47" t="s">
        <v>171</v>
      </c>
      <c r="N55" s="47" t="s">
        <v>283</v>
      </c>
      <c r="O55" s="49">
        <f t="shared" si="3"/>
        <v>2016.8067226890757</v>
      </c>
    </row>
    <row r="56" spans="1:15" s="44" customFormat="1" ht="51.6" customHeight="1" x14ac:dyDescent="0.25">
      <c r="A56" s="32">
        <v>50</v>
      </c>
      <c r="B56" s="34" t="s">
        <v>101</v>
      </c>
      <c r="C56" s="47" t="s">
        <v>102</v>
      </c>
      <c r="D56" s="34" t="s">
        <v>103</v>
      </c>
      <c r="E56" s="40">
        <v>1260.5042016806724</v>
      </c>
      <c r="F56" s="40">
        <f t="shared" si="2"/>
        <v>1500</v>
      </c>
      <c r="G56" s="35" t="s">
        <v>20</v>
      </c>
      <c r="H56" s="41"/>
      <c r="I56" s="41"/>
      <c r="J56" s="46"/>
      <c r="K56" s="41" t="s">
        <v>360</v>
      </c>
      <c r="L56" s="41" t="s">
        <v>254</v>
      </c>
      <c r="M56" s="47" t="s">
        <v>171</v>
      </c>
      <c r="N56" s="47" t="s">
        <v>271</v>
      </c>
      <c r="O56" s="49">
        <f t="shared" si="3"/>
        <v>38949.579831932773</v>
      </c>
    </row>
    <row r="57" spans="1:15" s="44" customFormat="1" ht="49.2" customHeight="1" x14ac:dyDescent="0.25">
      <c r="A57" s="32">
        <v>51</v>
      </c>
      <c r="B57" s="34" t="s">
        <v>194</v>
      </c>
      <c r="C57" s="47" t="s">
        <v>201</v>
      </c>
      <c r="D57" s="34" t="s">
        <v>202</v>
      </c>
      <c r="E57" s="40">
        <v>840.3361344537816</v>
      </c>
      <c r="F57" s="40">
        <f t="shared" si="2"/>
        <v>1000</v>
      </c>
      <c r="G57" s="35" t="s">
        <v>20</v>
      </c>
      <c r="H57" s="41"/>
      <c r="I57" s="41"/>
      <c r="J57" s="46"/>
      <c r="K57" s="41" t="s">
        <v>360</v>
      </c>
      <c r="L57" s="41" t="s">
        <v>254</v>
      </c>
      <c r="M57" s="47" t="s">
        <v>171</v>
      </c>
      <c r="N57" s="47" t="s">
        <v>260</v>
      </c>
      <c r="O57" s="49">
        <f t="shared" si="3"/>
        <v>4705.8823529411766</v>
      </c>
    </row>
    <row r="58" spans="1:15" s="44" customFormat="1" ht="49.2" customHeight="1" x14ac:dyDescent="0.25">
      <c r="A58" s="32">
        <v>52</v>
      </c>
      <c r="B58" s="34" t="s">
        <v>227</v>
      </c>
      <c r="C58" s="47" t="s">
        <v>205</v>
      </c>
      <c r="D58" s="34" t="s">
        <v>206</v>
      </c>
      <c r="E58" s="40">
        <v>6302.5210084033624</v>
      </c>
      <c r="F58" s="40">
        <f t="shared" si="2"/>
        <v>7500.0000000000009</v>
      </c>
      <c r="G58" s="35" t="s">
        <v>20</v>
      </c>
      <c r="H58" s="41"/>
      <c r="I58" s="41"/>
      <c r="J58" s="46"/>
      <c r="K58" s="41" t="s">
        <v>360</v>
      </c>
      <c r="L58" s="41" t="s">
        <v>254</v>
      </c>
      <c r="M58" s="47" t="s">
        <v>171</v>
      </c>
      <c r="N58" s="47" t="s">
        <v>206</v>
      </c>
      <c r="O58" s="49">
        <f t="shared" si="3"/>
        <v>6302.5210084033624</v>
      </c>
    </row>
    <row r="59" spans="1:15" s="44" customFormat="1" ht="47.4" customHeight="1" x14ac:dyDescent="0.25">
      <c r="A59" s="32">
        <v>53</v>
      </c>
      <c r="B59" s="34" t="s">
        <v>98</v>
      </c>
      <c r="C59" s="47" t="s">
        <v>99</v>
      </c>
      <c r="D59" s="34" t="s">
        <v>100</v>
      </c>
      <c r="E59" s="40">
        <v>840.3361344537816</v>
      </c>
      <c r="F59" s="40">
        <f t="shared" si="2"/>
        <v>1000</v>
      </c>
      <c r="G59" s="35" t="s">
        <v>20</v>
      </c>
      <c r="H59" s="41"/>
      <c r="I59" s="41"/>
      <c r="J59" s="46"/>
      <c r="K59" s="41" t="s">
        <v>360</v>
      </c>
      <c r="L59" s="41" t="s">
        <v>254</v>
      </c>
      <c r="M59" s="47" t="s">
        <v>171</v>
      </c>
      <c r="N59" s="47" t="s">
        <v>273</v>
      </c>
      <c r="O59" s="49">
        <f t="shared" si="3"/>
        <v>2260.5042016806724</v>
      </c>
    </row>
    <row r="60" spans="1:15" s="44" customFormat="1" ht="46.95" customHeight="1" x14ac:dyDescent="0.25">
      <c r="A60" s="32">
        <v>54</v>
      </c>
      <c r="B60" s="34" t="s">
        <v>228</v>
      </c>
      <c r="C60" s="47" t="s">
        <v>147</v>
      </c>
      <c r="D60" s="34" t="s">
        <v>148</v>
      </c>
      <c r="E60" s="40">
        <v>7176.4705882352946</v>
      </c>
      <c r="F60" s="40">
        <f t="shared" si="2"/>
        <v>8540</v>
      </c>
      <c r="G60" s="35" t="s">
        <v>20</v>
      </c>
      <c r="H60" s="41"/>
      <c r="I60" s="41"/>
      <c r="J60" s="46"/>
      <c r="K60" s="41" t="s">
        <v>360</v>
      </c>
      <c r="L60" s="41" t="s">
        <v>254</v>
      </c>
      <c r="M60" s="47" t="s">
        <v>172</v>
      </c>
      <c r="N60" s="47" t="s">
        <v>284</v>
      </c>
      <c r="O60" s="49">
        <f t="shared" si="3"/>
        <v>135002.52100840336</v>
      </c>
    </row>
    <row r="61" spans="1:15" s="44" customFormat="1" ht="46.95" customHeight="1" x14ac:dyDescent="0.25">
      <c r="A61" s="32">
        <v>55</v>
      </c>
      <c r="B61" s="34" t="s">
        <v>144</v>
      </c>
      <c r="C61" s="47" t="s">
        <v>145</v>
      </c>
      <c r="D61" s="34" t="s">
        <v>146</v>
      </c>
      <c r="E61" s="40">
        <v>127826.05042016807</v>
      </c>
      <c r="F61" s="40">
        <f t="shared" si="2"/>
        <v>152113</v>
      </c>
      <c r="G61" s="35" t="s">
        <v>20</v>
      </c>
      <c r="H61" s="41"/>
      <c r="I61" s="41"/>
      <c r="J61" s="46"/>
      <c r="K61" s="41" t="s">
        <v>360</v>
      </c>
      <c r="L61" s="41" t="s">
        <v>254</v>
      </c>
      <c r="M61" s="47" t="s">
        <v>172</v>
      </c>
      <c r="N61" s="47" t="s">
        <v>284</v>
      </c>
      <c r="O61" s="49">
        <f t="shared" si="3"/>
        <v>135002.52100840336</v>
      </c>
    </row>
    <row r="62" spans="1:15" s="44" customFormat="1" ht="48.6" customHeight="1" x14ac:dyDescent="0.25">
      <c r="A62" s="32">
        <v>56</v>
      </c>
      <c r="B62" s="34" t="s">
        <v>230</v>
      </c>
      <c r="C62" s="47" t="s">
        <v>159</v>
      </c>
      <c r="D62" s="34" t="s">
        <v>160</v>
      </c>
      <c r="E62" s="40">
        <v>4663.8655462184879</v>
      </c>
      <c r="F62" s="40">
        <f t="shared" si="2"/>
        <v>5550</v>
      </c>
      <c r="G62" s="35" t="s">
        <v>20</v>
      </c>
      <c r="H62" s="41"/>
      <c r="I62" s="41"/>
      <c r="J62" s="46"/>
      <c r="K62" s="41" t="s">
        <v>360</v>
      </c>
      <c r="L62" s="41" t="s">
        <v>254</v>
      </c>
      <c r="M62" s="47" t="s">
        <v>171</v>
      </c>
      <c r="N62" s="47" t="s">
        <v>285</v>
      </c>
      <c r="O62" s="49">
        <f t="shared" si="3"/>
        <v>4663.8655462184879</v>
      </c>
    </row>
    <row r="63" spans="1:15" s="44" customFormat="1" ht="49.2" customHeight="1" x14ac:dyDescent="0.25">
      <c r="A63" s="32">
        <v>57</v>
      </c>
      <c r="B63" s="34" t="s">
        <v>231</v>
      </c>
      <c r="C63" s="47" t="s">
        <v>232</v>
      </c>
      <c r="D63" s="34" t="s">
        <v>233</v>
      </c>
      <c r="E63" s="40">
        <v>36277.310924369755</v>
      </c>
      <c r="F63" s="40">
        <f t="shared" si="2"/>
        <v>43170.000000000007</v>
      </c>
      <c r="G63" s="35" t="s">
        <v>20</v>
      </c>
      <c r="H63" s="41"/>
      <c r="I63" s="41"/>
      <c r="J63" s="46"/>
      <c r="K63" s="41" t="s">
        <v>360</v>
      </c>
      <c r="L63" s="41" t="s">
        <v>254</v>
      </c>
      <c r="M63" s="47" t="s">
        <v>171</v>
      </c>
      <c r="N63" s="47" t="s">
        <v>286</v>
      </c>
      <c r="O63" s="49">
        <f t="shared" si="3"/>
        <v>36277.310924369755</v>
      </c>
    </row>
    <row r="64" spans="1:15" s="44" customFormat="1" ht="45" customHeight="1" x14ac:dyDescent="0.25">
      <c r="A64" s="32">
        <v>58</v>
      </c>
      <c r="B64" s="34" t="s">
        <v>234</v>
      </c>
      <c r="C64" s="47" t="s">
        <v>84</v>
      </c>
      <c r="D64" s="34" t="s">
        <v>85</v>
      </c>
      <c r="E64" s="40">
        <v>13033.613445378151</v>
      </c>
      <c r="F64" s="40">
        <f t="shared" si="2"/>
        <v>15509.999999999998</v>
      </c>
      <c r="G64" s="35" t="s">
        <v>20</v>
      </c>
      <c r="H64" s="41"/>
      <c r="I64" s="41"/>
      <c r="J64" s="46"/>
      <c r="K64" s="41" t="s">
        <v>360</v>
      </c>
      <c r="L64" s="41" t="s">
        <v>254</v>
      </c>
      <c r="M64" s="47" t="s">
        <v>171</v>
      </c>
      <c r="N64" s="47" t="s">
        <v>85</v>
      </c>
      <c r="O64" s="49">
        <f t="shared" si="3"/>
        <v>13033.613445378151</v>
      </c>
    </row>
    <row r="65" spans="1:15" s="44" customFormat="1" ht="45.6" customHeight="1" x14ac:dyDescent="0.25">
      <c r="A65" s="32">
        <v>59</v>
      </c>
      <c r="B65" s="34" t="s">
        <v>117</v>
      </c>
      <c r="C65" s="47" t="s">
        <v>118</v>
      </c>
      <c r="D65" s="34" t="s">
        <v>119</v>
      </c>
      <c r="E65" s="40">
        <v>4201.680672268908</v>
      </c>
      <c r="F65" s="40">
        <f t="shared" si="2"/>
        <v>5000</v>
      </c>
      <c r="G65" s="35" t="s">
        <v>20</v>
      </c>
      <c r="H65" s="41"/>
      <c r="I65" s="41"/>
      <c r="J65" s="46"/>
      <c r="K65" s="41" t="s">
        <v>360</v>
      </c>
      <c r="L65" s="41" t="s">
        <v>254</v>
      </c>
      <c r="M65" s="47" t="s">
        <v>171</v>
      </c>
      <c r="N65" s="47" t="s">
        <v>119</v>
      </c>
      <c r="O65" s="49">
        <f t="shared" si="3"/>
        <v>4201.680672268908</v>
      </c>
    </row>
    <row r="66" spans="1:15" s="44" customFormat="1" ht="45" customHeight="1" x14ac:dyDescent="0.25">
      <c r="A66" s="32">
        <v>60</v>
      </c>
      <c r="B66" s="34" t="s">
        <v>212</v>
      </c>
      <c r="C66" s="47" t="s">
        <v>76</v>
      </c>
      <c r="D66" s="34" t="s">
        <v>77</v>
      </c>
      <c r="E66" s="40">
        <v>46033.613445378156</v>
      </c>
      <c r="F66" s="40">
        <f t="shared" si="2"/>
        <v>54780</v>
      </c>
      <c r="G66" s="35" t="s">
        <v>20</v>
      </c>
      <c r="H66" s="41"/>
      <c r="I66" s="41"/>
      <c r="J66" s="46"/>
      <c r="K66" s="41" t="s">
        <v>360</v>
      </c>
      <c r="L66" s="41" t="s">
        <v>254</v>
      </c>
      <c r="M66" s="47" t="s">
        <v>170</v>
      </c>
      <c r="N66" s="47" t="s">
        <v>77</v>
      </c>
      <c r="O66" s="49">
        <f t="shared" si="3"/>
        <v>61159.663865546223</v>
      </c>
    </row>
    <row r="67" spans="1:15" s="44" customFormat="1" ht="51" customHeight="1" x14ac:dyDescent="0.25">
      <c r="A67" s="32">
        <v>61</v>
      </c>
      <c r="B67" s="34" t="s">
        <v>219</v>
      </c>
      <c r="C67" s="47" t="s">
        <v>155</v>
      </c>
      <c r="D67" s="34" t="s">
        <v>156</v>
      </c>
      <c r="E67" s="40">
        <v>5294.12</v>
      </c>
      <c r="F67" s="40">
        <f t="shared" si="2"/>
        <v>6300.0027999999993</v>
      </c>
      <c r="G67" s="35" t="s">
        <v>168</v>
      </c>
      <c r="H67" s="41"/>
      <c r="I67" s="41"/>
      <c r="J67" s="46"/>
      <c r="K67" s="41" t="s">
        <v>360</v>
      </c>
      <c r="L67" s="41" t="s">
        <v>254</v>
      </c>
      <c r="M67" s="47" t="s">
        <v>173</v>
      </c>
      <c r="N67" s="47" t="s">
        <v>259</v>
      </c>
      <c r="O67" s="49">
        <f t="shared" si="3"/>
        <v>61848.745378151267</v>
      </c>
    </row>
    <row r="68" spans="1:15" s="44" customFormat="1" ht="48.6" customHeight="1" x14ac:dyDescent="0.25">
      <c r="A68" s="32">
        <v>62</v>
      </c>
      <c r="B68" s="34" t="s">
        <v>190</v>
      </c>
      <c r="C68" s="47" t="s">
        <v>195</v>
      </c>
      <c r="D68" s="34" t="s">
        <v>196</v>
      </c>
      <c r="E68" s="40">
        <v>1260.5042016806724</v>
      </c>
      <c r="F68" s="40">
        <f t="shared" si="2"/>
        <v>1500</v>
      </c>
      <c r="G68" s="35" t="s">
        <v>168</v>
      </c>
      <c r="H68" s="41"/>
      <c r="I68" s="41"/>
      <c r="J68" s="39"/>
      <c r="K68" s="41" t="s">
        <v>360</v>
      </c>
      <c r="L68" s="41" t="s">
        <v>254</v>
      </c>
      <c r="M68" s="47" t="s">
        <v>173</v>
      </c>
      <c r="N68" s="47" t="s">
        <v>196</v>
      </c>
      <c r="O68" s="49">
        <f t="shared" si="3"/>
        <v>28151.26050420168</v>
      </c>
    </row>
    <row r="69" spans="1:15" s="44" customFormat="1" ht="52.95" customHeight="1" x14ac:dyDescent="0.25">
      <c r="A69" s="32">
        <v>63</v>
      </c>
      <c r="B69" s="34" t="s">
        <v>217</v>
      </c>
      <c r="C69" s="47" t="s">
        <v>157</v>
      </c>
      <c r="D69" s="34" t="s">
        <v>158</v>
      </c>
      <c r="E69" s="40">
        <v>22941.18</v>
      </c>
      <c r="F69" s="40">
        <f t="shared" si="2"/>
        <v>27300.004199999999</v>
      </c>
      <c r="G69" s="35" t="s">
        <v>218</v>
      </c>
      <c r="H69" s="41"/>
      <c r="I69" s="41"/>
      <c r="J69" s="46"/>
      <c r="K69" s="41" t="s">
        <v>360</v>
      </c>
      <c r="L69" s="41" t="s">
        <v>254</v>
      </c>
      <c r="M69" s="47" t="s">
        <v>173</v>
      </c>
      <c r="N69" s="47" t="s">
        <v>259</v>
      </c>
      <c r="O69" s="49">
        <f t="shared" si="3"/>
        <v>61848.745378151267</v>
      </c>
    </row>
    <row r="70" spans="1:15" s="44" customFormat="1" ht="48.6" customHeight="1" x14ac:dyDescent="0.25">
      <c r="A70" s="32">
        <v>64</v>
      </c>
      <c r="B70" s="34" t="s">
        <v>192</v>
      </c>
      <c r="C70" s="47" t="s">
        <v>199</v>
      </c>
      <c r="D70" s="34" t="s">
        <v>200</v>
      </c>
      <c r="E70" s="40">
        <v>3361.3445378151264</v>
      </c>
      <c r="F70" s="40">
        <f t="shared" si="2"/>
        <v>4000</v>
      </c>
      <c r="G70" s="35" t="s">
        <v>19</v>
      </c>
      <c r="H70" s="41"/>
      <c r="I70" s="41"/>
      <c r="J70" s="46"/>
      <c r="K70" s="41" t="s">
        <v>360</v>
      </c>
      <c r="L70" s="41" t="s">
        <v>254</v>
      </c>
      <c r="M70" s="47" t="s">
        <v>171</v>
      </c>
      <c r="N70" s="47" t="s">
        <v>260</v>
      </c>
      <c r="O70" s="49">
        <f t="shared" si="3"/>
        <v>4705.8823529411766</v>
      </c>
    </row>
    <row r="71" spans="1:15" s="44" customFormat="1" ht="48.6" customHeight="1" x14ac:dyDescent="0.25">
      <c r="A71" s="32">
        <v>65</v>
      </c>
      <c r="B71" s="34" t="s">
        <v>78</v>
      </c>
      <c r="C71" s="47" t="s">
        <v>76</v>
      </c>
      <c r="D71" s="34" t="s">
        <v>77</v>
      </c>
      <c r="E71" s="40">
        <v>15126.050420168069</v>
      </c>
      <c r="F71" s="40">
        <f t="shared" ref="F71:F73" si="4">E71*1.19</f>
        <v>18000</v>
      </c>
      <c r="G71" s="35" t="s">
        <v>19</v>
      </c>
      <c r="H71" s="41"/>
      <c r="I71" s="41"/>
      <c r="J71" s="46"/>
      <c r="K71" s="41" t="s">
        <v>360</v>
      </c>
      <c r="L71" s="41" t="s">
        <v>254</v>
      </c>
      <c r="M71" s="47" t="s">
        <v>170</v>
      </c>
      <c r="N71" s="47" t="s">
        <v>77</v>
      </c>
      <c r="O71" s="49">
        <f t="shared" ref="O71:O83" si="5" xml:space="preserve"> SUMIF(N:N,N71,E:E)</f>
        <v>61159.663865546223</v>
      </c>
    </row>
    <row r="72" spans="1:15" s="44" customFormat="1" ht="46.95" customHeight="1" x14ac:dyDescent="0.25">
      <c r="A72" s="32">
        <v>66</v>
      </c>
      <c r="B72" s="34" t="s">
        <v>149</v>
      </c>
      <c r="C72" s="47" t="s">
        <v>150</v>
      </c>
      <c r="D72" s="34" t="s">
        <v>151</v>
      </c>
      <c r="E72" s="40">
        <v>4201.680672268908</v>
      </c>
      <c r="F72" s="40">
        <f t="shared" si="4"/>
        <v>5000</v>
      </c>
      <c r="G72" s="35" t="s">
        <v>19</v>
      </c>
      <c r="H72" s="41"/>
      <c r="I72" s="41"/>
      <c r="J72" s="46"/>
      <c r="K72" s="41" t="s">
        <v>360</v>
      </c>
      <c r="L72" s="41" t="s">
        <v>254</v>
      </c>
      <c r="M72" s="47" t="s">
        <v>171</v>
      </c>
      <c r="N72" s="47" t="s">
        <v>151</v>
      </c>
      <c r="O72" s="49">
        <f t="shared" si="5"/>
        <v>4201.680672268908</v>
      </c>
    </row>
    <row r="73" spans="1:15" s="44" customFormat="1" ht="46.95" customHeight="1" x14ac:dyDescent="0.25">
      <c r="A73" s="32">
        <v>67</v>
      </c>
      <c r="B73" s="34" t="s">
        <v>125</v>
      </c>
      <c r="C73" s="47" t="s">
        <v>126</v>
      </c>
      <c r="D73" s="34" t="s">
        <v>127</v>
      </c>
      <c r="E73" s="40">
        <v>14285.714285714286</v>
      </c>
      <c r="F73" s="40">
        <f t="shared" si="4"/>
        <v>17000</v>
      </c>
      <c r="G73" s="35" t="s">
        <v>128</v>
      </c>
      <c r="H73" s="41"/>
      <c r="I73" s="41"/>
      <c r="J73" s="46"/>
      <c r="K73" s="41" t="s">
        <v>360</v>
      </c>
      <c r="L73" s="41" t="s">
        <v>254</v>
      </c>
      <c r="M73" s="47" t="s">
        <v>171</v>
      </c>
      <c r="N73" s="47" t="s">
        <v>279</v>
      </c>
      <c r="O73" s="49">
        <f t="shared" si="5"/>
        <v>51680.672268907569</v>
      </c>
    </row>
    <row r="74" spans="1:15" s="44" customFormat="1" ht="51" customHeight="1" x14ac:dyDescent="0.25">
      <c r="A74" s="32">
        <v>68</v>
      </c>
      <c r="B74" s="34" t="s">
        <v>300</v>
      </c>
      <c r="C74" s="47" t="s">
        <v>27</v>
      </c>
      <c r="D74" s="34" t="s">
        <v>28</v>
      </c>
      <c r="E74" s="40">
        <v>4201.680672268908</v>
      </c>
      <c r="F74" s="40">
        <v>5000</v>
      </c>
      <c r="G74" s="35" t="s">
        <v>23</v>
      </c>
      <c r="H74" s="41"/>
      <c r="I74" s="41"/>
      <c r="J74" s="46"/>
      <c r="K74" s="41" t="s">
        <v>360</v>
      </c>
      <c r="L74" s="41" t="s">
        <v>254</v>
      </c>
      <c r="M74" s="47" t="s">
        <v>169</v>
      </c>
      <c r="N74" s="47" t="s">
        <v>28</v>
      </c>
      <c r="O74" s="49">
        <f t="shared" si="5"/>
        <v>4201.680672268908</v>
      </c>
    </row>
    <row r="75" spans="1:15" s="44" customFormat="1" ht="69.599999999999994" customHeight="1" x14ac:dyDescent="0.25">
      <c r="A75" s="32">
        <v>69</v>
      </c>
      <c r="B75" s="93" t="s">
        <v>392</v>
      </c>
      <c r="C75" s="94" t="s">
        <v>35</v>
      </c>
      <c r="D75" s="93" t="s">
        <v>36</v>
      </c>
      <c r="E75" s="95">
        <v>94340.34</v>
      </c>
      <c r="F75" s="95">
        <f t="shared" ref="F75:F81" si="6">E75*1.19</f>
        <v>112265.00459999999</v>
      </c>
      <c r="G75" s="35" t="s">
        <v>37</v>
      </c>
      <c r="H75" s="41"/>
      <c r="I75" s="41"/>
      <c r="J75" s="46"/>
      <c r="K75" s="41" t="s">
        <v>360</v>
      </c>
      <c r="L75" s="41" t="s">
        <v>254</v>
      </c>
      <c r="M75" s="47" t="s">
        <v>170</v>
      </c>
      <c r="N75" s="47" t="s">
        <v>287</v>
      </c>
      <c r="O75" s="49">
        <f t="shared" si="5"/>
        <v>1012367.3184873951</v>
      </c>
    </row>
    <row r="76" spans="1:15" s="44" customFormat="1" ht="55.2" customHeight="1" x14ac:dyDescent="0.25">
      <c r="A76" s="32">
        <v>70</v>
      </c>
      <c r="B76" s="34" t="s">
        <v>393</v>
      </c>
      <c r="C76" s="47" t="s">
        <v>35</v>
      </c>
      <c r="D76" s="34" t="s">
        <v>36</v>
      </c>
      <c r="E76" s="95">
        <f>F76/1.19</f>
        <v>265999.731092437</v>
      </c>
      <c r="F76" s="95">
        <v>316539.68</v>
      </c>
      <c r="G76" s="35" t="s">
        <v>37</v>
      </c>
      <c r="H76" s="41"/>
      <c r="I76" s="41"/>
      <c r="J76" s="46"/>
      <c r="K76" s="41" t="s">
        <v>360</v>
      </c>
      <c r="L76" s="41" t="s">
        <v>254</v>
      </c>
      <c r="M76" s="47" t="s">
        <v>170</v>
      </c>
      <c r="N76" s="47" t="s">
        <v>287</v>
      </c>
      <c r="O76" s="49">
        <f t="shared" si="5"/>
        <v>1012367.3184873951</v>
      </c>
    </row>
    <row r="77" spans="1:15" s="44" customFormat="1" ht="54" customHeight="1" x14ac:dyDescent="0.25">
      <c r="A77" s="32">
        <v>71</v>
      </c>
      <c r="B77" s="34" t="s">
        <v>394</v>
      </c>
      <c r="C77" s="47" t="s">
        <v>35</v>
      </c>
      <c r="D77" s="34" t="s">
        <v>36</v>
      </c>
      <c r="E77" s="95">
        <v>382690.76</v>
      </c>
      <c r="F77" s="95">
        <f t="shared" si="6"/>
        <v>455402.00439999998</v>
      </c>
      <c r="G77" s="35" t="s">
        <v>37</v>
      </c>
      <c r="H77" s="41"/>
      <c r="I77" s="41"/>
      <c r="J77" s="46"/>
      <c r="K77" s="41" t="s">
        <v>360</v>
      </c>
      <c r="L77" s="41" t="s">
        <v>254</v>
      </c>
      <c r="M77" s="47" t="s">
        <v>170</v>
      </c>
      <c r="N77" s="47" t="s">
        <v>287</v>
      </c>
      <c r="O77" s="49">
        <f t="shared" si="5"/>
        <v>1012367.3184873951</v>
      </c>
    </row>
    <row r="78" spans="1:15" s="44" customFormat="1" ht="67.2" customHeight="1" x14ac:dyDescent="0.25">
      <c r="A78" s="74">
        <v>72</v>
      </c>
      <c r="B78" s="75" t="s">
        <v>395</v>
      </c>
      <c r="C78" s="45" t="s">
        <v>35</v>
      </c>
      <c r="D78" s="75" t="s">
        <v>36</v>
      </c>
      <c r="E78" s="96">
        <f>F78/1.19</f>
        <v>269336.48739495798</v>
      </c>
      <c r="F78" s="96">
        <v>320510.42</v>
      </c>
      <c r="G78" s="76" t="s">
        <v>37</v>
      </c>
      <c r="H78" s="77"/>
      <c r="I78" s="77"/>
      <c r="J78" s="46"/>
      <c r="K78" s="41" t="s">
        <v>360</v>
      </c>
      <c r="L78" s="77" t="s">
        <v>254</v>
      </c>
      <c r="M78" s="45" t="s">
        <v>170</v>
      </c>
      <c r="N78" s="45" t="s">
        <v>287</v>
      </c>
      <c r="O78" s="78">
        <f t="shared" si="5"/>
        <v>1012367.3184873951</v>
      </c>
    </row>
    <row r="79" spans="1:15" s="44" customFormat="1" ht="47.4" customHeight="1" x14ac:dyDescent="0.25">
      <c r="A79" s="32">
        <v>73</v>
      </c>
      <c r="B79" s="34" t="s">
        <v>338</v>
      </c>
      <c r="C79" s="47" t="s">
        <v>339</v>
      </c>
      <c r="D79" s="34" t="s">
        <v>340</v>
      </c>
      <c r="E79" s="95">
        <v>200</v>
      </c>
      <c r="F79" s="95">
        <f t="shared" si="6"/>
        <v>238</v>
      </c>
      <c r="G79" s="35" t="s">
        <v>341</v>
      </c>
      <c r="H79" s="41"/>
      <c r="I79" s="41"/>
      <c r="J79" s="79"/>
      <c r="K79" s="41" t="s">
        <v>360</v>
      </c>
      <c r="L79" s="41" t="s">
        <v>254</v>
      </c>
      <c r="M79" s="47" t="s">
        <v>342</v>
      </c>
      <c r="N79" s="47" t="s">
        <v>343</v>
      </c>
      <c r="O79" s="49">
        <f t="shared" si="5"/>
        <v>200</v>
      </c>
    </row>
    <row r="80" spans="1:15" s="44" customFormat="1" ht="47.4" customHeight="1" x14ac:dyDescent="0.25">
      <c r="A80" s="32">
        <v>74</v>
      </c>
      <c r="B80" s="34" t="s">
        <v>361</v>
      </c>
      <c r="C80" s="47" t="s">
        <v>238</v>
      </c>
      <c r="D80" s="34" t="s">
        <v>239</v>
      </c>
      <c r="E80" s="95">
        <v>441.56</v>
      </c>
      <c r="F80" s="95">
        <f t="shared" si="6"/>
        <v>525.45640000000003</v>
      </c>
      <c r="G80" s="35" t="s">
        <v>26</v>
      </c>
      <c r="H80" s="41"/>
      <c r="I80" s="41"/>
      <c r="J80" s="79"/>
      <c r="K80" s="41" t="s">
        <v>360</v>
      </c>
      <c r="L80" s="41" t="s">
        <v>254</v>
      </c>
      <c r="M80" s="47" t="s">
        <v>171</v>
      </c>
      <c r="N80" s="47" t="s">
        <v>133</v>
      </c>
      <c r="O80" s="49">
        <f t="shared" si="5"/>
        <v>118928.95495798319</v>
      </c>
    </row>
    <row r="81" spans="1:15" s="44" customFormat="1" ht="99.6" customHeight="1" x14ac:dyDescent="0.25">
      <c r="A81" s="32">
        <v>75</v>
      </c>
      <c r="B81" s="34" t="s">
        <v>398</v>
      </c>
      <c r="C81" s="47" t="s">
        <v>362</v>
      </c>
      <c r="D81" s="34" t="s">
        <v>363</v>
      </c>
      <c r="E81" s="95">
        <v>21008.400000000001</v>
      </c>
      <c r="F81" s="95">
        <f t="shared" si="6"/>
        <v>24999.995999999999</v>
      </c>
      <c r="G81" s="35" t="s">
        <v>37</v>
      </c>
      <c r="H81" s="41"/>
      <c r="I81" s="41"/>
      <c r="J81" s="79"/>
      <c r="K81" s="41" t="s">
        <v>360</v>
      </c>
      <c r="L81" s="41" t="s">
        <v>254</v>
      </c>
      <c r="M81" s="47" t="s">
        <v>170</v>
      </c>
      <c r="N81" s="47" t="s">
        <v>364</v>
      </c>
      <c r="O81" s="49">
        <f t="shared" si="5"/>
        <v>48907.559663865548</v>
      </c>
    </row>
    <row r="82" spans="1:15" s="44" customFormat="1" ht="99.6" customHeight="1" x14ac:dyDescent="0.25">
      <c r="A82" s="32">
        <v>76</v>
      </c>
      <c r="B82" s="93" t="s">
        <v>397</v>
      </c>
      <c r="C82" s="47" t="s">
        <v>362</v>
      </c>
      <c r="D82" s="34" t="s">
        <v>363</v>
      </c>
      <c r="E82" s="95">
        <v>8403.361344537816</v>
      </c>
      <c r="F82" s="95">
        <f>E82*1.19</f>
        <v>10000</v>
      </c>
      <c r="G82" s="35" t="s">
        <v>37</v>
      </c>
      <c r="H82" s="41"/>
      <c r="I82" s="41"/>
      <c r="J82" s="79"/>
      <c r="K82" s="41" t="s">
        <v>360</v>
      </c>
      <c r="L82" s="41" t="s">
        <v>254</v>
      </c>
      <c r="M82" s="47" t="s">
        <v>170</v>
      </c>
      <c r="N82" s="47" t="s">
        <v>364</v>
      </c>
      <c r="O82" s="49">
        <f t="shared" si="5"/>
        <v>48907.559663865548</v>
      </c>
    </row>
    <row r="83" spans="1:15" s="44" customFormat="1" ht="85.2" customHeight="1" x14ac:dyDescent="0.25">
      <c r="A83" s="32">
        <v>77</v>
      </c>
      <c r="B83" s="93" t="s">
        <v>396</v>
      </c>
      <c r="C83" s="47" t="s">
        <v>385</v>
      </c>
      <c r="D83" s="34" t="s">
        <v>386</v>
      </c>
      <c r="E83" s="95">
        <f>F83/1.19</f>
        <v>19495.798319327732</v>
      </c>
      <c r="F83" s="95">
        <v>23200</v>
      </c>
      <c r="G83" s="35" t="s">
        <v>37</v>
      </c>
      <c r="H83" s="41"/>
      <c r="I83" s="41"/>
      <c r="J83" s="79"/>
      <c r="K83" s="41" t="s">
        <v>360</v>
      </c>
      <c r="L83" s="41" t="s">
        <v>254</v>
      </c>
      <c r="M83" s="47" t="s">
        <v>170</v>
      </c>
      <c r="N83" s="47" t="s">
        <v>364</v>
      </c>
      <c r="O83" s="49">
        <f t="shared" si="5"/>
        <v>48907.559663865548</v>
      </c>
    </row>
    <row r="84" spans="1:15" ht="17.399999999999999" x14ac:dyDescent="0.25">
      <c r="B84" s="43"/>
      <c r="D84" s="43"/>
      <c r="E84" s="43"/>
      <c r="F84" s="43"/>
    </row>
    <row r="85" spans="1:15" ht="22.2" x14ac:dyDescent="0.25">
      <c r="A85" s="51"/>
      <c r="B85" s="51"/>
      <c r="C85" s="51"/>
      <c r="D85" s="119"/>
      <c r="E85" s="119"/>
      <c r="F85" s="119"/>
      <c r="G85" s="119"/>
      <c r="H85" s="52"/>
      <c r="I85" s="52"/>
      <c r="J85" s="52"/>
      <c r="K85" s="52"/>
      <c r="L85" s="52"/>
    </row>
    <row r="86" spans="1:15" ht="22.2" x14ac:dyDescent="0.25">
      <c r="A86" s="50"/>
      <c r="B86" s="50"/>
      <c r="C86" s="51"/>
      <c r="D86" s="119"/>
      <c r="E86" s="119"/>
      <c r="F86" s="119"/>
      <c r="G86" s="119"/>
      <c r="H86" s="50"/>
      <c r="I86" s="50"/>
      <c r="J86" s="50"/>
      <c r="K86" s="50"/>
      <c r="L86" s="50"/>
    </row>
    <row r="87" spans="1:15" ht="18" x14ac:dyDescent="0.25">
      <c r="A87" s="50"/>
      <c r="B87" s="50"/>
      <c r="C87" s="51"/>
      <c r="D87" s="52"/>
      <c r="E87" s="51"/>
      <c r="F87" s="50"/>
      <c r="G87" s="50"/>
      <c r="H87" s="50"/>
      <c r="I87" s="50"/>
      <c r="J87" s="50"/>
      <c r="K87" s="50"/>
      <c r="L87" s="50"/>
    </row>
    <row r="88" spans="1:15" ht="18" x14ac:dyDescent="0.25">
      <c r="A88" s="116"/>
      <c r="B88" s="116"/>
      <c r="C88" s="51"/>
      <c r="D88" s="52"/>
      <c r="E88" s="51"/>
      <c r="F88" s="50"/>
      <c r="G88" s="51"/>
      <c r="H88" s="51"/>
      <c r="I88" s="51"/>
      <c r="J88" s="51"/>
      <c r="K88" s="115"/>
      <c r="L88" s="115"/>
    </row>
    <row r="89" spans="1:15" ht="18" x14ac:dyDescent="0.25">
      <c r="A89" s="115"/>
      <c r="B89" s="115"/>
      <c r="C89" s="52"/>
      <c r="D89" s="52"/>
      <c r="E89" s="52"/>
      <c r="F89" s="52"/>
      <c r="G89" s="51"/>
      <c r="H89" s="51"/>
      <c r="I89" s="51"/>
      <c r="J89" s="51"/>
      <c r="K89" s="115"/>
      <c r="L89" s="115"/>
    </row>
    <row r="90" spans="1:15" ht="18" x14ac:dyDescent="0.25">
      <c r="A90" s="57"/>
      <c r="B90" s="57"/>
      <c r="C90" s="52"/>
      <c r="D90" s="52"/>
      <c r="E90" s="52"/>
      <c r="F90" s="52"/>
      <c r="G90" s="57"/>
      <c r="H90" s="57"/>
      <c r="I90" s="57"/>
      <c r="J90" s="57"/>
      <c r="K90" s="57"/>
      <c r="L90" s="57"/>
    </row>
    <row r="91" spans="1:15" ht="18" x14ac:dyDescent="0.25">
      <c r="A91" s="57"/>
      <c r="B91" s="57"/>
      <c r="C91" s="52"/>
      <c r="D91" s="52"/>
      <c r="E91" s="52"/>
      <c r="F91" s="52"/>
      <c r="G91" s="57"/>
      <c r="H91" s="57"/>
      <c r="I91" s="57"/>
      <c r="J91" s="57"/>
      <c r="K91" s="83"/>
      <c r="L91" s="83"/>
    </row>
    <row r="92" spans="1:15" ht="18" x14ac:dyDescent="0.25">
      <c r="A92" s="116"/>
      <c r="B92" s="116"/>
      <c r="C92" s="52"/>
      <c r="D92" s="52"/>
      <c r="E92" s="52"/>
      <c r="F92" s="52"/>
      <c r="G92" s="52"/>
      <c r="H92" s="52"/>
      <c r="I92" s="52"/>
      <c r="J92" s="52"/>
      <c r="K92" s="83"/>
      <c r="L92" s="83"/>
    </row>
    <row r="93" spans="1:15" ht="18" x14ac:dyDescent="0.25">
      <c r="A93" s="115"/>
      <c r="B93" s="115"/>
      <c r="C93" s="52"/>
      <c r="D93" s="52"/>
      <c r="E93" s="52"/>
      <c r="F93" s="52"/>
      <c r="G93" s="50"/>
      <c r="H93" s="50"/>
      <c r="I93" s="50"/>
      <c r="J93" s="50"/>
      <c r="K93" s="83"/>
      <c r="L93" s="83"/>
    </row>
    <row r="94" spans="1:15" ht="18" x14ac:dyDescent="0.25">
      <c r="A94" s="83"/>
      <c r="B94" s="83"/>
      <c r="C94" s="52"/>
      <c r="D94" s="52"/>
      <c r="E94" s="52"/>
      <c r="F94" s="52"/>
      <c r="G94" s="83"/>
      <c r="H94" s="83"/>
      <c r="I94" s="83"/>
      <c r="J94" s="83"/>
      <c r="K94" s="83"/>
      <c r="L94" s="83"/>
    </row>
    <row r="95" spans="1:15" ht="18" x14ac:dyDescent="0.25">
      <c r="A95" s="52"/>
      <c r="B95" s="52"/>
      <c r="C95" s="52"/>
      <c r="D95" s="52"/>
      <c r="E95" s="52"/>
      <c r="F95" s="52"/>
      <c r="G95" s="51"/>
      <c r="H95" s="51"/>
      <c r="I95" s="51"/>
      <c r="J95" s="51"/>
      <c r="K95" s="52"/>
      <c r="L95" s="52"/>
    </row>
    <row r="96" spans="1:15" ht="18" x14ac:dyDescent="0.25">
      <c r="A96" s="116"/>
      <c r="B96" s="116"/>
      <c r="C96" s="52"/>
      <c r="D96" s="52"/>
      <c r="E96" s="52"/>
      <c r="F96" s="52"/>
      <c r="G96" s="52"/>
      <c r="H96" s="52"/>
      <c r="I96" s="52"/>
      <c r="J96" s="52"/>
      <c r="K96" s="50"/>
      <c r="L96" s="50"/>
    </row>
    <row r="97" spans="1:12" ht="18" x14ac:dyDescent="0.25">
      <c r="A97" s="115"/>
      <c r="B97" s="115"/>
      <c r="K97" s="116"/>
      <c r="L97" s="116"/>
    </row>
    <row r="98" spans="1:12" ht="18" x14ac:dyDescent="0.25">
      <c r="K98" s="115"/>
      <c r="L98" s="115"/>
    </row>
    <row r="99" spans="1:12" ht="18" x14ac:dyDescent="0.25">
      <c r="K99" s="52"/>
      <c r="L99" s="52"/>
    </row>
  </sheetData>
  <autoFilter ref="A6:O79">
    <sortState ref="A7:O80">
      <sortCondition ref="A6"/>
    </sortState>
  </autoFilter>
  <mergeCells count="24">
    <mergeCell ref="K1:L1"/>
    <mergeCell ref="D85:G85"/>
    <mergeCell ref="D86:G86"/>
    <mergeCell ref="K88:L88"/>
    <mergeCell ref="K89:L89"/>
    <mergeCell ref="G4:G5"/>
    <mergeCell ref="D4:D5"/>
    <mergeCell ref="E4:F4"/>
    <mergeCell ref="B4:B5"/>
    <mergeCell ref="C4:C5"/>
    <mergeCell ref="K98:L98"/>
    <mergeCell ref="N4:N5"/>
    <mergeCell ref="O4:O5"/>
    <mergeCell ref="M4:M5"/>
    <mergeCell ref="K4:K5"/>
    <mergeCell ref="L4:L5"/>
    <mergeCell ref="A97:B97"/>
    <mergeCell ref="A92:B92"/>
    <mergeCell ref="A93:B93"/>
    <mergeCell ref="A96:B96"/>
    <mergeCell ref="K97:L97"/>
    <mergeCell ref="A88:B88"/>
    <mergeCell ref="A89:B89"/>
    <mergeCell ref="A4:A5"/>
  </mergeCells>
  <pageMargins left="0.7" right="0.7" top="0.75" bottom="0.75" header="0.3" footer="0.3"/>
  <pageSetup paperSize="9" scale="64" fitToHeight="0" orientation="landscape" r:id="rId1"/>
  <rowBreaks count="2" manualBreakCount="2">
    <brk id="74" max="11" man="1"/>
    <brk id="8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PAAP</vt:lpstr>
      <vt:lpstr>Anexa CD</vt:lpstr>
      <vt:lpstr>'Anexa CD'!Print_Area</vt:lpstr>
      <vt:lpstr>PAAP!Print_Area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Boceanu Andrei Octavian, ISC</dc:creator>
  <cp:lastModifiedBy>Boceanu Andrei Octavian, ISC</cp:lastModifiedBy>
  <cp:lastPrinted>2020-02-05T10:09:15Z</cp:lastPrinted>
  <dcterms:created xsi:type="dcterms:W3CDTF">2019-12-17T09:26:24Z</dcterms:created>
  <dcterms:modified xsi:type="dcterms:W3CDTF">2020-02-10T11:29:02Z</dcterms:modified>
</cp:coreProperties>
</file>