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0.0.37\DEA_SIAP_Achizitii\PAAP\2024\9. PAAP OCTOMBRIE_V2_2024\publicat pe site\"/>
    </mc:Choice>
  </mc:AlternateContent>
  <bookViews>
    <workbookView xWindow="0" yWindow="0" windowWidth="14625" windowHeight="8940" activeTab="1"/>
  </bookViews>
  <sheets>
    <sheet name="Anexa CD" sheetId="1" r:id="rId1"/>
    <sheet name="PAAP" sheetId="2" r:id="rId2"/>
  </sheets>
  <definedNames>
    <definedName name="_xlnm._FilterDatabase" localSheetId="0" hidden="1">'Anexa CD'!$A$6:$L$89</definedName>
    <definedName name="_xlnm._FilterDatabase" localSheetId="1" hidden="1">PAAP!#REF!</definedName>
    <definedName name="_xlnm.Print_Area" localSheetId="1">PAAP!$A$1:$M$48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1" l="1"/>
  <c r="G36" i="2" l="1"/>
  <c r="F87" i="1" l="1"/>
  <c r="F86" i="1" l="1"/>
  <c r="F85" i="1" l="1"/>
  <c r="F23" i="2" l="1"/>
  <c r="F84" i="1" l="1"/>
  <c r="G34" i="2" l="1"/>
  <c r="F30" i="2" l="1"/>
  <c r="E9" i="1" l="1"/>
  <c r="E54" i="1" l="1"/>
  <c r="E80" i="1" l="1"/>
  <c r="F83" i="1" l="1"/>
  <c r="E13" i="1" l="1"/>
  <c r="F82" i="1" l="1"/>
  <c r="F81" i="1"/>
  <c r="F80" i="1" l="1"/>
  <c r="F79" i="1" l="1"/>
  <c r="F78" i="1" l="1"/>
  <c r="F68" i="1" l="1"/>
  <c r="F66" i="1"/>
  <c r="G33" i="2" l="1"/>
  <c r="F71" i="1"/>
  <c r="F67" i="1"/>
  <c r="F65" i="1"/>
  <c r="F60" i="1"/>
  <c r="F59" i="1"/>
  <c r="F57" i="1"/>
  <c r="F54" i="1" l="1"/>
  <c r="F53" i="1"/>
  <c r="F52" i="1"/>
  <c r="F51" i="1"/>
  <c r="F50" i="1"/>
  <c r="E49" i="1"/>
  <c r="F44" i="1" l="1"/>
  <c r="E34" i="1"/>
  <c r="E37" i="1" l="1"/>
  <c r="F39" i="1"/>
  <c r="F34" i="1" l="1"/>
  <c r="G28" i="2"/>
  <c r="F27" i="1"/>
  <c r="G27" i="2"/>
  <c r="G26" i="2"/>
  <c r="G25" i="2"/>
  <c r="F26" i="1" l="1"/>
  <c r="F23" i="1" l="1"/>
  <c r="E22" i="1" l="1"/>
  <c r="F22" i="1" s="1"/>
  <c r="E21" i="1"/>
  <c r="F21" i="1" s="1"/>
  <c r="F18" i="1"/>
  <c r="F17" i="1"/>
  <c r="E8" i="1" l="1"/>
  <c r="F9" i="1"/>
  <c r="F56" i="1" l="1"/>
  <c r="G30" i="2" l="1"/>
  <c r="E72" i="1"/>
  <c r="F72" i="1" s="1"/>
  <c r="F70" i="1" l="1"/>
  <c r="F62" i="1" l="1"/>
  <c r="F16" i="1"/>
  <c r="G23" i="2"/>
  <c r="F13" i="1"/>
  <c r="G22" i="2" l="1"/>
  <c r="F41" i="1" l="1"/>
  <c r="E29" i="1"/>
  <c r="E46" i="1"/>
  <c r="F61" i="1"/>
  <c r="F15" i="1"/>
  <c r="F11" i="1"/>
  <c r="F10" i="1"/>
  <c r="F25" i="1" l="1"/>
  <c r="F77" i="1" l="1"/>
  <c r="F75" i="1" l="1"/>
  <c r="F36" i="1" l="1"/>
  <c r="F69" i="1" l="1"/>
  <c r="F33" i="1" l="1"/>
  <c r="F46" i="1" l="1"/>
  <c r="F76" i="1" l="1"/>
  <c r="F73" i="1"/>
  <c r="F74" i="1"/>
  <c r="F35" i="1"/>
  <c r="F63" i="1"/>
  <c r="F64" i="1"/>
  <c r="F55" i="1"/>
  <c r="F49" i="1"/>
  <c r="F58" i="1"/>
  <c r="F45" i="1"/>
  <c r="F30" i="1"/>
  <c r="F32" i="1"/>
  <c r="F31" i="1"/>
  <c r="F24" i="1"/>
  <c r="F29" i="1"/>
  <c r="F37" i="1"/>
  <c r="F42" i="1"/>
  <c r="F43" i="1"/>
  <c r="F38" i="1"/>
  <c r="F20" i="1"/>
  <c r="F14" i="1"/>
  <c r="F12" i="1"/>
  <c r="F8" i="1"/>
  <c r="F7" i="1"/>
  <c r="F28" i="1" l="1"/>
  <c r="F40" i="1"/>
  <c r="F19" i="1"/>
</calcChain>
</file>

<file path=xl/sharedStrings.xml><?xml version="1.0" encoding="utf-8"?>
<sst xmlns="http://schemas.openxmlformats.org/spreadsheetml/2006/main" count="792" uniqueCount="467">
  <si>
    <t>Anexa privind achizitiile directe</t>
  </si>
  <si>
    <t>Nr. crt.</t>
  </si>
  <si>
    <t xml:space="preserve"> Obiectul achizitiei directe</t>
  </si>
  <si>
    <t>Cod CPV</t>
  </si>
  <si>
    <t>Denumire Cod CPV</t>
  </si>
  <si>
    <t xml:space="preserve">    Valoarea estimată</t>
  </si>
  <si>
    <t>Articol Bugetar</t>
  </si>
  <si>
    <t xml:space="preserve">Buget aprobat  lei cu TVA    </t>
  </si>
  <si>
    <t>Executie lei cu TVA</t>
  </si>
  <si>
    <t>Sold lei cu TVA</t>
  </si>
  <si>
    <t>Data (luna) estimată pentru inițierea achiziției</t>
  </si>
  <si>
    <t xml:space="preserve">Data (luna) estimată pentru realizarea achiziției directe 
(data estimativă semnare contract) </t>
  </si>
  <si>
    <t>Lei fără TVA</t>
  </si>
  <si>
    <t>Lei cu TVA</t>
  </si>
  <si>
    <t>1</t>
  </si>
  <si>
    <t>7</t>
  </si>
  <si>
    <t>Servicii de tipărire vouchere de vacanță</t>
  </si>
  <si>
    <t>79823000-9</t>
  </si>
  <si>
    <t>Servicii de tiparire si de livrare</t>
  </si>
  <si>
    <t>10.02.06</t>
  </si>
  <si>
    <t>După aprobarea PAAP, sub rezerva primirii tuturor informațiilor /documentelor necesare inițierii</t>
  </si>
  <si>
    <t>1 luna de la momentul publicării anunțului publicitar/transmiterii cererii de oferte</t>
  </si>
  <si>
    <t>2</t>
  </si>
  <si>
    <t>30199760-5</t>
  </si>
  <si>
    <t>Etichete</t>
  </si>
  <si>
    <t>20.01.01</t>
  </si>
  <si>
    <t>Servicii de depozitare</t>
  </si>
  <si>
    <t>20.01.09</t>
  </si>
  <si>
    <t>4</t>
  </si>
  <si>
    <t xml:space="preserve">Servicii de transport si manipulare bunuri </t>
  </si>
  <si>
    <t>63110000-3</t>
  </si>
  <si>
    <t>Servicii de manipulare a încărcăturilor</t>
  </si>
  <si>
    <t>6</t>
  </si>
  <si>
    <t>Service centrale telefonice</t>
  </si>
  <si>
    <t>50334130-5</t>
  </si>
  <si>
    <t>Servicii de reparare şi de întreţinere a centralelor telefonice interne</t>
  </si>
  <si>
    <t>Mentenanta sistem acces (turnicheti, ticketing)</t>
  </si>
  <si>
    <t>50800000-3</t>
  </si>
  <si>
    <t>Diverse servicii de întreţinere şi de reparare</t>
  </si>
  <si>
    <t>8</t>
  </si>
  <si>
    <t>9</t>
  </si>
  <si>
    <t>Mentenanta anuala pentru domeniul isc-web.ro</t>
  </si>
  <si>
    <t>72415000-2</t>
  </si>
  <si>
    <t>Servicii de găzduire pentru operarea de site-uri WWW (World Wide Web)</t>
  </si>
  <si>
    <t>10</t>
  </si>
  <si>
    <t>11</t>
  </si>
  <si>
    <t>75111200-9</t>
  </si>
  <si>
    <t>Servicii legislative</t>
  </si>
  <si>
    <t>13</t>
  </si>
  <si>
    <t>14</t>
  </si>
  <si>
    <t>50413200-5</t>
  </si>
  <si>
    <t>Servicii de reparare şi de întreţinere a echipamentului de stingere a incendiilor</t>
  </si>
  <si>
    <t xml:space="preserve">
20.01.30</t>
  </si>
  <si>
    <t>15</t>
  </si>
  <si>
    <t>50750000-7
71630000-3</t>
  </si>
  <si>
    <t>Servicii de întreţinere a ascensoarelor
Servicii de inspecţie şi testare tehnică</t>
  </si>
  <si>
    <t>20.01.30</t>
  </si>
  <si>
    <t>16</t>
  </si>
  <si>
    <t>Servicii de intretinere si reparare a centralelor termice si a instalatiilor de gaze naturale, inclusiv verificari si inspectii</t>
  </si>
  <si>
    <t>45259300-0
50531200-8
71630000-3</t>
  </si>
  <si>
    <t>Reparare şi întreţinere a centralelor termice
Servicii de intretinere a aparatelor cu gaz
Servicii de inspecţie şi testare tehnică</t>
  </si>
  <si>
    <t>17</t>
  </si>
  <si>
    <t>Revizie generatoare ISC aparat central</t>
  </si>
  <si>
    <t>50532300-6</t>
  </si>
  <si>
    <t>Servicii de reparare şi de întreţinere a generatoarelor</t>
  </si>
  <si>
    <t>18</t>
  </si>
  <si>
    <t>Verificari PRAM la tablourile electrice</t>
  </si>
  <si>
    <t xml:space="preserve">
71314000-2
 </t>
  </si>
  <si>
    <t xml:space="preserve">
Servicii de energie electrica si servicii conexe</t>
  </si>
  <si>
    <t>19</t>
  </si>
  <si>
    <t>Servicii de dezinfectie, dezinsectie si deratizare</t>
  </si>
  <si>
    <t>90921000-9
90923000-3</t>
  </si>
  <si>
    <t xml:space="preserve">Servicii de dezinfectie si de dezinsectie                                                                                                                                                                                                                                                                                                                                           Servicii de deratizare                                                                                                                                                       </t>
  </si>
  <si>
    <t>21</t>
  </si>
  <si>
    <t>Mentenanta sisteme de climatizare si revizii aparate de aer conditionat</t>
  </si>
  <si>
    <t>50730000-1</t>
  </si>
  <si>
    <t>Servicii de reparare şi de întreţinere a grupurilor de refrigerare</t>
  </si>
  <si>
    <t>23</t>
  </si>
  <si>
    <t>24</t>
  </si>
  <si>
    <t>Material antiderapant</t>
  </si>
  <si>
    <t>34927100-2</t>
  </si>
  <si>
    <t>Sare industrială pentru deszăpezire</t>
  </si>
  <si>
    <t>26</t>
  </si>
  <si>
    <t>Lichid pentru curatare parbriz</t>
  </si>
  <si>
    <t>39831500-1</t>
  </si>
  <si>
    <t>Produse de curăţat pentru automobile</t>
  </si>
  <si>
    <t>27</t>
  </si>
  <si>
    <t>Servicii de spălare a automobilelor</t>
  </si>
  <si>
    <t>50112300-6</t>
  </si>
  <si>
    <t>Servicii de spălare a automobilelor şi servicii similare</t>
  </si>
  <si>
    <t>28</t>
  </si>
  <si>
    <t>29</t>
  </si>
  <si>
    <t>Echipamente de protecţie (imbracaminte, incaltaminte, pelerine) si robe</t>
  </si>
  <si>
    <t>18110000-3
18143000-3
18221100-5
18830000-6</t>
  </si>
  <si>
    <t>Îmbrăcăminte de uz profesional
Echipamente de protecţie
Pelerine impermeabile
Încălţăminte de protecţie</t>
  </si>
  <si>
    <t>20.05.01</t>
  </si>
  <si>
    <t>30</t>
  </si>
  <si>
    <t>Steaguri</t>
  </si>
  <si>
    <t>20.05.30</t>
  </si>
  <si>
    <t>Diverse articole</t>
  </si>
  <si>
    <t>32</t>
  </si>
  <si>
    <t>34</t>
  </si>
  <si>
    <t>36</t>
  </si>
  <si>
    <t>37</t>
  </si>
  <si>
    <t>38</t>
  </si>
  <si>
    <t>43</t>
  </si>
  <si>
    <t>44</t>
  </si>
  <si>
    <t>Extinctoare</t>
  </si>
  <si>
    <t>35111300-8</t>
  </si>
  <si>
    <t>45</t>
  </si>
  <si>
    <t>Covoare, preşuri şi carpete</t>
  </si>
  <si>
    <t>46</t>
  </si>
  <si>
    <t>47</t>
  </si>
  <si>
    <t xml:space="preserve">Aparate de aer conditionat </t>
  </si>
  <si>
    <t>39717200-3</t>
  </si>
  <si>
    <t>Aparate de aer condiţionat</t>
  </si>
  <si>
    <t>48</t>
  </si>
  <si>
    <t>Scări</t>
  </si>
  <si>
    <t>49</t>
  </si>
  <si>
    <t>Cheltuieli de protocol</t>
  </si>
  <si>
    <t>20.30.02</t>
  </si>
  <si>
    <t>Materiale informative, promotionale, cadouri delegatie</t>
  </si>
  <si>
    <t>39294100-0</t>
  </si>
  <si>
    <t>Produse informative si de promovare</t>
  </si>
  <si>
    <t>71900000-7</t>
  </si>
  <si>
    <t>Servicii de laborator </t>
  </si>
  <si>
    <t>20.30.30</t>
  </si>
  <si>
    <t>52</t>
  </si>
  <si>
    <t>22121000-4</t>
  </si>
  <si>
    <t>Publicaţii tehnice</t>
  </si>
  <si>
    <t>20.11</t>
  </si>
  <si>
    <t>55</t>
  </si>
  <si>
    <t>56</t>
  </si>
  <si>
    <t>Indicatoare autocolante obligatorii SSM</t>
  </si>
  <si>
    <t>22459100-3</t>
  </si>
  <si>
    <t>Autocolante şi benzi publicitare</t>
  </si>
  <si>
    <t>20.14</t>
  </si>
  <si>
    <t>71.01.02</t>
  </si>
  <si>
    <t>58</t>
  </si>
  <si>
    <t>Licenta ADOBE DREAMWEAWER (site web)</t>
  </si>
  <si>
    <t>48900000-7 </t>
  </si>
  <si>
    <t>Diverse pachete software si sisteme informatice</t>
  </si>
  <si>
    <t>71.01.30</t>
  </si>
  <si>
    <t>Pachete software şi sisteme informatice</t>
  </si>
  <si>
    <t>71.03</t>
  </si>
  <si>
    <t>71240000-2</t>
  </si>
  <si>
    <t>Servicii de arhitectură, de inginerie şi de planificare</t>
  </si>
  <si>
    <t>Servicii de traducere</t>
  </si>
  <si>
    <t>APROB,</t>
  </si>
  <si>
    <t>Tipul și obiectul contractului de achiziție publică/acordului-cadru</t>
  </si>
  <si>
    <t>Codul unic de identificare a fiecărui obiect de contract alocat de SEAP*</t>
  </si>
  <si>
    <t xml:space="preserve">                                                                                                           
Valoarea estimată a contractului de achiziție publică /acordului-cadru
</t>
  </si>
  <si>
    <t>Procedura stabilită pentru derularea procesului de achiziție</t>
  </si>
  <si>
    <t>Data (luna) estimată pentru inițierea procedurii**</t>
  </si>
  <si>
    <t xml:space="preserve">Data (luna) estimată pentru atribuirea contractului de achiziție publică /acordului-cadru </t>
  </si>
  <si>
    <t>Modalitatea de derulare a procedurii de atribuire</t>
  </si>
  <si>
    <t>Persoana responsabilă cu aplicarea procedurii de atribuire</t>
  </si>
  <si>
    <t>Art. bugetar</t>
  </si>
  <si>
    <t>Lei/Euro fără TVA</t>
  </si>
  <si>
    <t>Lei/Euro cu TVA</t>
  </si>
  <si>
    <t>online/offline</t>
  </si>
  <si>
    <t>Licitatie deschisa</t>
  </si>
  <si>
    <t xml:space="preserve">4 luni de la momentul publicării anunțului de participare </t>
  </si>
  <si>
    <t>Online</t>
  </si>
  <si>
    <t>Procedură simplificată</t>
  </si>
  <si>
    <t xml:space="preserve">3 luni de la momentul publicării anunțului de participare </t>
  </si>
  <si>
    <t>39715210-2</t>
  </si>
  <si>
    <t>Echipament de încălzire centrală</t>
  </si>
  <si>
    <t xml:space="preserve">
45000000-7</t>
  </si>
  <si>
    <t xml:space="preserve">
Lucrări de construcţii</t>
  </si>
  <si>
    <t>Procedura simplificata</t>
  </si>
  <si>
    <t>45453000-7</t>
  </si>
  <si>
    <t>Lucrări de reparaţii generale şi de renovare</t>
  </si>
  <si>
    <t>20.02</t>
  </si>
  <si>
    <t>Offline</t>
  </si>
  <si>
    <t>80530000-8</t>
  </si>
  <si>
    <t>Servicii de formare profesionala</t>
  </si>
  <si>
    <t>80510000-2</t>
  </si>
  <si>
    <t>Servicii de formare specializata</t>
  </si>
  <si>
    <t>*Se va aloca după introducerea procedurii în SEAP.</t>
  </si>
  <si>
    <t>**Sub rezerva primirii tuturor informațiilor /documentelor necesare inițierii, de la compartimentul care identifică necesitatea</t>
  </si>
  <si>
    <t>***Serviciile sunt scutite de plata TVA</t>
  </si>
  <si>
    <t>Consumabile medicale</t>
  </si>
  <si>
    <t>Servicii bancare</t>
  </si>
  <si>
    <t>Servicii de consultanţă în domeniul securităţii</t>
  </si>
  <si>
    <t>Servicii de depozitare anvelope</t>
  </si>
  <si>
    <t>Termometre</t>
  </si>
  <si>
    <t>Mentenanta preventiva si predictiva pentru sistemele de: grupuri de pompare, instalatii de hidranti interiori, sisteme de ventilare-desfumare si evacuare gaze toxice precum si sisteme de detectie si alarmare pentru ISC-ap central si IJC-uri.</t>
  </si>
  <si>
    <t>48732000-8</t>
  </si>
  <si>
    <t>Pachete software pentru securitatea datelor</t>
  </si>
  <si>
    <t>33140000-3</t>
  </si>
  <si>
    <t>90721600-3</t>
  </si>
  <si>
    <t>Servicii de protecţie împotriva radiaţiilor</t>
  </si>
  <si>
    <t>42961100-1</t>
  </si>
  <si>
    <t>Sisteme de control al accesului</t>
  </si>
  <si>
    <t>71.01.03</t>
  </si>
  <si>
    <t>20.06.02</t>
  </si>
  <si>
    <t>Centrale termice</t>
  </si>
  <si>
    <t xml:space="preserve">Servicii de proiectare si asistenta tehnica pentru obiectivul de investitii „Reabilitare termică și reparații la construcții și instalații la sediul IJC Bihor” </t>
  </si>
  <si>
    <t>72319000-4</t>
  </si>
  <si>
    <t>Servicii de furnizare de date</t>
  </si>
  <si>
    <t>Echipamente si accesorii auto</t>
  </si>
  <si>
    <t>48000000-8</t>
  </si>
  <si>
    <t>66514150-2</t>
  </si>
  <si>
    <t>Servicii de asigurare a navelor</t>
  </si>
  <si>
    <t>63121100-4</t>
  </si>
  <si>
    <t xml:space="preserve">30192700-8 </t>
  </si>
  <si>
    <t>Papetărie</t>
  </si>
  <si>
    <t>Etichete pentru imprimante cod de bare și role ticketing</t>
  </si>
  <si>
    <t>Fișe instructaj individual SSM</t>
  </si>
  <si>
    <t>22800000-8</t>
  </si>
  <si>
    <t>Registre, registre contabile, clasoare, formulare si alte articole imprimate de papetarie din hartie sau din carton</t>
  </si>
  <si>
    <t>Servicii reparatii sisteme alarmare efractie</t>
  </si>
  <si>
    <t>Abonament ASRO (standarde in format electronic)</t>
  </si>
  <si>
    <t>Piese si consumabile IT (cabluri UTP, mufe, mouse, tastatură, dispozitive USB, ribon imprimante etc.)</t>
  </si>
  <si>
    <t>Servicii de verificare si incarcare stingatoare- ISC+IJC</t>
  </si>
  <si>
    <t>Revizie cortine rezistente la foc ISC aparat central (inclusiv piese de schimb)</t>
  </si>
  <si>
    <t>Imprimate la comandă (legitimații diriginti de santier si RTE, cărți de vizită)</t>
  </si>
  <si>
    <t>Platforme de documentare juridică (abonament ONRC + BPI, platforma Legalis, platforma biblioteca Hamangiu, biblioteca juridica etc.)</t>
  </si>
  <si>
    <t>32421000-0
32422000-7 
30237410-6 
30237460-1
30234600-4     
30125100-2</t>
  </si>
  <si>
    <t xml:space="preserve">Cabluri de retea
Componente de rețea     
Mouse pentru computer    
Tastaturi pentru computer  
Memorie flash
Cartușe de toner                                       </t>
  </si>
  <si>
    <t>50000000-5
44411000-4</t>
  </si>
  <si>
    <t>31681000-3
31000000-6</t>
  </si>
  <si>
    <t>Servicii de reparare şi întreţinere
Articole sanitare</t>
  </si>
  <si>
    <t>Accesorii electrice
Maşini, aparate, echipamente şi consumabile electrice; iluminat</t>
  </si>
  <si>
    <t xml:space="preserve">Cărți, publicații și materiale documentare </t>
  </si>
  <si>
    <t>Prelevare produse si esantioane+ examinare si incercare produse</t>
  </si>
  <si>
    <t xml:space="preserve">32420000-3
72700000-7
 </t>
  </si>
  <si>
    <t>Echipament de retea
Servicii de retele informatice</t>
  </si>
  <si>
    <t>Servicii de reparare si intretinere instalatii sanitare, electrice, tamplarie si feronerie, inlcusiv materiale (mentenanta ISC + IRC)</t>
  </si>
  <si>
    <t xml:space="preserve">
79995100-6
</t>
  </si>
  <si>
    <t xml:space="preserve">Servicii de arhivare
</t>
  </si>
  <si>
    <t>44423000-1</t>
  </si>
  <si>
    <t>Materiale și accesorii electrice - becuri, neoane, lămpi led etc. (inclusiv ONAC)</t>
  </si>
  <si>
    <t>Servicii de formare specializată (cursuri SSM, taxe de participare diverse conferințe etc.)</t>
  </si>
  <si>
    <t>3</t>
  </si>
  <si>
    <t>12</t>
  </si>
  <si>
    <t>20</t>
  </si>
  <si>
    <t>22</t>
  </si>
  <si>
    <t>31</t>
  </si>
  <si>
    <t>33</t>
  </si>
  <si>
    <t>51</t>
  </si>
  <si>
    <t>53</t>
  </si>
  <si>
    <t>54</t>
  </si>
  <si>
    <t xml:space="preserve">
20.05.30
71.01.02</t>
  </si>
  <si>
    <t xml:space="preserve">Programul Anual al Achiziţiilor Publice pe anul 2024 </t>
  </si>
  <si>
    <t xml:space="preserve"> 389.172,00 EUR </t>
  </si>
  <si>
    <t>20.30.04</t>
  </si>
  <si>
    <t>Pachete software și sisteme informatice</t>
  </si>
  <si>
    <t xml:space="preserve">Achiziție de produse software Microsoft (pentru 1 an), prin subscriptie/închiriere, pentru asigurarea mentenantei anuale </t>
  </si>
  <si>
    <t xml:space="preserve">Achiziție de produse software: Lot 1 - Mentenanță licențe și suport pentru soluția de virtualizare Vmware; Lot 2 - Mentenanta licente si suport pentru solutia de backup Veeam Enterprise Plus </t>
  </si>
  <si>
    <t>463.114,68 EUR</t>
  </si>
  <si>
    <t xml:space="preserve">Ștampile </t>
  </si>
  <si>
    <t>30192153-8</t>
  </si>
  <si>
    <t>Ștampile cu text</t>
  </si>
  <si>
    <t>20.05.30 20.01.09</t>
  </si>
  <si>
    <t>Servicii de intocmire, revizuiri analiza risc ptr. locatii ISC</t>
  </si>
  <si>
    <t>71317000-3</t>
  </si>
  <si>
    <t>Servicii de consultanţă în protecţia contra riscurilor şi în controlul riscurilor</t>
  </si>
  <si>
    <t>Servicii de proiectare sisteme de alarmare la efractie</t>
  </si>
  <si>
    <t>79417000-0</t>
  </si>
  <si>
    <t xml:space="preserve">Diverse bunuri și servicii neprevăzute </t>
  </si>
  <si>
    <t>Servicii reevaluare constructii si terenuri ISC</t>
  </si>
  <si>
    <t>79419000-4</t>
  </si>
  <si>
    <t xml:space="preserve">Servicii de consultanţă în domeniul evaluării
</t>
  </si>
  <si>
    <t xml:space="preserve">72267000-4
72230000-6
 </t>
  </si>
  <si>
    <t>Servicii de întreținere și reparații de software
Servicii de dezvoltare de software personalizat</t>
  </si>
  <si>
    <t>20.01.09  71.01.30</t>
  </si>
  <si>
    <t>Achiziție de produse software: Lot 1 - Mentenanță licențe și suport pentru soluția de virtualizare Vmware; Lot 2 - Mentenanta licente si suport pentru solutia de backup Veeam Enterprise Plus pentru anul 2024</t>
  </si>
  <si>
    <t>Acord-cadru 15 luni - Servicii de reparații și întreținere pentru autoturismele din parcul auto al I.S.C.</t>
  </si>
  <si>
    <t>50112000-3
34300000-0</t>
  </si>
  <si>
    <t>Servicii de reparare şi de întreţinere a automobilelor
Piese şi accesorii pentru vehicule şi pentru motoare de vehicule</t>
  </si>
  <si>
    <t>Negociere fara publicare</t>
  </si>
  <si>
    <t xml:space="preserve">2 luni de la momentul transmiterii invitatiei de participare </t>
  </si>
  <si>
    <t>2 luni de la momentul transmiterii invitației de participare la negocieri</t>
  </si>
  <si>
    <t>20.01.03</t>
  </si>
  <si>
    <t>Acord-cadru privind furnizarea de energie electrica pentru sediile consumatoare ale Inspectoratului de Stat in Constructii - I.S.C.</t>
  </si>
  <si>
    <t>09310000-5</t>
  </si>
  <si>
    <t>Electricitate</t>
  </si>
  <si>
    <t>Acord -cadru privind furnizarea de gaze naturale pentru sediile consumatoare ale Inspectoratului de Stat în Construcții – I.S.C.</t>
  </si>
  <si>
    <t>09123000-7</t>
  </si>
  <si>
    <t>Gaze naturale</t>
  </si>
  <si>
    <t>Rovignete</t>
  </si>
  <si>
    <t>22453000-0</t>
  </si>
  <si>
    <t>Viniete de automobile</t>
  </si>
  <si>
    <t>Acord cadru – 24 luni servicii de curățenie și colectare selectivă a deșeurilor pentru sediile Inspectoratului de Stat în Construcții (inclusiv materialele aferente)</t>
  </si>
  <si>
    <t xml:space="preserve">90910000-9
90911300-9
90500000-2
</t>
  </si>
  <si>
    <t>Servicii de curățenie
Servicii de curățare a ferestrelor
Servicii privind deșeurile menajere și deșeurile</t>
  </si>
  <si>
    <t>Servicii de întreţinere a ascensoarelor, inclusiv verificari RSVTI</t>
  </si>
  <si>
    <t>Servicii de asigurare medicală</t>
  </si>
  <si>
    <t>66512220-0</t>
  </si>
  <si>
    <t>Cablare structurata sediu ISC</t>
  </si>
  <si>
    <t>72000000-5</t>
  </si>
  <si>
    <t>Servicii IT: consultanță, dezvoltare de software, internet și asistență</t>
  </si>
  <si>
    <t>20.01.30
20.01.09</t>
  </si>
  <si>
    <t xml:space="preserve">Diverse articole neprevazute </t>
  </si>
  <si>
    <t xml:space="preserve">Servicii de distrugere - casare a documentelor </t>
  </si>
  <si>
    <t>92512100-4</t>
  </si>
  <si>
    <t>Servicii de distrugere a arhivelor</t>
  </si>
  <si>
    <t>Truse medicale/Kituri inlocuire pentru trusele medicale</t>
  </si>
  <si>
    <t>35821000-5</t>
  </si>
  <si>
    <t>Uși</t>
  </si>
  <si>
    <t>44221200-7</t>
  </si>
  <si>
    <t>Usi</t>
  </si>
  <si>
    <t>38412000-6</t>
  </si>
  <si>
    <t>34928480-6</t>
  </si>
  <si>
    <t>Containere si pubele de deseuri</t>
  </si>
  <si>
    <t xml:space="preserve">Coșuri, containere si pubele de deseuri </t>
  </si>
  <si>
    <t xml:space="preserve">
20.05.30                    71.01.02             
</t>
  </si>
  <si>
    <t>Draperii, jaluzele, rulouri textile</t>
  </si>
  <si>
    <t xml:space="preserve">39515200-7                                               
39515400-9                       </t>
  </si>
  <si>
    <t>Draperii                                                                                           Jaluzele</t>
  </si>
  <si>
    <t>44423200-3</t>
  </si>
  <si>
    <t>Distrugatoare documente</t>
  </si>
  <si>
    <t>30191400-8</t>
  </si>
  <si>
    <t>Dispozitiv de distrugere a documentelor</t>
  </si>
  <si>
    <t>39530000-6</t>
  </si>
  <si>
    <t xml:space="preserve">Servicii de formare profesională </t>
  </si>
  <si>
    <t>20.13.00</t>
  </si>
  <si>
    <t>20.14.00</t>
  </si>
  <si>
    <t xml:space="preserve">79521000-2
50313200-4
 </t>
  </si>
  <si>
    <t>Servicii de fotocopiere
Servicii de întreţinere a fotocopiatoarelor</t>
  </si>
  <si>
    <t>Update (mentenanță anuală) pentru pachetul de licențe semnături de securitate pentru sistemul de protecție aplicații web FortiWeb 3000E</t>
  </si>
  <si>
    <t>66110000-4</t>
  </si>
  <si>
    <t xml:space="preserve">Servicii bancare </t>
  </si>
  <si>
    <t>Documentația tehnică pt. obținerea autorizației de securitate la incendiu la IJC Braila</t>
  </si>
  <si>
    <t>Execuție lucrări la obiectivul de investiții "Efectuare lucrări de reabilitare termică, închidere balcoane etajul 1, modernizare, recompartimentare și reparații, realizare pergolă parcare exterioară la sediul IJC Constanța</t>
  </si>
  <si>
    <t>Execuție lucrări la obiectivul de investiții "Lucrări de reparații capitale la construcții și instalații, precum și modernizare la sediul Inspectoratului Județean în Construcții Dolj"</t>
  </si>
  <si>
    <t>5</t>
  </si>
  <si>
    <t>25</t>
  </si>
  <si>
    <t>35</t>
  </si>
  <si>
    <t>39</t>
  </si>
  <si>
    <t>40</t>
  </si>
  <si>
    <t>41</t>
  </si>
  <si>
    <t>42</t>
  </si>
  <si>
    <t>50</t>
  </si>
  <si>
    <t>57</t>
  </si>
  <si>
    <t>59</t>
  </si>
  <si>
    <t>60</t>
  </si>
  <si>
    <t>61</t>
  </si>
  <si>
    <t>62</t>
  </si>
  <si>
    <t>63</t>
  </si>
  <si>
    <t>64</t>
  </si>
  <si>
    <t>65</t>
  </si>
  <si>
    <t>66</t>
  </si>
  <si>
    <t>67</t>
  </si>
  <si>
    <t>68</t>
  </si>
  <si>
    <t>69</t>
  </si>
  <si>
    <t>20.01.08</t>
  </si>
  <si>
    <t>Servicii cablu-tv pentru sediile structurilor administrativ teritoriale ale ISC</t>
  </si>
  <si>
    <t>92232000-6</t>
  </si>
  <si>
    <t>Servicii de televiziune prin cablu</t>
  </si>
  <si>
    <t>64211000-8
64212000-5</t>
  </si>
  <si>
    <t>Servicii de telefonie publică
Servicii de telefonie mobilă</t>
  </si>
  <si>
    <t xml:space="preserve">Servicii de telefonie </t>
  </si>
  <si>
    <t>70</t>
  </si>
  <si>
    <t>71</t>
  </si>
  <si>
    <t>Execuție lucrări la obiectivul de investiții "Reabilitare termică și reparații la construcții și instalații la sediul IJC Bihor"</t>
  </si>
  <si>
    <t>Execuție lucrări la obiectivul de investiții "Lucrări pentru obținerea autorizației de securitate la incendiu la sediul IJC Timiș"</t>
  </si>
  <si>
    <t xml:space="preserve">34351100-3
34324000-4
31153000-3                                                                                                                </t>
  </si>
  <si>
    <t>Pneuri pentru autovehicule
Roti, piese si accesorii
Redresoare</t>
  </si>
  <si>
    <t>72</t>
  </si>
  <si>
    <t>Abonament pentru utilizarea unei aplicatii de devize pentru constructii si instalatii</t>
  </si>
  <si>
    <t>71530000-2</t>
  </si>
  <si>
    <t>Servicii de consultanta in constructii</t>
  </si>
  <si>
    <t>Servicii de depozitare si servicii conexe pentru arhiva ISC - aparatul central, ICMB si IJC-uri</t>
  </si>
  <si>
    <t>73</t>
  </si>
  <si>
    <t>Hârtie pentru cartografie</t>
  </si>
  <si>
    <t xml:space="preserve">37823700-0 </t>
  </si>
  <si>
    <t>74</t>
  </si>
  <si>
    <t>Cutii de carton pentru mutarea documentelor</t>
  </si>
  <si>
    <t>44617000-8</t>
  </si>
  <si>
    <t>Cutii</t>
  </si>
  <si>
    <t>75</t>
  </si>
  <si>
    <t>76</t>
  </si>
  <si>
    <t>Lucrări de construcţii</t>
  </si>
  <si>
    <t>14234699_2024_PAAPD1454992</t>
  </si>
  <si>
    <t>14234699_2024_PAAPD1457251</t>
  </si>
  <si>
    <t>14234699_2024_PAAPD1457261</t>
  </si>
  <si>
    <t>14234699_2024_PAAPD1457283</t>
  </si>
  <si>
    <t>14234699_2024_PAAPD1457296</t>
  </si>
  <si>
    <t>14234699_2024_PAAPD1457299</t>
  </si>
  <si>
    <t>14234699_2024_PAAPD1457302</t>
  </si>
  <si>
    <t>14234699_2024_PAAPD1457306</t>
  </si>
  <si>
    <t>14234699_2024_PAAPD1457690</t>
  </si>
  <si>
    <t>14234699_2024_PAAPD1457713</t>
  </si>
  <si>
    <t>14234699_2024_PAAPD1457754</t>
  </si>
  <si>
    <t>14234699_2024_PAAPD1457765</t>
  </si>
  <si>
    <t>14234699_2024_PAAPD1457777</t>
  </si>
  <si>
    <t>4234699_2024_PAAPD1457801</t>
  </si>
  <si>
    <t>14234699_2024_PAAPD1457808</t>
  </si>
  <si>
    <t>82.176,41 usd</t>
  </si>
  <si>
    <t>97.789,93 usd</t>
  </si>
  <si>
    <t>Acord-cadru 36  luni - Servicii de mentenanță și suport pentru sistemul portal și fluxuri de documente și modulele specializate SIMASAP</t>
  </si>
  <si>
    <t>594.000,00 EUR</t>
  </si>
  <si>
    <t>706.860,00 EUR</t>
  </si>
  <si>
    <t>15800000-6
44423000-1</t>
  </si>
  <si>
    <t>Diverse produse alimentare
Diverse articole</t>
  </si>
  <si>
    <t>Deplasări în străinătate (bilete de avion) și servicii de transfer</t>
  </si>
  <si>
    <t>60420000-8
98392000-7</t>
  </si>
  <si>
    <t>Servicii de transport aerian ocazional
Servicii de transfer</t>
  </si>
  <si>
    <t>77</t>
  </si>
  <si>
    <t>34926000-4</t>
  </si>
  <si>
    <t>Echipament de control al parcărilor</t>
  </si>
  <si>
    <t xml:space="preserve">Sisteme închidere automată la porti de acces auto </t>
  </si>
  <si>
    <t>Update (mentenanță anuală) pentru sistemul de videoconferință Polycom și achiziție echipamente videoconferință de tipul POLY STUDIO X30 &amp; TC8</t>
  </si>
  <si>
    <t>71.01.30
71.01.02</t>
  </si>
  <si>
    <t xml:space="preserve">
Pachete software pentru videoconferinţe 
Echipament pentru videoconferinţe
</t>
  </si>
  <si>
    <t xml:space="preserve">Computere de birou
Computere portabile
Componente de retea
Unitati de memorie                                                                                                                                                                                                                                                                                                                                                                                                                                                                                                                </t>
  </si>
  <si>
    <t>30213300-8
30213100-6
32422000-7                                                                                                                                                                                                                                                                                                                                                                                                                                                                                                                                          32232000-8</t>
  </si>
  <si>
    <t>Echipamente IT: Calculatoare desktop, calculatoare laptop, media convertoare, sisteme de stocare de tip NAS, HDD</t>
  </si>
  <si>
    <t>48515000-1
32232000-8</t>
  </si>
  <si>
    <t xml:space="preserve">Furnituri </t>
  </si>
  <si>
    <t>Acord-cadru 48 luni pentru servicii de printare-copiere-scanare, inclusiv mentenanță echipamente în custodie</t>
  </si>
  <si>
    <t>900.120 EUR</t>
  </si>
  <si>
    <t>1.071.142,80 EUR</t>
  </si>
  <si>
    <t>22458000-5
79810000-5</t>
  </si>
  <si>
    <t>Imprimate la comandă
Servicii tipografice</t>
  </si>
  <si>
    <t>INSPECTOR GENERAL
Victorița DUMITRAȘCU</t>
  </si>
  <si>
    <r>
      <t xml:space="preserve">               </t>
    </r>
    <r>
      <rPr>
        <b/>
        <sz val="20"/>
        <rFont val="Trebuchet MS"/>
        <family val="2"/>
      </rPr>
      <t xml:space="preserve">  </t>
    </r>
  </si>
  <si>
    <t xml:space="preserve">Acord-cadru 36 luni servicii de mentenanță și suport pentru Sistemul de raportare și înregistrare tranzacțională SAP S/4 HANA </t>
  </si>
  <si>
    <t xml:space="preserve">72230000-6        72267000-4   </t>
  </si>
  <si>
    <t>Servicii de dezvoltare de software personalizat     Servicii de întreținere și reparații de sotware</t>
  </si>
  <si>
    <t>460.800 euro</t>
  </si>
  <si>
    <t>548.352 euro</t>
  </si>
  <si>
    <t xml:space="preserve">20.01.09
71.01.30  </t>
  </si>
  <si>
    <t xml:space="preserve">Acord-cadru 36 luni - Servicii de prelucrare arhivistică </t>
  </si>
  <si>
    <t>Licitație deschisă</t>
  </si>
  <si>
    <t>Servicii de masurare privind expunerea la factori de risc profesional la locurile de munca pentru sediile Inspectoratului de Stat in Constructii - I.S.C.</t>
  </si>
  <si>
    <t>78</t>
  </si>
  <si>
    <t>Servicii de dirigenție de șantier la lucrări de reabilitare termică și reparații la construcții și instalații pentru obiectiv de investiții "abilitare termică și reparații la construcții și instalații la sediul IJC Bihor"</t>
  </si>
  <si>
    <t>71520000-9</t>
  </si>
  <si>
    <t>Servicii de supraveghere a lucrărilor</t>
  </si>
  <si>
    <t>71.03.00</t>
  </si>
  <si>
    <t>14234699_2024_PAAPD1491430</t>
  </si>
  <si>
    <t>Sistem control acces pentru sediile ISC</t>
  </si>
  <si>
    <t xml:space="preserve">                 PROPUN SPRE APROBARE,
            INSPECTOR GENERAL ADJUNCT
                       Ionuț COTARCEA
                             AVIZAT,
                    SECRETAR GENERAL
                Mădălina-Doris SĂILEANU</t>
  </si>
  <si>
    <t>20.30.04
71.01.30</t>
  </si>
  <si>
    <t>79</t>
  </si>
  <si>
    <t>Lucrări de reparații curente la sediile Inspectoratului de Stat în Constructii - ISC – Aparat Central, IJC Bistrita, IJC Covasna, IJC Giurgiu, IJC Vrancea și IJC Botoșani</t>
  </si>
  <si>
    <t xml:space="preserve">80 </t>
  </si>
  <si>
    <t>79530000-8</t>
  </si>
  <si>
    <t xml:space="preserve">Servicii de traducere </t>
  </si>
  <si>
    <t>20.25</t>
  </si>
  <si>
    <t xml:space="preserve">Achiziție de produse software: Lot 1 - Subscripție licențe și suport pentru soluția de virtualizare Vmware Vsphere; Lot 2 - Mentenanta licente si suport pentru solutia de backup Veeam Enterprise Plus </t>
  </si>
  <si>
    <t>81</t>
  </si>
  <si>
    <t>22820000-4</t>
  </si>
  <si>
    <t>Formulare</t>
  </si>
  <si>
    <t xml:space="preserve">Servicii de mentenanță preventivă, corectivă și suport pentru Sistemul de raportare și înregistrare tranzacțională SAP S/4 HANA </t>
  </si>
  <si>
    <t xml:space="preserve">72267000-4   </t>
  </si>
  <si>
    <t>36.000 euro</t>
  </si>
  <si>
    <t>42.840 euro</t>
  </si>
  <si>
    <t>14234699_2024_PAAPD1500632</t>
  </si>
  <si>
    <t>Servicii de întreținere și reparații de sotware</t>
  </si>
  <si>
    <t xml:space="preserve">Formulare tipizate - procese verbale de constatare si sanctionare a contraventiilor </t>
  </si>
  <si>
    <t>Acord-cadru 36 luni -Servicii de mentenanță și suport pentru infrastructura IT (soluțiile informatice implementate și hardware)</t>
  </si>
  <si>
    <t>774.900 EUR</t>
  </si>
  <si>
    <t>922.131 EUR</t>
  </si>
  <si>
    <t>82</t>
  </si>
  <si>
    <t>Asigurare CASCO șalupă pentru anul 2025</t>
  </si>
  <si>
    <t xml:space="preserve">66516100-1
66514110-0  </t>
  </si>
  <si>
    <t xml:space="preserve">Servicii de asigurare de raspundere civila auto                                                                                                                                                                                                                                                                                                                                                                                                                                                                 Servicii de asigurare a autovehiculelor </t>
  </si>
  <si>
    <t>OCTOMBRIE - Revizuit 1</t>
  </si>
  <si>
    <t>CAP Nr. 182/28.10.2024</t>
  </si>
  <si>
    <t>Având în vedere Nota de fundamentare CAP nr. 181/28.10.2024, P.A.A.P.  nr. DO_471314/08.10.2024 se actualizează:</t>
  </si>
  <si>
    <t>14234699_2024_PAAPD1502499</t>
  </si>
  <si>
    <t>Servicii de asigurare RCA si CASCO ptr. Autovehiculele din parcul auto al ISC pentru anul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</si>
</sst>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l_e_i_-;\-* #,##0.00\ _l_e_i_-;_-* &quot;-&quot;??\ _l_e_i_-;_-@_-"/>
    <numFmt numFmtId="165" formatCode="#,##0.00\ [$lei-418]"/>
    <numFmt numFmtId="166" formatCode="_-* #,##0.00\ [$lei-418]_-;\-* #,##0.00\ [$lei-418]_-;_-* &quot;-&quot;??\ [$lei-418]_-;_-@_-"/>
    <numFmt numFmtId="167" formatCode="#,##0.00\ &quot;lei&quot;"/>
    <numFmt numFmtId="168" formatCode="_-* #,##0.00\ [$EUR]_-;\-* #,##0.00\ [$EUR]_-;_-* &quot;-&quot;??\ [$EUR]_-;_-@_-"/>
    <numFmt numFmtId="169" formatCode="_-* #,##0.00\ _R_O_N_-;\-* #,##0.00\ _R_O_N_-;_-* &quot;-&quot;??\ _R_O_N_-;_-@_-"/>
    <numFmt numFmtId="170" formatCode="#,##0.00\ [$EUR]"/>
  </numFmts>
  <fonts count="41" x14ac:knownFonts="1">
    <font>
      <sz val="10"/>
      <name val="Arial"/>
      <family val="2"/>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font>
    <font>
      <b/>
      <sz val="12"/>
      <name val="Trebuchet MS"/>
      <family val="2"/>
    </font>
    <font>
      <b/>
      <sz val="11"/>
      <name val="Trebuchet MS"/>
      <family val="2"/>
    </font>
    <font>
      <sz val="11"/>
      <name val="Trebuchet MS"/>
      <family val="2"/>
    </font>
    <font>
      <sz val="10"/>
      <name val="Trebuchet MS"/>
      <family val="2"/>
    </font>
    <font>
      <sz val="11"/>
      <color rgb="FF000000"/>
      <name val="Trebuchet MS"/>
      <family val="2"/>
    </font>
    <font>
      <sz val="18"/>
      <name val="Trebuchet MS"/>
      <family val="2"/>
    </font>
    <font>
      <b/>
      <sz val="14"/>
      <name val="Trebuchet MS"/>
      <family val="2"/>
    </font>
    <font>
      <b/>
      <sz val="22"/>
      <name val="Trebuchet MS"/>
      <family val="2"/>
    </font>
    <font>
      <sz val="22"/>
      <name val="Trebuchet MS"/>
      <family val="2"/>
    </font>
    <font>
      <sz val="16"/>
      <name val="Trebuchet MS"/>
      <family val="2"/>
    </font>
    <font>
      <sz val="22"/>
      <name val="Arial"/>
      <family val="2"/>
    </font>
    <font>
      <sz val="20"/>
      <name val="Trebuchet MS"/>
      <family val="2"/>
    </font>
    <font>
      <sz val="14"/>
      <name val="Trebuchet MS"/>
      <family val="2"/>
    </font>
    <font>
      <b/>
      <sz val="22"/>
      <color rgb="FFFF0000"/>
      <name val="Trebuchet MS"/>
      <family val="2"/>
    </font>
    <font>
      <b/>
      <sz val="22"/>
      <name val="Arial"/>
      <family val="2"/>
    </font>
    <font>
      <b/>
      <sz val="20"/>
      <name val="Trebuchet MS"/>
      <family val="2"/>
    </font>
    <font>
      <sz val="20"/>
      <name val="Arial"/>
      <family val="2"/>
    </font>
    <font>
      <sz val="11"/>
      <color theme="1"/>
      <name val="Calibri"/>
      <family val="2"/>
      <scheme val="minor"/>
    </font>
    <font>
      <sz val="10"/>
      <name val="Arial"/>
      <family val="2"/>
      <charset val="238"/>
    </font>
    <font>
      <sz val="10"/>
      <name val="Arial"/>
      <family val="2"/>
    </font>
    <font>
      <sz val="10"/>
      <name val="Arial"/>
      <family val="2"/>
    </font>
    <font>
      <sz val="10"/>
      <name val="Arial"/>
      <family val="2"/>
    </font>
    <font>
      <sz val="20"/>
      <color theme="1"/>
      <name val="Trebuchet MS"/>
      <family val="2"/>
    </font>
    <font>
      <b/>
      <sz val="20"/>
      <color theme="1"/>
      <name val="Trebuchet MS"/>
      <family val="2"/>
    </font>
    <font>
      <b/>
      <sz val="16"/>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0102">
    <xf numFmtId="0" fontId="0" fillId="0" borderId="0"/>
    <xf numFmtId="164" fontId="14" fillId="0" borderId="0" applyFont="0" applyFill="0" applyBorder="0" applyAlignment="0" applyProtection="0"/>
    <xf numFmtId="0" fontId="14" fillId="0" borderId="0"/>
    <xf numFmtId="0" fontId="13" fillId="0" borderId="0"/>
    <xf numFmtId="164" fontId="14" fillId="0" borderId="0" applyFont="0" applyFill="0" applyBorder="0" applyAlignment="0" applyProtection="0"/>
    <xf numFmtId="0" fontId="12" fillId="0" borderId="0"/>
    <xf numFmtId="0" fontId="11" fillId="0" borderId="0"/>
    <xf numFmtId="0" fontId="11" fillId="0" borderId="0"/>
    <xf numFmtId="0"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0" borderId="0"/>
    <xf numFmtId="0" fontId="33" fillId="0" borderId="0"/>
    <xf numFmtId="0" fontId="33" fillId="0" borderId="0"/>
    <xf numFmtId="0" fontId="14"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32"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32" fillId="0" borderId="0"/>
    <xf numFmtId="169" fontId="14" fillId="0" borderId="0" applyFont="0" applyFill="0" applyBorder="0" applyAlignment="0" applyProtection="0"/>
    <xf numFmtId="164" fontId="14"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0" fontId="32"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0" borderId="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4" fillId="0" borderId="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32" fillId="0" borderId="0"/>
    <xf numFmtId="0" fontId="11" fillId="0" borderId="0"/>
    <xf numFmtId="0" fontId="11" fillId="0" borderId="0"/>
    <xf numFmtId="0" fontId="14"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1"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0" fontId="2" fillId="0" borderId="0"/>
    <xf numFmtId="0" fontId="2" fillId="0" borderId="0"/>
    <xf numFmtId="164" fontId="14" fillId="0" borderId="0" applyFont="0" applyFill="0" applyBorder="0" applyAlignment="0" applyProtection="0"/>
    <xf numFmtId="164" fontId="14" fillId="0" borderId="0" applyFont="0" applyFill="0" applyBorder="0" applyAlignment="0" applyProtection="0"/>
    <xf numFmtId="0" fontId="2" fillId="0" borderId="0"/>
    <xf numFmtId="0" fontId="2" fillId="0" borderId="0"/>
    <xf numFmtId="0" fontId="2"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2"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2" fillId="0" borderId="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0">
    <xf numFmtId="0" fontId="0" fillId="0" borderId="0" xfId="0"/>
    <xf numFmtId="0" fontId="0" fillId="0" borderId="0" xfId="0" applyFill="1" applyAlignment="1">
      <alignment vertical="center" wrapText="1"/>
    </xf>
    <xf numFmtId="1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0" xfId="0" applyFont="1" applyFill="1" applyAlignment="1">
      <alignment vertical="center" wrapText="1"/>
    </xf>
    <xf numFmtId="3" fontId="16" fillId="2" borderId="1" xfId="1"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20" fillId="0" borderId="0" xfId="0" applyFont="1" applyFill="1" applyBorder="1" applyAlignment="1">
      <alignment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wrapText="1"/>
    </xf>
    <xf numFmtId="0" fontId="21" fillId="0" borderId="0" xfId="0" applyFont="1" applyFill="1" applyBorder="1" applyAlignment="1">
      <alignment wrapText="1"/>
    </xf>
    <xf numFmtId="0" fontId="0" fillId="0" borderId="0" xfId="0" applyFill="1"/>
    <xf numFmtId="0" fontId="23" fillId="0" borderId="0" xfId="0" applyFont="1" applyFill="1" applyBorder="1" applyAlignment="1">
      <alignment horizontal="center" vertical="center" wrapText="1"/>
    </xf>
    <xf numFmtId="0" fontId="23" fillId="0" borderId="0" xfId="0" applyFont="1" applyFill="1" applyAlignment="1">
      <alignment wrapText="1"/>
    </xf>
    <xf numFmtId="0" fontId="25" fillId="0" borderId="0" xfId="0" applyFont="1" applyFill="1"/>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0" fontId="23" fillId="0" borderId="0" xfId="0" applyFont="1" applyFill="1"/>
    <xf numFmtId="0" fontId="26" fillId="0" borderId="0" xfId="0" applyFont="1" applyFill="1"/>
    <xf numFmtId="0" fontId="14" fillId="0" borderId="0" xfId="0" applyFont="1" applyFill="1"/>
    <xf numFmtId="0" fontId="24" fillId="0" borderId="0" xfId="0" applyFont="1" applyFill="1"/>
    <xf numFmtId="0" fontId="0" fillId="0" borderId="0" xfId="0" applyFont="1" applyFill="1" applyAlignment="1">
      <alignment vertical="center" wrapText="1"/>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27" fillId="0" borderId="0" xfId="0" applyFont="1" applyFill="1" applyAlignment="1">
      <alignment vertical="center" wrapText="1"/>
    </xf>
    <xf numFmtId="14" fontId="21" fillId="0" borderId="0" xfId="0" applyNumberFormat="1" applyFont="1" applyFill="1" applyBorder="1" applyAlignment="1">
      <alignment vertical="center" wrapText="1"/>
    </xf>
    <xf numFmtId="0" fontId="23" fillId="0" borderId="0" xfId="0" applyFont="1" applyFill="1" applyAlignment="1">
      <alignment horizontal="left" vertical="center" wrapText="1"/>
    </xf>
    <xf numFmtId="0" fontId="23" fillId="0" borderId="0" xfId="0" applyFont="1" applyFill="1" applyAlignment="1">
      <alignment horizontal="left" wrapText="1"/>
    </xf>
    <xf numFmtId="0" fontId="22" fillId="0" borderId="0" xfId="0" applyFont="1" applyFill="1" applyAlignment="1">
      <alignment vertical="center" wrapText="1"/>
    </xf>
    <xf numFmtId="0" fontId="22" fillId="0" borderId="0" xfId="0" applyFont="1" applyFill="1" applyAlignment="1">
      <alignment horizontal="left" wrapText="1"/>
    </xf>
    <xf numFmtId="0" fontId="0" fillId="0" borderId="0" xfId="0" applyFont="1" applyFill="1"/>
    <xf numFmtId="0" fontId="0" fillId="2" borderId="0" xfId="0" applyFill="1" applyProtection="1">
      <protection locked="0"/>
    </xf>
    <xf numFmtId="14" fontId="17" fillId="2" borderId="1" xfId="0" applyNumberFormat="1" applyFont="1" applyFill="1" applyBorder="1" applyAlignment="1">
      <alignment horizontal="center" vertical="center" wrapText="1"/>
    </xf>
    <xf numFmtId="0" fontId="17" fillId="2" borderId="0" xfId="0" applyFont="1" applyFill="1" applyAlignment="1">
      <alignment vertical="center" wrapText="1"/>
    </xf>
    <xf numFmtId="0" fontId="0" fillId="2" borderId="0" xfId="0" applyFill="1" applyAlignment="1">
      <alignment vertical="center" wrapText="1"/>
    </xf>
    <xf numFmtId="0" fontId="22" fillId="0" borderId="0" xfId="0" applyFont="1" applyFill="1" applyAlignment="1">
      <alignment horizontal="center" vertical="center" wrapText="1"/>
    </xf>
    <xf numFmtId="0" fontId="21" fillId="0" borderId="0" xfId="0" applyFont="1" applyFill="1" applyAlignment="1">
      <alignment horizontal="center" vertical="center" wrapText="1"/>
    </xf>
    <xf numFmtId="0" fontId="29" fillId="0" borderId="0" xfId="0" applyFont="1" applyFill="1" applyAlignment="1"/>
    <xf numFmtId="0" fontId="22" fillId="0" borderId="0" xfId="0" applyFont="1" applyFill="1" applyAlignment="1"/>
    <xf numFmtId="0" fontId="21" fillId="0" borderId="0" xfId="0" applyFont="1" applyFill="1" applyAlignment="1">
      <alignment horizontal="center" vertical="center" wrapText="1"/>
    </xf>
    <xf numFmtId="0" fontId="21" fillId="0" borderId="0" xfId="0" applyFont="1" applyFill="1" applyBorder="1" applyAlignment="1" applyProtection="1">
      <alignment horizontal="left" vertical="center" wrapText="1"/>
      <protection locked="0"/>
    </xf>
    <xf numFmtId="0" fontId="26" fillId="0" borderId="0" xfId="0" applyFont="1" applyFill="1" applyBorder="1" applyAlignment="1">
      <alignment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left" wrapText="1"/>
    </xf>
    <xf numFmtId="0" fontId="31" fillId="0" borderId="0" xfId="0" applyFont="1" applyFill="1"/>
    <xf numFmtId="0" fontId="30" fillId="0" borderId="0" xfId="0" applyFont="1" applyFill="1" applyBorder="1" applyAlignment="1">
      <alignment wrapText="1"/>
    </xf>
    <xf numFmtId="0" fontId="30" fillId="0" borderId="0" xfId="0" applyFont="1" applyFill="1" applyBorder="1" applyAlignment="1">
      <alignment horizontal="center" wrapText="1"/>
    </xf>
    <xf numFmtId="0" fontId="26" fillId="0" borderId="0" xfId="0" applyFont="1" applyFill="1" applyBorder="1" applyAlignment="1">
      <alignment horizontal="center" wrapText="1"/>
    </xf>
    <xf numFmtId="0" fontId="30" fillId="2" borderId="1" xfId="0" applyFont="1" applyFill="1" applyBorder="1" applyAlignment="1">
      <alignment horizontal="center" vertical="center" wrapText="1"/>
    </xf>
    <xf numFmtId="3" fontId="30" fillId="2" borderId="1" xfId="1"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9"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0" fillId="0" borderId="0" xfId="0" applyFont="1" applyFill="1" applyBorder="1" applyAlignment="1" applyProtection="1">
      <alignment vertical="top" wrapText="1"/>
      <protection locked="0"/>
    </xf>
    <xf numFmtId="0" fontId="30" fillId="0" borderId="0" xfId="0" applyFont="1" applyFill="1" applyAlignment="1">
      <alignment horizontal="left" vertical="center" wrapText="1"/>
    </xf>
    <xf numFmtId="0" fontId="30" fillId="0" borderId="0" xfId="0" applyFont="1" applyFill="1" applyAlignment="1">
      <alignment wrapText="1"/>
    </xf>
    <xf numFmtId="0" fontId="26" fillId="0" borderId="0" xfId="0" applyFont="1" applyFill="1" applyAlignment="1">
      <alignment wrapText="1"/>
    </xf>
    <xf numFmtId="0" fontId="30" fillId="0" borderId="0" xfId="0" applyFont="1" applyFill="1" applyAlignment="1">
      <alignment horizontal="center" vertical="center" wrapText="1" shrinkToFit="1"/>
    </xf>
    <xf numFmtId="0" fontId="30" fillId="0" borderId="0" xfId="0" applyFont="1" applyFill="1" applyAlignment="1">
      <alignment horizontal="center" vertical="center" wrapText="1"/>
    </xf>
    <xf numFmtId="0" fontId="26" fillId="0" borderId="0" xfId="0" applyFont="1" applyFill="1" applyAlignment="1">
      <alignment horizontal="left" vertical="center" wrapText="1"/>
    </xf>
    <xf numFmtId="0" fontId="26" fillId="0" borderId="0" xfId="0" applyFont="1" applyFill="1" applyAlignment="1">
      <alignment horizontal="left" wrapText="1"/>
    </xf>
    <xf numFmtId="0" fontId="30" fillId="0" borderId="0" xfId="0" applyFont="1" applyFill="1" applyAlignment="1">
      <alignment horizontal="center" wrapText="1"/>
    </xf>
    <xf numFmtId="0" fontId="30" fillId="0" borderId="0" xfId="0" applyFont="1" applyFill="1" applyAlignment="1">
      <alignment vertical="center" wrapText="1"/>
    </xf>
    <xf numFmtId="0" fontId="30" fillId="0" borderId="0" xfId="0" applyFont="1" applyFill="1" applyAlignment="1">
      <alignment horizontal="left" wrapText="1"/>
    </xf>
    <xf numFmtId="0" fontId="30" fillId="0" borderId="1" xfId="0" applyFont="1" applyFill="1" applyBorder="1" applyAlignment="1">
      <alignment horizontal="left" vertical="center" wrapText="1"/>
    </xf>
    <xf numFmtId="49" fontId="26" fillId="0" borderId="1" xfId="0"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68" fontId="26" fillId="0" borderId="1" xfId="0" applyNumberFormat="1" applyFont="1" applyFill="1" applyBorder="1" applyAlignment="1" applyProtection="1">
      <alignment horizontal="right" vertical="center" wrapText="1"/>
      <protection locked="0"/>
    </xf>
    <xf numFmtId="168" fontId="26" fillId="0" borderId="1" xfId="0" applyNumberFormat="1" applyFont="1" applyFill="1" applyBorder="1" applyAlignment="1">
      <alignment horizontal="right" vertical="center" wrapText="1"/>
    </xf>
    <xf numFmtId="167" fontId="26" fillId="0" borderId="1" xfId="0" applyNumberFormat="1" applyFont="1" applyFill="1" applyBorder="1" applyAlignment="1">
      <alignment horizontal="right" vertical="center" wrapText="1"/>
    </xf>
    <xf numFmtId="0" fontId="17" fillId="0" borderId="0" xfId="0" applyFont="1" applyFill="1" applyAlignment="1">
      <alignment vertical="center" wrapText="1"/>
    </xf>
    <xf numFmtId="0" fontId="17" fillId="0" borderId="0" xfId="0" applyFont="1" applyFill="1" applyAlignment="1">
      <alignment vertical="center" wrapText="1"/>
    </xf>
    <xf numFmtId="0" fontId="17" fillId="2" borderId="1" xfId="0" applyFont="1" applyFill="1" applyBorder="1" applyAlignment="1">
      <alignment horizontal="left" vertical="center" wrapText="1"/>
    </xf>
    <xf numFmtId="0" fontId="17" fillId="0" borderId="0" xfId="0" applyFont="1" applyFill="1" applyAlignment="1">
      <alignment vertical="center" wrapText="1"/>
    </xf>
    <xf numFmtId="49" fontId="26" fillId="0" borderId="1" xfId="0" applyNumberFormat="1" applyFont="1" applyFill="1" applyBorder="1" applyAlignment="1">
      <alignment horizontal="center" vertical="center" wrapText="1"/>
    </xf>
    <xf numFmtId="0" fontId="26" fillId="2" borderId="1" xfId="0" applyFont="1" applyFill="1" applyBorder="1" applyAlignment="1" applyProtection="1">
      <alignment horizontal="left" vertical="center" wrapText="1"/>
      <protection locked="0"/>
    </xf>
    <xf numFmtId="0" fontId="30" fillId="0" borderId="1" xfId="0" applyFont="1" applyFill="1" applyBorder="1" applyAlignment="1">
      <alignment horizontal="left" vertical="center" wrapText="1"/>
    </xf>
    <xf numFmtId="49" fontId="26" fillId="0" borderId="1" xfId="0"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pplyProtection="1">
      <alignment horizontal="left" vertical="center" wrapText="1"/>
      <protection locked="0"/>
    </xf>
    <xf numFmtId="0" fontId="0" fillId="0" borderId="0" xfId="0" applyFill="1"/>
    <xf numFmtId="49" fontId="26" fillId="0" borderId="1" xfId="0" applyNumberFormat="1" applyFont="1" applyFill="1" applyBorder="1" applyAlignment="1">
      <alignment horizontal="center" vertical="center" wrapText="1"/>
    </xf>
    <xf numFmtId="0" fontId="0" fillId="0" borderId="0" xfId="0" applyFill="1"/>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17" fillId="0" borderId="0" xfId="0" applyFont="1" applyFill="1" applyAlignment="1">
      <alignment vertical="center" wrapText="1"/>
    </xf>
    <xf numFmtId="0" fontId="0" fillId="0" borderId="0" xfId="0" applyFill="1"/>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17" fillId="0" borderId="0" xfId="0" applyFont="1" applyFill="1" applyAlignment="1">
      <alignment vertical="center" wrapText="1"/>
    </xf>
    <xf numFmtId="0" fontId="0" fillId="0" borderId="0" xfId="0" applyFill="1"/>
    <xf numFmtId="49" fontId="26" fillId="0" borderId="1" xfId="0" applyNumberFormat="1" applyFont="1" applyFill="1" applyBorder="1" applyAlignment="1">
      <alignment horizontal="center" vertical="center" wrapText="1"/>
    </xf>
    <xf numFmtId="0" fontId="0" fillId="0" borderId="0" xfId="0" applyFill="1" applyAlignment="1">
      <alignment vertical="center" wrapText="1"/>
    </xf>
    <xf numFmtId="0" fontId="17" fillId="0" borderId="0" xfId="0" applyFont="1" applyFill="1" applyAlignment="1">
      <alignment vertical="center" wrapText="1"/>
    </xf>
    <xf numFmtId="0" fontId="0" fillId="0" borderId="0" xfId="0" applyFill="1"/>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30" fillId="0" borderId="1" xfId="0" applyFont="1" applyFill="1" applyBorder="1" applyAlignment="1">
      <alignment horizontal="left" vertical="center" wrapText="1"/>
    </xf>
    <xf numFmtId="49" fontId="26" fillId="0" borderId="1" xfId="0"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65" fontId="26" fillId="0" borderId="1" xfId="0" applyNumberFormat="1" applyFont="1" applyFill="1" applyBorder="1" applyAlignment="1">
      <alignment horizontal="right" vertical="center" wrapText="1"/>
    </xf>
    <xf numFmtId="0" fontId="26" fillId="2" borderId="1" xfId="0" applyFont="1" applyFill="1" applyBorder="1" applyAlignment="1">
      <alignment horizontal="center" vertical="center" wrapText="1"/>
    </xf>
    <xf numFmtId="167" fontId="26" fillId="0" borderId="1" xfId="0" applyNumberFormat="1" applyFont="1" applyFill="1" applyBorder="1" applyAlignment="1">
      <alignment horizontal="right" vertical="center" wrapText="1"/>
    </xf>
    <xf numFmtId="14" fontId="21" fillId="0" borderId="0"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left" vertical="center" wrapText="1"/>
    </xf>
    <xf numFmtId="165" fontId="17" fillId="2" borderId="4" xfId="0" applyNumberFormat="1" applyFont="1" applyFill="1" applyBorder="1" applyAlignment="1">
      <alignment horizontal="center" vertical="center" wrapText="1"/>
    </xf>
    <xf numFmtId="49" fontId="17" fillId="2" borderId="4" xfId="0" applyNumberFormat="1" applyFont="1" applyFill="1" applyBorder="1" applyAlignment="1">
      <alignment horizontal="center" vertical="center" wrapText="1"/>
    </xf>
    <xf numFmtId="14" fontId="17" fillId="2" borderId="4"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1" fontId="30" fillId="2" borderId="1" xfId="0" applyNumberFormat="1" applyFont="1" applyFill="1" applyBorder="1" applyAlignment="1">
      <alignment horizontal="center" vertical="center" wrapText="1"/>
    </xf>
    <xf numFmtId="166" fontId="26" fillId="2" borderId="1" xfId="0" applyNumberFormat="1" applyFont="1" applyFill="1" applyBorder="1" applyAlignment="1">
      <alignment horizontal="right" vertical="center" wrapText="1"/>
    </xf>
    <xf numFmtId="165" fontId="26" fillId="2" borderId="1" xfId="0" applyNumberFormat="1" applyFont="1" applyFill="1" applyBorder="1" applyAlignment="1">
      <alignment horizontal="right" vertical="center" wrapText="1"/>
    </xf>
    <xf numFmtId="49" fontId="26" fillId="2"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26" fillId="2" borderId="1" xfId="0" applyNumberFormat="1" applyFont="1" applyFill="1" applyBorder="1" applyAlignment="1" applyProtection="1">
      <alignment horizontal="right" vertical="center" wrapText="1"/>
      <protection locked="0"/>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6" fillId="2" borderId="0" xfId="0" applyFont="1" applyFill="1" applyBorder="1" applyAlignment="1">
      <alignment horizontal="center" vertical="center" wrapText="1"/>
    </xf>
    <xf numFmtId="0" fontId="0" fillId="2" borderId="0" xfId="0" applyFill="1" applyBorder="1" applyAlignment="1">
      <alignment vertical="center" wrapText="1"/>
    </xf>
    <xf numFmtId="0" fontId="17" fillId="2" borderId="1" xfId="0"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4" fontId="19" fillId="2" borderId="1" xfId="0" applyNumberFormat="1" applyFont="1" applyFill="1" applyBorder="1" applyAlignment="1">
      <alignment horizontal="center" vertical="center"/>
    </xf>
    <xf numFmtId="167" fontId="19" fillId="2" borderId="0" xfId="0" applyNumberFormat="1" applyFont="1" applyFill="1" applyAlignment="1">
      <alignment horizontal="center" vertical="center"/>
    </xf>
    <xf numFmtId="0" fontId="17" fillId="2" borderId="0" xfId="0" applyFont="1" applyFill="1" applyBorder="1" applyAlignment="1">
      <alignment vertical="center" wrapText="1"/>
    </xf>
    <xf numFmtId="0" fontId="17" fillId="2" borderId="1" xfId="0" applyFont="1" applyFill="1" applyBorder="1" applyAlignment="1">
      <alignment vertical="center" wrapText="1"/>
    </xf>
    <xf numFmtId="0" fontId="0" fillId="2" borderId="0" xfId="0" applyFont="1" applyFill="1" applyBorder="1" applyAlignment="1">
      <alignmen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vertical="center" wrapText="1"/>
    </xf>
    <xf numFmtId="0" fontId="30" fillId="2" borderId="1" xfId="0" applyFont="1" applyFill="1" applyBorder="1" applyAlignment="1">
      <alignment horizontal="center" vertical="center" wrapText="1"/>
    </xf>
    <xf numFmtId="170" fontId="26" fillId="2" borderId="1" xfId="0" applyNumberFormat="1" applyFont="1" applyFill="1" applyBorder="1" applyAlignment="1">
      <alignment horizontal="right" vertical="center" wrapText="1"/>
    </xf>
    <xf numFmtId="0" fontId="30" fillId="2"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37" fillId="0" borderId="1"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167" fontId="26" fillId="2" borderId="1" xfId="0" applyNumberFormat="1" applyFont="1" applyFill="1" applyBorder="1" applyAlignment="1">
      <alignment horizontal="right" vertical="center" wrapText="1"/>
    </xf>
    <xf numFmtId="49" fontId="16"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165" fontId="17" fillId="3" borderId="1"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14" fontId="17" fillId="3"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1" fontId="30" fillId="3" borderId="1" xfId="0" applyNumberFormat="1" applyFont="1" applyFill="1" applyBorder="1" applyAlignment="1">
      <alignment horizontal="center" vertical="center" wrapText="1"/>
    </xf>
    <xf numFmtId="49" fontId="26" fillId="3" borderId="1" xfId="0" applyNumberFormat="1" applyFont="1" applyFill="1" applyBorder="1" applyAlignment="1" applyProtection="1">
      <alignment horizontal="center" vertical="center" wrapText="1"/>
      <protection locked="0"/>
    </xf>
    <xf numFmtId="49" fontId="26" fillId="3" borderId="1" xfId="0" applyNumberFormat="1" applyFont="1" applyFill="1" applyBorder="1" applyAlignment="1" applyProtection="1">
      <alignment horizontal="left" vertical="center" wrapText="1"/>
      <protection locked="0"/>
    </xf>
    <xf numFmtId="165" fontId="26" fillId="3" borderId="1" xfId="0" applyNumberFormat="1" applyFont="1" applyFill="1" applyBorder="1" applyAlignment="1">
      <alignment horizontal="right" vertical="center" wrapText="1"/>
    </xf>
    <xf numFmtId="49" fontId="26"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49" fontId="37" fillId="3" borderId="1" xfId="0" applyNumberFormat="1" applyFont="1" applyFill="1" applyBorder="1" applyAlignment="1">
      <alignment horizontal="center" vertical="center" wrapText="1"/>
    </xf>
    <xf numFmtId="14" fontId="21" fillId="0" borderId="0" xfId="0" applyNumberFormat="1" applyFont="1" applyFill="1" applyBorder="1" applyAlignment="1">
      <alignment horizontal="center" vertical="top" wrapText="1"/>
    </xf>
    <xf numFmtId="0" fontId="21" fillId="0" borderId="0" xfId="0" applyFont="1" applyFill="1" applyAlignment="1">
      <alignment horizontal="center" vertical="top" wrapText="1"/>
    </xf>
    <xf numFmtId="0" fontId="40" fillId="3" borderId="1" xfId="258" applyFont="1" applyFill="1" applyBorder="1" applyAlignment="1" applyProtection="1">
      <alignment horizontal="left" vertical="center" wrapText="1"/>
      <protection locked="0"/>
    </xf>
    <xf numFmtId="0" fontId="40" fillId="3" borderId="1" xfId="0" applyFont="1" applyFill="1" applyBorder="1" applyAlignment="1" applyProtection="1">
      <alignment horizontal="center" vertical="center" wrapText="1"/>
      <protection locked="0"/>
    </xf>
    <xf numFmtId="0" fontId="40" fillId="3" borderId="1" xfId="0" applyFont="1" applyFill="1" applyBorder="1" applyAlignment="1" applyProtection="1">
      <alignment horizontal="left" vertical="center" wrapText="1"/>
    </xf>
    <xf numFmtId="0" fontId="18" fillId="0" borderId="1" xfId="0" applyFont="1" applyFill="1" applyBorder="1" applyAlignment="1">
      <alignment vertical="center" wrapText="1"/>
    </xf>
    <xf numFmtId="0" fontId="15" fillId="0" borderId="0" xfId="0" applyFont="1" applyFill="1" applyAlignment="1">
      <alignment horizontal="right" vertical="center" wrapText="1"/>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3" fontId="16" fillId="2" borderId="2" xfId="1" applyNumberFormat="1" applyFont="1" applyFill="1" applyBorder="1" applyAlignment="1">
      <alignment horizontal="center" vertical="center" wrapText="1"/>
    </xf>
    <xf numFmtId="3" fontId="16" fillId="2" borderId="3" xfId="1"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Alignment="1">
      <alignment horizontal="center" vertical="center" wrapText="1"/>
    </xf>
    <xf numFmtId="14" fontId="21" fillId="0" borderId="0" xfId="0" applyNumberFormat="1" applyFont="1" applyFill="1" applyBorder="1" applyAlignment="1">
      <alignment horizontal="center" vertical="center" wrapText="1"/>
    </xf>
    <xf numFmtId="0" fontId="21" fillId="0" borderId="0" xfId="0" applyFont="1" applyFill="1" applyAlignment="1">
      <alignment horizontal="center" vertical="top" wrapText="1"/>
    </xf>
    <xf numFmtId="0" fontId="21" fillId="2" borderId="0" xfId="0" applyFont="1" applyFill="1" applyAlignment="1">
      <alignment horizontal="center" vertical="center" wrapText="1"/>
    </xf>
    <xf numFmtId="0" fontId="15" fillId="0" borderId="0" xfId="0" applyFont="1" applyFill="1" applyAlignment="1">
      <alignment horizontal="center" vertical="center" wrapText="1"/>
    </xf>
    <xf numFmtId="0" fontId="30" fillId="2" borderId="1" xfId="0" applyFont="1" applyFill="1" applyBorder="1" applyAlignment="1">
      <alignment horizontal="center" vertical="center" wrapText="1"/>
    </xf>
    <xf numFmtId="0" fontId="30" fillId="0" borderId="0" xfId="0" applyFont="1" applyFill="1" applyBorder="1" applyAlignment="1">
      <alignment horizontal="center" wrapText="1"/>
    </xf>
    <xf numFmtId="0" fontId="38" fillId="2" borderId="0" xfId="0" applyFont="1" applyFill="1" applyAlignment="1">
      <alignment horizontal="center" vertical="center"/>
    </xf>
    <xf numFmtId="0" fontId="30" fillId="0" borderId="0" xfId="0" applyFont="1" applyFill="1" applyBorder="1" applyAlignment="1">
      <alignment horizontal="center" vertical="top" wrapText="1"/>
    </xf>
    <xf numFmtId="0" fontId="30" fillId="2" borderId="1" xfId="0" applyFont="1" applyFill="1" applyBorder="1" applyAlignment="1">
      <alignment horizontal="center" vertical="center" textRotation="90" wrapText="1"/>
    </xf>
    <xf numFmtId="0" fontId="30" fillId="0" borderId="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7" fillId="2" borderId="0" xfId="2" applyFont="1" applyFill="1" applyBorder="1" applyAlignment="1">
      <alignment horizontal="center" vertical="center" wrapText="1"/>
    </xf>
    <xf numFmtId="0" fontId="30" fillId="0" borderId="0" xfId="0" applyFont="1" applyFill="1" applyAlignment="1">
      <alignment horizontal="center" wrapText="1" shrinkToFit="1"/>
    </xf>
    <xf numFmtId="0" fontId="21" fillId="0" borderId="0" xfId="0" applyFont="1" applyFill="1" applyBorder="1" applyAlignment="1" applyProtection="1">
      <alignment horizontal="left" vertical="center" wrapText="1"/>
      <protection locked="0"/>
    </xf>
    <xf numFmtId="0" fontId="30" fillId="0" borderId="0" xfId="0" applyFont="1" applyFill="1" applyAlignment="1">
      <alignment horizontal="center" wrapText="1"/>
    </xf>
    <xf numFmtId="3" fontId="30" fillId="2" borderId="1" xfId="1" applyNumberFormat="1" applyFont="1" applyFill="1" applyBorder="1" applyAlignment="1">
      <alignment horizontal="center" vertical="center" wrapText="1"/>
    </xf>
    <xf numFmtId="0" fontId="28" fillId="0" borderId="0" xfId="0" applyFont="1" applyFill="1" applyAlignment="1">
      <alignment horizontal="center"/>
    </xf>
    <xf numFmtId="0" fontId="30" fillId="0" borderId="0" xfId="0" applyFont="1" applyFill="1" applyAlignment="1">
      <alignment horizontal="center" vertical="top" wrapText="1"/>
    </xf>
    <xf numFmtId="0" fontId="30" fillId="0" borderId="0" xfId="0" applyFont="1" applyFill="1" applyAlignment="1">
      <alignment horizontal="center" vertical="center" wrapText="1"/>
    </xf>
    <xf numFmtId="0" fontId="39" fillId="0" borderId="0" xfId="0" applyFont="1" applyFill="1" applyAlignment="1">
      <alignment horizontal="center" wrapText="1"/>
    </xf>
    <xf numFmtId="0" fontId="39" fillId="0" borderId="0" xfId="0" applyFont="1" applyFill="1" applyAlignment="1">
      <alignment horizontal="center"/>
    </xf>
  </cellXfs>
  <cellStyles count="20102">
    <cellStyle name="Comma 10" xfId="9"/>
    <cellStyle name="Comma 10 10" xfId="2615"/>
    <cellStyle name="Comma 10 10 2" xfId="7751"/>
    <cellStyle name="Comma 10 10 3" xfId="15279"/>
    <cellStyle name="Comma 10 11" xfId="3471"/>
    <cellStyle name="Comma 10 11 2" xfId="8607"/>
    <cellStyle name="Comma 10 11 3" xfId="16135"/>
    <cellStyle name="Comma 10 12" xfId="4327"/>
    <cellStyle name="Comma 10 12 2" xfId="9463"/>
    <cellStyle name="Comma 10 12 3" xfId="16991"/>
    <cellStyle name="Comma 10 13" xfId="10320"/>
    <cellStyle name="Comma 10 13 2" xfId="17848"/>
    <cellStyle name="Comma 10 14" xfId="10529"/>
    <cellStyle name="Comma 10 14 2" xfId="18057"/>
    <cellStyle name="Comma 10 15" xfId="11385"/>
    <cellStyle name="Comma 10 15 2" xfId="18913"/>
    <cellStyle name="Comma 10 16" xfId="5183"/>
    <cellStyle name="Comma 10 17" xfId="12147"/>
    <cellStyle name="Comma 10 18" xfId="12711"/>
    <cellStyle name="Comma 10 19" xfId="19136"/>
    <cellStyle name="Comma 10 2" xfId="10"/>
    <cellStyle name="Comma 10 2 10" xfId="1760"/>
    <cellStyle name="Comma 10 2 10 2" xfId="6896"/>
    <cellStyle name="Comma 10 2 10 3" xfId="14424"/>
    <cellStyle name="Comma 10 2 11" xfId="2616"/>
    <cellStyle name="Comma 10 2 11 2" xfId="7752"/>
    <cellStyle name="Comma 10 2 11 3" xfId="15280"/>
    <cellStyle name="Comma 10 2 12" xfId="3472"/>
    <cellStyle name="Comma 10 2 12 2" xfId="8608"/>
    <cellStyle name="Comma 10 2 12 3" xfId="16136"/>
    <cellStyle name="Comma 10 2 13" xfId="4328"/>
    <cellStyle name="Comma 10 2 13 2" xfId="9464"/>
    <cellStyle name="Comma 10 2 13 3" xfId="16992"/>
    <cellStyle name="Comma 10 2 14" xfId="10321"/>
    <cellStyle name="Comma 10 2 14 2" xfId="17849"/>
    <cellStyle name="Comma 10 2 15" xfId="10530"/>
    <cellStyle name="Comma 10 2 15 2" xfId="18058"/>
    <cellStyle name="Comma 10 2 16" xfId="11386"/>
    <cellStyle name="Comma 10 2 16 2" xfId="18914"/>
    <cellStyle name="Comma 10 2 17" xfId="5184"/>
    <cellStyle name="Comma 10 2 18" xfId="12712"/>
    <cellStyle name="Comma 10 2 19" xfId="19137"/>
    <cellStyle name="Comma 10 2 2" xfId="102"/>
    <cellStyle name="Comma 10 2 2 10" xfId="10379"/>
    <cellStyle name="Comma 10 2 2 10 2" xfId="17907"/>
    <cellStyle name="Comma 10 2 2 11" xfId="10588"/>
    <cellStyle name="Comma 10 2 2 11 2" xfId="18116"/>
    <cellStyle name="Comma 10 2 2 12" xfId="11444"/>
    <cellStyle name="Comma 10 2 2 12 2" xfId="18972"/>
    <cellStyle name="Comma 10 2 2 13" xfId="5242"/>
    <cellStyle name="Comma 10 2 2 14" xfId="12770"/>
    <cellStyle name="Comma 10 2 2 15" xfId="19195"/>
    <cellStyle name="Comma 10 2 2 2" xfId="320"/>
    <cellStyle name="Comma 10 2 2 2 10" xfId="19409"/>
    <cellStyle name="Comma 10 2 2 2 2" xfId="1176"/>
    <cellStyle name="Comma 10 2 2 2 2 2" xfId="6312"/>
    <cellStyle name="Comma 10 2 2 2 2 3" xfId="13840"/>
    <cellStyle name="Comma 10 2 2 2 3" xfId="2032"/>
    <cellStyle name="Comma 10 2 2 2 3 2" xfId="7168"/>
    <cellStyle name="Comma 10 2 2 2 3 3" xfId="14696"/>
    <cellStyle name="Comma 10 2 2 2 4" xfId="2888"/>
    <cellStyle name="Comma 10 2 2 2 4 2" xfId="8024"/>
    <cellStyle name="Comma 10 2 2 2 4 3" xfId="15552"/>
    <cellStyle name="Comma 10 2 2 2 5" xfId="3744"/>
    <cellStyle name="Comma 10 2 2 2 5 2" xfId="8880"/>
    <cellStyle name="Comma 10 2 2 2 5 3" xfId="16408"/>
    <cellStyle name="Comma 10 2 2 2 6" xfId="4600"/>
    <cellStyle name="Comma 10 2 2 2 6 2" xfId="9736"/>
    <cellStyle name="Comma 10 2 2 2 6 3" xfId="17264"/>
    <cellStyle name="Comma 10 2 2 2 7" xfId="10802"/>
    <cellStyle name="Comma 10 2 2 2 7 2" xfId="18330"/>
    <cellStyle name="Comma 10 2 2 2 8" xfId="5456"/>
    <cellStyle name="Comma 10 2 2 2 9" xfId="12984"/>
    <cellStyle name="Comma 10 2 2 3" xfId="534"/>
    <cellStyle name="Comma 10 2 2 3 2" xfId="1390"/>
    <cellStyle name="Comma 10 2 2 3 2 2" xfId="6526"/>
    <cellStyle name="Comma 10 2 2 3 2 3" xfId="14054"/>
    <cellStyle name="Comma 10 2 2 3 3" xfId="2246"/>
    <cellStyle name="Comma 10 2 2 3 3 2" xfId="7382"/>
    <cellStyle name="Comma 10 2 2 3 3 3" xfId="14910"/>
    <cellStyle name="Comma 10 2 2 3 4" xfId="3102"/>
    <cellStyle name="Comma 10 2 2 3 4 2" xfId="8238"/>
    <cellStyle name="Comma 10 2 2 3 4 3" xfId="15766"/>
    <cellStyle name="Comma 10 2 2 3 5" xfId="3958"/>
    <cellStyle name="Comma 10 2 2 3 5 2" xfId="9094"/>
    <cellStyle name="Comma 10 2 2 3 5 3" xfId="16622"/>
    <cellStyle name="Comma 10 2 2 3 6" xfId="4814"/>
    <cellStyle name="Comma 10 2 2 3 6 2" xfId="9950"/>
    <cellStyle name="Comma 10 2 2 3 6 3" xfId="17478"/>
    <cellStyle name="Comma 10 2 2 3 7" xfId="11016"/>
    <cellStyle name="Comma 10 2 2 3 7 2" xfId="18544"/>
    <cellStyle name="Comma 10 2 2 3 8" xfId="5670"/>
    <cellStyle name="Comma 10 2 2 3 9" xfId="13198"/>
    <cellStyle name="Comma 10 2 2 4" xfId="748"/>
    <cellStyle name="Comma 10 2 2 4 2" xfId="1604"/>
    <cellStyle name="Comma 10 2 2 4 2 2" xfId="6740"/>
    <cellStyle name="Comma 10 2 2 4 2 3" xfId="14268"/>
    <cellStyle name="Comma 10 2 2 4 3" xfId="2460"/>
    <cellStyle name="Comma 10 2 2 4 3 2" xfId="7596"/>
    <cellStyle name="Comma 10 2 2 4 3 3" xfId="15124"/>
    <cellStyle name="Comma 10 2 2 4 4" xfId="3316"/>
    <cellStyle name="Comma 10 2 2 4 4 2" xfId="8452"/>
    <cellStyle name="Comma 10 2 2 4 4 3" xfId="15980"/>
    <cellStyle name="Comma 10 2 2 4 5" xfId="4172"/>
    <cellStyle name="Comma 10 2 2 4 5 2" xfId="9308"/>
    <cellStyle name="Comma 10 2 2 4 5 3" xfId="16836"/>
    <cellStyle name="Comma 10 2 2 4 6" xfId="5028"/>
    <cellStyle name="Comma 10 2 2 4 6 2" xfId="10164"/>
    <cellStyle name="Comma 10 2 2 4 6 3" xfId="17692"/>
    <cellStyle name="Comma 10 2 2 4 7" xfId="11230"/>
    <cellStyle name="Comma 10 2 2 4 7 2" xfId="18758"/>
    <cellStyle name="Comma 10 2 2 4 8" xfId="5884"/>
    <cellStyle name="Comma 10 2 2 4 9" xfId="13412"/>
    <cellStyle name="Comma 10 2 2 5" xfId="962"/>
    <cellStyle name="Comma 10 2 2 5 2" xfId="6098"/>
    <cellStyle name="Comma 10 2 2 5 3" xfId="13626"/>
    <cellStyle name="Comma 10 2 2 6" xfId="1818"/>
    <cellStyle name="Comma 10 2 2 6 2" xfId="6954"/>
    <cellStyle name="Comma 10 2 2 6 3" xfId="14482"/>
    <cellStyle name="Comma 10 2 2 7" xfId="2674"/>
    <cellStyle name="Comma 10 2 2 7 2" xfId="7810"/>
    <cellStyle name="Comma 10 2 2 7 3" xfId="15338"/>
    <cellStyle name="Comma 10 2 2 8" xfId="3530"/>
    <cellStyle name="Comma 10 2 2 8 2" xfId="8666"/>
    <cellStyle name="Comma 10 2 2 8 3" xfId="16194"/>
    <cellStyle name="Comma 10 2 2 9" xfId="4386"/>
    <cellStyle name="Comma 10 2 2 9 2" xfId="9522"/>
    <cellStyle name="Comma 10 2 2 9 3" xfId="17050"/>
    <cellStyle name="Comma 10 2 3" xfId="138"/>
    <cellStyle name="Comma 10 2 3 10" xfId="10415"/>
    <cellStyle name="Comma 10 2 3 10 2" xfId="17943"/>
    <cellStyle name="Comma 10 2 3 11" xfId="10624"/>
    <cellStyle name="Comma 10 2 3 11 2" xfId="18152"/>
    <cellStyle name="Comma 10 2 3 12" xfId="11480"/>
    <cellStyle name="Comma 10 2 3 12 2" xfId="19008"/>
    <cellStyle name="Comma 10 2 3 13" xfId="5278"/>
    <cellStyle name="Comma 10 2 3 14" xfId="12806"/>
    <cellStyle name="Comma 10 2 3 15" xfId="19231"/>
    <cellStyle name="Comma 10 2 3 2" xfId="356"/>
    <cellStyle name="Comma 10 2 3 2 10" xfId="19445"/>
    <cellStyle name="Comma 10 2 3 2 2" xfId="1212"/>
    <cellStyle name="Comma 10 2 3 2 2 2" xfId="6348"/>
    <cellStyle name="Comma 10 2 3 2 2 3" xfId="13876"/>
    <cellStyle name="Comma 10 2 3 2 3" xfId="2068"/>
    <cellStyle name="Comma 10 2 3 2 3 2" xfId="7204"/>
    <cellStyle name="Comma 10 2 3 2 3 3" xfId="14732"/>
    <cellStyle name="Comma 10 2 3 2 4" xfId="2924"/>
    <cellStyle name="Comma 10 2 3 2 4 2" xfId="8060"/>
    <cellStyle name="Comma 10 2 3 2 4 3" xfId="15588"/>
    <cellStyle name="Comma 10 2 3 2 5" xfId="3780"/>
    <cellStyle name="Comma 10 2 3 2 5 2" xfId="8916"/>
    <cellStyle name="Comma 10 2 3 2 5 3" xfId="16444"/>
    <cellStyle name="Comma 10 2 3 2 6" xfId="4636"/>
    <cellStyle name="Comma 10 2 3 2 6 2" xfId="9772"/>
    <cellStyle name="Comma 10 2 3 2 6 3" xfId="17300"/>
    <cellStyle name="Comma 10 2 3 2 7" xfId="10838"/>
    <cellStyle name="Comma 10 2 3 2 7 2" xfId="18366"/>
    <cellStyle name="Comma 10 2 3 2 8" xfId="5492"/>
    <cellStyle name="Comma 10 2 3 2 9" xfId="13020"/>
    <cellStyle name="Comma 10 2 3 3" xfId="570"/>
    <cellStyle name="Comma 10 2 3 3 2" xfId="1426"/>
    <cellStyle name="Comma 10 2 3 3 2 2" xfId="6562"/>
    <cellStyle name="Comma 10 2 3 3 2 3" xfId="14090"/>
    <cellStyle name="Comma 10 2 3 3 3" xfId="2282"/>
    <cellStyle name="Comma 10 2 3 3 3 2" xfId="7418"/>
    <cellStyle name="Comma 10 2 3 3 3 3" xfId="14946"/>
    <cellStyle name="Comma 10 2 3 3 4" xfId="3138"/>
    <cellStyle name="Comma 10 2 3 3 4 2" xfId="8274"/>
    <cellStyle name="Comma 10 2 3 3 4 3" xfId="15802"/>
    <cellStyle name="Comma 10 2 3 3 5" xfId="3994"/>
    <cellStyle name="Comma 10 2 3 3 5 2" xfId="9130"/>
    <cellStyle name="Comma 10 2 3 3 5 3" xfId="16658"/>
    <cellStyle name="Comma 10 2 3 3 6" xfId="4850"/>
    <cellStyle name="Comma 10 2 3 3 6 2" xfId="9986"/>
    <cellStyle name="Comma 10 2 3 3 6 3" xfId="17514"/>
    <cellStyle name="Comma 10 2 3 3 7" xfId="11052"/>
    <cellStyle name="Comma 10 2 3 3 7 2" xfId="18580"/>
    <cellStyle name="Comma 10 2 3 3 8" xfId="5706"/>
    <cellStyle name="Comma 10 2 3 3 9" xfId="13234"/>
    <cellStyle name="Comma 10 2 3 4" xfId="784"/>
    <cellStyle name="Comma 10 2 3 4 2" xfId="1640"/>
    <cellStyle name="Comma 10 2 3 4 2 2" xfId="6776"/>
    <cellStyle name="Comma 10 2 3 4 2 3" xfId="14304"/>
    <cellStyle name="Comma 10 2 3 4 3" xfId="2496"/>
    <cellStyle name="Comma 10 2 3 4 3 2" xfId="7632"/>
    <cellStyle name="Comma 10 2 3 4 3 3" xfId="15160"/>
    <cellStyle name="Comma 10 2 3 4 4" xfId="3352"/>
    <cellStyle name="Comma 10 2 3 4 4 2" xfId="8488"/>
    <cellStyle name="Comma 10 2 3 4 4 3" xfId="16016"/>
    <cellStyle name="Comma 10 2 3 4 5" xfId="4208"/>
    <cellStyle name="Comma 10 2 3 4 5 2" xfId="9344"/>
    <cellStyle name="Comma 10 2 3 4 5 3" xfId="16872"/>
    <cellStyle name="Comma 10 2 3 4 6" xfId="5064"/>
    <cellStyle name="Comma 10 2 3 4 6 2" xfId="10200"/>
    <cellStyle name="Comma 10 2 3 4 6 3" xfId="17728"/>
    <cellStyle name="Comma 10 2 3 4 7" xfId="11266"/>
    <cellStyle name="Comma 10 2 3 4 7 2" xfId="18794"/>
    <cellStyle name="Comma 10 2 3 4 8" xfId="5920"/>
    <cellStyle name="Comma 10 2 3 4 9" xfId="13448"/>
    <cellStyle name="Comma 10 2 3 5" xfId="998"/>
    <cellStyle name="Comma 10 2 3 5 2" xfId="6134"/>
    <cellStyle name="Comma 10 2 3 5 3" xfId="13662"/>
    <cellStyle name="Comma 10 2 3 6" xfId="1854"/>
    <cellStyle name="Comma 10 2 3 6 2" xfId="6990"/>
    <cellStyle name="Comma 10 2 3 6 3" xfId="14518"/>
    <cellStyle name="Comma 10 2 3 7" xfId="2710"/>
    <cellStyle name="Comma 10 2 3 7 2" xfId="7846"/>
    <cellStyle name="Comma 10 2 3 7 3" xfId="15374"/>
    <cellStyle name="Comma 10 2 3 8" xfId="3566"/>
    <cellStyle name="Comma 10 2 3 8 2" xfId="8702"/>
    <cellStyle name="Comma 10 2 3 8 3" xfId="16230"/>
    <cellStyle name="Comma 10 2 3 9" xfId="4422"/>
    <cellStyle name="Comma 10 2 3 9 2" xfId="9558"/>
    <cellStyle name="Comma 10 2 3 9 3" xfId="17086"/>
    <cellStyle name="Comma 10 2 4" xfId="176"/>
    <cellStyle name="Comma 10 2 4 10" xfId="10452"/>
    <cellStyle name="Comma 10 2 4 10 2" xfId="17980"/>
    <cellStyle name="Comma 10 2 4 11" xfId="10661"/>
    <cellStyle name="Comma 10 2 4 11 2" xfId="18189"/>
    <cellStyle name="Comma 10 2 4 12" xfId="11517"/>
    <cellStyle name="Comma 10 2 4 12 2" xfId="19045"/>
    <cellStyle name="Comma 10 2 4 13" xfId="5315"/>
    <cellStyle name="Comma 10 2 4 14" xfId="12843"/>
    <cellStyle name="Comma 10 2 4 15" xfId="19268"/>
    <cellStyle name="Comma 10 2 4 2" xfId="393"/>
    <cellStyle name="Comma 10 2 4 2 10" xfId="19482"/>
    <cellStyle name="Comma 10 2 4 2 2" xfId="1249"/>
    <cellStyle name="Comma 10 2 4 2 2 2" xfId="6385"/>
    <cellStyle name="Comma 10 2 4 2 2 3" xfId="13913"/>
    <cellStyle name="Comma 10 2 4 2 3" xfId="2105"/>
    <cellStyle name="Comma 10 2 4 2 3 2" xfId="7241"/>
    <cellStyle name="Comma 10 2 4 2 3 3" xfId="14769"/>
    <cellStyle name="Comma 10 2 4 2 4" xfId="2961"/>
    <cellStyle name="Comma 10 2 4 2 4 2" xfId="8097"/>
    <cellStyle name="Comma 10 2 4 2 4 3" xfId="15625"/>
    <cellStyle name="Comma 10 2 4 2 5" xfId="3817"/>
    <cellStyle name="Comma 10 2 4 2 5 2" xfId="8953"/>
    <cellStyle name="Comma 10 2 4 2 5 3" xfId="16481"/>
    <cellStyle name="Comma 10 2 4 2 6" xfId="4673"/>
    <cellStyle name="Comma 10 2 4 2 6 2" xfId="9809"/>
    <cellStyle name="Comma 10 2 4 2 6 3" xfId="17337"/>
    <cellStyle name="Comma 10 2 4 2 7" xfId="10875"/>
    <cellStyle name="Comma 10 2 4 2 7 2" xfId="18403"/>
    <cellStyle name="Comma 10 2 4 2 8" xfId="5529"/>
    <cellStyle name="Comma 10 2 4 2 9" xfId="13057"/>
    <cellStyle name="Comma 10 2 4 3" xfId="607"/>
    <cellStyle name="Comma 10 2 4 3 2" xfId="1463"/>
    <cellStyle name="Comma 10 2 4 3 2 2" xfId="6599"/>
    <cellStyle name="Comma 10 2 4 3 2 3" xfId="14127"/>
    <cellStyle name="Comma 10 2 4 3 3" xfId="2319"/>
    <cellStyle name="Comma 10 2 4 3 3 2" xfId="7455"/>
    <cellStyle name="Comma 10 2 4 3 3 3" xfId="14983"/>
    <cellStyle name="Comma 10 2 4 3 4" xfId="3175"/>
    <cellStyle name="Comma 10 2 4 3 4 2" xfId="8311"/>
    <cellStyle name="Comma 10 2 4 3 4 3" xfId="15839"/>
    <cellStyle name="Comma 10 2 4 3 5" xfId="4031"/>
    <cellStyle name="Comma 10 2 4 3 5 2" xfId="9167"/>
    <cellStyle name="Comma 10 2 4 3 5 3" xfId="16695"/>
    <cellStyle name="Comma 10 2 4 3 6" xfId="4887"/>
    <cellStyle name="Comma 10 2 4 3 6 2" xfId="10023"/>
    <cellStyle name="Comma 10 2 4 3 6 3" xfId="17551"/>
    <cellStyle name="Comma 10 2 4 3 7" xfId="11089"/>
    <cellStyle name="Comma 10 2 4 3 7 2" xfId="18617"/>
    <cellStyle name="Comma 10 2 4 3 8" xfId="5743"/>
    <cellStyle name="Comma 10 2 4 3 9" xfId="13271"/>
    <cellStyle name="Comma 10 2 4 4" xfId="821"/>
    <cellStyle name="Comma 10 2 4 4 2" xfId="1677"/>
    <cellStyle name="Comma 10 2 4 4 2 2" xfId="6813"/>
    <cellStyle name="Comma 10 2 4 4 2 3" xfId="14341"/>
    <cellStyle name="Comma 10 2 4 4 3" xfId="2533"/>
    <cellStyle name="Comma 10 2 4 4 3 2" xfId="7669"/>
    <cellStyle name="Comma 10 2 4 4 3 3" xfId="15197"/>
    <cellStyle name="Comma 10 2 4 4 4" xfId="3389"/>
    <cellStyle name="Comma 10 2 4 4 4 2" xfId="8525"/>
    <cellStyle name="Comma 10 2 4 4 4 3" xfId="16053"/>
    <cellStyle name="Comma 10 2 4 4 5" xfId="4245"/>
    <cellStyle name="Comma 10 2 4 4 5 2" xfId="9381"/>
    <cellStyle name="Comma 10 2 4 4 5 3" xfId="16909"/>
    <cellStyle name="Comma 10 2 4 4 6" xfId="5101"/>
    <cellStyle name="Comma 10 2 4 4 6 2" xfId="10237"/>
    <cellStyle name="Comma 10 2 4 4 6 3" xfId="17765"/>
    <cellStyle name="Comma 10 2 4 4 7" xfId="11303"/>
    <cellStyle name="Comma 10 2 4 4 7 2" xfId="18831"/>
    <cellStyle name="Comma 10 2 4 4 8" xfId="5957"/>
    <cellStyle name="Comma 10 2 4 4 9" xfId="13485"/>
    <cellStyle name="Comma 10 2 4 5" xfId="1035"/>
    <cellStyle name="Comma 10 2 4 5 2" xfId="6171"/>
    <cellStyle name="Comma 10 2 4 5 3" xfId="13699"/>
    <cellStyle name="Comma 10 2 4 6" xfId="1891"/>
    <cellStyle name="Comma 10 2 4 6 2" xfId="7027"/>
    <cellStyle name="Comma 10 2 4 6 3" xfId="14555"/>
    <cellStyle name="Comma 10 2 4 7" xfId="2747"/>
    <cellStyle name="Comma 10 2 4 7 2" xfId="7883"/>
    <cellStyle name="Comma 10 2 4 7 3" xfId="15411"/>
    <cellStyle name="Comma 10 2 4 8" xfId="3603"/>
    <cellStyle name="Comma 10 2 4 8 2" xfId="8739"/>
    <cellStyle name="Comma 10 2 4 8 3" xfId="16267"/>
    <cellStyle name="Comma 10 2 4 9" xfId="4459"/>
    <cellStyle name="Comma 10 2 4 9 2" xfId="9595"/>
    <cellStyle name="Comma 10 2 4 9 3" xfId="17123"/>
    <cellStyle name="Comma 10 2 5" xfId="217"/>
    <cellStyle name="Comma 10 2 5 10" xfId="10492"/>
    <cellStyle name="Comma 10 2 5 10 2" xfId="18020"/>
    <cellStyle name="Comma 10 2 5 11" xfId="10701"/>
    <cellStyle name="Comma 10 2 5 11 2" xfId="18229"/>
    <cellStyle name="Comma 10 2 5 12" xfId="11557"/>
    <cellStyle name="Comma 10 2 5 12 2" xfId="19085"/>
    <cellStyle name="Comma 10 2 5 13" xfId="5355"/>
    <cellStyle name="Comma 10 2 5 14" xfId="12883"/>
    <cellStyle name="Comma 10 2 5 15" xfId="19308"/>
    <cellStyle name="Comma 10 2 5 2" xfId="433"/>
    <cellStyle name="Comma 10 2 5 2 10" xfId="19522"/>
    <cellStyle name="Comma 10 2 5 2 2" xfId="1289"/>
    <cellStyle name="Comma 10 2 5 2 2 2" xfId="6425"/>
    <cellStyle name="Comma 10 2 5 2 2 3" xfId="13953"/>
    <cellStyle name="Comma 10 2 5 2 3" xfId="2145"/>
    <cellStyle name="Comma 10 2 5 2 3 2" xfId="7281"/>
    <cellStyle name="Comma 10 2 5 2 3 3" xfId="14809"/>
    <cellStyle name="Comma 10 2 5 2 4" xfId="3001"/>
    <cellStyle name="Comma 10 2 5 2 4 2" xfId="8137"/>
    <cellStyle name="Comma 10 2 5 2 4 3" xfId="15665"/>
    <cellStyle name="Comma 10 2 5 2 5" xfId="3857"/>
    <cellStyle name="Comma 10 2 5 2 5 2" xfId="8993"/>
    <cellStyle name="Comma 10 2 5 2 5 3" xfId="16521"/>
    <cellStyle name="Comma 10 2 5 2 6" xfId="4713"/>
    <cellStyle name="Comma 10 2 5 2 6 2" xfId="9849"/>
    <cellStyle name="Comma 10 2 5 2 6 3" xfId="17377"/>
    <cellStyle name="Comma 10 2 5 2 7" xfId="10915"/>
    <cellStyle name="Comma 10 2 5 2 7 2" xfId="18443"/>
    <cellStyle name="Comma 10 2 5 2 8" xfId="5569"/>
    <cellStyle name="Comma 10 2 5 2 9" xfId="13097"/>
    <cellStyle name="Comma 10 2 5 3" xfId="647"/>
    <cellStyle name="Comma 10 2 5 3 2" xfId="1503"/>
    <cellStyle name="Comma 10 2 5 3 2 2" xfId="6639"/>
    <cellStyle name="Comma 10 2 5 3 2 3" xfId="14167"/>
    <cellStyle name="Comma 10 2 5 3 3" xfId="2359"/>
    <cellStyle name="Comma 10 2 5 3 3 2" xfId="7495"/>
    <cellStyle name="Comma 10 2 5 3 3 3" xfId="15023"/>
    <cellStyle name="Comma 10 2 5 3 4" xfId="3215"/>
    <cellStyle name="Comma 10 2 5 3 4 2" xfId="8351"/>
    <cellStyle name="Comma 10 2 5 3 4 3" xfId="15879"/>
    <cellStyle name="Comma 10 2 5 3 5" xfId="4071"/>
    <cellStyle name="Comma 10 2 5 3 5 2" xfId="9207"/>
    <cellStyle name="Comma 10 2 5 3 5 3" xfId="16735"/>
    <cellStyle name="Comma 10 2 5 3 6" xfId="4927"/>
    <cellStyle name="Comma 10 2 5 3 6 2" xfId="10063"/>
    <cellStyle name="Comma 10 2 5 3 6 3" xfId="17591"/>
    <cellStyle name="Comma 10 2 5 3 7" xfId="11129"/>
    <cellStyle name="Comma 10 2 5 3 7 2" xfId="18657"/>
    <cellStyle name="Comma 10 2 5 3 8" xfId="5783"/>
    <cellStyle name="Comma 10 2 5 3 9" xfId="13311"/>
    <cellStyle name="Comma 10 2 5 4" xfId="861"/>
    <cellStyle name="Comma 10 2 5 4 2" xfId="1717"/>
    <cellStyle name="Comma 10 2 5 4 2 2" xfId="6853"/>
    <cellStyle name="Comma 10 2 5 4 2 3" xfId="14381"/>
    <cellStyle name="Comma 10 2 5 4 3" xfId="2573"/>
    <cellStyle name="Comma 10 2 5 4 3 2" xfId="7709"/>
    <cellStyle name="Comma 10 2 5 4 3 3" xfId="15237"/>
    <cellStyle name="Comma 10 2 5 4 4" xfId="3429"/>
    <cellStyle name="Comma 10 2 5 4 4 2" xfId="8565"/>
    <cellStyle name="Comma 10 2 5 4 4 3" xfId="16093"/>
    <cellStyle name="Comma 10 2 5 4 5" xfId="4285"/>
    <cellStyle name="Comma 10 2 5 4 5 2" xfId="9421"/>
    <cellStyle name="Comma 10 2 5 4 5 3" xfId="16949"/>
    <cellStyle name="Comma 10 2 5 4 6" xfId="5141"/>
    <cellStyle name="Comma 10 2 5 4 6 2" xfId="10277"/>
    <cellStyle name="Comma 10 2 5 4 6 3" xfId="17805"/>
    <cellStyle name="Comma 10 2 5 4 7" xfId="11343"/>
    <cellStyle name="Comma 10 2 5 4 7 2" xfId="18871"/>
    <cellStyle name="Comma 10 2 5 4 8" xfId="5997"/>
    <cellStyle name="Comma 10 2 5 4 9" xfId="13525"/>
    <cellStyle name="Comma 10 2 5 5" xfId="1075"/>
    <cellStyle name="Comma 10 2 5 5 2" xfId="6211"/>
    <cellStyle name="Comma 10 2 5 5 3" xfId="13739"/>
    <cellStyle name="Comma 10 2 5 6" xfId="1931"/>
    <cellStyle name="Comma 10 2 5 6 2" xfId="7067"/>
    <cellStyle name="Comma 10 2 5 6 3" xfId="14595"/>
    <cellStyle name="Comma 10 2 5 7" xfId="2787"/>
    <cellStyle name="Comma 10 2 5 7 2" xfId="7923"/>
    <cellStyle name="Comma 10 2 5 7 3" xfId="15451"/>
    <cellStyle name="Comma 10 2 5 8" xfId="3643"/>
    <cellStyle name="Comma 10 2 5 8 2" xfId="8779"/>
    <cellStyle name="Comma 10 2 5 8 3" xfId="16307"/>
    <cellStyle name="Comma 10 2 5 9" xfId="4499"/>
    <cellStyle name="Comma 10 2 5 9 2" xfId="9635"/>
    <cellStyle name="Comma 10 2 5 9 3" xfId="17163"/>
    <cellStyle name="Comma 10 2 6" xfId="262"/>
    <cellStyle name="Comma 10 2 6 10" xfId="19351"/>
    <cellStyle name="Comma 10 2 6 2" xfId="1118"/>
    <cellStyle name="Comma 10 2 6 2 2" xfId="6254"/>
    <cellStyle name="Comma 10 2 6 2 3" xfId="13782"/>
    <cellStyle name="Comma 10 2 6 3" xfId="1974"/>
    <cellStyle name="Comma 10 2 6 3 2" xfId="7110"/>
    <cellStyle name="Comma 10 2 6 3 3" xfId="14638"/>
    <cellStyle name="Comma 10 2 6 4" xfId="2830"/>
    <cellStyle name="Comma 10 2 6 4 2" xfId="7966"/>
    <cellStyle name="Comma 10 2 6 4 3" xfId="15494"/>
    <cellStyle name="Comma 10 2 6 5" xfId="3686"/>
    <cellStyle name="Comma 10 2 6 5 2" xfId="8822"/>
    <cellStyle name="Comma 10 2 6 5 3" xfId="16350"/>
    <cellStyle name="Comma 10 2 6 6" xfId="4542"/>
    <cellStyle name="Comma 10 2 6 6 2" xfId="9678"/>
    <cellStyle name="Comma 10 2 6 6 3" xfId="17206"/>
    <cellStyle name="Comma 10 2 6 7" xfId="10744"/>
    <cellStyle name="Comma 10 2 6 7 2" xfId="18272"/>
    <cellStyle name="Comma 10 2 6 8" xfId="5398"/>
    <cellStyle name="Comma 10 2 6 9" xfId="12926"/>
    <cellStyle name="Comma 10 2 7" xfId="476"/>
    <cellStyle name="Comma 10 2 7 2" xfId="1332"/>
    <cellStyle name="Comma 10 2 7 2 2" xfId="6468"/>
    <cellStyle name="Comma 10 2 7 2 3" xfId="13996"/>
    <cellStyle name="Comma 10 2 7 3" xfId="2188"/>
    <cellStyle name="Comma 10 2 7 3 2" xfId="7324"/>
    <cellStyle name="Comma 10 2 7 3 3" xfId="14852"/>
    <cellStyle name="Comma 10 2 7 4" xfId="3044"/>
    <cellStyle name="Comma 10 2 7 4 2" xfId="8180"/>
    <cellStyle name="Comma 10 2 7 4 3" xfId="15708"/>
    <cellStyle name="Comma 10 2 7 5" xfId="3900"/>
    <cellStyle name="Comma 10 2 7 5 2" xfId="9036"/>
    <cellStyle name="Comma 10 2 7 5 3" xfId="16564"/>
    <cellStyle name="Comma 10 2 7 6" xfId="4756"/>
    <cellStyle name="Comma 10 2 7 6 2" xfId="9892"/>
    <cellStyle name="Comma 10 2 7 6 3" xfId="17420"/>
    <cellStyle name="Comma 10 2 7 7" xfId="10958"/>
    <cellStyle name="Comma 10 2 7 7 2" xfId="18486"/>
    <cellStyle name="Comma 10 2 7 8" xfId="5612"/>
    <cellStyle name="Comma 10 2 7 9" xfId="13140"/>
    <cellStyle name="Comma 10 2 8" xfId="690"/>
    <cellStyle name="Comma 10 2 8 2" xfId="1546"/>
    <cellStyle name="Comma 10 2 8 2 2" xfId="6682"/>
    <cellStyle name="Comma 10 2 8 2 3" xfId="14210"/>
    <cellStyle name="Comma 10 2 8 3" xfId="2402"/>
    <cellStyle name="Comma 10 2 8 3 2" xfId="7538"/>
    <cellStyle name="Comma 10 2 8 3 3" xfId="15066"/>
    <cellStyle name="Comma 10 2 8 4" xfId="3258"/>
    <cellStyle name="Comma 10 2 8 4 2" xfId="8394"/>
    <cellStyle name="Comma 10 2 8 4 3" xfId="15922"/>
    <cellStyle name="Comma 10 2 8 5" xfId="4114"/>
    <cellStyle name="Comma 10 2 8 5 2" xfId="9250"/>
    <cellStyle name="Comma 10 2 8 5 3" xfId="16778"/>
    <cellStyle name="Comma 10 2 8 6" xfId="4970"/>
    <cellStyle name="Comma 10 2 8 6 2" xfId="10106"/>
    <cellStyle name="Comma 10 2 8 6 3" xfId="17634"/>
    <cellStyle name="Comma 10 2 8 7" xfId="11172"/>
    <cellStyle name="Comma 10 2 8 7 2" xfId="18700"/>
    <cellStyle name="Comma 10 2 8 8" xfId="5826"/>
    <cellStyle name="Comma 10 2 8 9" xfId="13354"/>
    <cellStyle name="Comma 10 2 9" xfId="904"/>
    <cellStyle name="Comma 10 2 9 2" xfId="6040"/>
    <cellStyle name="Comma 10 2 9 3" xfId="13568"/>
    <cellStyle name="Comma 10 3" xfId="78"/>
    <cellStyle name="Comma 10 4" xfId="99"/>
    <cellStyle name="Comma 10 4 10" xfId="10377"/>
    <cellStyle name="Comma 10 4 10 2" xfId="17905"/>
    <cellStyle name="Comma 10 4 11" xfId="10586"/>
    <cellStyle name="Comma 10 4 11 2" xfId="18114"/>
    <cellStyle name="Comma 10 4 12" xfId="11442"/>
    <cellStyle name="Comma 10 4 12 2" xfId="18970"/>
    <cellStyle name="Comma 10 4 13" xfId="5240"/>
    <cellStyle name="Comma 10 4 14" xfId="12768"/>
    <cellStyle name="Comma 10 4 15" xfId="19193"/>
    <cellStyle name="Comma 10 4 2" xfId="318"/>
    <cellStyle name="Comma 10 4 2 10" xfId="19407"/>
    <cellStyle name="Comma 10 4 2 2" xfId="1174"/>
    <cellStyle name="Comma 10 4 2 2 2" xfId="6310"/>
    <cellStyle name="Comma 10 4 2 2 3" xfId="13838"/>
    <cellStyle name="Comma 10 4 2 3" xfId="2030"/>
    <cellStyle name="Comma 10 4 2 3 2" xfId="7166"/>
    <cellStyle name="Comma 10 4 2 3 3" xfId="14694"/>
    <cellStyle name="Comma 10 4 2 4" xfId="2886"/>
    <cellStyle name="Comma 10 4 2 4 2" xfId="8022"/>
    <cellStyle name="Comma 10 4 2 4 3" xfId="15550"/>
    <cellStyle name="Comma 10 4 2 5" xfId="3742"/>
    <cellStyle name="Comma 10 4 2 5 2" xfId="8878"/>
    <cellStyle name="Comma 10 4 2 5 3" xfId="16406"/>
    <cellStyle name="Comma 10 4 2 6" xfId="4598"/>
    <cellStyle name="Comma 10 4 2 6 2" xfId="9734"/>
    <cellStyle name="Comma 10 4 2 6 3" xfId="17262"/>
    <cellStyle name="Comma 10 4 2 7" xfId="10800"/>
    <cellStyle name="Comma 10 4 2 7 2" xfId="18328"/>
    <cellStyle name="Comma 10 4 2 8" xfId="5454"/>
    <cellStyle name="Comma 10 4 2 9" xfId="12982"/>
    <cellStyle name="Comma 10 4 3" xfId="532"/>
    <cellStyle name="Comma 10 4 3 2" xfId="1388"/>
    <cellStyle name="Comma 10 4 3 2 2" xfId="6524"/>
    <cellStyle name="Comma 10 4 3 2 3" xfId="14052"/>
    <cellStyle name="Comma 10 4 3 3" xfId="2244"/>
    <cellStyle name="Comma 10 4 3 3 2" xfId="7380"/>
    <cellStyle name="Comma 10 4 3 3 3" xfId="14908"/>
    <cellStyle name="Comma 10 4 3 4" xfId="3100"/>
    <cellStyle name="Comma 10 4 3 4 2" xfId="8236"/>
    <cellStyle name="Comma 10 4 3 4 3" xfId="15764"/>
    <cellStyle name="Comma 10 4 3 5" xfId="3956"/>
    <cellStyle name="Comma 10 4 3 5 2" xfId="9092"/>
    <cellStyle name="Comma 10 4 3 5 3" xfId="16620"/>
    <cellStyle name="Comma 10 4 3 6" xfId="4812"/>
    <cellStyle name="Comma 10 4 3 6 2" xfId="9948"/>
    <cellStyle name="Comma 10 4 3 6 3" xfId="17476"/>
    <cellStyle name="Comma 10 4 3 7" xfId="11014"/>
    <cellStyle name="Comma 10 4 3 7 2" xfId="18542"/>
    <cellStyle name="Comma 10 4 3 8" xfId="5668"/>
    <cellStyle name="Comma 10 4 3 9" xfId="13196"/>
    <cellStyle name="Comma 10 4 4" xfId="746"/>
    <cellStyle name="Comma 10 4 4 2" xfId="1602"/>
    <cellStyle name="Comma 10 4 4 2 2" xfId="6738"/>
    <cellStyle name="Comma 10 4 4 2 3" xfId="14266"/>
    <cellStyle name="Comma 10 4 4 3" xfId="2458"/>
    <cellStyle name="Comma 10 4 4 3 2" xfId="7594"/>
    <cellStyle name="Comma 10 4 4 3 3" xfId="15122"/>
    <cellStyle name="Comma 10 4 4 4" xfId="3314"/>
    <cellStyle name="Comma 10 4 4 4 2" xfId="8450"/>
    <cellStyle name="Comma 10 4 4 4 3" xfId="15978"/>
    <cellStyle name="Comma 10 4 4 5" xfId="4170"/>
    <cellStyle name="Comma 10 4 4 5 2" xfId="9306"/>
    <cellStyle name="Comma 10 4 4 5 3" xfId="16834"/>
    <cellStyle name="Comma 10 4 4 6" xfId="5026"/>
    <cellStyle name="Comma 10 4 4 6 2" xfId="10162"/>
    <cellStyle name="Comma 10 4 4 6 3" xfId="17690"/>
    <cellStyle name="Comma 10 4 4 7" xfId="11228"/>
    <cellStyle name="Comma 10 4 4 7 2" xfId="18756"/>
    <cellStyle name="Comma 10 4 4 8" xfId="5882"/>
    <cellStyle name="Comma 10 4 4 9" xfId="13410"/>
    <cellStyle name="Comma 10 4 5" xfId="960"/>
    <cellStyle name="Comma 10 4 5 2" xfId="6096"/>
    <cellStyle name="Comma 10 4 5 3" xfId="13624"/>
    <cellStyle name="Comma 10 4 6" xfId="1816"/>
    <cellStyle name="Comma 10 4 6 2" xfId="6952"/>
    <cellStyle name="Comma 10 4 6 3" xfId="14480"/>
    <cellStyle name="Comma 10 4 7" xfId="2672"/>
    <cellStyle name="Comma 10 4 7 2" xfId="7808"/>
    <cellStyle name="Comma 10 4 7 3" xfId="15336"/>
    <cellStyle name="Comma 10 4 8" xfId="3528"/>
    <cellStyle name="Comma 10 4 8 2" xfId="8664"/>
    <cellStyle name="Comma 10 4 8 3" xfId="16192"/>
    <cellStyle name="Comma 10 4 9" xfId="4384"/>
    <cellStyle name="Comma 10 4 9 2" xfId="9520"/>
    <cellStyle name="Comma 10 4 9 3" xfId="17048"/>
    <cellStyle name="Comma 10 5" xfId="261"/>
    <cellStyle name="Comma 10 5 10" xfId="19350"/>
    <cellStyle name="Comma 10 5 2" xfId="1117"/>
    <cellStyle name="Comma 10 5 2 2" xfId="6253"/>
    <cellStyle name="Comma 10 5 2 3" xfId="13781"/>
    <cellStyle name="Comma 10 5 3" xfId="1973"/>
    <cellStyle name="Comma 10 5 3 2" xfId="7109"/>
    <cellStyle name="Comma 10 5 3 3" xfId="14637"/>
    <cellStyle name="Comma 10 5 4" xfId="2829"/>
    <cellStyle name="Comma 10 5 4 2" xfId="7965"/>
    <cellStyle name="Comma 10 5 4 3" xfId="15493"/>
    <cellStyle name="Comma 10 5 5" xfId="3685"/>
    <cellStyle name="Comma 10 5 5 2" xfId="8821"/>
    <cellStyle name="Comma 10 5 5 3" xfId="16349"/>
    <cellStyle name="Comma 10 5 6" xfId="4541"/>
    <cellStyle name="Comma 10 5 6 2" xfId="9677"/>
    <cellStyle name="Comma 10 5 6 3" xfId="17205"/>
    <cellStyle name="Comma 10 5 7" xfId="10743"/>
    <cellStyle name="Comma 10 5 7 2" xfId="18271"/>
    <cellStyle name="Comma 10 5 8" xfId="5397"/>
    <cellStyle name="Comma 10 5 9" xfId="12925"/>
    <cellStyle name="Comma 10 6" xfId="475"/>
    <cellStyle name="Comma 10 6 2" xfId="1331"/>
    <cellStyle name="Comma 10 6 2 2" xfId="6467"/>
    <cellStyle name="Comma 10 6 2 3" xfId="13995"/>
    <cellStyle name="Comma 10 6 3" xfId="2187"/>
    <cellStyle name="Comma 10 6 3 2" xfId="7323"/>
    <cellStyle name="Comma 10 6 3 3" xfId="14851"/>
    <cellStyle name="Comma 10 6 4" xfId="3043"/>
    <cellStyle name="Comma 10 6 4 2" xfId="8179"/>
    <cellStyle name="Comma 10 6 4 3" xfId="15707"/>
    <cellStyle name="Comma 10 6 5" xfId="3899"/>
    <cellStyle name="Comma 10 6 5 2" xfId="9035"/>
    <cellStyle name="Comma 10 6 5 3" xfId="16563"/>
    <cellStyle name="Comma 10 6 6" xfId="4755"/>
    <cellStyle name="Comma 10 6 6 2" xfId="9891"/>
    <cellStyle name="Comma 10 6 6 3" xfId="17419"/>
    <cellStyle name="Comma 10 6 7" xfId="10957"/>
    <cellStyle name="Comma 10 6 7 2" xfId="18485"/>
    <cellStyle name="Comma 10 6 8" xfId="5611"/>
    <cellStyle name="Comma 10 6 9" xfId="13139"/>
    <cellStyle name="Comma 10 7" xfId="689"/>
    <cellStyle name="Comma 10 7 2" xfId="1545"/>
    <cellStyle name="Comma 10 7 2 2" xfId="6681"/>
    <cellStyle name="Comma 10 7 2 3" xfId="14209"/>
    <cellStyle name="Comma 10 7 3" xfId="2401"/>
    <cellStyle name="Comma 10 7 3 2" xfId="7537"/>
    <cellStyle name="Comma 10 7 3 3" xfId="15065"/>
    <cellStyle name="Comma 10 7 4" xfId="3257"/>
    <cellStyle name="Comma 10 7 4 2" xfId="8393"/>
    <cellStyle name="Comma 10 7 4 3" xfId="15921"/>
    <cellStyle name="Comma 10 7 5" xfId="4113"/>
    <cellStyle name="Comma 10 7 5 2" xfId="9249"/>
    <cellStyle name="Comma 10 7 5 3" xfId="16777"/>
    <cellStyle name="Comma 10 7 6" xfId="4969"/>
    <cellStyle name="Comma 10 7 6 2" xfId="10105"/>
    <cellStyle name="Comma 10 7 6 3" xfId="17633"/>
    <cellStyle name="Comma 10 7 7" xfId="11171"/>
    <cellStyle name="Comma 10 7 7 2" xfId="18699"/>
    <cellStyle name="Comma 10 7 8" xfId="5825"/>
    <cellStyle name="Comma 10 7 9" xfId="13353"/>
    <cellStyle name="Comma 10 8" xfId="903"/>
    <cellStyle name="Comma 10 8 2" xfId="6039"/>
    <cellStyle name="Comma 10 8 3" xfId="13567"/>
    <cellStyle name="Comma 10 9" xfId="1759"/>
    <cellStyle name="Comma 10 9 2" xfId="6895"/>
    <cellStyle name="Comma 10 9 3" xfId="14423"/>
    <cellStyle name="Comma 11" xfId="11"/>
    <cellStyle name="Comma 11 10" xfId="1761"/>
    <cellStyle name="Comma 11 10 2" xfId="6897"/>
    <cellStyle name="Comma 11 10 3" xfId="14425"/>
    <cellStyle name="Comma 11 11" xfId="2617"/>
    <cellStyle name="Comma 11 11 2" xfId="7753"/>
    <cellStyle name="Comma 11 11 3" xfId="15281"/>
    <cellStyle name="Comma 11 12" xfId="3473"/>
    <cellStyle name="Comma 11 12 2" xfId="8609"/>
    <cellStyle name="Comma 11 12 3" xfId="16137"/>
    <cellStyle name="Comma 11 13" xfId="4329"/>
    <cellStyle name="Comma 11 13 2" xfId="9465"/>
    <cellStyle name="Comma 11 13 3" xfId="16993"/>
    <cellStyle name="Comma 11 14" xfId="10322"/>
    <cellStyle name="Comma 11 14 2" xfId="17850"/>
    <cellStyle name="Comma 11 15" xfId="10531"/>
    <cellStyle name="Comma 11 15 2" xfId="18059"/>
    <cellStyle name="Comma 11 16" xfId="11387"/>
    <cellStyle name="Comma 11 16 2" xfId="18915"/>
    <cellStyle name="Comma 11 17" xfId="5185"/>
    <cellStyle name="Comma 11 18" xfId="12146"/>
    <cellStyle name="Comma 11 19" xfId="12713"/>
    <cellStyle name="Comma 11 2" xfId="103"/>
    <cellStyle name="Comma 11 2 10" xfId="10380"/>
    <cellStyle name="Comma 11 2 10 2" xfId="17908"/>
    <cellStyle name="Comma 11 2 11" xfId="10589"/>
    <cellStyle name="Comma 11 2 11 2" xfId="18117"/>
    <cellStyle name="Comma 11 2 12" xfId="11445"/>
    <cellStyle name="Comma 11 2 12 2" xfId="18973"/>
    <cellStyle name="Comma 11 2 13" xfId="5243"/>
    <cellStyle name="Comma 11 2 14" xfId="12771"/>
    <cellStyle name="Comma 11 2 15" xfId="19196"/>
    <cellStyle name="Comma 11 2 2" xfId="321"/>
    <cellStyle name="Comma 11 2 2 10" xfId="19410"/>
    <cellStyle name="Comma 11 2 2 2" xfId="1177"/>
    <cellStyle name="Comma 11 2 2 2 2" xfId="6313"/>
    <cellStyle name="Comma 11 2 2 2 3" xfId="13841"/>
    <cellStyle name="Comma 11 2 2 3" xfId="2033"/>
    <cellStyle name="Comma 11 2 2 3 2" xfId="7169"/>
    <cellStyle name="Comma 11 2 2 3 3" xfId="14697"/>
    <cellStyle name="Comma 11 2 2 4" xfId="2889"/>
    <cellStyle name="Comma 11 2 2 4 2" xfId="8025"/>
    <cellStyle name="Comma 11 2 2 4 3" xfId="15553"/>
    <cellStyle name="Comma 11 2 2 5" xfId="3745"/>
    <cellStyle name="Comma 11 2 2 5 2" xfId="8881"/>
    <cellStyle name="Comma 11 2 2 5 3" xfId="16409"/>
    <cellStyle name="Comma 11 2 2 6" xfId="4601"/>
    <cellStyle name="Comma 11 2 2 6 2" xfId="9737"/>
    <cellStyle name="Comma 11 2 2 6 3" xfId="17265"/>
    <cellStyle name="Comma 11 2 2 7" xfId="10803"/>
    <cellStyle name="Comma 11 2 2 7 2" xfId="18331"/>
    <cellStyle name="Comma 11 2 2 8" xfId="5457"/>
    <cellStyle name="Comma 11 2 2 9" xfId="12985"/>
    <cellStyle name="Comma 11 2 3" xfId="535"/>
    <cellStyle name="Comma 11 2 3 2" xfId="1391"/>
    <cellStyle name="Comma 11 2 3 2 2" xfId="6527"/>
    <cellStyle name="Comma 11 2 3 2 3" xfId="14055"/>
    <cellStyle name="Comma 11 2 3 3" xfId="2247"/>
    <cellStyle name="Comma 11 2 3 3 2" xfId="7383"/>
    <cellStyle name="Comma 11 2 3 3 3" xfId="14911"/>
    <cellStyle name="Comma 11 2 3 4" xfId="3103"/>
    <cellStyle name="Comma 11 2 3 4 2" xfId="8239"/>
    <cellStyle name="Comma 11 2 3 4 3" xfId="15767"/>
    <cellStyle name="Comma 11 2 3 5" xfId="3959"/>
    <cellStyle name="Comma 11 2 3 5 2" xfId="9095"/>
    <cellStyle name="Comma 11 2 3 5 3" xfId="16623"/>
    <cellStyle name="Comma 11 2 3 6" xfId="4815"/>
    <cellStyle name="Comma 11 2 3 6 2" xfId="9951"/>
    <cellStyle name="Comma 11 2 3 6 3" xfId="17479"/>
    <cellStyle name="Comma 11 2 3 7" xfId="11017"/>
    <cellStyle name="Comma 11 2 3 7 2" xfId="18545"/>
    <cellStyle name="Comma 11 2 3 8" xfId="5671"/>
    <cellStyle name="Comma 11 2 3 9" xfId="13199"/>
    <cellStyle name="Comma 11 2 4" xfId="749"/>
    <cellStyle name="Comma 11 2 4 2" xfId="1605"/>
    <cellStyle name="Comma 11 2 4 2 2" xfId="6741"/>
    <cellStyle name="Comma 11 2 4 2 3" xfId="14269"/>
    <cellStyle name="Comma 11 2 4 3" xfId="2461"/>
    <cellStyle name="Comma 11 2 4 3 2" xfId="7597"/>
    <cellStyle name="Comma 11 2 4 3 3" xfId="15125"/>
    <cellStyle name="Comma 11 2 4 4" xfId="3317"/>
    <cellStyle name="Comma 11 2 4 4 2" xfId="8453"/>
    <cellStyle name="Comma 11 2 4 4 3" xfId="15981"/>
    <cellStyle name="Comma 11 2 4 5" xfId="4173"/>
    <cellStyle name="Comma 11 2 4 5 2" xfId="9309"/>
    <cellStyle name="Comma 11 2 4 5 3" xfId="16837"/>
    <cellStyle name="Comma 11 2 4 6" xfId="5029"/>
    <cellStyle name="Comma 11 2 4 6 2" xfId="10165"/>
    <cellStyle name="Comma 11 2 4 6 3" xfId="17693"/>
    <cellStyle name="Comma 11 2 4 7" xfId="11231"/>
    <cellStyle name="Comma 11 2 4 7 2" xfId="18759"/>
    <cellStyle name="Comma 11 2 4 8" xfId="5885"/>
    <cellStyle name="Comma 11 2 4 9" xfId="13413"/>
    <cellStyle name="Comma 11 2 5" xfId="963"/>
    <cellStyle name="Comma 11 2 5 2" xfId="6099"/>
    <cellStyle name="Comma 11 2 5 3" xfId="13627"/>
    <cellStyle name="Comma 11 2 6" xfId="1819"/>
    <cellStyle name="Comma 11 2 6 2" xfId="6955"/>
    <cellStyle name="Comma 11 2 6 3" xfId="14483"/>
    <cellStyle name="Comma 11 2 7" xfId="2675"/>
    <cellStyle name="Comma 11 2 7 2" xfId="7811"/>
    <cellStyle name="Comma 11 2 7 3" xfId="15339"/>
    <cellStyle name="Comma 11 2 8" xfId="3531"/>
    <cellStyle name="Comma 11 2 8 2" xfId="8667"/>
    <cellStyle name="Comma 11 2 8 3" xfId="16195"/>
    <cellStyle name="Comma 11 2 9" xfId="4387"/>
    <cellStyle name="Comma 11 2 9 2" xfId="9523"/>
    <cellStyle name="Comma 11 2 9 3" xfId="17051"/>
    <cellStyle name="Comma 11 20" xfId="19138"/>
    <cellStyle name="Comma 11 3" xfId="139"/>
    <cellStyle name="Comma 11 3 10" xfId="10416"/>
    <cellStyle name="Comma 11 3 10 2" xfId="17944"/>
    <cellStyle name="Comma 11 3 11" xfId="10625"/>
    <cellStyle name="Comma 11 3 11 2" xfId="18153"/>
    <cellStyle name="Comma 11 3 12" xfId="11481"/>
    <cellStyle name="Comma 11 3 12 2" xfId="19009"/>
    <cellStyle name="Comma 11 3 13" xfId="5279"/>
    <cellStyle name="Comma 11 3 14" xfId="12807"/>
    <cellStyle name="Comma 11 3 15" xfId="19232"/>
    <cellStyle name="Comma 11 3 2" xfId="357"/>
    <cellStyle name="Comma 11 3 2 10" xfId="19446"/>
    <cellStyle name="Comma 11 3 2 2" xfId="1213"/>
    <cellStyle name="Comma 11 3 2 2 2" xfId="6349"/>
    <cellStyle name="Comma 11 3 2 2 3" xfId="13877"/>
    <cellStyle name="Comma 11 3 2 3" xfId="2069"/>
    <cellStyle name="Comma 11 3 2 3 2" xfId="7205"/>
    <cellStyle name="Comma 11 3 2 3 3" xfId="14733"/>
    <cellStyle name="Comma 11 3 2 4" xfId="2925"/>
    <cellStyle name="Comma 11 3 2 4 2" xfId="8061"/>
    <cellStyle name="Comma 11 3 2 4 3" xfId="15589"/>
    <cellStyle name="Comma 11 3 2 5" xfId="3781"/>
    <cellStyle name="Comma 11 3 2 5 2" xfId="8917"/>
    <cellStyle name="Comma 11 3 2 5 3" xfId="16445"/>
    <cellStyle name="Comma 11 3 2 6" xfId="4637"/>
    <cellStyle name="Comma 11 3 2 6 2" xfId="9773"/>
    <cellStyle name="Comma 11 3 2 6 3" xfId="17301"/>
    <cellStyle name="Comma 11 3 2 7" xfId="10839"/>
    <cellStyle name="Comma 11 3 2 7 2" xfId="18367"/>
    <cellStyle name="Comma 11 3 2 8" xfId="5493"/>
    <cellStyle name="Comma 11 3 2 9" xfId="13021"/>
    <cellStyle name="Comma 11 3 3" xfId="571"/>
    <cellStyle name="Comma 11 3 3 2" xfId="1427"/>
    <cellStyle name="Comma 11 3 3 2 2" xfId="6563"/>
    <cellStyle name="Comma 11 3 3 2 3" xfId="14091"/>
    <cellStyle name="Comma 11 3 3 3" xfId="2283"/>
    <cellStyle name="Comma 11 3 3 3 2" xfId="7419"/>
    <cellStyle name="Comma 11 3 3 3 3" xfId="14947"/>
    <cellStyle name="Comma 11 3 3 4" xfId="3139"/>
    <cellStyle name="Comma 11 3 3 4 2" xfId="8275"/>
    <cellStyle name="Comma 11 3 3 4 3" xfId="15803"/>
    <cellStyle name="Comma 11 3 3 5" xfId="3995"/>
    <cellStyle name="Comma 11 3 3 5 2" xfId="9131"/>
    <cellStyle name="Comma 11 3 3 5 3" xfId="16659"/>
    <cellStyle name="Comma 11 3 3 6" xfId="4851"/>
    <cellStyle name="Comma 11 3 3 6 2" xfId="9987"/>
    <cellStyle name="Comma 11 3 3 6 3" xfId="17515"/>
    <cellStyle name="Comma 11 3 3 7" xfId="11053"/>
    <cellStyle name="Comma 11 3 3 7 2" xfId="18581"/>
    <cellStyle name="Comma 11 3 3 8" xfId="5707"/>
    <cellStyle name="Comma 11 3 3 9" xfId="13235"/>
    <cellStyle name="Comma 11 3 4" xfId="785"/>
    <cellStyle name="Comma 11 3 4 2" xfId="1641"/>
    <cellStyle name="Comma 11 3 4 2 2" xfId="6777"/>
    <cellStyle name="Comma 11 3 4 2 3" xfId="14305"/>
    <cellStyle name="Comma 11 3 4 3" xfId="2497"/>
    <cellStyle name="Comma 11 3 4 3 2" xfId="7633"/>
    <cellStyle name="Comma 11 3 4 3 3" xfId="15161"/>
    <cellStyle name="Comma 11 3 4 4" xfId="3353"/>
    <cellStyle name="Comma 11 3 4 4 2" xfId="8489"/>
    <cellStyle name="Comma 11 3 4 4 3" xfId="16017"/>
    <cellStyle name="Comma 11 3 4 5" xfId="4209"/>
    <cellStyle name="Comma 11 3 4 5 2" xfId="9345"/>
    <cellStyle name="Comma 11 3 4 5 3" xfId="16873"/>
    <cellStyle name="Comma 11 3 4 6" xfId="5065"/>
    <cellStyle name="Comma 11 3 4 6 2" xfId="10201"/>
    <cellStyle name="Comma 11 3 4 6 3" xfId="17729"/>
    <cellStyle name="Comma 11 3 4 7" xfId="11267"/>
    <cellStyle name="Comma 11 3 4 7 2" xfId="18795"/>
    <cellStyle name="Comma 11 3 4 8" xfId="5921"/>
    <cellStyle name="Comma 11 3 4 9" xfId="13449"/>
    <cellStyle name="Comma 11 3 5" xfId="999"/>
    <cellStyle name="Comma 11 3 5 2" xfId="6135"/>
    <cellStyle name="Comma 11 3 5 3" xfId="13663"/>
    <cellStyle name="Comma 11 3 6" xfId="1855"/>
    <cellStyle name="Comma 11 3 6 2" xfId="6991"/>
    <cellStyle name="Comma 11 3 6 3" xfId="14519"/>
    <cellStyle name="Comma 11 3 7" xfId="2711"/>
    <cellStyle name="Comma 11 3 7 2" xfId="7847"/>
    <cellStyle name="Comma 11 3 7 3" xfId="15375"/>
    <cellStyle name="Comma 11 3 8" xfId="3567"/>
    <cellStyle name="Comma 11 3 8 2" xfId="8703"/>
    <cellStyle name="Comma 11 3 8 3" xfId="16231"/>
    <cellStyle name="Comma 11 3 9" xfId="4423"/>
    <cellStyle name="Comma 11 3 9 2" xfId="9559"/>
    <cellStyle name="Comma 11 3 9 3" xfId="17087"/>
    <cellStyle name="Comma 11 4" xfId="177"/>
    <cellStyle name="Comma 11 4 10" xfId="10453"/>
    <cellStyle name="Comma 11 4 10 2" xfId="17981"/>
    <cellStyle name="Comma 11 4 11" xfId="10662"/>
    <cellStyle name="Comma 11 4 11 2" xfId="18190"/>
    <cellStyle name="Comma 11 4 12" xfId="11518"/>
    <cellStyle name="Comma 11 4 12 2" xfId="19046"/>
    <cellStyle name="Comma 11 4 13" xfId="5316"/>
    <cellStyle name="Comma 11 4 14" xfId="12844"/>
    <cellStyle name="Comma 11 4 15" xfId="19269"/>
    <cellStyle name="Comma 11 4 2" xfId="394"/>
    <cellStyle name="Comma 11 4 2 10" xfId="19483"/>
    <cellStyle name="Comma 11 4 2 2" xfId="1250"/>
    <cellStyle name="Comma 11 4 2 2 2" xfId="6386"/>
    <cellStyle name="Comma 11 4 2 2 3" xfId="13914"/>
    <cellStyle name="Comma 11 4 2 3" xfId="2106"/>
    <cellStyle name="Comma 11 4 2 3 2" xfId="7242"/>
    <cellStyle name="Comma 11 4 2 3 3" xfId="14770"/>
    <cellStyle name="Comma 11 4 2 4" xfId="2962"/>
    <cellStyle name="Comma 11 4 2 4 2" xfId="8098"/>
    <cellStyle name="Comma 11 4 2 4 3" xfId="15626"/>
    <cellStyle name="Comma 11 4 2 5" xfId="3818"/>
    <cellStyle name="Comma 11 4 2 5 2" xfId="8954"/>
    <cellStyle name="Comma 11 4 2 5 3" xfId="16482"/>
    <cellStyle name="Comma 11 4 2 6" xfId="4674"/>
    <cellStyle name="Comma 11 4 2 6 2" xfId="9810"/>
    <cellStyle name="Comma 11 4 2 6 3" xfId="17338"/>
    <cellStyle name="Comma 11 4 2 7" xfId="10876"/>
    <cellStyle name="Comma 11 4 2 7 2" xfId="18404"/>
    <cellStyle name="Comma 11 4 2 8" xfId="5530"/>
    <cellStyle name="Comma 11 4 2 9" xfId="13058"/>
    <cellStyle name="Comma 11 4 3" xfId="608"/>
    <cellStyle name="Comma 11 4 3 2" xfId="1464"/>
    <cellStyle name="Comma 11 4 3 2 2" xfId="6600"/>
    <cellStyle name="Comma 11 4 3 2 3" xfId="14128"/>
    <cellStyle name="Comma 11 4 3 3" xfId="2320"/>
    <cellStyle name="Comma 11 4 3 3 2" xfId="7456"/>
    <cellStyle name="Comma 11 4 3 3 3" xfId="14984"/>
    <cellStyle name="Comma 11 4 3 4" xfId="3176"/>
    <cellStyle name="Comma 11 4 3 4 2" xfId="8312"/>
    <cellStyle name="Comma 11 4 3 4 3" xfId="15840"/>
    <cellStyle name="Comma 11 4 3 5" xfId="4032"/>
    <cellStyle name="Comma 11 4 3 5 2" xfId="9168"/>
    <cellStyle name="Comma 11 4 3 5 3" xfId="16696"/>
    <cellStyle name="Comma 11 4 3 6" xfId="4888"/>
    <cellStyle name="Comma 11 4 3 6 2" xfId="10024"/>
    <cellStyle name="Comma 11 4 3 6 3" xfId="17552"/>
    <cellStyle name="Comma 11 4 3 7" xfId="11090"/>
    <cellStyle name="Comma 11 4 3 7 2" xfId="18618"/>
    <cellStyle name="Comma 11 4 3 8" xfId="5744"/>
    <cellStyle name="Comma 11 4 3 9" xfId="13272"/>
    <cellStyle name="Comma 11 4 4" xfId="822"/>
    <cellStyle name="Comma 11 4 4 2" xfId="1678"/>
    <cellStyle name="Comma 11 4 4 2 2" xfId="6814"/>
    <cellStyle name="Comma 11 4 4 2 3" xfId="14342"/>
    <cellStyle name="Comma 11 4 4 3" xfId="2534"/>
    <cellStyle name="Comma 11 4 4 3 2" xfId="7670"/>
    <cellStyle name="Comma 11 4 4 3 3" xfId="15198"/>
    <cellStyle name="Comma 11 4 4 4" xfId="3390"/>
    <cellStyle name="Comma 11 4 4 4 2" xfId="8526"/>
    <cellStyle name="Comma 11 4 4 4 3" xfId="16054"/>
    <cellStyle name="Comma 11 4 4 5" xfId="4246"/>
    <cellStyle name="Comma 11 4 4 5 2" xfId="9382"/>
    <cellStyle name="Comma 11 4 4 5 3" xfId="16910"/>
    <cellStyle name="Comma 11 4 4 6" xfId="5102"/>
    <cellStyle name="Comma 11 4 4 6 2" xfId="10238"/>
    <cellStyle name="Comma 11 4 4 6 3" xfId="17766"/>
    <cellStyle name="Comma 11 4 4 7" xfId="11304"/>
    <cellStyle name="Comma 11 4 4 7 2" xfId="18832"/>
    <cellStyle name="Comma 11 4 4 8" xfId="5958"/>
    <cellStyle name="Comma 11 4 4 9" xfId="13486"/>
    <cellStyle name="Comma 11 4 5" xfId="1036"/>
    <cellStyle name="Comma 11 4 5 2" xfId="6172"/>
    <cellStyle name="Comma 11 4 5 3" xfId="13700"/>
    <cellStyle name="Comma 11 4 6" xfId="1892"/>
    <cellStyle name="Comma 11 4 6 2" xfId="7028"/>
    <cellStyle name="Comma 11 4 6 3" xfId="14556"/>
    <cellStyle name="Comma 11 4 7" xfId="2748"/>
    <cellStyle name="Comma 11 4 7 2" xfId="7884"/>
    <cellStyle name="Comma 11 4 7 3" xfId="15412"/>
    <cellStyle name="Comma 11 4 8" xfId="3604"/>
    <cellStyle name="Comma 11 4 8 2" xfId="8740"/>
    <cellStyle name="Comma 11 4 8 3" xfId="16268"/>
    <cellStyle name="Comma 11 4 9" xfId="4460"/>
    <cellStyle name="Comma 11 4 9 2" xfId="9596"/>
    <cellStyle name="Comma 11 4 9 3" xfId="17124"/>
    <cellStyle name="Comma 11 5" xfId="218"/>
    <cellStyle name="Comma 11 5 10" xfId="10493"/>
    <cellStyle name="Comma 11 5 10 2" xfId="18021"/>
    <cellStyle name="Comma 11 5 11" xfId="10702"/>
    <cellStyle name="Comma 11 5 11 2" xfId="18230"/>
    <cellStyle name="Comma 11 5 12" xfId="11558"/>
    <cellStyle name="Comma 11 5 12 2" xfId="19086"/>
    <cellStyle name="Comma 11 5 13" xfId="5356"/>
    <cellStyle name="Comma 11 5 14" xfId="12884"/>
    <cellStyle name="Comma 11 5 15" xfId="19309"/>
    <cellStyle name="Comma 11 5 2" xfId="434"/>
    <cellStyle name="Comma 11 5 2 10" xfId="19523"/>
    <cellStyle name="Comma 11 5 2 2" xfId="1290"/>
    <cellStyle name="Comma 11 5 2 2 2" xfId="6426"/>
    <cellStyle name="Comma 11 5 2 2 3" xfId="13954"/>
    <cellStyle name="Comma 11 5 2 3" xfId="2146"/>
    <cellStyle name="Comma 11 5 2 3 2" xfId="7282"/>
    <cellStyle name="Comma 11 5 2 3 3" xfId="14810"/>
    <cellStyle name="Comma 11 5 2 4" xfId="3002"/>
    <cellStyle name="Comma 11 5 2 4 2" xfId="8138"/>
    <cellStyle name="Comma 11 5 2 4 3" xfId="15666"/>
    <cellStyle name="Comma 11 5 2 5" xfId="3858"/>
    <cellStyle name="Comma 11 5 2 5 2" xfId="8994"/>
    <cellStyle name="Comma 11 5 2 5 3" xfId="16522"/>
    <cellStyle name="Comma 11 5 2 6" xfId="4714"/>
    <cellStyle name="Comma 11 5 2 6 2" xfId="9850"/>
    <cellStyle name="Comma 11 5 2 6 3" xfId="17378"/>
    <cellStyle name="Comma 11 5 2 7" xfId="10916"/>
    <cellStyle name="Comma 11 5 2 7 2" xfId="18444"/>
    <cellStyle name="Comma 11 5 2 8" xfId="5570"/>
    <cellStyle name="Comma 11 5 2 9" xfId="13098"/>
    <cellStyle name="Comma 11 5 3" xfId="648"/>
    <cellStyle name="Comma 11 5 3 2" xfId="1504"/>
    <cellStyle name="Comma 11 5 3 2 2" xfId="6640"/>
    <cellStyle name="Comma 11 5 3 2 3" xfId="14168"/>
    <cellStyle name="Comma 11 5 3 3" xfId="2360"/>
    <cellStyle name="Comma 11 5 3 3 2" xfId="7496"/>
    <cellStyle name="Comma 11 5 3 3 3" xfId="15024"/>
    <cellStyle name="Comma 11 5 3 4" xfId="3216"/>
    <cellStyle name="Comma 11 5 3 4 2" xfId="8352"/>
    <cellStyle name="Comma 11 5 3 4 3" xfId="15880"/>
    <cellStyle name="Comma 11 5 3 5" xfId="4072"/>
    <cellStyle name="Comma 11 5 3 5 2" xfId="9208"/>
    <cellStyle name="Comma 11 5 3 5 3" xfId="16736"/>
    <cellStyle name="Comma 11 5 3 6" xfId="4928"/>
    <cellStyle name="Comma 11 5 3 6 2" xfId="10064"/>
    <cellStyle name="Comma 11 5 3 6 3" xfId="17592"/>
    <cellStyle name="Comma 11 5 3 7" xfId="11130"/>
    <cellStyle name="Comma 11 5 3 7 2" xfId="18658"/>
    <cellStyle name="Comma 11 5 3 8" xfId="5784"/>
    <cellStyle name="Comma 11 5 3 9" xfId="13312"/>
    <cellStyle name="Comma 11 5 4" xfId="862"/>
    <cellStyle name="Comma 11 5 4 2" xfId="1718"/>
    <cellStyle name="Comma 11 5 4 2 2" xfId="6854"/>
    <cellStyle name="Comma 11 5 4 2 3" xfId="14382"/>
    <cellStyle name="Comma 11 5 4 3" xfId="2574"/>
    <cellStyle name="Comma 11 5 4 3 2" xfId="7710"/>
    <cellStyle name="Comma 11 5 4 3 3" xfId="15238"/>
    <cellStyle name="Comma 11 5 4 4" xfId="3430"/>
    <cellStyle name="Comma 11 5 4 4 2" xfId="8566"/>
    <cellStyle name="Comma 11 5 4 4 3" xfId="16094"/>
    <cellStyle name="Comma 11 5 4 5" xfId="4286"/>
    <cellStyle name="Comma 11 5 4 5 2" xfId="9422"/>
    <cellStyle name="Comma 11 5 4 5 3" xfId="16950"/>
    <cellStyle name="Comma 11 5 4 6" xfId="5142"/>
    <cellStyle name="Comma 11 5 4 6 2" xfId="10278"/>
    <cellStyle name="Comma 11 5 4 6 3" xfId="17806"/>
    <cellStyle name="Comma 11 5 4 7" xfId="11344"/>
    <cellStyle name="Comma 11 5 4 7 2" xfId="18872"/>
    <cellStyle name="Comma 11 5 4 8" xfId="5998"/>
    <cellStyle name="Comma 11 5 4 9" xfId="13526"/>
    <cellStyle name="Comma 11 5 5" xfId="1076"/>
    <cellStyle name="Comma 11 5 5 2" xfId="6212"/>
    <cellStyle name="Comma 11 5 5 3" xfId="13740"/>
    <cellStyle name="Comma 11 5 6" xfId="1932"/>
    <cellStyle name="Comma 11 5 6 2" xfId="7068"/>
    <cellStyle name="Comma 11 5 6 3" xfId="14596"/>
    <cellStyle name="Comma 11 5 7" xfId="2788"/>
    <cellStyle name="Comma 11 5 7 2" xfId="7924"/>
    <cellStyle name="Comma 11 5 7 3" xfId="15452"/>
    <cellStyle name="Comma 11 5 8" xfId="3644"/>
    <cellStyle name="Comma 11 5 8 2" xfId="8780"/>
    <cellStyle name="Comma 11 5 8 3" xfId="16308"/>
    <cellStyle name="Comma 11 5 9" xfId="4500"/>
    <cellStyle name="Comma 11 5 9 2" xfId="9636"/>
    <cellStyle name="Comma 11 5 9 3" xfId="17164"/>
    <cellStyle name="Comma 11 6" xfId="263"/>
    <cellStyle name="Comma 11 6 10" xfId="19352"/>
    <cellStyle name="Comma 11 6 2" xfId="1119"/>
    <cellStyle name="Comma 11 6 2 2" xfId="6255"/>
    <cellStyle name="Comma 11 6 2 3" xfId="13783"/>
    <cellStyle name="Comma 11 6 3" xfId="1975"/>
    <cellStyle name="Comma 11 6 3 2" xfId="7111"/>
    <cellStyle name="Comma 11 6 3 3" xfId="14639"/>
    <cellStyle name="Comma 11 6 4" xfId="2831"/>
    <cellStyle name="Comma 11 6 4 2" xfId="7967"/>
    <cellStyle name="Comma 11 6 4 3" xfId="15495"/>
    <cellStyle name="Comma 11 6 5" xfId="3687"/>
    <cellStyle name="Comma 11 6 5 2" xfId="8823"/>
    <cellStyle name="Comma 11 6 5 3" xfId="16351"/>
    <cellStyle name="Comma 11 6 6" xfId="4543"/>
    <cellStyle name="Comma 11 6 6 2" xfId="9679"/>
    <cellStyle name="Comma 11 6 6 3" xfId="17207"/>
    <cellStyle name="Comma 11 6 7" xfId="10745"/>
    <cellStyle name="Comma 11 6 7 2" xfId="18273"/>
    <cellStyle name="Comma 11 6 8" xfId="5399"/>
    <cellStyle name="Comma 11 6 9" xfId="12927"/>
    <cellStyle name="Comma 11 7" xfId="477"/>
    <cellStyle name="Comma 11 7 2" xfId="1333"/>
    <cellStyle name="Comma 11 7 2 2" xfId="6469"/>
    <cellStyle name="Comma 11 7 2 3" xfId="13997"/>
    <cellStyle name="Comma 11 7 3" xfId="2189"/>
    <cellStyle name="Comma 11 7 3 2" xfId="7325"/>
    <cellStyle name="Comma 11 7 3 3" xfId="14853"/>
    <cellStyle name="Comma 11 7 4" xfId="3045"/>
    <cellStyle name="Comma 11 7 4 2" xfId="8181"/>
    <cellStyle name="Comma 11 7 4 3" xfId="15709"/>
    <cellStyle name="Comma 11 7 5" xfId="3901"/>
    <cellStyle name="Comma 11 7 5 2" xfId="9037"/>
    <cellStyle name="Comma 11 7 5 3" xfId="16565"/>
    <cellStyle name="Comma 11 7 6" xfId="4757"/>
    <cellStyle name="Comma 11 7 6 2" xfId="9893"/>
    <cellStyle name="Comma 11 7 6 3" xfId="17421"/>
    <cellStyle name="Comma 11 7 7" xfId="10959"/>
    <cellStyle name="Comma 11 7 7 2" xfId="18487"/>
    <cellStyle name="Comma 11 7 8" xfId="5613"/>
    <cellStyle name="Comma 11 7 9" xfId="13141"/>
    <cellStyle name="Comma 11 8" xfId="691"/>
    <cellStyle name="Comma 11 8 2" xfId="1547"/>
    <cellStyle name="Comma 11 8 2 2" xfId="6683"/>
    <cellStyle name="Comma 11 8 2 3" xfId="14211"/>
    <cellStyle name="Comma 11 8 3" xfId="2403"/>
    <cellStyle name="Comma 11 8 3 2" xfId="7539"/>
    <cellStyle name="Comma 11 8 3 3" xfId="15067"/>
    <cellStyle name="Comma 11 8 4" xfId="3259"/>
    <cellStyle name="Comma 11 8 4 2" xfId="8395"/>
    <cellStyle name="Comma 11 8 4 3" xfId="15923"/>
    <cellStyle name="Comma 11 8 5" xfId="4115"/>
    <cellStyle name="Comma 11 8 5 2" xfId="9251"/>
    <cellStyle name="Comma 11 8 5 3" xfId="16779"/>
    <cellStyle name="Comma 11 8 6" xfId="4971"/>
    <cellStyle name="Comma 11 8 6 2" xfId="10107"/>
    <cellStyle name="Comma 11 8 6 3" xfId="17635"/>
    <cellStyle name="Comma 11 8 7" xfId="11173"/>
    <cellStyle name="Comma 11 8 7 2" xfId="18701"/>
    <cellStyle name="Comma 11 8 8" xfId="5827"/>
    <cellStyle name="Comma 11 8 9" xfId="13355"/>
    <cellStyle name="Comma 11 9" xfId="905"/>
    <cellStyle name="Comma 11 9 2" xfId="6041"/>
    <cellStyle name="Comma 11 9 3" xfId="13569"/>
    <cellStyle name="Comma 12" xfId="12"/>
    <cellStyle name="Comma 12 10" xfId="906"/>
    <cellStyle name="Comma 12 10 2" xfId="6042"/>
    <cellStyle name="Comma 12 10 3" xfId="13570"/>
    <cellStyle name="Comma 12 11" xfId="1762"/>
    <cellStyle name="Comma 12 11 2" xfId="6898"/>
    <cellStyle name="Comma 12 11 3" xfId="14426"/>
    <cellStyle name="Comma 12 12" xfId="2618"/>
    <cellStyle name="Comma 12 12 2" xfId="7754"/>
    <cellStyle name="Comma 12 12 3" xfId="15282"/>
    <cellStyle name="Comma 12 13" xfId="3474"/>
    <cellStyle name="Comma 12 13 2" xfId="8610"/>
    <cellStyle name="Comma 12 13 3" xfId="16138"/>
    <cellStyle name="Comma 12 14" xfId="4330"/>
    <cellStyle name="Comma 12 14 2" xfId="9466"/>
    <cellStyle name="Comma 12 14 3" xfId="16994"/>
    <cellStyle name="Comma 12 15" xfId="10323"/>
    <cellStyle name="Comma 12 15 2" xfId="17851"/>
    <cellStyle name="Comma 12 16" xfId="10532"/>
    <cellStyle name="Comma 12 16 2" xfId="18060"/>
    <cellStyle name="Comma 12 17" xfId="11388"/>
    <cellStyle name="Comma 12 17 2" xfId="18916"/>
    <cellStyle name="Comma 12 18" xfId="5186"/>
    <cellStyle name="Comma 12 19" xfId="12167"/>
    <cellStyle name="Comma 12 2" xfId="79"/>
    <cellStyle name="Comma 12 2 10" xfId="10376"/>
    <cellStyle name="Comma 12 2 10 2" xfId="17904"/>
    <cellStyle name="Comma 12 2 11" xfId="10585"/>
    <cellStyle name="Comma 12 2 11 2" xfId="18113"/>
    <cellStyle name="Comma 12 2 12" xfId="11441"/>
    <cellStyle name="Comma 12 2 12 2" xfId="18969"/>
    <cellStyle name="Comma 12 2 13" xfId="5239"/>
    <cellStyle name="Comma 12 2 14" xfId="12767"/>
    <cellStyle name="Comma 12 2 15" xfId="19192"/>
    <cellStyle name="Comma 12 2 2" xfId="317"/>
    <cellStyle name="Comma 12 2 2 10" xfId="19406"/>
    <cellStyle name="Comma 12 2 2 2" xfId="1173"/>
    <cellStyle name="Comma 12 2 2 2 2" xfId="6309"/>
    <cellStyle name="Comma 12 2 2 2 3" xfId="13837"/>
    <cellStyle name="Comma 12 2 2 3" xfId="2029"/>
    <cellStyle name="Comma 12 2 2 3 2" xfId="7165"/>
    <cellStyle name="Comma 12 2 2 3 3" xfId="14693"/>
    <cellStyle name="Comma 12 2 2 4" xfId="2885"/>
    <cellStyle name="Comma 12 2 2 4 2" xfId="8021"/>
    <cellStyle name="Comma 12 2 2 4 3" xfId="15549"/>
    <cellStyle name="Comma 12 2 2 5" xfId="3741"/>
    <cellStyle name="Comma 12 2 2 5 2" xfId="8877"/>
    <cellStyle name="Comma 12 2 2 5 3" xfId="16405"/>
    <cellStyle name="Comma 12 2 2 6" xfId="4597"/>
    <cellStyle name="Comma 12 2 2 6 2" xfId="9733"/>
    <cellStyle name="Comma 12 2 2 6 3" xfId="17261"/>
    <cellStyle name="Comma 12 2 2 7" xfId="10799"/>
    <cellStyle name="Comma 12 2 2 7 2" xfId="18327"/>
    <cellStyle name="Comma 12 2 2 8" xfId="5453"/>
    <cellStyle name="Comma 12 2 2 9" xfId="12981"/>
    <cellStyle name="Comma 12 2 3" xfId="531"/>
    <cellStyle name="Comma 12 2 3 2" xfId="1387"/>
    <cellStyle name="Comma 12 2 3 2 2" xfId="6523"/>
    <cellStyle name="Comma 12 2 3 2 3" xfId="14051"/>
    <cellStyle name="Comma 12 2 3 3" xfId="2243"/>
    <cellStyle name="Comma 12 2 3 3 2" xfId="7379"/>
    <cellStyle name="Comma 12 2 3 3 3" xfId="14907"/>
    <cellStyle name="Comma 12 2 3 4" xfId="3099"/>
    <cellStyle name="Comma 12 2 3 4 2" xfId="8235"/>
    <cellStyle name="Comma 12 2 3 4 3" xfId="15763"/>
    <cellStyle name="Comma 12 2 3 5" xfId="3955"/>
    <cellStyle name="Comma 12 2 3 5 2" xfId="9091"/>
    <cellStyle name="Comma 12 2 3 5 3" xfId="16619"/>
    <cellStyle name="Comma 12 2 3 6" xfId="4811"/>
    <cellStyle name="Comma 12 2 3 6 2" xfId="9947"/>
    <cellStyle name="Comma 12 2 3 6 3" xfId="17475"/>
    <cellStyle name="Comma 12 2 3 7" xfId="11013"/>
    <cellStyle name="Comma 12 2 3 7 2" xfId="18541"/>
    <cellStyle name="Comma 12 2 3 8" xfId="5667"/>
    <cellStyle name="Comma 12 2 3 9" xfId="13195"/>
    <cellStyle name="Comma 12 2 4" xfId="745"/>
    <cellStyle name="Comma 12 2 4 2" xfId="1601"/>
    <cellStyle name="Comma 12 2 4 2 2" xfId="6737"/>
    <cellStyle name="Comma 12 2 4 2 3" xfId="14265"/>
    <cellStyle name="Comma 12 2 4 3" xfId="2457"/>
    <cellStyle name="Comma 12 2 4 3 2" xfId="7593"/>
    <cellStyle name="Comma 12 2 4 3 3" xfId="15121"/>
    <cellStyle name="Comma 12 2 4 4" xfId="3313"/>
    <cellStyle name="Comma 12 2 4 4 2" xfId="8449"/>
    <cellStyle name="Comma 12 2 4 4 3" xfId="15977"/>
    <cellStyle name="Comma 12 2 4 5" xfId="4169"/>
    <cellStyle name="Comma 12 2 4 5 2" xfId="9305"/>
    <cellStyle name="Comma 12 2 4 5 3" xfId="16833"/>
    <cellStyle name="Comma 12 2 4 6" xfId="5025"/>
    <cellStyle name="Comma 12 2 4 6 2" xfId="10161"/>
    <cellStyle name="Comma 12 2 4 6 3" xfId="17689"/>
    <cellStyle name="Comma 12 2 4 7" xfId="11227"/>
    <cellStyle name="Comma 12 2 4 7 2" xfId="18755"/>
    <cellStyle name="Comma 12 2 4 8" xfId="5881"/>
    <cellStyle name="Comma 12 2 4 9" xfId="13409"/>
    <cellStyle name="Comma 12 2 5" xfId="959"/>
    <cellStyle name="Comma 12 2 5 2" xfId="6095"/>
    <cellStyle name="Comma 12 2 5 3" xfId="13623"/>
    <cellStyle name="Comma 12 2 6" xfId="1815"/>
    <cellStyle name="Comma 12 2 6 2" xfId="6951"/>
    <cellStyle name="Comma 12 2 6 3" xfId="14479"/>
    <cellStyle name="Comma 12 2 7" xfId="2671"/>
    <cellStyle name="Comma 12 2 7 2" xfId="7807"/>
    <cellStyle name="Comma 12 2 7 3" xfId="15335"/>
    <cellStyle name="Comma 12 2 8" xfId="3527"/>
    <cellStyle name="Comma 12 2 8 2" xfId="8663"/>
    <cellStyle name="Comma 12 2 8 3" xfId="16191"/>
    <cellStyle name="Comma 12 2 9" xfId="4383"/>
    <cellStyle name="Comma 12 2 9 2" xfId="9519"/>
    <cellStyle name="Comma 12 2 9 3" xfId="17047"/>
    <cellStyle name="Comma 12 20" xfId="12714"/>
    <cellStyle name="Comma 12 21" xfId="19139"/>
    <cellStyle name="Comma 12 3" xfId="104"/>
    <cellStyle name="Comma 12 3 10" xfId="10381"/>
    <cellStyle name="Comma 12 3 10 2" xfId="17909"/>
    <cellStyle name="Comma 12 3 11" xfId="10590"/>
    <cellStyle name="Comma 12 3 11 2" xfId="18118"/>
    <cellStyle name="Comma 12 3 12" xfId="11446"/>
    <cellStyle name="Comma 12 3 12 2" xfId="18974"/>
    <cellStyle name="Comma 12 3 13" xfId="5244"/>
    <cellStyle name="Comma 12 3 14" xfId="12772"/>
    <cellStyle name="Comma 12 3 15" xfId="19197"/>
    <cellStyle name="Comma 12 3 2" xfId="322"/>
    <cellStyle name="Comma 12 3 2 10" xfId="19411"/>
    <cellStyle name="Comma 12 3 2 2" xfId="1178"/>
    <cellStyle name="Comma 12 3 2 2 2" xfId="6314"/>
    <cellStyle name="Comma 12 3 2 2 3" xfId="13842"/>
    <cellStyle name="Comma 12 3 2 3" xfId="2034"/>
    <cellStyle name="Comma 12 3 2 3 2" xfId="7170"/>
    <cellStyle name="Comma 12 3 2 3 3" xfId="14698"/>
    <cellStyle name="Comma 12 3 2 4" xfId="2890"/>
    <cellStyle name="Comma 12 3 2 4 2" xfId="8026"/>
    <cellStyle name="Comma 12 3 2 4 3" xfId="15554"/>
    <cellStyle name="Comma 12 3 2 5" xfId="3746"/>
    <cellStyle name="Comma 12 3 2 5 2" xfId="8882"/>
    <cellStyle name="Comma 12 3 2 5 3" xfId="16410"/>
    <cellStyle name="Comma 12 3 2 6" xfId="4602"/>
    <cellStyle name="Comma 12 3 2 6 2" xfId="9738"/>
    <cellStyle name="Comma 12 3 2 6 3" xfId="17266"/>
    <cellStyle name="Comma 12 3 2 7" xfId="10804"/>
    <cellStyle name="Comma 12 3 2 7 2" xfId="18332"/>
    <cellStyle name="Comma 12 3 2 8" xfId="5458"/>
    <cellStyle name="Comma 12 3 2 9" xfId="12986"/>
    <cellStyle name="Comma 12 3 3" xfId="536"/>
    <cellStyle name="Comma 12 3 3 2" xfId="1392"/>
    <cellStyle name="Comma 12 3 3 2 2" xfId="6528"/>
    <cellStyle name="Comma 12 3 3 2 3" xfId="14056"/>
    <cellStyle name="Comma 12 3 3 3" xfId="2248"/>
    <cellStyle name="Comma 12 3 3 3 2" xfId="7384"/>
    <cellStyle name="Comma 12 3 3 3 3" xfId="14912"/>
    <cellStyle name="Comma 12 3 3 4" xfId="3104"/>
    <cellStyle name="Comma 12 3 3 4 2" xfId="8240"/>
    <cellStyle name="Comma 12 3 3 4 3" xfId="15768"/>
    <cellStyle name="Comma 12 3 3 5" xfId="3960"/>
    <cellStyle name="Comma 12 3 3 5 2" xfId="9096"/>
    <cellStyle name="Comma 12 3 3 5 3" xfId="16624"/>
    <cellStyle name="Comma 12 3 3 6" xfId="4816"/>
    <cellStyle name="Comma 12 3 3 6 2" xfId="9952"/>
    <cellStyle name="Comma 12 3 3 6 3" xfId="17480"/>
    <cellStyle name="Comma 12 3 3 7" xfId="11018"/>
    <cellStyle name="Comma 12 3 3 7 2" xfId="18546"/>
    <cellStyle name="Comma 12 3 3 8" xfId="5672"/>
    <cellStyle name="Comma 12 3 3 9" xfId="13200"/>
    <cellStyle name="Comma 12 3 4" xfId="750"/>
    <cellStyle name="Comma 12 3 4 2" xfId="1606"/>
    <cellStyle name="Comma 12 3 4 2 2" xfId="6742"/>
    <cellStyle name="Comma 12 3 4 2 3" xfId="14270"/>
    <cellStyle name="Comma 12 3 4 3" xfId="2462"/>
    <cellStyle name="Comma 12 3 4 3 2" xfId="7598"/>
    <cellStyle name="Comma 12 3 4 3 3" xfId="15126"/>
    <cellStyle name="Comma 12 3 4 4" xfId="3318"/>
    <cellStyle name="Comma 12 3 4 4 2" xfId="8454"/>
    <cellStyle name="Comma 12 3 4 4 3" xfId="15982"/>
    <cellStyle name="Comma 12 3 4 5" xfId="4174"/>
    <cellStyle name="Comma 12 3 4 5 2" xfId="9310"/>
    <cellStyle name="Comma 12 3 4 5 3" xfId="16838"/>
    <cellStyle name="Comma 12 3 4 6" xfId="5030"/>
    <cellStyle name="Comma 12 3 4 6 2" xfId="10166"/>
    <cellStyle name="Comma 12 3 4 6 3" xfId="17694"/>
    <cellStyle name="Comma 12 3 4 7" xfId="11232"/>
    <cellStyle name="Comma 12 3 4 7 2" xfId="18760"/>
    <cellStyle name="Comma 12 3 4 8" xfId="5886"/>
    <cellStyle name="Comma 12 3 4 9" xfId="13414"/>
    <cellStyle name="Comma 12 3 5" xfId="964"/>
    <cellStyle name="Comma 12 3 5 2" xfId="6100"/>
    <cellStyle name="Comma 12 3 5 3" xfId="13628"/>
    <cellStyle name="Comma 12 3 6" xfId="1820"/>
    <cellStyle name="Comma 12 3 6 2" xfId="6956"/>
    <cellStyle name="Comma 12 3 6 3" xfId="14484"/>
    <cellStyle name="Comma 12 3 7" xfId="2676"/>
    <cellStyle name="Comma 12 3 7 2" xfId="7812"/>
    <cellStyle name="Comma 12 3 7 3" xfId="15340"/>
    <cellStyle name="Comma 12 3 8" xfId="3532"/>
    <cellStyle name="Comma 12 3 8 2" xfId="8668"/>
    <cellStyle name="Comma 12 3 8 3" xfId="16196"/>
    <cellStyle name="Comma 12 3 9" xfId="4388"/>
    <cellStyle name="Comma 12 3 9 2" xfId="9524"/>
    <cellStyle name="Comma 12 3 9 3" xfId="17052"/>
    <cellStyle name="Comma 12 4" xfId="140"/>
    <cellStyle name="Comma 12 4 10" xfId="10417"/>
    <cellStyle name="Comma 12 4 10 2" xfId="17945"/>
    <cellStyle name="Comma 12 4 11" xfId="10626"/>
    <cellStyle name="Comma 12 4 11 2" xfId="18154"/>
    <cellStyle name="Comma 12 4 12" xfId="11482"/>
    <cellStyle name="Comma 12 4 12 2" xfId="19010"/>
    <cellStyle name="Comma 12 4 13" xfId="5280"/>
    <cellStyle name="Comma 12 4 14" xfId="12808"/>
    <cellStyle name="Comma 12 4 15" xfId="19233"/>
    <cellStyle name="Comma 12 4 2" xfId="358"/>
    <cellStyle name="Comma 12 4 2 10" xfId="19447"/>
    <cellStyle name="Comma 12 4 2 2" xfId="1214"/>
    <cellStyle name="Comma 12 4 2 2 2" xfId="6350"/>
    <cellStyle name="Comma 12 4 2 2 3" xfId="13878"/>
    <cellStyle name="Comma 12 4 2 3" xfId="2070"/>
    <cellStyle name="Comma 12 4 2 3 2" xfId="7206"/>
    <cellStyle name="Comma 12 4 2 3 3" xfId="14734"/>
    <cellStyle name="Comma 12 4 2 4" xfId="2926"/>
    <cellStyle name="Comma 12 4 2 4 2" xfId="8062"/>
    <cellStyle name="Comma 12 4 2 4 3" xfId="15590"/>
    <cellStyle name="Comma 12 4 2 5" xfId="3782"/>
    <cellStyle name="Comma 12 4 2 5 2" xfId="8918"/>
    <cellStyle name="Comma 12 4 2 5 3" xfId="16446"/>
    <cellStyle name="Comma 12 4 2 6" xfId="4638"/>
    <cellStyle name="Comma 12 4 2 6 2" xfId="9774"/>
    <cellStyle name="Comma 12 4 2 6 3" xfId="17302"/>
    <cellStyle name="Comma 12 4 2 7" xfId="10840"/>
    <cellStyle name="Comma 12 4 2 7 2" xfId="18368"/>
    <cellStyle name="Comma 12 4 2 8" xfId="5494"/>
    <cellStyle name="Comma 12 4 2 9" xfId="13022"/>
    <cellStyle name="Comma 12 4 3" xfId="572"/>
    <cellStyle name="Comma 12 4 3 2" xfId="1428"/>
    <cellStyle name="Comma 12 4 3 2 2" xfId="6564"/>
    <cellStyle name="Comma 12 4 3 2 3" xfId="14092"/>
    <cellStyle name="Comma 12 4 3 3" xfId="2284"/>
    <cellStyle name="Comma 12 4 3 3 2" xfId="7420"/>
    <cellStyle name="Comma 12 4 3 3 3" xfId="14948"/>
    <cellStyle name="Comma 12 4 3 4" xfId="3140"/>
    <cellStyle name="Comma 12 4 3 4 2" xfId="8276"/>
    <cellStyle name="Comma 12 4 3 4 3" xfId="15804"/>
    <cellStyle name="Comma 12 4 3 5" xfId="3996"/>
    <cellStyle name="Comma 12 4 3 5 2" xfId="9132"/>
    <cellStyle name="Comma 12 4 3 5 3" xfId="16660"/>
    <cellStyle name="Comma 12 4 3 6" xfId="4852"/>
    <cellStyle name="Comma 12 4 3 6 2" xfId="9988"/>
    <cellStyle name="Comma 12 4 3 6 3" xfId="17516"/>
    <cellStyle name="Comma 12 4 3 7" xfId="11054"/>
    <cellStyle name="Comma 12 4 3 7 2" xfId="18582"/>
    <cellStyle name="Comma 12 4 3 8" xfId="5708"/>
    <cellStyle name="Comma 12 4 3 9" xfId="13236"/>
    <cellStyle name="Comma 12 4 4" xfId="786"/>
    <cellStyle name="Comma 12 4 4 2" xfId="1642"/>
    <cellStyle name="Comma 12 4 4 2 2" xfId="6778"/>
    <cellStyle name="Comma 12 4 4 2 3" xfId="14306"/>
    <cellStyle name="Comma 12 4 4 3" xfId="2498"/>
    <cellStyle name="Comma 12 4 4 3 2" xfId="7634"/>
    <cellStyle name="Comma 12 4 4 3 3" xfId="15162"/>
    <cellStyle name="Comma 12 4 4 4" xfId="3354"/>
    <cellStyle name="Comma 12 4 4 4 2" xfId="8490"/>
    <cellStyle name="Comma 12 4 4 4 3" xfId="16018"/>
    <cellStyle name="Comma 12 4 4 5" xfId="4210"/>
    <cellStyle name="Comma 12 4 4 5 2" xfId="9346"/>
    <cellStyle name="Comma 12 4 4 5 3" xfId="16874"/>
    <cellStyle name="Comma 12 4 4 6" xfId="5066"/>
    <cellStyle name="Comma 12 4 4 6 2" xfId="10202"/>
    <cellStyle name="Comma 12 4 4 6 3" xfId="17730"/>
    <cellStyle name="Comma 12 4 4 7" xfId="11268"/>
    <cellStyle name="Comma 12 4 4 7 2" xfId="18796"/>
    <cellStyle name="Comma 12 4 4 8" xfId="5922"/>
    <cellStyle name="Comma 12 4 4 9" xfId="13450"/>
    <cellStyle name="Comma 12 4 5" xfId="1000"/>
    <cellStyle name="Comma 12 4 5 2" xfId="6136"/>
    <cellStyle name="Comma 12 4 5 3" xfId="13664"/>
    <cellStyle name="Comma 12 4 6" xfId="1856"/>
    <cellStyle name="Comma 12 4 6 2" xfId="6992"/>
    <cellStyle name="Comma 12 4 6 3" xfId="14520"/>
    <cellStyle name="Comma 12 4 7" xfId="2712"/>
    <cellStyle name="Comma 12 4 7 2" xfId="7848"/>
    <cellStyle name="Comma 12 4 7 3" xfId="15376"/>
    <cellStyle name="Comma 12 4 8" xfId="3568"/>
    <cellStyle name="Comma 12 4 8 2" xfId="8704"/>
    <cellStyle name="Comma 12 4 8 3" xfId="16232"/>
    <cellStyle name="Comma 12 4 9" xfId="4424"/>
    <cellStyle name="Comma 12 4 9 2" xfId="9560"/>
    <cellStyle name="Comma 12 4 9 3" xfId="17088"/>
    <cellStyle name="Comma 12 5" xfId="178"/>
    <cellStyle name="Comma 12 5 10" xfId="10454"/>
    <cellStyle name="Comma 12 5 10 2" xfId="17982"/>
    <cellStyle name="Comma 12 5 11" xfId="10663"/>
    <cellStyle name="Comma 12 5 11 2" xfId="18191"/>
    <cellStyle name="Comma 12 5 12" xfId="11519"/>
    <cellStyle name="Comma 12 5 12 2" xfId="19047"/>
    <cellStyle name="Comma 12 5 13" xfId="5317"/>
    <cellStyle name="Comma 12 5 14" xfId="12845"/>
    <cellStyle name="Comma 12 5 15" xfId="19270"/>
    <cellStyle name="Comma 12 5 2" xfId="395"/>
    <cellStyle name="Comma 12 5 2 10" xfId="19484"/>
    <cellStyle name="Comma 12 5 2 2" xfId="1251"/>
    <cellStyle name="Comma 12 5 2 2 2" xfId="6387"/>
    <cellStyle name="Comma 12 5 2 2 3" xfId="13915"/>
    <cellStyle name="Comma 12 5 2 3" xfId="2107"/>
    <cellStyle name="Comma 12 5 2 3 2" xfId="7243"/>
    <cellStyle name="Comma 12 5 2 3 3" xfId="14771"/>
    <cellStyle name="Comma 12 5 2 4" xfId="2963"/>
    <cellStyle name="Comma 12 5 2 4 2" xfId="8099"/>
    <cellStyle name="Comma 12 5 2 4 3" xfId="15627"/>
    <cellStyle name="Comma 12 5 2 5" xfId="3819"/>
    <cellStyle name="Comma 12 5 2 5 2" xfId="8955"/>
    <cellStyle name="Comma 12 5 2 5 3" xfId="16483"/>
    <cellStyle name="Comma 12 5 2 6" xfId="4675"/>
    <cellStyle name="Comma 12 5 2 6 2" xfId="9811"/>
    <cellStyle name="Comma 12 5 2 6 3" xfId="17339"/>
    <cellStyle name="Comma 12 5 2 7" xfId="10877"/>
    <cellStyle name="Comma 12 5 2 7 2" xfId="18405"/>
    <cellStyle name="Comma 12 5 2 8" xfId="5531"/>
    <cellStyle name="Comma 12 5 2 9" xfId="13059"/>
    <cellStyle name="Comma 12 5 3" xfId="609"/>
    <cellStyle name="Comma 12 5 3 2" xfId="1465"/>
    <cellStyle name="Comma 12 5 3 2 2" xfId="6601"/>
    <cellStyle name="Comma 12 5 3 2 3" xfId="14129"/>
    <cellStyle name="Comma 12 5 3 3" xfId="2321"/>
    <cellStyle name="Comma 12 5 3 3 2" xfId="7457"/>
    <cellStyle name="Comma 12 5 3 3 3" xfId="14985"/>
    <cellStyle name="Comma 12 5 3 4" xfId="3177"/>
    <cellStyle name="Comma 12 5 3 4 2" xfId="8313"/>
    <cellStyle name="Comma 12 5 3 4 3" xfId="15841"/>
    <cellStyle name="Comma 12 5 3 5" xfId="4033"/>
    <cellStyle name="Comma 12 5 3 5 2" xfId="9169"/>
    <cellStyle name="Comma 12 5 3 5 3" xfId="16697"/>
    <cellStyle name="Comma 12 5 3 6" xfId="4889"/>
    <cellStyle name="Comma 12 5 3 6 2" xfId="10025"/>
    <cellStyle name="Comma 12 5 3 6 3" xfId="17553"/>
    <cellStyle name="Comma 12 5 3 7" xfId="11091"/>
    <cellStyle name="Comma 12 5 3 7 2" xfId="18619"/>
    <cellStyle name="Comma 12 5 3 8" xfId="5745"/>
    <cellStyle name="Comma 12 5 3 9" xfId="13273"/>
    <cellStyle name="Comma 12 5 4" xfId="823"/>
    <cellStyle name="Comma 12 5 4 2" xfId="1679"/>
    <cellStyle name="Comma 12 5 4 2 2" xfId="6815"/>
    <cellStyle name="Comma 12 5 4 2 3" xfId="14343"/>
    <cellStyle name="Comma 12 5 4 3" xfId="2535"/>
    <cellStyle name="Comma 12 5 4 3 2" xfId="7671"/>
    <cellStyle name="Comma 12 5 4 3 3" xfId="15199"/>
    <cellStyle name="Comma 12 5 4 4" xfId="3391"/>
    <cellStyle name="Comma 12 5 4 4 2" xfId="8527"/>
    <cellStyle name="Comma 12 5 4 4 3" xfId="16055"/>
    <cellStyle name="Comma 12 5 4 5" xfId="4247"/>
    <cellStyle name="Comma 12 5 4 5 2" xfId="9383"/>
    <cellStyle name="Comma 12 5 4 5 3" xfId="16911"/>
    <cellStyle name="Comma 12 5 4 6" xfId="5103"/>
    <cellStyle name="Comma 12 5 4 6 2" xfId="10239"/>
    <cellStyle name="Comma 12 5 4 6 3" xfId="17767"/>
    <cellStyle name="Comma 12 5 4 7" xfId="11305"/>
    <cellStyle name="Comma 12 5 4 7 2" xfId="18833"/>
    <cellStyle name="Comma 12 5 4 8" xfId="5959"/>
    <cellStyle name="Comma 12 5 4 9" xfId="13487"/>
    <cellStyle name="Comma 12 5 5" xfId="1037"/>
    <cellStyle name="Comma 12 5 5 2" xfId="6173"/>
    <cellStyle name="Comma 12 5 5 3" xfId="13701"/>
    <cellStyle name="Comma 12 5 6" xfId="1893"/>
    <cellStyle name="Comma 12 5 6 2" xfId="7029"/>
    <cellStyle name="Comma 12 5 6 3" xfId="14557"/>
    <cellStyle name="Comma 12 5 7" xfId="2749"/>
    <cellStyle name="Comma 12 5 7 2" xfId="7885"/>
    <cellStyle name="Comma 12 5 7 3" xfId="15413"/>
    <cellStyle name="Comma 12 5 8" xfId="3605"/>
    <cellStyle name="Comma 12 5 8 2" xfId="8741"/>
    <cellStyle name="Comma 12 5 8 3" xfId="16269"/>
    <cellStyle name="Comma 12 5 9" xfId="4461"/>
    <cellStyle name="Comma 12 5 9 2" xfId="9597"/>
    <cellStyle name="Comma 12 5 9 3" xfId="17125"/>
    <cellStyle name="Comma 12 6" xfId="219"/>
    <cellStyle name="Comma 12 6 10" xfId="10494"/>
    <cellStyle name="Comma 12 6 10 2" xfId="18022"/>
    <cellStyle name="Comma 12 6 11" xfId="10703"/>
    <cellStyle name="Comma 12 6 11 2" xfId="18231"/>
    <cellStyle name="Comma 12 6 12" xfId="11559"/>
    <cellStyle name="Comma 12 6 12 2" xfId="19087"/>
    <cellStyle name="Comma 12 6 13" xfId="5357"/>
    <cellStyle name="Comma 12 6 14" xfId="12885"/>
    <cellStyle name="Comma 12 6 15" xfId="19310"/>
    <cellStyle name="Comma 12 6 2" xfId="435"/>
    <cellStyle name="Comma 12 6 2 10" xfId="19524"/>
    <cellStyle name="Comma 12 6 2 2" xfId="1291"/>
    <cellStyle name="Comma 12 6 2 2 2" xfId="6427"/>
    <cellStyle name="Comma 12 6 2 2 3" xfId="13955"/>
    <cellStyle name="Comma 12 6 2 3" xfId="2147"/>
    <cellStyle name="Comma 12 6 2 3 2" xfId="7283"/>
    <cellStyle name="Comma 12 6 2 3 3" xfId="14811"/>
    <cellStyle name="Comma 12 6 2 4" xfId="3003"/>
    <cellStyle name="Comma 12 6 2 4 2" xfId="8139"/>
    <cellStyle name="Comma 12 6 2 4 3" xfId="15667"/>
    <cellStyle name="Comma 12 6 2 5" xfId="3859"/>
    <cellStyle name="Comma 12 6 2 5 2" xfId="8995"/>
    <cellStyle name="Comma 12 6 2 5 3" xfId="16523"/>
    <cellStyle name="Comma 12 6 2 6" xfId="4715"/>
    <cellStyle name="Comma 12 6 2 6 2" xfId="9851"/>
    <cellStyle name="Comma 12 6 2 6 3" xfId="17379"/>
    <cellStyle name="Comma 12 6 2 7" xfId="10917"/>
    <cellStyle name="Comma 12 6 2 7 2" xfId="18445"/>
    <cellStyle name="Comma 12 6 2 8" xfId="5571"/>
    <cellStyle name="Comma 12 6 2 9" xfId="13099"/>
    <cellStyle name="Comma 12 6 3" xfId="649"/>
    <cellStyle name="Comma 12 6 3 2" xfId="1505"/>
    <cellStyle name="Comma 12 6 3 2 2" xfId="6641"/>
    <cellStyle name="Comma 12 6 3 2 3" xfId="14169"/>
    <cellStyle name="Comma 12 6 3 3" xfId="2361"/>
    <cellStyle name="Comma 12 6 3 3 2" xfId="7497"/>
    <cellStyle name="Comma 12 6 3 3 3" xfId="15025"/>
    <cellStyle name="Comma 12 6 3 4" xfId="3217"/>
    <cellStyle name="Comma 12 6 3 4 2" xfId="8353"/>
    <cellStyle name="Comma 12 6 3 4 3" xfId="15881"/>
    <cellStyle name="Comma 12 6 3 5" xfId="4073"/>
    <cellStyle name="Comma 12 6 3 5 2" xfId="9209"/>
    <cellStyle name="Comma 12 6 3 5 3" xfId="16737"/>
    <cellStyle name="Comma 12 6 3 6" xfId="4929"/>
    <cellStyle name="Comma 12 6 3 6 2" xfId="10065"/>
    <cellStyle name="Comma 12 6 3 6 3" xfId="17593"/>
    <cellStyle name="Comma 12 6 3 7" xfId="11131"/>
    <cellStyle name="Comma 12 6 3 7 2" xfId="18659"/>
    <cellStyle name="Comma 12 6 3 8" xfId="5785"/>
    <cellStyle name="Comma 12 6 3 9" xfId="13313"/>
    <cellStyle name="Comma 12 6 4" xfId="863"/>
    <cellStyle name="Comma 12 6 4 2" xfId="1719"/>
    <cellStyle name="Comma 12 6 4 2 2" xfId="6855"/>
    <cellStyle name="Comma 12 6 4 2 3" xfId="14383"/>
    <cellStyle name="Comma 12 6 4 3" xfId="2575"/>
    <cellStyle name="Comma 12 6 4 3 2" xfId="7711"/>
    <cellStyle name="Comma 12 6 4 3 3" xfId="15239"/>
    <cellStyle name="Comma 12 6 4 4" xfId="3431"/>
    <cellStyle name="Comma 12 6 4 4 2" xfId="8567"/>
    <cellStyle name="Comma 12 6 4 4 3" xfId="16095"/>
    <cellStyle name="Comma 12 6 4 5" xfId="4287"/>
    <cellStyle name="Comma 12 6 4 5 2" xfId="9423"/>
    <cellStyle name="Comma 12 6 4 5 3" xfId="16951"/>
    <cellStyle name="Comma 12 6 4 6" xfId="5143"/>
    <cellStyle name="Comma 12 6 4 6 2" xfId="10279"/>
    <cellStyle name="Comma 12 6 4 6 3" xfId="17807"/>
    <cellStyle name="Comma 12 6 4 7" xfId="11345"/>
    <cellStyle name="Comma 12 6 4 7 2" xfId="18873"/>
    <cellStyle name="Comma 12 6 4 8" xfId="5999"/>
    <cellStyle name="Comma 12 6 4 9" xfId="13527"/>
    <cellStyle name="Comma 12 6 5" xfId="1077"/>
    <cellStyle name="Comma 12 6 5 2" xfId="6213"/>
    <cellStyle name="Comma 12 6 5 3" xfId="13741"/>
    <cellStyle name="Comma 12 6 6" xfId="1933"/>
    <cellStyle name="Comma 12 6 6 2" xfId="7069"/>
    <cellStyle name="Comma 12 6 6 3" xfId="14597"/>
    <cellStyle name="Comma 12 6 7" xfId="2789"/>
    <cellStyle name="Comma 12 6 7 2" xfId="7925"/>
    <cellStyle name="Comma 12 6 7 3" xfId="15453"/>
    <cellStyle name="Comma 12 6 8" xfId="3645"/>
    <cellStyle name="Comma 12 6 8 2" xfId="8781"/>
    <cellStyle name="Comma 12 6 8 3" xfId="16309"/>
    <cellStyle name="Comma 12 6 9" xfId="4501"/>
    <cellStyle name="Comma 12 6 9 2" xfId="9637"/>
    <cellStyle name="Comma 12 6 9 3" xfId="17165"/>
    <cellStyle name="Comma 12 7" xfId="264"/>
    <cellStyle name="Comma 12 7 10" xfId="19353"/>
    <cellStyle name="Comma 12 7 2" xfId="1120"/>
    <cellStyle name="Comma 12 7 2 2" xfId="6256"/>
    <cellStyle name="Comma 12 7 2 3" xfId="13784"/>
    <cellStyle name="Comma 12 7 3" xfId="1976"/>
    <cellStyle name="Comma 12 7 3 2" xfId="7112"/>
    <cellStyle name="Comma 12 7 3 3" xfId="14640"/>
    <cellStyle name="Comma 12 7 4" xfId="2832"/>
    <cellStyle name="Comma 12 7 4 2" xfId="7968"/>
    <cellStyle name="Comma 12 7 4 3" xfId="15496"/>
    <cellStyle name="Comma 12 7 5" xfId="3688"/>
    <cellStyle name="Comma 12 7 5 2" xfId="8824"/>
    <cellStyle name="Comma 12 7 5 3" xfId="16352"/>
    <cellStyle name="Comma 12 7 6" xfId="4544"/>
    <cellStyle name="Comma 12 7 6 2" xfId="9680"/>
    <cellStyle name="Comma 12 7 6 3" xfId="17208"/>
    <cellStyle name="Comma 12 7 7" xfId="10746"/>
    <cellStyle name="Comma 12 7 7 2" xfId="18274"/>
    <cellStyle name="Comma 12 7 8" xfId="5400"/>
    <cellStyle name="Comma 12 7 9" xfId="12928"/>
    <cellStyle name="Comma 12 8" xfId="478"/>
    <cellStyle name="Comma 12 8 2" xfId="1334"/>
    <cellStyle name="Comma 12 8 2 2" xfId="6470"/>
    <cellStyle name="Comma 12 8 2 3" xfId="13998"/>
    <cellStyle name="Comma 12 8 3" xfId="2190"/>
    <cellStyle name="Comma 12 8 3 2" xfId="7326"/>
    <cellStyle name="Comma 12 8 3 3" xfId="14854"/>
    <cellStyle name="Comma 12 8 4" xfId="3046"/>
    <cellStyle name="Comma 12 8 4 2" xfId="8182"/>
    <cellStyle name="Comma 12 8 4 3" xfId="15710"/>
    <cellStyle name="Comma 12 8 5" xfId="3902"/>
    <cellStyle name="Comma 12 8 5 2" xfId="9038"/>
    <cellStyle name="Comma 12 8 5 3" xfId="16566"/>
    <cellStyle name="Comma 12 8 6" xfId="4758"/>
    <cellStyle name="Comma 12 8 6 2" xfId="9894"/>
    <cellStyle name="Comma 12 8 6 3" xfId="17422"/>
    <cellStyle name="Comma 12 8 7" xfId="10960"/>
    <cellStyle name="Comma 12 8 7 2" xfId="18488"/>
    <cellStyle name="Comma 12 8 8" xfId="5614"/>
    <cellStyle name="Comma 12 8 9" xfId="13142"/>
    <cellStyle name="Comma 12 9" xfId="692"/>
    <cellStyle name="Comma 12 9 2" xfId="1548"/>
    <cellStyle name="Comma 12 9 2 2" xfId="6684"/>
    <cellStyle name="Comma 12 9 2 3" xfId="14212"/>
    <cellStyle name="Comma 12 9 3" xfId="2404"/>
    <cellStyle name="Comma 12 9 3 2" xfId="7540"/>
    <cellStyle name="Comma 12 9 3 3" xfId="15068"/>
    <cellStyle name="Comma 12 9 4" xfId="3260"/>
    <cellStyle name="Comma 12 9 4 2" xfId="8396"/>
    <cellStyle name="Comma 12 9 4 3" xfId="15924"/>
    <cellStyle name="Comma 12 9 5" xfId="4116"/>
    <cellStyle name="Comma 12 9 5 2" xfId="9252"/>
    <cellStyle name="Comma 12 9 5 3" xfId="16780"/>
    <cellStyle name="Comma 12 9 6" xfId="4972"/>
    <cellStyle name="Comma 12 9 6 2" xfId="10108"/>
    <cellStyle name="Comma 12 9 6 3" xfId="17636"/>
    <cellStyle name="Comma 12 9 7" xfId="11174"/>
    <cellStyle name="Comma 12 9 7 2" xfId="18702"/>
    <cellStyle name="Comma 12 9 8" xfId="5828"/>
    <cellStyle name="Comma 12 9 9" xfId="13356"/>
    <cellStyle name="Comma 13" xfId="13"/>
    <cellStyle name="Comma 13 10" xfId="907"/>
    <cellStyle name="Comma 13 10 2" xfId="6043"/>
    <cellStyle name="Comma 13 10 3" xfId="13571"/>
    <cellStyle name="Comma 13 11" xfId="1763"/>
    <cellStyle name="Comma 13 11 2" xfId="6899"/>
    <cellStyle name="Comma 13 11 3" xfId="14427"/>
    <cellStyle name="Comma 13 12" xfId="2619"/>
    <cellStyle name="Comma 13 12 2" xfId="7755"/>
    <cellStyle name="Comma 13 12 3" xfId="15283"/>
    <cellStyle name="Comma 13 13" xfId="3475"/>
    <cellStyle name="Comma 13 13 2" xfId="8611"/>
    <cellStyle name="Comma 13 13 3" xfId="16139"/>
    <cellStyle name="Comma 13 14" xfId="4331"/>
    <cellStyle name="Comma 13 14 2" xfId="9467"/>
    <cellStyle name="Comma 13 14 3" xfId="16995"/>
    <cellStyle name="Comma 13 15" xfId="10324"/>
    <cellStyle name="Comma 13 15 2" xfId="17852"/>
    <cellStyle name="Comma 13 16" xfId="10533"/>
    <cellStyle name="Comma 13 16 2" xfId="18061"/>
    <cellStyle name="Comma 13 17" xfId="11389"/>
    <cellStyle name="Comma 13 17 2" xfId="18917"/>
    <cellStyle name="Comma 13 18" xfId="5187"/>
    <cellStyle name="Comma 13 19" xfId="12715"/>
    <cellStyle name="Comma 13 2" xfId="100"/>
    <cellStyle name="Comma 13 2 10" xfId="10378"/>
    <cellStyle name="Comma 13 2 10 2" xfId="17906"/>
    <cellStyle name="Comma 13 2 11" xfId="10587"/>
    <cellStyle name="Comma 13 2 11 2" xfId="18115"/>
    <cellStyle name="Comma 13 2 12" xfId="11443"/>
    <cellStyle name="Comma 13 2 12 2" xfId="18971"/>
    <cellStyle name="Comma 13 2 13" xfId="5241"/>
    <cellStyle name="Comma 13 2 14" xfId="12769"/>
    <cellStyle name="Comma 13 2 15" xfId="19194"/>
    <cellStyle name="Comma 13 2 2" xfId="319"/>
    <cellStyle name="Comma 13 2 2 10" xfId="19408"/>
    <cellStyle name="Comma 13 2 2 2" xfId="1175"/>
    <cellStyle name="Comma 13 2 2 2 2" xfId="6311"/>
    <cellStyle name="Comma 13 2 2 2 3" xfId="13839"/>
    <cellStyle name="Comma 13 2 2 3" xfId="2031"/>
    <cellStyle name="Comma 13 2 2 3 2" xfId="7167"/>
    <cellStyle name="Comma 13 2 2 3 3" xfId="14695"/>
    <cellStyle name="Comma 13 2 2 4" xfId="2887"/>
    <cellStyle name="Comma 13 2 2 4 2" xfId="8023"/>
    <cellStyle name="Comma 13 2 2 4 3" xfId="15551"/>
    <cellStyle name="Comma 13 2 2 5" xfId="3743"/>
    <cellStyle name="Comma 13 2 2 5 2" xfId="8879"/>
    <cellStyle name="Comma 13 2 2 5 3" xfId="16407"/>
    <cellStyle name="Comma 13 2 2 6" xfId="4599"/>
    <cellStyle name="Comma 13 2 2 6 2" xfId="9735"/>
    <cellStyle name="Comma 13 2 2 6 3" xfId="17263"/>
    <cellStyle name="Comma 13 2 2 7" xfId="10801"/>
    <cellStyle name="Comma 13 2 2 7 2" xfId="18329"/>
    <cellStyle name="Comma 13 2 2 8" xfId="5455"/>
    <cellStyle name="Comma 13 2 2 9" xfId="12983"/>
    <cellStyle name="Comma 13 2 3" xfId="533"/>
    <cellStyle name="Comma 13 2 3 2" xfId="1389"/>
    <cellStyle name="Comma 13 2 3 2 2" xfId="6525"/>
    <cellStyle name="Comma 13 2 3 2 3" xfId="14053"/>
    <cellStyle name="Comma 13 2 3 3" xfId="2245"/>
    <cellStyle name="Comma 13 2 3 3 2" xfId="7381"/>
    <cellStyle name="Comma 13 2 3 3 3" xfId="14909"/>
    <cellStyle name="Comma 13 2 3 4" xfId="3101"/>
    <cellStyle name="Comma 13 2 3 4 2" xfId="8237"/>
    <cellStyle name="Comma 13 2 3 4 3" xfId="15765"/>
    <cellStyle name="Comma 13 2 3 5" xfId="3957"/>
    <cellStyle name="Comma 13 2 3 5 2" xfId="9093"/>
    <cellStyle name="Comma 13 2 3 5 3" xfId="16621"/>
    <cellStyle name="Comma 13 2 3 6" xfId="4813"/>
    <cellStyle name="Comma 13 2 3 6 2" xfId="9949"/>
    <cellStyle name="Comma 13 2 3 6 3" xfId="17477"/>
    <cellStyle name="Comma 13 2 3 7" xfId="11015"/>
    <cellStyle name="Comma 13 2 3 7 2" xfId="18543"/>
    <cellStyle name="Comma 13 2 3 8" xfId="5669"/>
    <cellStyle name="Comma 13 2 3 9" xfId="13197"/>
    <cellStyle name="Comma 13 2 4" xfId="747"/>
    <cellStyle name="Comma 13 2 4 2" xfId="1603"/>
    <cellStyle name="Comma 13 2 4 2 2" xfId="6739"/>
    <cellStyle name="Comma 13 2 4 2 3" xfId="14267"/>
    <cellStyle name="Comma 13 2 4 3" xfId="2459"/>
    <cellStyle name="Comma 13 2 4 3 2" xfId="7595"/>
    <cellStyle name="Comma 13 2 4 3 3" xfId="15123"/>
    <cellStyle name="Comma 13 2 4 4" xfId="3315"/>
    <cellStyle name="Comma 13 2 4 4 2" xfId="8451"/>
    <cellStyle name="Comma 13 2 4 4 3" xfId="15979"/>
    <cellStyle name="Comma 13 2 4 5" xfId="4171"/>
    <cellStyle name="Comma 13 2 4 5 2" xfId="9307"/>
    <cellStyle name="Comma 13 2 4 5 3" xfId="16835"/>
    <cellStyle name="Comma 13 2 4 6" xfId="5027"/>
    <cellStyle name="Comma 13 2 4 6 2" xfId="10163"/>
    <cellStyle name="Comma 13 2 4 6 3" xfId="17691"/>
    <cellStyle name="Comma 13 2 4 7" xfId="11229"/>
    <cellStyle name="Comma 13 2 4 7 2" xfId="18757"/>
    <cellStyle name="Comma 13 2 4 8" xfId="5883"/>
    <cellStyle name="Comma 13 2 4 9" xfId="13411"/>
    <cellStyle name="Comma 13 2 5" xfId="961"/>
    <cellStyle name="Comma 13 2 5 2" xfId="6097"/>
    <cellStyle name="Comma 13 2 5 3" xfId="13625"/>
    <cellStyle name="Comma 13 2 6" xfId="1817"/>
    <cellStyle name="Comma 13 2 6 2" xfId="6953"/>
    <cellStyle name="Comma 13 2 6 3" xfId="14481"/>
    <cellStyle name="Comma 13 2 7" xfId="2673"/>
    <cellStyle name="Comma 13 2 7 2" xfId="7809"/>
    <cellStyle name="Comma 13 2 7 3" xfId="15337"/>
    <cellStyle name="Comma 13 2 8" xfId="3529"/>
    <cellStyle name="Comma 13 2 8 2" xfId="8665"/>
    <cellStyle name="Comma 13 2 8 3" xfId="16193"/>
    <cellStyle name="Comma 13 2 9" xfId="4385"/>
    <cellStyle name="Comma 13 2 9 2" xfId="9521"/>
    <cellStyle name="Comma 13 2 9 3" xfId="17049"/>
    <cellStyle name="Comma 13 20" xfId="19140"/>
    <cellStyle name="Comma 13 3" xfId="105"/>
    <cellStyle name="Comma 13 3 10" xfId="10382"/>
    <cellStyle name="Comma 13 3 10 2" xfId="17910"/>
    <cellStyle name="Comma 13 3 11" xfId="10591"/>
    <cellStyle name="Comma 13 3 11 2" xfId="18119"/>
    <cellStyle name="Comma 13 3 12" xfId="11447"/>
    <cellStyle name="Comma 13 3 12 2" xfId="18975"/>
    <cellStyle name="Comma 13 3 13" xfId="5245"/>
    <cellStyle name="Comma 13 3 14" xfId="12773"/>
    <cellStyle name="Comma 13 3 15" xfId="19198"/>
    <cellStyle name="Comma 13 3 2" xfId="323"/>
    <cellStyle name="Comma 13 3 2 10" xfId="19412"/>
    <cellStyle name="Comma 13 3 2 2" xfId="1179"/>
    <cellStyle name="Comma 13 3 2 2 2" xfId="6315"/>
    <cellStyle name="Comma 13 3 2 2 3" xfId="13843"/>
    <cellStyle name="Comma 13 3 2 3" xfId="2035"/>
    <cellStyle name="Comma 13 3 2 3 2" xfId="7171"/>
    <cellStyle name="Comma 13 3 2 3 3" xfId="14699"/>
    <cellStyle name="Comma 13 3 2 4" xfId="2891"/>
    <cellStyle name="Comma 13 3 2 4 2" xfId="8027"/>
    <cellStyle name="Comma 13 3 2 4 3" xfId="15555"/>
    <cellStyle name="Comma 13 3 2 5" xfId="3747"/>
    <cellStyle name="Comma 13 3 2 5 2" xfId="8883"/>
    <cellStyle name="Comma 13 3 2 5 3" xfId="16411"/>
    <cellStyle name="Comma 13 3 2 6" xfId="4603"/>
    <cellStyle name="Comma 13 3 2 6 2" xfId="9739"/>
    <cellStyle name="Comma 13 3 2 6 3" xfId="17267"/>
    <cellStyle name="Comma 13 3 2 7" xfId="10805"/>
    <cellStyle name="Comma 13 3 2 7 2" xfId="18333"/>
    <cellStyle name="Comma 13 3 2 8" xfId="5459"/>
    <cellStyle name="Comma 13 3 2 9" xfId="12987"/>
    <cellStyle name="Comma 13 3 3" xfId="537"/>
    <cellStyle name="Comma 13 3 3 2" xfId="1393"/>
    <cellStyle name="Comma 13 3 3 2 2" xfId="6529"/>
    <cellStyle name="Comma 13 3 3 2 3" xfId="14057"/>
    <cellStyle name="Comma 13 3 3 3" xfId="2249"/>
    <cellStyle name="Comma 13 3 3 3 2" xfId="7385"/>
    <cellStyle name="Comma 13 3 3 3 3" xfId="14913"/>
    <cellStyle name="Comma 13 3 3 4" xfId="3105"/>
    <cellStyle name="Comma 13 3 3 4 2" xfId="8241"/>
    <cellStyle name="Comma 13 3 3 4 3" xfId="15769"/>
    <cellStyle name="Comma 13 3 3 5" xfId="3961"/>
    <cellStyle name="Comma 13 3 3 5 2" xfId="9097"/>
    <cellStyle name="Comma 13 3 3 5 3" xfId="16625"/>
    <cellStyle name="Comma 13 3 3 6" xfId="4817"/>
    <cellStyle name="Comma 13 3 3 6 2" xfId="9953"/>
    <cellStyle name="Comma 13 3 3 6 3" xfId="17481"/>
    <cellStyle name="Comma 13 3 3 7" xfId="11019"/>
    <cellStyle name="Comma 13 3 3 7 2" xfId="18547"/>
    <cellStyle name="Comma 13 3 3 8" xfId="5673"/>
    <cellStyle name="Comma 13 3 3 9" xfId="13201"/>
    <cellStyle name="Comma 13 3 4" xfId="751"/>
    <cellStyle name="Comma 13 3 4 2" xfId="1607"/>
    <cellStyle name="Comma 13 3 4 2 2" xfId="6743"/>
    <cellStyle name="Comma 13 3 4 2 3" xfId="14271"/>
    <cellStyle name="Comma 13 3 4 3" xfId="2463"/>
    <cellStyle name="Comma 13 3 4 3 2" xfId="7599"/>
    <cellStyle name="Comma 13 3 4 3 3" xfId="15127"/>
    <cellStyle name="Comma 13 3 4 4" xfId="3319"/>
    <cellStyle name="Comma 13 3 4 4 2" xfId="8455"/>
    <cellStyle name="Comma 13 3 4 4 3" xfId="15983"/>
    <cellStyle name="Comma 13 3 4 5" xfId="4175"/>
    <cellStyle name="Comma 13 3 4 5 2" xfId="9311"/>
    <cellStyle name="Comma 13 3 4 5 3" xfId="16839"/>
    <cellStyle name="Comma 13 3 4 6" xfId="5031"/>
    <cellStyle name="Comma 13 3 4 6 2" xfId="10167"/>
    <cellStyle name="Comma 13 3 4 6 3" xfId="17695"/>
    <cellStyle name="Comma 13 3 4 7" xfId="11233"/>
    <cellStyle name="Comma 13 3 4 7 2" xfId="18761"/>
    <cellStyle name="Comma 13 3 4 8" xfId="5887"/>
    <cellStyle name="Comma 13 3 4 9" xfId="13415"/>
    <cellStyle name="Comma 13 3 5" xfId="965"/>
    <cellStyle name="Comma 13 3 5 2" xfId="6101"/>
    <cellStyle name="Comma 13 3 5 3" xfId="13629"/>
    <cellStyle name="Comma 13 3 6" xfId="1821"/>
    <cellStyle name="Comma 13 3 6 2" xfId="6957"/>
    <cellStyle name="Comma 13 3 6 3" xfId="14485"/>
    <cellStyle name="Comma 13 3 7" xfId="2677"/>
    <cellStyle name="Comma 13 3 7 2" xfId="7813"/>
    <cellStyle name="Comma 13 3 7 3" xfId="15341"/>
    <cellStyle name="Comma 13 3 8" xfId="3533"/>
    <cellStyle name="Comma 13 3 8 2" xfId="8669"/>
    <cellStyle name="Comma 13 3 8 3" xfId="16197"/>
    <cellStyle name="Comma 13 3 9" xfId="4389"/>
    <cellStyle name="Comma 13 3 9 2" xfId="9525"/>
    <cellStyle name="Comma 13 3 9 3" xfId="17053"/>
    <cellStyle name="Comma 13 4" xfId="141"/>
    <cellStyle name="Comma 13 4 10" xfId="10418"/>
    <cellStyle name="Comma 13 4 10 2" xfId="17946"/>
    <cellStyle name="Comma 13 4 11" xfId="10627"/>
    <cellStyle name="Comma 13 4 11 2" xfId="18155"/>
    <cellStyle name="Comma 13 4 12" xfId="11483"/>
    <cellStyle name="Comma 13 4 12 2" xfId="19011"/>
    <cellStyle name="Comma 13 4 13" xfId="5281"/>
    <cellStyle name="Comma 13 4 14" xfId="12809"/>
    <cellStyle name="Comma 13 4 15" xfId="19234"/>
    <cellStyle name="Comma 13 4 2" xfId="359"/>
    <cellStyle name="Comma 13 4 2 10" xfId="19448"/>
    <cellStyle name="Comma 13 4 2 2" xfId="1215"/>
    <cellStyle name="Comma 13 4 2 2 2" xfId="6351"/>
    <cellStyle name="Comma 13 4 2 2 3" xfId="13879"/>
    <cellStyle name="Comma 13 4 2 3" xfId="2071"/>
    <cellStyle name="Comma 13 4 2 3 2" xfId="7207"/>
    <cellStyle name="Comma 13 4 2 3 3" xfId="14735"/>
    <cellStyle name="Comma 13 4 2 4" xfId="2927"/>
    <cellStyle name="Comma 13 4 2 4 2" xfId="8063"/>
    <cellStyle name="Comma 13 4 2 4 3" xfId="15591"/>
    <cellStyle name="Comma 13 4 2 5" xfId="3783"/>
    <cellStyle name="Comma 13 4 2 5 2" xfId="8919"/>
    <cellStyle name="Comma 13 4 2 5 3" xfId="16447"/>
    <cellStyle name="Comma 13 4 2 6" xfId="4639"/>
    <cellStyle name="Comma 13 4 2 6 2" xfId="9775"/>
    <cellStyle name="Comma 13 4 2 6 3" xfId="17303"/>
    <cellStyle name="Comma 13 4 2 7" xfId="10841"/>
    <cellStyle name="Comma 13 4 2 7 2" xfId="18369"/>
    <cellStyle name="Comma 13 4 2 8" xfId="5495"/>
    <cellStyle name="Comma 13 4 2 9" xfId="13023"/>
    <cellStyle name="Comma 13 4 3" xfId="573"/>
    <cellStyle name="Comma 13 4 3 2" xfId="1429"/>
    <cellStyle name="Comma 13 4 3 2 2" xfId="6565"/>
    <cellStyle name="Comma 13 4 3 2 3" xfId="14093"/>
    <cellStyle name="Comma 13 4 3 3" xfId="2285"/>
    <cellStyle name="Comma 13 4 3 3 2" xfId="7421"/>
    <cellStyle name="Comma 13 4 3 3 3" xfId="14949"/>
    <cellStyle name="Comma 13 4 3 4" xfId="3141"/>
    <cellStyle name="Comma 13 4 3 4 2" xfId="8277"/>
    <cellStyle name="Comma 13 4 3 4 3" xfId="15805"/>
    <cellStyle name="Comma 13 4 3 5" xfId="3997"/>
    <cellStyle name="Comma 13 4 3 5 2" xfId="9133"/>
    <cellStyle name="Comma 13 4 3 5 3" xfId="16661"/>
    <cellStyle name="Comma 13 4 3 6" xfId="4853"/>
    <cellStyle name="Comma 13 4 3 6 2" xfId="9989"/>
    <cellStyle name="Comma 13 4 3 6 3" xfId="17517"/>
    <cellStyle name="Comma 13 4 3 7" xfId="11055"/>
    <cellStyle name="Comma 13 4 3 7 2" xfId="18583"/>
    <cellStyle name="Comma 13 4 3 8" xfId="5709"/>
    <cellStyle name="Comma 13 4 3 9" xfId="13237"/>
    <cellStyle name="Comma 13 4 4" xfId="787"/>
    <cellStyle name="Comma 13 4 4 2" xfId="1643"/>
    <cellStyle name="Comma 13 4 4 2 2" xfId="6779"/>
    <cellStyle name="Comma 13 4 4 2 3" xfId="14307"/>
    <cellStyle name="Comma 13 4 4 3" xfId="2499"/>
    <cellStyle name="Comma 13 4 4 3 2" xfId="7635"/>
    <cellStyle name="Comma 13 4 4 3 3" xfId="15163"/>
    <cellStyle name="Comma 13 4 4 4" xfId="3355"/>
    <cellStyle name="Comma 13 4 4 4 2" xfId="8491"/>
    <cellStyle name="Comma 13 4 4 4 3" xfId="16019"/>
    <cellStyle name="Comma 13 4 4 5" xfId="4211"/>
    <cellStyle name="Comma 13 4 4 5 2" xfId="9347"/>
    <cellStyle name="Comma 13 4 4 5 3" xfId="16875"/>
    <cellStyle name="Comma 13 4 4 6" xfId="5067"/>
    <cellStyle name="Comma 13 4 4 6 2" xfId="10203"/>
    <cellStyle name="Comma 13 4 4 6 3" xfId="17731"/>
    <cellStyle name="Comma 13 4 4 7" xfId="11269"/>
    <cellStyle name="Comma 13 4 4 7 2" xfId="18797"/>
    <cellStyle name="Comma 13 4 4 8" xfId="5923"/>
    <cellStyle name="Comma 13 4 4 9" xfId="13451"/>
    <cellStyle name="Comma 13 4 5" xfId="1001"/>
    <cellStyle name="Comma 13 4 5 2" xfId="6137"/>
    <cellStyle name="Comma 13 4 5 3" xfId="13665"/>
    <cellStyle name="Comma 13 4 6" xfId="1857"/>
    <cellStyle name="Comma 13 4 6 2" xfId="6993"/>
    <cellStyle name="Comma 13 4 6 3" xfId="14521"/>
    <cellStyle name="Comma 13 4 7" xfId="2713"/>
    <cellStyle name="Comma 13 4 7 2" xfId="7849"/>
    <cellStyle name="Comma 13 4 7 3" xfId="15377"/>
    <cellStyle name="Comma 13 4 8" xfId="3569"/>
    <cellStyle name="Comma 13 4 8 2" xfId="8705"/>
    <cellStyle name="Comma 13 4 8 3" xfId="16233"/>
    <cellStyle name="Comma 13 4 9" xfId="4425"/>
    <cellStyle name="Comma 13 4 9 2" xfId="9561"/>
    <cellStyle name="Comma 13 4 9 3" xfId="17089"/>
    <cellStyle name="Comma 13 5" xfId="179"/>
    <cellStyle name="Comma 13 5 10" xfId="10455"/>
    <cellStyle name="Comma 13 5 10 2" xfId="17983"/>
    <cellStyle name="Comma 13 5 11" xfId="10664"/>
    <cellStyle name="Comma 13 5 11 2" xfId="18192"/>
    <cellStyle name="Comma 13 5 12" xfId="11520"/>
    <cellStyle name="Comma 13 5 12 2" xfId="19048"/>
    <cellStyle name="Comma 13 5 13" xfId="5318"/>
    <cellStyle name="Comma 13 5 14" xfId="12846"/>
    <cellStyle name="Comma 13 5 15" xfId="19271"/>
    <cellStyle name="Comma 13 5 2" xfId="396"/>
    <cellStyle name="Comma 13 5 2 10" xfId="19485"/>
    <cellStyle name="Comma 13 5 2 2" xfId="1252"/>
    <cellStyle name="Comma 13 5 2 2 2" xfId="6388"/>
    <cellStyle name="Comma 13 5 2 2 3" xfId="13916"/>
    <cellStyle name="Comma 13 5 2 3" xfId="2108"/>
    <cellStyle name="Comma 13 5 2 3 2" xfId="7244"/>
    <cellStyle name="Comma 13 5 2 3 3" xfId="14772"/>
    <cellStyle name="Comma 13 5 2 4" xfId="2964"/>
    <cellStyle name="Comma 13 5 2 4 2" xfId="8100"/>
    <cellStyle name="Comma 13 5 2 4 3" xfId="15628"/>
    <cellStyle name="Comma 13 5 2 5" xfId="3820"/>
    <cellStyle name="Comma 13 5 2 5 2" xfId="8956"/>
    <cellStyle name="Comma 13 5 2 5 3" xfId="16484"/>
    <cellStyle name="Comma 13 5 2 6" xfId="4676"/>
    <cellStyle name="Comma 13 5 2 6 2" xfId="9812"/>
    <cellStyle name="Comma 13 5 2 6 3" xfId="17340"/>
    <cellStyle name="Comma 13 5 2 7" xfId="10878"/>
    <cellStyle name="Comma 13 5 2 7 2" xfId="18406"/>
    <cellStyle name="Comma 13 5 2 8" xfId="5532"/>
    <cellStyle name="Comma 13 5 2 9" xfId="13060"/>
    <cellStyle name="Comma 13 5 3" xfId="610"/>
    <cellStyle name="Comma 13 5 3 2" xfId="1466"/>
    <cellStyle name="Comma 13 5 3 2 2" xfId="6602"/>
    <cellStyle name="Comma 13 5 3 2 3" xfId="14130"/>
    <cellStyle name="Comma 13 5 3 3" xfId="2322"/>
    <cellStyle name="Comma 13 5 3 3 2" xfId="7458"/>
    <cellStyle name="Comma 13 5 3 3 3" xfId="14986"/>
    <cellStyle name="Comma 13 5 3 4" xfId="3178"/>
    <cellStyle name="Comma 13 5 3 4 2" xfId="8314"/>
    <cellStyle name="Comma 13 5 3 4 3" xfId="15842"/>
    <cellStyle name="Comma 13 5 3 5" xfId="4034"/>
    <cellStyle name="Comma 13 5 3 5 2" xfId="9170"/>
    <cellStyle name="Comma 13 5 3 5 3" xfId="16698"/>
    <cellStyle name="Comma 13 5 3 6" xfId="4890"/>
    <cellStyle name="Comma 13 5 3 6 2" xfId="10026"/>
    <cellStyle name="Comma 13 5 3 6 3" xfId="17554"/>
    <cellStyle name="Comma 13 5 3 7" xfId="11092"/>
    <cellStyle name="Comma 13 5 3 7 2" xfId="18620"/>
    <cellStyle name="Comma 13 5 3 8" xfId="5746"/>
    <cellStyle name="Comma 13 5 3 9" xfId="13274"/>
    <cellStyle name="Comma 13 5 4" xfId="824"/>
    <cellStyle name="Comma 13 5 4 2" xfId="1680"/>
    <cellStyle name="Comma 13 5 4 2 2" xfId="6816"/>
    <cellStyle name="Comma 13 5 4 2 3" xfId="14344"/>
    <cellStyle name="Comma 13 5 4 3" xfId="2536"/>
    <cellStyle name="Comma 13 5 4 3 2" xfId="7672"/>
    <cellStyle name="Comma 13 5 4 3 3" xfId="15200"/>
    <cellStyle name="Comma 13 5 4 4" xfId="3392"/>
    <cellStyle name="Comma 13 5 4 4 2" xfId="8528"/>
    <cellStyle name="Comma 13 5 4 4 3" xfId="16056"/>
    <cellStyle name="Comma 13 5 4 5" xfId="4248"/>
    <cellStyle name="Comma 13 5 4 5 2" xfId="9384"/>
    <cellStyle name="Comma 13 5 4 5 3" xfId="16912"/>
    <cellStyle name="Comma 13 5 4 6" xfId="5104"/>
    <cellStyle name="Comma 13 5 4 6 2" xfId="10240"/>
    <cellStyle name="Comma 13 5 4 6 3" xfId="17768"/>
    <cellStyle name="Comma 13 5 4 7" xfId="11306"/>
    <cellStyle name="Comma 13 5 4 7 2" xfId="18834"/>
    <cellStyle name="Comma 13 5 4 8" xfId="5960"/>
    <cellStyle name="Comma 13 5 4 9" xfId="13488"/>
    <cellStyle name="Comma 13 5 5" xfId="1038"/>
    <cellStyle name="Comma 13 5 5 2" xfId="6174"/>
    <cellStyle name="Comma 13 5 5 3" xfId="13702"/>
    <cellStyle name="Comma 13 5 6" xfId="1894"/>
    <cellStyle name="Comma 13 5 6 2" xfId="7030"/>
    <cellStyle name="Comma 13 5 6 3" xfId="14558"/>
    <cellStyle name="Comma 13 5 7" xfId="2750"/>
    <cellStyle name="Comma 13 5 7 2" xfId="7886"/>
    <cellStyle name="Comma 13 5 7 3" xfId="15414"/>
    <cellStyle name="Comma 13 5 8" xfId="3606"/>
    <cellStyle name="Comma 13 5 8 2" xfId="8742"/>
    <cellStyle name="Comma 13 5 8 3" xfId="16270"/>
    <cellStyle name="Comma 13 5 9" xfId="4462"/>
    <cellStyle name="Comma 13 5 9 2" xfId="9598"/>
    <cellStyle name="Comma 13 5 9 3" xfId="17126"/>
    <cellStyle name="Comma 13 6" xfId="220"/>
    <cellStyle name="Comma 13 6 10" xfId="10495"/>
    <cellStyle name="Comma 13 6 10 2" xfId="18023"/>
    <cellStyle name="Comma 13 6 11" xfId="10704"/>
    <cellStyle name="Comma 13 6 11 2" xfId="18232"/>
    <cellStyle name="Comma 13 6 12" xfId="11560"/>
    <cellStyle name="Comma 13 6 12 2" xfId="19088"/>
    <cellStyle name="Comma 13 6 13" xfId="5358"/>
    <cellStyle name="Comma 13 6 14" xfId="12886"/>
    <cellStyle name="Comma 13 6 15" xfId="19311"/>
    <cellStyle name="Comma 13 6 2" xfId="436"/>
    <cellStyle name="Comma 13 6 2 10" xfId="19525"/>
    <cellStyle name="Comma 13 6 2 2" xfId="1292"/>
    <cellStyle name="Comma 13 6 2 2 2" xfId="6428"/>
    <cellStyle name="Comma 13 6 2 2 3" xfId="13956"/>
    <cellStyle name="Comma 13 6 2 3" xfId="2148"/>
    <cellStyle name="Comma 13 6 2 3 2" xfId="7284"/>
    <cellStyle name="Comma 13 6 2 3 3" xfId="14812"/>
    <cellStyle name="Comma 13 6 2 4" xfId="3004"/>
    <cellStyle name="Comma 13 6 2 4 2" xfId="8140"/>
    <cellStyle name="Comma 13 6 2 4 3" xfId="15668"/>
    <cellStyle name="Comma 13 6 2 5" xfId="3860"/>
    <cellStyle name="Comma 13 6 2 5 2" xfId="8996"/>
    <cellStyle name="Comma 13 6 2 5 3" xfId="16524"/>
    <cellStyle name="Comma 13 6 2 6" xfId="4716"/>
    <cellStyle name="Comma 13 6 2 6 2" xfId="9852"/>
    <cellStyle name="Comma 13 6 2 6 3" xfId="17380"/>
    <cellStyle name="Comma 13 6 2 7" xfId="10918"/>
    <cellStyle name="Comma 13 6 2 7 2" xfId="18446"/>
    <cellStyle name="Comma 13 6 2 8" xfId="5572"/>
    <cellStyle name="Comma 13 6 2 9" xfId="13100"/>
    <cellStyle name="Comma 13 6 3" xfId="650"/>
    <cellStyle name="Comma 13 6 3 2" xfId="1506"/>
    <cellStyle name="Comma 13 6 3 2 2" xfId="6642"/>
    <cellStyle name="Comma 13 6 3 2 3" xfId="14170"/>
    <cellStyle name="Comma 13 6 3 3" xfId="2362"/>
    <cellStyle name="Comma 13 6 3 3 2" xfId="7498"/>
    <cellStyle name="Comma 13 6 3 3 3" xfId="15026"/>
    <cellStyle name="Comma 13 6 3 4" xfId="3218"/>
    <cellStyle name="Comma 13 6 3 4 2" xfId="8354"/>
    <cellStyle name="Comma 13 6 3 4 3" xfId="15882"/>
    <cellStyle name="Comma 13 6 3 5" xfId="4074"/>
    <cellStyle name="Comma 13 6 3 5 2" xfId="9210"/>
    <cellStyle name="Comma 13 6 3 5 3" xfId="16738"/>
    <cellStyle name="Comma 13 6 3 6" xfId="4930"/>
    <cellStyle name="Comma 13 6 3 6 2" xfId="10066"/>
    <cellStyle name="Comma 13 6 3 6 3" xfId="17594"/>
    <cellStyle name="Comma 13 6 3 7" xfId="11132"/>
    <cellStyle name="Comma 13 6 3 7 2" xfId="18660"/>
    <cellStyle name="Comma 13 6 3 8" xfId="5786"/>
    <cellStyle name="Comma 13 6 3 9" xfId="13314"/>
    <cellStyle name="Comma 13 6 4" xfId="864"/>
    <cellStyle name="Comma 13 6 4 2" xfId="1720"/>
    <cellStyle name="Comma 13 6 4 2 2" xfId="6856"/>
    <cellStyle name="Comma 13 6 4 2 3" xfId="14384"/>
    <cellStyle name="Comma 13 6 4 3" xfId="2576"/>
    <cellStyle name="Comma 13 6 4 3 2" xfId="7712"/>
    <cellStyle name="Comma 13 6 4 3 3" xfId="15240"/>
    <cellStyle name="Comma 13 6 4 4" xfId="3432"/>
    <cellStyle name="Comma 13 6 4 4 2" xfId="8568"/>
    <cellStyle name="Comma 13 6 4 4 3" xfId="16096"/>
    <cellStyle name="Comma 13 6 4 5" xfId="4288"/>
    <cellStyle name="Comma 13 6 4 5 2" xfId="9424"/>
    <cellStyle name="Comma 13 6 4 5 3" xfId="16952"/>
    <cellStyle name="Comma 13 6 4 6" xfId="5144"/>
    <cellStyle name="Comma 13 6 4 6 2" xfId="10280"/>
    <cellStyle name="Comma 13 6 4 6 3" xfId="17808"/>
    <cellStyle name="Comma 13 6 4 7" xfId="11346"/>
    <cellStyle name="Comma 13 6 4 7 2" xfId="18874"/>
    <cellStyle name="Comma 13 6 4 8" xfId="6000"/>
    <cellStyle name="Comma 13 6 4 9" xfId="13528"/>
    <cellStyle name="Comma 13 6 5" xfId="1078"/>
    <cellStyle name="Comma 13 6 5 2" xfId="6214"/>
    <cellStyle name="Comma 13 6 5 3" xfId="13742"/>
    <cellStyle name="Comma 13 6 6" xfId="1934"/>
    <cellStyle name="Comma 13 6 6 2" xfId="7070"/>
    <cellStyle name="Comma 13 6 6 3" xfId="14598"/>
    <cellStyle name="Comma 13 6 7" xfId="2790"/>
    <cellStyle name="Comma 13 6 7 2" xfId="7926"/>
    <cellStyle name="Comma 13 6 7 3" xfId="15454"/>
    <cellStyle name="Comma 13 6 8" xfId="3646"/>
    <cellStyle name="Comma 13 6 8 2" xfId="8782"/>
    <cellStyle name="Comma 13 6 8 3" xfId="16310"/>
    <cellStyle name="Comma 13 6 9" xfId="4502"/>
    <cellStyle name="Comma 13 6 9 2" xfId="9638"/>
    <cellStyle name="Comma 13 6 9 3" xfId="17166"/>
    <cellStyle name="Comma 13 7" xfId="265"/>
    <cellStyle name="Comma 13 7 10" xfId="19354"/>
    <cellStyle name="Comma 13 7 2" xfId="1121"/>
    <cellStyle name="Comma 13 7 2 2" xfId="6257"/>
    <cellStyle name="Comma 13 7 2 3" xfId="13785"/>
    <cellStyle name="Comma 13 7 3" xfId="1977"/>
    <cellStyle name="Comma 13 7 3 2" xfId="7113"/>
    <cellStyle name="Comma 13 7 3 3" xfId="14641"/>
    <cellStyle name="Comma 13 7 4" xfId="2833"/>
    <cellStyle name="Comma 13 7 4 2" xfId="7969"/>
    <cellStyle name="Comma 13 7 4 3" xfId="15497"/>
    <cellStyle name="Comma 13 7 5" xfId="3689"/>
    <cellStyle name="Comma 13 7 5 2" xfId="8825"/>
    <cellStyle name="Comma 13 7 5 3" xfId="16353"/>
    <cellStyle name="Comma 13 7 6" xfId="4545"/>
    <cellStyle name="Comma 13 7 6 2" xfId="9681"/>
    <cellStyle name="Comma 13 7 6 3" xfId="17209"/>
    <cellStyle name="Comma 13 7 7" xfId="10747"/>
    <cellStyle name="Comma 13 7 7 2" xfId="18275"/>
    <cellStyle name="Comma 13 7 8" xfId="5401"/>
    <cellStyle name="Comma 13 7 9" xfId="12929"/>
    <cellStyle name="Comma 13 8" xfId="479"/>
    <cellStyle name="Comma 13 8 2" xfId="1335"/>
    <cellStyle name="Comma 13 8 2 2" xfId="6471"/>
    <cellStyle name="Comma 13 8 2 3" xfId="13999"/>
    <cellStyle name="Comma 13 8 3" xfId="2191"/>
    <cellStyle name="Comma 13 8 3 2" xfId="7327"/>
    <cellStyle name="Comma 13 8 3 3" xfId="14855"/>
    <cellStyle name="Comma 13 8 4" xfId="3047"/>
    <cellStyle name="Comma 13 8 4 2" xfId="8183"/>
    <cellStyle name="Comma 13 8 4 3" xfId="15711"/>
    <cellStyle name="Comma 13 8 5" xfId="3903"/>
    <cellStyle name="Comma 13 8 5 2" xfId="9039"/>
    <cellStyle name="Comma 13 8 5 3" xfId="16567"/>
    <cellStyle name="Comma 13 8 6" xfId="4759"/>
    <cellStyle name="Comma 13 8 6 2" xfId="9895"/>
    <cellStyle name="Comma 13 8 6 3" xfId="17423"/>
    <cellStyle name="Comma 13 8 7" xfId="10961"/>
    <cellStyle name="Comma 13 8 7 2" xfId="18489"/>
    <cellStyle name="Comma 13 8 8" xfId="5615"/>
    <cellStyle name="Comma 13 8 9" xfId="13143"/>
    <cellStyle name="Comma 13 9" xfId="693"/>
    <cellStyle name="Comma 13 9 2" xfId="1549"/>
    <cellStyle name="Comma 13 9 2 2" xfId="6685"/>
    <cellStyle name="Comma 13 9 2 3" xfId="14213"/>
    <cellStyle name="Comma 13 9 3" xfId="2405"/>
    <cellStyle name="Comma 13 9 3 2" xfId="7541"/>
    <cellStyle name="Comma 13 9 3 3" xfId="15069"/>
    <cellStyle name="Comma 13 9 4" xfId="3261"/>
    <cellStyle name="Comma 13 9 4 2" xfId="8397"/>
    <cellStyle name="Comma 13 9 4 3" xfId="15925"/>
    <cellStyle name="Comma 13 9 5" xfId="4117"/>
    <cellStyle name="Comma 13 9 5 2" xfId="9253"/>
    <cellStyle name="Comma 13 9 5 3" xfId="16781"/>
    <cellStyle name="Comma 13 9 6" xfId="4973"/>
    <cellStyle name="Comma 13 9 6 2" xfId="10109"/>
    <cellStyle name="Comma 13 9 6 3" xfId="17637"/>
    <cellStyle name="Comma 13 9 7" xfId="11175"/>
    <cellStyle name="Comma 13 9 7 2" xfId="18703"/>
    <cellStyle name="Comma 13 9 8" xfId="5829"/>
    <cellStyle name="Comma 13 9 9" xfId="13357"/>
    <cellStyle name="Comma 14" xfId="214"/>
    <cellStyle name="Comma 14 10" xfId="10489"/>
    <cellStyle name="Comma 14 10 2" xfId="18017"/>
    <cellStyle name="Comma 14 11" xfId="10698"/>
    <cellStyle name="Comma 14 11 2" xfId="18226"/>
    <cellStyle name="Comma 14 12" xfId="11554"/>
    <cellStyle name="Comma 14 12 2" xfId="19082"/>
    <cellStyle name="Comma 14 13" xfId="5352"/>
    <cellStyle name="Comma 14 14" xfId="12880"/>
    <cellStyle name="Comma 14 15" xfId="19305"/>
    <cellStyle name="Comma 14 2" xfId="430"/>
    <cellStyle name="Comma 14 2 10" xfId="19519"/>
    <cellStyle name="Comma 14 2 2" xfId="1286"/>
    <cellStyle name="Comma 14 2 2 2" xfId="6422"/>
    <cellStyle name="Comma 14 2 2 3" xfId="13950"/>
    <cellStyle name="Comma 14 2 3" xfId="2142"/>
    <cellStyle name="Comma 14 2 3 2" xfId="7278"/>
    <cellStyle name="Comma 14 2 3 3" xfId="14806"/>
    <cellStyle name="Comma 14 2 4" xfId="2998"/>
    <cellStyle name="Comma 14 2 4 2" xfId="8134"/>
    <cellStyle name="Comma 14 2 4 3" xfId="15662"/>
    <cellStyle name="Comma 14 2 5" xfId="3854"/>
    <cellStyle name="Comma 14 2 5 2" xfId="8990"/>
    <cellStyle name="Comma 14 2 5 3" xfId="16518"/>
    <cellStyle name="Comma 14 2 6" xfId="4710"/>
    <cellStyle name="Comma 14 2 6 2" xfId="9846"/>
    <cellStyle name="Comma 14 2 6 3" xfId="17374"/>
    <cellStyle name="Comma 14 2 7" xfId="10912"/>
    <cellStyle name="Comma 14 2 7 2" xfId="18440"/>
    <cellStyle name="Comma 14 2 8" xfId="5566"/>
    <cellStyle name="Comma 14 2 9" xfId="13094"/>
    <cellStyle name="Comma 14 3" xfId="644"/>
    <cellStyle name="Comma 14 3 2" xfId="1500"/>
    <cellStyle name="Comma 14 3 2 2" xfId="6636"/>
    <cellStyle name="Comma 14 3 2 3" xfId="14164"/>
    <cellStyle name="Comma 14 3 3" xfId="2356"/>
    <cellStyle name="Comma 14 3 3 2" xfId="7492"/>
    <cellStyle name="Comma 14 3 3 3" xfId="15020"/>
    <cellStyle name="Comma 14 3 4" xfId="3212"/>
    <cellStyle name="Comma 14 3 4 2" xfId="8348"/>
    <cellStyle name="Comma 14 3 4 3" xfId="15876"/>
    <cellStyle name="Comma 14 3 5" xfId="4068"/>
    <cellStyle name="Comma 14 3 5 2" xfId="9204"/>
    <cellStyle name="Comma 14 3 5 3" xfId="16732"/>
    <cellStyle name="Comma 14 3 6" xfId="4924"/>
    <cellStyle name="Comma 14 3 6 2" xfId="10060"/>
    <cellStyle name="Comma 14 3 6 3" xfId="17588"/>
    <cellStyle name="Comma 14 3 7" xfId="11126"/>
    <cellStyle name="Comma 14 3 7 2" xfId="18654"/>
    <cellStyle name="Comma 14 3 8" xfId="5780"/>
    <cellStyle name="Comma 14 3 9" xfId="13308"/>
    <cellStyle name="Comma 14 4" xfId="858"/>
    <cellStyle name="Comma 14 4 2" xfId="1714"/>
    <cellStyle name="Comma 14 4 2 2" xfId="6850"/>
    <cellStyle name="Comma 14 4 2 3" xfId="14378"/>
    <cellStyle name="Comma 14 4 3" xfId="2570"/>
    <cellStyle name="Comma 14 4 3 2" xfId="7706"/>
    <cellStyle name="Comma 14 4 3 3" xfId="15234"/>
    <cellStyle name="Comma 14 4 4" xfId="3426"/>
    <cellStyle name="Comma 14 4 4 2" xfId="8562"/>
    <cellStyle name="Comma 14 4 4 3" xfId="16090"/>
    <cellStyle name="Comma 14 4 5" xfId="4282"/>
    <cellStyle name="Comma 14 4 5 2" xfId="9418"/>
    <cellStyle name="Comma 14 4 5 3" xfId="16946"/>
    <cellStyle name="Comma 14 4 6" xfId="5138"/>
    <cellStyle name="Comma 14 4 6 2" xfId="10274"/>
    <cellStyle name="Comma 14 4 6 3" xfId="17802"/>
    <cellStyle name="Comma 14 4 7" xfId="11340"/>
    <cellStyle name="Comma 14 4 7 2" xfId="18868"/>
    <cellStyle name="Comma 14 4 8" xfId="5994"/>
    <cellStyle name="Comma 14 4 9" xfId="13522"/>
    <cellStyle name="Comma 14 5" xfId="1072"/>
    <cellStyle name="Comma 14 5 2" xfId="6208"/>
    <cellStyle name="Comma 14 5 3" xfId="13736"/>
    <cellStyle name="Comma 14 6" xfId="1928"/>
    <cellStyle name="Comma 14 6 2" xfId="7064"/>
    <cellStyle name="Comma 14 6 3" xfId="14592"/>
    <cellStyle name="Comma 14 7" xfId="2784"/>
    <cellStyle name="Comma 14 7 2" xfId="7920"/>
    <cellStyle name="Comma 14 7 3" xfId="15448"/>
    <cellStyle name="Comma 14 8" xfId="3640"/>
    <cellStyle name="Comma 14 8 2" xfId="8776"/>
    <cellStyle name="Comma 14 8 3" xfId="16304"/>
    <cellStyle name="Comma 14 9" xfId="4496"/>
    <cellStyle name="Comma 14 9 2" xfId="9632"/>
    <cellStyle name="Comma 14 9 3" xfId="17160"/>
    <cellStyle name="Comma 15" xfId="12145"/>
    <cellStyle name="Comma 16" xfId="19127"/>
    <cellStyle name="Comma 2" xfId="14"/>
    <cellStyle name="Comma 2 10" xfId="2620"/>
    <cellStyle name="Comma 2 10 2" xfId="7756"/>
    <cellStyle name="Comma 2 10 3" xfId="15284"/>
    <cellStyle name="Comma 2 11" xfId="3476"/>
    <cellStyle name="Comma 2 11 2" xfId="8612"/>
    <cellStyle name="Comma 2 11 3" xfId="16140"/>
    <cellStyle name="Comma 2 12" xfId="4332"/>
    <cellStyle name="Comma 2 12 2" xfId="9468"/>
    <cellStyle name="Comma 2 12 3" xfId="16996"/>
    <cellStyle name="Comma 2 13" xfId="10325"/>
    <cellStyle name="Comma 2 13 2" xfId="17853"/>
    <cellStyle name="Comma 2 14" xfId="10534"/>
    <cellStyle name="Comma 2 14 2" xfId="18062"/>
    <cellStyle name="Comma 2 15" xfId="11390"/>
    <cellStyle name="Comma 2 15 2" xfId="18918"/>
    <cellStyle name="Comma 2 16" xfId="5188"/>
    <cellStyle name="Comma 2 17" xfId="12148"/>
    <cellStyle name="Comma 2 18" xfId="12564"/>
    <cellStyle name="Comma 2 19" xfId="12716"/>
    <cellStyle name="Comma 2 2" xfId="15"/>
    <cellStyle name="Comma 2 2 10" xfId="3477"/>
    <cellStyle name="Comma 2 2 10 2" xfId="8613"/>
    <cellStyle name="Comma 2 2 10 3" xfId="16141"/>
    <cellStyle name="Comma 2 2 11" xfId="4333"/>
    <cellStyle name="Comma 2 2 11 2" xfId="9469"/>
    <cellStyle name="Comma 2 2 11 3" xfId="16997"/>
    <cellStyle name="Comma 2 2 12" xfId="10326"/>
    <cellStyle name="Comma 2 2 12 2" xfId="17854"/>
    <cellStyle name="Comma 2 2 13" xfId="10535"/>
    <cellStyle name="Comma 2 2 13 2" xfId="18063"/>
    <cellStyle name="Comma 2 2 14" xfId="11391"/>
    <cellStyle name="Comma 2 2 14 2" xfId="18919"/>
    <cellStyle name="Comma 2 2 15" xfId="5189"/>
    <cellStyle name="Comma 2 2 16" xfId="12149"/>
    <cellStyle name="Comma 2 2 17" xfId="12717"/>
    <cellStyle name="Comma 2 2 18" xfId="19142"/>
    <cellStyle name="Comma 2 2 2" xfId="16"/>
    <cellStyle name="Comma 2 2 2 10" xfId="1766"/>
    <cellStyle name="Comma 2 2 2 10 2" xfId="6902"/>
    <cellStyle name="Comma 2 2 2 10 3" xfId="14430"/>
    <cellStyle name="Comma 2 2 2 11" xfId="2622"/>
    <cellStyle name="Comma 2 2 2 11 2" xfId="7758"/>
    <cellStyle name="Comma 2 2 2 11 3" xfId="15286"/>
    <cellStyle name="Comma 2 2 2 12" xfId="3478"/>
    <cellStyle name="Comma 2 2 2 12 2" xfId="8614"/>
    <cellStyle name="Comma 2 2 2 12 3" xfId="16142"/>
    <cellStyle name="Comma 2 2 2 13" xfId="4334"/>
    <cellStyle name="Comma 2 2 2 13 2" xfId="9470"/>
    <cellStyle name="Comma 2 2 2 13 3" xfId="16998"/>
    <cellStyle name="Comma 2 2 2 14" xfId="10327"/>
    <cellStyle name="Comma 2 2 2 14 2" xfId="17855"/>
    <cellStyle name="Comma 2 2 2 15" xfId="10536"/>
    <cellStyle name="Comma 2 2 2 15 2" xfId="18064"/>
    <cellStyle name="Comma 2 2 2 16" xfId="11392"/>
    <cellStyle name="Comma 2 2 2 16 2" xfId="18920"/>
    <cellStyle name="Comma 2 2 2 17" xfId="5190"/>
    <cellStyle name="Comma 2 2 2 18" xfId="12718"/>
    <cellStyle name="Comma 2 2 2 19" xfId="19143"/>
    <cellStyle name="Comma 2 2 2 2" xfId="106"/>
    <cellStyle name="Comma 2 2 2 2 10" xfId="10383"/>
    <cellStyle name="Comma 2 2 2 2 10 2" xfId="17911"/>
    <cellStyle name="Comma 2 2 2 2 11" xfId="10592"/>
    <cellStyle name="Comma 2 2 2 2 11 2" xfId="18120"/>
    <cellStyle name="Comma 2 2 2 2 12" xfId="11448"/>
    <cellStyle name="Comma 2 2 2 2 12 2" xfId="18976"/>
    <cellStyle name="Comma 2 2 2 2 13" xfId="5246"/>
    <cellStyle name="Comma 2 2 2 2 14" xfId="12774"/>
    <cellStyle name="Comma 2 2 2 2 15" xfId="19199"/>
    <cellStyle name="Comma 2 2 2 2 2" xfId="324"/>
    <cellStyle name="Comma 2 2 2 2 2 10" xfId="19413"/>
    <cellStyle name="Comma 2 2 2 2 2 2" xfId="1180"/>
    <cellStyle name="Comma 2 2 2 2 2 2 2" xfId="6316"/>
    <cellStyle name="Comma 2 2 2 2 2 2 3" xfId="13844"/>
    <cellStyle name="Comma 2 2 2 2 2 3" xfId="2036"/>
    <cellStyle name="Comma 2 2 2 2 2 3 2" xfId="7172"/>
    <cellStyle name="Comma 2 2 2 2 2 3 3" xfId="14700"/>
    <cellStyle name="Comma 2 2 2 2 2 4" xfId="2892"/>
    <cellStyle name="Comma 2 2 2 2 2 4 2" xfId="8028"/>
    <cellStyle name="Comma 2 2 2 2 2 4 3" xfId="15556"/>
    <cellStyle name="Comma 2 2 2 2 2 5" xfId="3748"/>
    <cellStyle name="Comma 2 2 2 2 2 5 2" xfId="8884"/>
    <cellStyle name="Comma 2 2 2 2 2 5 3" xfId="16412"/>
    <cellStyle name="Comma 2 2 2 2 2 6" xfId="4604"/>
    <cellStyle name="Comma 2 2 2 2 2 6 2" xfId="9740"/>
    <cellStyle name="Comma 2 2 2 2 2 6 3" xfId="17268"/>
    <cellStyle name="Comma 2 2 2 2 2 7" xfId="10806"/>
    <cellStyle name="Comma 2 2 2 2 2 7 2" xfId="18334"/>
    <cellStyle name="Comma 2 2 2 2 2 8" xfId="5460"/>
    <cellStyle name="Comma 2 2 2 2 2 9" xfId="12988"/>
    <cellStyle name="Comma 2 2 2 2 3" xfId="538"/>
    <cellStyle name="Comma 2 2 2 2 3 2" xfId="1394"/>
    <cellStyle name="Comma 2 2 2 2 3 2 2" xfId="6530"/>
    <cellStyle name="Comma 2 2 2 2 3 2 3" xfId="14058"/>
    <cellStyle name="Comma 2 2 2 2 3 3" xfId="2250"/>
    <cellStyle name="Comma 2 2 2 2 3 3 2" xfId="7386"/>
    <cellStyle name="Comma 2 2 2 2 3 3 3" xfId="14914"/>
    <cellStyle name="Comma 2 2 2 2 3 4" xfId="3106"/>
    <cellStyle name="Comma 2 2 2 2 3 4 2" xfId="8242"/>
    <cellStyle name="Comma 2 2 2 2 3 4 3" xfId="15770"/>
    <cellStyle name="Comma 2 2 2 2 3 5" xfId="3962"/>
    <cellStyle name="Comma 2 2 2 2 3 5 2" xfId="9098"/>
    <cellStyle name="Comma 2 2 2 2 3 5 3" xfId="16626"/>
    <cellStyle name="Comma 2 2 2 2 3 6" xfId="4818"/>
    <cellStyle name="Comma 2 2 2 2 3 6 2" xfId="9954"/>
    <cellStyle name="Comma 2 2 2 2 3 6 3" xfId="17482"/>
    <cellStyle name="Comma 2 2 2 2 3 7" xfId="11020"/>
    <cellStyle name="Comma 2 2 2 2 3 7 2" xfId="18548"/>
    <cellStyle name="Comma 2 2 2 2 3 8" xfId="5674"/>
    <cellStyle name="Comma 2 2 2 2 3 9" xfId="13202"/>
    <cellStyle name="Comma 2 2 2 2 4" xfId="752"/>
    <cellStyle name="Comma 2 2 2 2 4 2" xfId="1608"/>
    <cellStyle name="Comma 2 2 2 2 4 2 2" xfId="6744"/>
    <cellStyle name="Comma 2 2 2 2 4 2 3" xfId="14272"/>
    <cellStyle name="Comma 2 2 2 2 4 3" xfId="2464"/>
    <cellStyle name="Comma 2 2 2 2 4 3 2" xfId="7600"/>
    <cellStyle name="Comma 2 2 2 2 4 3 3" xfId="15128"/>
    <cellStyle name="Comma 2 2 2 2 4 4" xfId="3320"/>
    <cellStyle name="Comma 2 2 2 2 4 4 2" xfId="8456"/>
    <cellStyle name="Comma 2 2 2 2 4 4 3" xfId="15984"/>
    <cellStyle name="Comma 2 2 2 2 4 5" xfId="4176"/>
    <cellStyle name="Comma 2 2 2 2 4 5 2" xfId="9312"/>
    <cellStyle name="Comma 2 2 2 2 4 5 3" xfId="16840"/>
    <cellStyle name="Comma 2 2 2 2 4 6" xfId="5032"/>
    <cellStyle name="Comma 2 2 2 2 4 6 2" xfId="10168"/>
    <cellStyle name="Comma 2 2 2 2 4 6 3" xfId="17696"/>
    <cellStyle name="Comma 2 2 2 2 4 7" xfId="11234"/>
    <cellStyle name="Comma 2 2 2 2 4 7 2" xfId="18762"/>
    <cellStyle name="Comma 2 2 2 2 4 8" xfId="5888"/>
    <cellStyle name="Comma 2 2 2 2 4 9" xfId="13416"/>
    <cellStyle name="Comma 2 2 2 2 5" xfId="966"/>
    <cellStyle name="Comma 2 2 2 2 5 2" xfId="6102"/>
    <cellStyle name="Comma 2 2 2 2 5 3" xfId="13630"/>
    <cellStyle name="Comma 2 2 2 2 6" xfId="1822"/>
    <cellStyle name="Comma 2 2 2 2 6 2" xfId="6958"/>
    <cellStyle name="Comma 2 2 2 2 6 3" xfId="14486"/>
    <cellStyle name="Comma 2 2 2 2 7" xfId="2678"/>
    <cellStyle name="Comma 2 2 2 2 7 2" xfId="7814"/>
    <cellStyle name="Comma 2 2 2 2 7 3" xfId="15342"/>
    <cellStyle name="Comma 2 2 2 2 8" xfId="3534"/>
    <cellStyle name="Comma 2 2 2 2 8 2" xfId="8670"/>
    <cellStyle name="Comma 2 2 2 2 8 3" xfId="16198"/>
    <cellStyle name="Comma 2 2 2 2 9" xfId="4390"/>
    <cellStyle name="Comma 2 2 2 2 9 2" xfId="9526"/>
    <cellStyle name="Comma 2 2 2 2 9 3" xfId="17054"/>
    <cellStyle name="Comma 2 2 2 3" xfId="142"/>
    <cellStyle name="Comma 2 2 2 3 10" xfId="10419"/>
    <cellStyle name="Comma 2 2 2 3 10 2" xfId="17947"/>
    <cellStyle name="Comma 2 2 2 3 11" xfId="10628"/>
    <cellStyle name="Comma 2 2 2 3 11 2" xfId="18156"/>
    <cellStyle name="Comma 2 2 2 3 12" xfId="11484"/>
    <cellStyle name="Comma 2 2 2 3 12 2" xfId="19012"/>
    <cellStyle name="Comma 2 2 2 3 13" xfId="5282"/>
    <cellStyle name="Comma 2 2 2 3 14" xfId="12810"/>
    <cellStyle name="Comma 2 2 2 3 15" xfId="19235"/>
    <cellStyle name="Comma 2 2 2 3 2" xfId="360"/>
    <cellStyle name="Comma 2 2 2 3 2 10" xfId="19449"/>
    <cellStyle name="Comma 2 2 2 3 2 2" xfId="1216"/>
    <cellStyle name="Comma 2 2 2 3 2 2 2" xfId="6352"/>
    <cellStyle name="Comma 2 2 2 3 2 2 3" xfId="13880"/>
    <cellStyle name="Comma 2 2 2 3 2 3" xfId="2072"/>
    <cellStyle name="Comma 2 2 2 3 2 3 2" xfId="7208"/>
    <cellStyle name="Comma 2 2 2 3 2 3 3" xfId="14736"/>
    <cellStyle name="Comma 2 2 2 3 2 4" xfId="2928"/>
    <cellStyle name="Comma 2 2 2 3 2 4 2" xfId="8064"/>
    <cellStyle name="Comma 2 2 2 3 2 4 3" xfId="15592"/>
    <cellStyle name="Comma 2 2 2 3 2 5" xfId="3784"/>
    <cellStyle name="Comma 2 2 2 3 2 5 2" xfId="8920"/>
    <cellStyle name="Comma 2 2 2 3 2 5 3" xfId="16448"/>
    <cellStyle name="Comma 2 2 2 3 2 6" xfId="4640"/>
    <cellStyle name="Comma 2 2 2 3 2 6 2" xfId="9776"/>
    <cellStyle name="Comma 2 2 2 3 2 6 3" xfId="17304"/>
    <cellStyle name="Comma 2 2 2 3 2 7" xfId="10842"/>
    <cellStyle name="Comma 2 2 2 3 2 7 2" xfId="18370"/>
    <cellStyle name="Comma 2 2 2 3 2 8" xfId="5496"/>
    <cellStyle name="Comma 2 2 2 3 2 9" xfId="13024"/>
    <cellStyle name="Comma 2 2 2 3 3" xfId="574"/>
    <cellStyle name="Comma 2 2 2 3 3 2" xfId="1430"/>
    <cellStyle name="Comma 2 2 2 3 3 2 2" xfId="6566"/>
    <cellStyle name="Comma 2 2 2 3 3 2 3" xfId="14094"/>
    <cellStyle name="Comma 2 2 2 3 3 3" xfId="2286"/>
    <cellStyle name="Comma 2 2 2 3 3 3 2" xfId="7422"/>
    <cellStyle name="Comma 2 2 2 3 3 3 3" xfId="14950"/>
    <cellStyle name="Comma 2 2 2 3 3 4" xfId="3142"/>
    <cellStyle name="Comma 2 2 2 3 3 4 2" xfId="8278"/>
    <cellStyle name="Comma 2 2 2 3 3 4 3" xfId="15806"/>
    <cellStyle name="Comma 2 2 2 3 3 5" xfId="3998"/>
    <cellStyle name="Comma 2 2 2 3 3 5 2" xfId="9134"/>
    <cellStyle name="Comma 2 2 2 3 3 5 3" xfId="16662"/>
    <cellStyle name="Comma 2 2 2 3 3 6" xfId="4854"/>
    <cellStyle name="Comma 2 2 2 3 3 6 2" xfId="9990"/>
    <cellStyle name="Comma 2 2 2 3 3 6 3" xfId="17518"/>
    <cellStyle name="Comma 2 2 2 3 3 7" xfId="11056"/>
    <cellStyle name="Comma 2 2 2 3 3 7 2" xfId="18584"/>
    <cellStyle name="Comma 2 2 2 3 3 8" xfId="5710"/>
    <cellStyle name="Comma 2 2 2 3 3 9" xfId="13238"/>
    <cellStyle name="Comma 2 2 2 3 4" xfId="788"/>
    <cellStyle name="Comma 2 2 2 3 4 2" xfId="1644"/>
    <cellStyle name="Comma 2 2 2 3 4 2 2" xfId="6780"/>
    <cellStyle name="Comma 2 2 2 3 4 2 3" xfId="14308"/>
    <cellStyle name="Comma 2 2 2 3 4 3" xfId="2500"/>
    <cellStyle name="Comma 2 2 2 3 4 3 2" xfId="7636"/>
    <cellStyle name="Comma 2 2 2 3 4 3 3" xfId="15164"/>
    <cellStyle name="Comma 2 2 2 3 4 4" xfId="3356"/>
    <cellStyle name="Comma 2 2 2 3 4 4 2" xfId="8492"/>
    <cellStyle name="Comma 2 2 2 3 4 4 3" xfId="16020"/>
    <cellStyle name="Comma 2 2 2 3 4 5" xfId="4212"/>
    <cellStyle name="Comma 2 2 2 3 4 5 2" xfId="9348"/>
    <cellStyle name="Comma 2 2 2 3 4 5 3" xfId="16876"/>
    <cellStyle name="Comma 2 2 2 3 4 6" xfId="5068"/>
    <cellStyle name="Comma 2 2 2 3 4 6 2" xfId="10204"/>
    <cellStyle name="Comma 2 2 2 3 4 6 3" xfId="17732"/>
    <cellStyle name="Comma 2 2 2 3 4 7" xfId="11270"/>
    <cellStyle name="Comma 2 2 2 3 4 7 2" xfId="18798"/>
    <cellStyle name="Comma 2 2 2 3 4 8" xfId="5924"/>
    <cellStyle name="Comma 2 2 2 3 4 9" xfId="13452"/>
    <cellStyle name="Comma 2 2 2 3 5" xfId="1002"/>
    <cellStyle name="Comma 2 2 2 3 5 2" xfId="6138"/>
    <cellStyle name="Comma 2 2 2 3 5 3" xfId="13666"/>
    <cellStyle name="Comma 2 2 2 3 6" xfId="1858"/>
    <cellStyle name="Comma 2 2 2 3 6 2" xfId="6994"/>
    <cellStyle name="Comma 2 2 2 3 6 3" xfId="14522"/>
    <cellStyle name="Comma 2 2 2 3 7" xfId="2714"/>
    <cellStyle name="Comma 2 2 2 3 7 2" xfId="7850"/>
    <cellStyle name="Comma 2 2 2 3 7 3" xfId="15378"/>
    <cellStyle name="Comma 2 2 2 3 8" xfId="3570"/>
    <cellStyle name="Comma 2 2 2 3 8 2" xfId="8706"/>
    <cellStyle name="Comma 2 2 2 3 8 3" xfId="16234"/>
    <cellStyle name="Comma 2 2 2 3 9" xfId="4426"/>
    <cellStyle name="Comma 2 2 2 3 9 2" xfId="9562"/>
    <cellStyle name="Comma 2 2 2 3 9 3" xfId="17090"/>
    <cellStyle name="Comma 2 2 2 4" xfId="180"/>
    <cellStyle name="Comma 2 2 2 4 10" xfId="10456"/>
    <cellStyle name="Comma 2 2 2 4 10 2" xfId="17984"/>
    <cellStyle name="Comma 2 2 2 4 11" xfId="10665"/>
    <cellStyle name="Comma 2 2 2 4 11 2" xfId="18193"/>
    <cellStyle name="Comma 2 2 2 4 12" xfId="11521"/>
    <cellStyle name="Comma 2 2 2 4 12 2" xfId="19049"/>
    <cellStyle name="Comma 2 2 2 4 13" xfId="5319"/>
    <cellStyle name="Comma 2 2 2 4 14" xfId="12847"/>
    <cellStyle name="Comma 2 2 2 4 15" xfId="19272"/>
    <cellStyle name="Comma 2 2 2 4 2" xfId="397"/>
    <cellStyle name="Comma 2 2 2 4 2 10" xfId="19486"/>
    <cellStyle name="Comma 2 2 2 4 2 2" xfId="1253"/>
    <cellStyle name="Comma 2 2 2 4 2 2 2" xfId="6389"/>
    <cellStyle name="Comma 2 2 2 4 2 2 3" xfId="13917"/>
    <cellStyle name="Comma 2 2 2 4 2 3" xfId="2109"/>
    <cellStyle name="Comma 2 2 2 4 2 3 2" xfId="7245"/>
    <cellStyle name="Comma 2 2 2 4 2 3 3" xfId="14773"/>
    <cellStyle name="Comma 2 2 2 4 2 4" xfId="2965"/>
    <cellStyle name="Comma 2 2 2 4 2 4 2" xfId="8101"/>
    <cellStyle name="Comma 2 2 2 4 2 4 3" xfId="15629"/>
    <cellStyle name="Comma 2 2 2 4 2 5" xfId="3821"/>
    <cellStyle name="Comma 2 2 2 4 2 5 2" xfId="8957"/>
    <cellStyle name="Comma 2 2 2 4 2 5 3" xfId="16485"/>
    <cellStyle name="Comma 2 2 2 4 2 6" xfId="4677"/>
    <cellStyle name="Comma 2 2 2 4 2 6 2" xfId="9813"/>
    <cellStyle name="Comma 2 2 2 4 2 6 3" xfId="17341"/>
    <cellStyle name="Comma 2 2 2 4 2 7" xfId="10879"/>
    <cellStyle name="Comma 2 2 2 4 2 7 2" xfId="18407"/>
    <cellStyle name="Comma 2 2 2 4 2 8" xfId="5533"/>
    <cellStyle name="Comma 2 2 2 4 2 9" xfId="13061"/>
    <cellStyle name="Comma 2 2 2 4 3" xfId="611"/>
    <cellStyle name="Comma 2 2 2 4 3 2" xfId="1467"/>
    <cellStyle name="Comma 2 2 2 4 3 2 2" xfId="6603"/>
    <cellStyle name="Comma 2 2 2 4 3 2 3" xfId="14131"/>
    <cellStyle name="Comma 2 2 2 4 3 3" xfId="2323"/>
    <cellStyle name="Comma 2 2 2 4 3 3 2" xfId="7459"/>
    <cellStyle name="Comma 2 2 2 4 3 3 3" xfId="14987"/>
    <cellStyle name="Comma 2 2 2 4 3 4" xfId="3179"/>
    <cellStyle name="Comma 2 2 2 4 3 4 2" xfId="8315"/>
    <cellStyle name="Comma 2 2 2 4 3 4 3" xfId="15843"/>
    <cellStyle name="Comma 2 2 2 4 3 5" xfId="4035"/>
    <cellStyle name="Comma 2 2 2 4 3 5 2" xfId="9171"/>
    <cellStyle name="Comma 2 2 2 4 3 5 3" xfId="16699"/>
    <cellStyle name="Comma 2 2 2 4 3 6" xfId="4891"/>
    <cellStyle name="Comma 2 2 2 4 3 6 2" xfId="10027"/>
    <cellStyle name="Comma 2 2 2 4 3 6 3" xfId="17555"/>
    <cellStyle name="Comma 2 2 2 4 3 7" xfId="11093"/>
    <cellStyle name="Comma 2 2 2 4 3 7 2" xfId="18621"/>
    <cellStyle name="Comma 2 2 2 4 3 8" xfId="5747"/>
    <cellStyle name="Comma 2 2 2 4 3 9" xfId="13275"/>
    <cellStyle name="Comma 2 2 2 4 4" xfId="825"/>
    <cellStyle name="Comma 2 2 2 4 4 2" xfId="1681"/>
    <cellStyle name="Comma 2 2 2 4 4 2 2" xfId="6817"/>
    <cellStyle name="Comma 2 2 2 4 4 2 3" xfId="14345"/>
    <cellStyle name="Comma 2 2 2 4 4 3" xfId="2537"/>
    <cellStyle name="Comma 2 2 2 4 4 3 2" xfId="7673"/>
    <cellStyle name="Comma 2 2 2 4 4 3 3" xfId="15201"/>
    <cellStyle name="Comma 2 2 2 4 4 4" xfId="3393"/>
    <cellStyle name="Comma 2 2 2 4 4 4 2" xfId="8529"/>
    <cellStyle name="Comma 2 2 2 4 4 4 3" xfId="16057"/>
    <cellStyle name="Comma 2 2 2 4 4 5" xfId="4249"/>
    <cellStyle name="Comma 2 2 2 4 4 5 2" xfId="9385"/>
    <cellStyle name="Comma 2 2 2 4 4 5 3" xfId="16913"/>
    <cellStyle name="Comma 2 2 2 4 4 6" xfId="5105"/>
    <cellStyle name="Comma 2 2 2 4 4 6 2" xfId="10241"/>
    <cellStyle name="Comma 2 2 2 4 4 6 3" xfId="17769"/>
    <cellStyle name="Comma 2 2 2 4 4 7" xfId="11307"/>
    <cellStyle name="Comma 2 2 2 4 4 7 2" xfId="18835"/>
    <cellStyle name="Comma 2 2 2 4 4 8" xfId="5961"/>
    <cellStyle name="Comma 2 2 2 4 4 9" xfId="13489"/>
    <cellStyle name="Comma 2 2 2 4 5" xfId="1039"/>
    <cellStyle name="Comma 2 2 2 4 5 2" xfId="6175"/>
    <cellStyle name="Comma 2 2 2 4 5 3" xfId="13703"/>
    <cellStyle name="Comma 2 2 2 4 6" xfId="1895"/>
    <cellStyle name="Comma 2 2 2 4 6 2" xfId="7031"/>
    <cellStyle name="Comma 2 2 2 4 6 3" xfId="14559"/>
    <cellStyle name="Comma 2 2 2 4 7" xfId="2751"/>
    <cellStyle name="Comma 2 2 2 4 7 2" xfId="7887"/>
    <cellStyle name="Comma 2 2 2 4 7 3" xfId="15415"/>
    <cellStyle name="Comma 2 2 2 4 8" xfId="3607"/>
    <cellStyle name="Comma 2 2 2 4 8 2" xfId="8743"/>
    <cellStyle name="Comma 2 2 2 4 8 3" xfId="16271"/>
    <cellStyle name="Comma 2 2 2 4 9" xfId="4463"/>
    <cellStyle name="Comma 2 2 2 4 9 2" xfId="9599"/>
    <cellStyle name="Comma 2 2 2 4 9 3" xfId="17127"/>
    <cellStyle name="Comma 2 2 2 5" xfId="221"/>
    <cellStyle name="Comma 2 2 2 5 10" xfId="10496"/>
    <cellStyle name="Comma 2 2 2 5 10 2" xfId="18024"/>
    <cellStyle name="Comma 2 2 2 5 11" xfId="10705"/>
    <cellStyle name="Comma 2 2 2 5 11 2" xfId="18233"/>
    <cellStyle name="Comma 2 2 2 5 12" xfId="11561"/>
    <cellStyle name="Comma 2 2 2 5 12 2" xfId="19089"/>
    <cellStyle name="Comma 2 2 2 5 13" xfId="5359"/>
    <cellStyle name="Comma 2 2 2 5 14" xfId="12887"/>
    <cellStyle name="Comma 2 2 2 5 15" xfId="19312"/>
    <cellStyle name="Comma 2 2 2 5 2" xfId="437"/>
    <cellStyle name="Comma 2 2 2 5 2 10" xfId="19526"/>
    <cellStyle name="Comma 2 2 2 5 2 2" xfId="1293"/>
    <cellStyle name="Comma 2 2 2 5 2 2 2" xfId="6429"/>
    <cellStyle name="Comma 2 2 2 5 2 2 3" xfId="13957"/>
    <cellStyle name="Comma 2 2 2 5 2 3" xfId="2149"/>
    <cellStyle name="Comma 2 2 2 5 2 3 2" xfId="7285"/>
    <cellStyle name="Comma 2 2 2 5 2 3 3" xfId="14813"/>
    <cellStyle name="Comma 2 2 2 5 2 4" xfId="3005"/>
    <cellStyle name="Comma 2 2 2 5 2 4 2" xfId="8141"/>
    <cellStyle name="Comma 2 2 2 5 2 4 3" xfId="15669"/>
    <cellStyle name="Comma 2 2 2 5 2 5" xfId="3861"/>
    <cellStyle name="Comma 2 2 2 5 2 5 2" xfId="8997"/>
    <cellStyle name="Comma 2 2 2 5 2 5 3" xfId="16525"/>
    <cellStyle name="Comma 2 2 2 5 2 6" xfId="4717"/>
    <cellStyle name="Comma 2 2 2 5 2 6 2" xfId="9853"/>
    <cellStyle name="Comma 2 2 2 5 2 6 3" xfId="17381"/>
    <cellStyle name="Comma 2 2 2 5 2 7" xfId="10919"/>
    <cellStyle name="Comma 2 2 2 5 2 7 2" xfId="18447"/>
    <cellStyle name="Comma 2 2 2 5 2 8" xfId="5573"/>
    <cellStyle name="Comma 2 2 2 5 2 9" xfId="13101"/>
    <cellStyle name="Comma 2 2 2 5 3" xfId="651"/>
    <cellStyle name="Comma 2 2 2 5 3 2" xfId="1507"/>
    <cellStyle name="Comma 2 2 2 5 3 2 2" xfId="6643"/>
    <cellStyle name="Comma 2 2 2 5 3 2 3" xfId="14171"/>
    <cellStyle name="Comma 2 2 2 5 3 3" xfId="2363"/>
    <cellStyle name="Comma 2 2 2 5 3 3 2" xfId="7499"/>
    <cellStyle name="Comma 2 2 2 5 3 3 3" xfId="15027"/>
    <cellStyle name="Comma 2 2 2 5 3 4" xfId="3219"/>
    <cellStyle name="Comma 2 2 2 5 3 4 2" xfId="8355"/>
    <cellStyle name="Comma 2 2 2 5 3 4 3" xfId="15883"/>
    <cellStyle name="Comma 2 2 2 5 3 5" xfId="4075"/>
    <cellStyle name="Comma 2 2 2 5 3 5 2" xfId="9211"/>
    <cellStyle name="Comma 2 2 2 5 3 5 3" xfId="16739"/>
    <cellStyle name="Comma 2 2 2 5 3 6" xfId="4931"/>
    <cellStyle name="Comma 2 2 2 5 3 6 2" xfId="10067"/>
    <cellStyle name="Comma 2 2 2 5 3 6 3" xfId="17595"/>
    <cellStyle name="Comma 2 2 2 5 3 7" xfId="11133"/>
    <cellStyle name="Comma 2 2 2 5 3 7 2" xfId="18661"/>
    <cellStyle name="Comma 2 2 2 5 3 8" xfId="5787"/>
    <cellStyle name="Comma 2 2 2 5 3 9" xfId="13315"/>
    <cellStyle name="Comma 2 2 2 5 4" xfId="865"/>
    <cellStyle name="Comma 2 2 2 5 4 2" xfId="1721"/>
    <cellStyle name="Comma 2 2 2 5 4 2 2" xfId="6857"/>
    <cellStyle name="Comma 2 2 2 5 4 2 3" xfId="14385"/>
    <cellStyle name="Comma 2 2 2 5 4 3" xfId="2577"/>
    <cellStyle name="Comma 2 2 2 5 4 3 2" xfId="7713"/>
    <cellStyle name="Comma 2 2 2 5 4 3 3" xfId="15241"/>
    <cellStyle name="Comma 2 2 2 5 4 4" xfId="3433"/>
    <cellStyle name="Comma 2 2 2 5 4 4 2" xfId="8569"/>
    <cellStyle name="Comma 2 2 2 5 4 4 3" xfId="16097"/>
    <cellStyle name="Comma 2 2 2 5 4 5" xfId="4289"/>
    <cellStyle name="Comma 2 2 2 5 4 5 2" xfId="9425"/>
    <cellStyle name="Comma 2 2 2 5 4 5 3" xfId="16953"/>
    <cellStyle name="Comma 2 2 2 5 4 6" xfId="5145"/>
    <cellStyle name="Comma 2 2 2 5 4 6 2" xfId="10281"/>
    <cellStyle name="Comma 2 2 2 5 4 6 3" xfId="17809"/>
    <cellStyle name="Comma 2 2 2 5 4 7" xfId="11347"/>
    <cellStyle name="Comma 2 2 2 5 4 7 2" xfId="18875"/>
    <cellStyle name="Comma 2 2 2 5 4 8" xfId="6001"/>
    <cellStyle name="Comma 2 2 2 5 4 9" xfId="13529"/>
    <cellStyle name="Comma 2 2 2 5 5" xfId="1079"/>
    <cellStyle name="Comma 2 2 2 5 5 2" xfId="6215"/>
    <cellStyle name="Comma 2 2 2 5 5 3" xfId="13743"/>
    <cellStyle name="Comma 2 2 2 5 6" xfId="1935"/>
    <cellStyle name="Comma 2 2 2 5 6 2" xfId="7071"/>
    <cellStyle name="Comma 2 2 2 5 6 3" xfId="14599"/>
    <cellStyle name="Comma 2 2 2 5 7" xfId="2791"/>
    <cellStyle name="Comma 2 2 2 5 7 2" xfId="7927"/>
    <cellStyle name="Comma 2 2 2 5 7 3" xfId="15455"/>
    <cellStyle name="Comma 2 2 2 5 8" xfId="3647"/>
    <cellStyle name="Comma 2 2 2 5 8 2" xfId="8783"/>
    <cellStyle name="Comma 2 2 2 5 8 3" xfId="16311"/>
    <cellStyle name="Comma 2 2 2 5 9" xfId="4503"/>
    <cellStyle name="Comma 2 2 2 5 9 2" xfId="9639"/>
    <cellStyle name="Comma 2 2 2 5 9 3" xfId="17167"/>
    <cellStyle name="Comma 2 2 2 6" xfId="268"/>
    <cellStyle name="Comma 2 2 2 6 10" xfId="19357"/>
    <cellStyle name="Comma 2 2 2 6 2" xfId="1124"/>
    <cellStyle name="Comma 2 2 2 6 2 2" xfId="6260"/>
    <cellStyle name="Comma 2 2 2 6 2 3" xfId="13788"/>
    <cellStyle name="Comma 2 2 2 6 3" xfId="1980"/>
    <cellStyle name="Comma 2 2 2 6 3 2" xfId="7116"/>
    <cellStyle name="Comma 2 2 2 6 3 3" xfId="14644"/>
    <cellStyle name="Comma 2 2 2 6 4" xfId="2836"/>
    <cellStyle name="Comma 2 2 2 6 4 2" xfId="7972"/>
    <cellStyle name="Comma 2 2 2 6 4 3" xfId="15500"/>
    <cellStyle name="Comma 2 2 2 6 5" xfId="3692"/>
    <cellStyle name="Comma 2 2 2 6 5 2" xfId="8828"/>
    <cellStyle name="Comma 2 2 2 6 5 3" xfId="16356"/>
    <cellStyle name="Comma 2 2 2 6 6" xfId="4548"/>
    <cellStyle name="Comma 2 2 2 6 6 2" xfId="9684"/>
    <cellStyle name="Comma 2 2 2 6 6 3" xfId="17212"/>
    <cellStyle name="Comma 2 2 2 6 7" xfId="10750"/>
    <cellStyle name="Comma 2 2 2 6 7 2" xfId="18278"/>
    <cellStyle name="Comma 2 2 2 6 8" xfId="5404"/>
    <cellStyle name="Comma 2 2 2 6 9" xfId="12932"/>
    <cellStyle name="Comma 2 2 2 7" xfId="482"/>
    <cellStyle name="Comma 2 2 2 7 2" xfId="1338"/>
    <cellStyle name="Comma 2 2 2 7 2 2" xfId="6474"/>
    <cellStyle name="Comma 2 2 2 7 2 3" xfId="14002"/>
    <cellStyle name="Comma 2 2 2 7 3" xfId="2194"/>
    <cellStyle name="Comma 2 2 2 7 3 2" xfId="7330"/>
    <cellStyle name="Comma 2 2 2 7 3 3" xfId="14858"/>
    <cellStyle name="Comma 2 2 2 7 4" xfId="3050"/>
    <cellStyle name="Comma 2 2 2 7 4 2" xfId="8186"/>
    <cellStyle name="Comma 2 2 2 7 4 3" xfId="15714"/>
    <cellStyle name="Comma 2 2 2 7 5" xfId="3906"/>
    <cellStyle name="Comma 2 2 2 7 5 2" xfId="9042"/>
    <cellStyle name="Comma 2 2 2 7 5 3" xfId="16570"/>
    <cellStyle name="Comma 2 2 2 7 6" xfId="4762"/>
    <cellStyle name="Comma 2 2 2 7 6 2" xfId="9898"/>
    <cellStyle name="Comma 2 2 2 7 6 3" xfId="17426"/>
    <cellStyle name="Comma 2 2 2 7 7" xfId="10964"/>
    <cellStyle name="Comma 2 2 2 7 7 2" xfId="18492"/>
    <cellStyle name="Comma 2 2 2 7 8" xfId="5618"/>
    <cellStyle name="Comma 2 2 2 7 9" xfId="13146"/>
    <cellStyle name="Comma 2 2 2 8" xfId="696"/>
    <cellStyle name="Comma 2 2 2 8 2" xfId="1552"/>
    <cellStyle name="Comma 2 2 2 8 2 2" xfId="6688"/>
    <cellStyle name="Comma 2 2 2 8 2 3" xfId="14216"/>
    <cellStyle name="Comma 2 2 2 8 3" xfId="2408"/>
    <cellStyle name="Comma 2 2 2 8 3 2" xfId="7544"/>
    <cellStyle name="Comma 2 2 2 8 3 3" xfId="15072"/>
    <cellStyle name="Comma 2 2 2 8 4" xfId="3264"/>
    <cellStyle name="Comma 2 2 2 8 4 2" xfId="8400"/>
    <cellStyle name="Comma 2 2 2 8 4 3" xfId="15928"/>
    <cellStyle name="Comma 2 2 2 8 5" xfId="4120"/>
    <cellStyle name="Comma 2 2 2 8 5 2" xfId="9256"/>
    <cellStyle name="Comma 2 2 2 8 5 3" xfId="16784"/>
    <cellStyle name="Comma 2 2 2 8 6" xfId="4976"/>
    <cellStyle name="Comma 2 2 2 8 6 2" xfId="10112"/>
    <cellStyle name="Comma 2 2 2 8 6 3" xfId="17640"/>
    <cellStyle name="Comma 2 2 2 8 7" xfId="11178"/>
    <cellStyle name="Comma 2 2 2 8 7 2" xfId="18706"/>
    <cellStyle name="Comma 2 2 2 8 8" xfId="5832"/>
    <cellStyle name="Comma 2 2 2 8 9" xfId="13360"/>
    <cellStyle name="Comma 2 2 2 9" xfId="910"/>
    <cellStyle name="Comma 2 2 2 9 2" xfId="6046"/>
    <cellStyle name="Comma 2 2 2 9 3" xfId="13574"/>
    <cellStyle name="Comma 2 2 3" xfId="81"/>
    <cellStyle name="Comma 2 2 4" xfId="267"/>
    <cellStyle name="Comma 2 2 4 10" xfId="19356"/>
    <cellStyle name="Comma 2 2 4 2" xfId="1123"/>
    <cellStyle name="Comma 2 2 4 2 2" xfId="6259"/>
    <cellStyle name="Comma 2 2 4 2 3" xfId="13787"/>
    <cellStyle name="Comma 2 2 4 3" xfId="1979"/>
    <cellStyle name="Comma 2 2 4 3 2" xfId="7115"/>
    <cellStyle name="Comma 2 2 4 3 3" xfId="14643"/>
    <cellStyle name="Comma 2 2 4 4" xfId="2835"/>
    <cellStyle name="Comma 2 2 4 4 2" xfId="7971"/>
    <cellStyle name="Comma 2 2 4 4 3" xfId="15499"/>
    <cellStyle name="Comma 2 2 4 5" xfId="3691"/>
    <cellStyle name="Comma 2 2 4 5 2" xfId="8827"/>
    <cellStyle name="Comma 2 2 4 5 3" xfId="16355"/>
    <cellStyle name="Comma 2 2 4 6" xfId="4547"/>
    <cellStyle name="Comma 2 2 4 6 2" xfId="9683"/>
    <cellStyle name="Comma 2 2 4 6 3" xfId="17211"/>
    <cellStyle name="Comma 2 2 4 7" xfId="10749"/>
    <cellStyle name="Comma 2 2 4 7 2" xfId="18277"/>
    <cellStyle name="Comma 2 2 4 8" xfId="5403"/>
    <cellStyle name="Comma 2 2 4 9" xfId="12931"/>
    <cellStyle name="Comma 2 2 5" xfId="481"/>
    <cellStyle name="Comma 2 2 5 2" xfId="1337"/>
    <cellStyle name="Comma 2 2 5 2 2" xfId="6473"/>
    <cellStyle name="Comma 2 2 5 2 3" xfId="14001"/>
    <cellStyle name="Comma 2 2 5 3" xfId="2193"/>
    <cellStyle name="Comma 2 2 5 3 2" xfId="7329"/>
    <cellStyle name="Comma 2 2 5 3 3" xfId="14857"/>
    <cellStyle name="Comma 2 2 5 4" xfId="3049"/>
    <cellStyle name="Comma 2 2 5 4 2" xfId="8185"/>
    <cellStyle name="Comma 2 2 5 4 3" xfId="15713"/>
    <cellStyle name="Comma 2 2 5 5" xfId="3905"/>
    <cellStyle name="Comma 2 2 5 5 2" xfId="9041"/>
    <cellStyle name="Comma 2 2 5 5 3" xfId="16569"/>
    <cellStyle name="Comma 2 2 5 6" xfId="4761"/>
    <cellStyle name="Comma 2 2 5 6 2" xfId="9897"/>
    <cellStyle name="Comma 2 2 5 6 3" xfId="17425"/>
    <cellStyle name="Comma 2 2 5 7" xfId="10963"/>
    <cellStyle name="Comma 2 2 5 7 2" xfId="18491"/>
    <cellStyle name="Comma 2 2 5 8" xfId="5617"/>
    <cellStyle name="Comma 2 2 5 9" xfId="13145"/>
    <cellStyle name="Comma 2 2 6" xfId="695"/>
    <cellStyle name="Comma 2 2 6 2" xfId="1551"/>
    <cellStyle name="Comma 2 2 6 2 2" xfId="6687"/>
    <cellStyle name="Comma 2 2 6 2 3" xfId="14215"/>
    <cellStyle name="Comma 2 2 6 3" xfId="2407"/>
    <cellStyle name="Comma 2 2 6 3 2" xfId="7543"/>
    <cellStyle name="Comma 2 2 6 3 3" xfId="15071"/>
    <cellStyle name="Comma 2 2 6 4" xfId="3263"/>
    <cellStyle name="Comma 2 2 6 4 2" xfId="8399"/>
    <cellStyle name="Comma 2 2 6 4 3" xfId="15927"/>
    <cellStyle name="Comma 2 2 6 5" xfId="4119"/>
    <cellStyle name="Comma 2 2 6 5 2" xfId="9255"/>
    <cellStyle name="Comma 2 2 6 5 3" xfId="16783"/>
    <cellStyle name="Comma 2 2 6 6" xfId="4975"/>
    <cellStyle name="Comma 2 2 6 6 2" xfId="10111"/>
    <cellStyle name="Comma 2 2 6 6 3" xfId="17639"/>
    <cellStyle name="Comma 2 2 6 7" xfId="11177"/>
    <cellStyle name="Comma 2 2 6 7 2" xfId="18705"/>
    <cellStyle name="Comma 2 2 6 8" xfId="5831"/>
    <cellStyle name="Comma 2 2 6 9" xfId="13359"/>
    <cellStyle name="Comma 2 2 7" xfId="909"/>
    <cellStyle name="Comma 2 2 7 2" xfId="6045"/>
    <cellStyle name="Comma 2 2 7 3" xfId="13573"/>
    <cellStyle name="Comma 2 2 8" xfId="1765"/>
    <cellStyle name="Comma 2 2 8 2" xfId="6901"/>
    <cellStyle name="Comma 2 2 8 3" xfId="14429"/>
    <cellStyle name="Comma 2 2 9" xfId="2621"/>
    <cellStyle name="Comma 2 2 9 2" xfId="7757"/>
    <cellStyle name="Comma 2 2 9 3" xfId="15285"/>
    <cellStyle name="Comma 2 20" xfId="19131"/>
    <cellStyle name="Comma 2 3" xfId="17"/>
    <cellStyle name="Comma 2 3 10" xfId="911"/>
    <cellStyle name="Comma 2 3 10 2" xfId="6047"/>
    <cellStyle name="Comma 2 3 10 3" xfId="13575"/>
    <cellStyle name="Comma 2 3 11" xfId="1767"/>
    <cellStyle name="Comma 2 3 11 2" xfId="6903"/>
    <cellStyle name="Comma 2 3 11 3" xfId="14431"/>
    <cellStyle name="Comma 2 3 12" xfId="2623"/>
    <cellStyle name="Comma 2 3 12 2" xfId="7759"/>
    <cellStyle name="Comma 2 3 12 3" xfId="15287"/>
    <cellStyle name="Comma 2 3 13" xfId="3479"/>
    <cellStyle name="Comma 2 3 13 2" xfId="8615"/>
    <cellStyle name="Comma 2 3 13 3" xfId="16143"/>
    <cellStyle name="Comma 2 3 14" xfId="4335"/>
    <cellStyle name="Comma 2 3 14 2" xfId="9471"/>
    <cellStyle name="Comma 2 3 14 3" xfId="16999"/>
    <cellStyle name="Comma 2 3 15" xfId="10328"/>
    <cellStyle name="Comma 2 3 15 2" xfId="17856"/>
    <cellStyle name="Comma 2 3 16" xfId="10537"/>
    <cellStyle name="Comma 2 3 16 2" xfId="18065"/>
    <cellStyle name="Comma 2 3 17" xfId="11393"/>
    <cellStyle name="Comma 2 3 17 2" xfId="18921"/>
    <cellStyle name="Comma 2 3 18" xfId="5191"/>
    <cellStyle name="Comma 2 3 19" xfId="12719"/>
    <cellStyle name="Comma 2 3 2" xfId="18"/>
    <cellStyle name="Comma 2 3 2 10" xfId="1768"/>
    <cellStyle name="Comma 2 3 2 10 2" xfId="6904"/>
    <cellStyle name="Comma 2 3 2 10 3" xfId="14432"/>
    <cellStyle name="Comma 2 3 2 11" xfId="2624"/>
    <cellStyle name="Comma 2 3 2 11 2" xfId="7760"/>
    <cellStyle name="Comma 2 3 2 11 3" xfId="15288"/>
    <cellStyle name="Comma 2 3 2 12" xfId="3480"/>
    <cellStyle name="Comma 2 3 2 12 2" xfId="8616"/>
    <cellStyle name="Comma 2 3 2 12 3" xfId="16144"/>
    <cellStyle name="Comma 2 3 2 13" xfId="4336"/>
    <cellStyle name="Comma 2 3 2 13 2" xfId="9472"/>
    <cellStyle name="Comma 2 3 2 13 3" xfId="17000"/>
    <cellStyle name="Comma 2 3 2 14" xfId="10329"/>
    <cellStyle name="Comma 2 3 2 14 2" xfId="17857"/>
    <cellStyle name="Comma 2 3 2 15" xfId="10538"/>
    <cellStyle name="Comma 2 3 2 15 2" xfId="18066"/>
    <cellStyle name="Comma 2 3 2 16" xfId="11394"/>
    <cellStyle name="Comma 2 3 2 16 2" xfId="18922"/>
    <cellStyle name="Comma 2 3 2 17" xfId="5192"/>
    <cellStyle name="Comma 2 3 2 18" xfId="12720"/>
    <cellStyle name="Comma 2 3 2 19" xfId="19145"/>
    <cellStyle name="Comma 2 3 2 2" xfId="108"/>
    <cellStyle name="Comma 2 3 2 2 10" xfId="10385"/>
    <cellStyle name="Comma 2 3 2 2 10 2" xfId="17913"/>
    <cellStyle name="Comma 2 3 2 2 11" xfId="10594"/>
    <cellStyle name="Comma 2 3 2 2 11 2" xfId="18122"/>
    <cellStyle name="Comma 2 3 2 2 12" xfId="11450"/>
    <cellStyle name="Comma 2 3 2 2 12 2" xfId="18978"/>
    <cellStyle name="Comma 2 3 2 2 13" xfId="5248"/>
    <cellStyle name="Comma 2 3 2 2 14" xfId="12776"/>
    <cellStyle name="Comma 2 3 2 2 15" xfId="19201"/>
    <cellStyle name="Comma 2 3 2 2 2" xfId="326"/>
    <cellStyle name="Comma 2 3 2 2 2 10" xfId="19415"/>
    <cellStyle name="Comma 2 3 2 2 2 2" xfId="1182"/>
    <cellStyle name="Comma 2 3 2 2 2 2 2" xfId="6318"/>
    <cellStyle name="Comma 2 3 2 2 2 2 3" xfId="13846"/>
    <cellStyle name="Comma 2 3 2 2 2 3" xfId="2038"/>
    <cellStyle name="Comma 2 3 2 2 2 3 2" xfId="7174"/>
    <cellStyle name="Comma 2 3 2 2 2 3 3" xfId="14702"/>
    <cellStyle name="Comma 2 3 2 2 2 4" xfId="2894"/>
    <cellStyle name="Comma 2 3 2 2 2 4 2" xfId="8030"/>
    <cellStyle name="Comma 2 3 2 2 2 4 3" xfId="15558"/>
    <cellStyle name="Comma 2 3 2 2 2 5" xfId="3750"/>
    <cellStyle name="Comma 2 3 2 2 2 5 2" xfId="8886"/>
    <cellStyle name="Comma 2 3 2 2 2 5 3" xfId="16414"/>
    <cellStyle name="Comma 2 3 2 2 2 6" xfId="4606"/>
    <cellStyle name="Comma 2 3 2 2 2 6 2" xfId="9742"/>
    <cellStyle name="Comma 2 3 2 2 2 6 3" xfId="17270"/>
    <cellStyle name="Comma 2 3 2 2 2 7" xfId="10808"/>
    <cellStyle name="Comma 2 3 2 2 2 7 2" xfId="18336"/>
    <cellStyle name="Comma 2 3 2 2 2 8" xfId="5462"/>
    <cellStyle name="Comma 2 3 2 2 2 9" xfId="12990"/>
    <cellStyle name="Comma 2 3 2 2 3" xfId="540"/>
    <cellStyle name="Comma 2 3 2 2 3 2" xfId="1396"/>
    <cellStyle name="Comma 2 3 2 2 3 2 2" xfId="6532"/>
    <cellStyle name="Comma 2 3 2 2 3 2 3" xfId="14060"/>
    <cellStyle name="Comma 2 3 2 2 3 3" xfId="2252"/>
    <cellStyle name="Comma 2 3 2 2 3 3 2" xfId="7388"/>
    <cellStyle name="Comma 2 3 2 2 3 3 3" xfId="14916"/>
    <cellStyle name="Comma 2 3 2 2 3 4" xfId="3108"/>
    <cellStyle name="Comma 2 3 2 2 3 4 2" xfId="8244"/>
    <cellStyle name="Comma 2 3 2 2 3 4 3" xfId="15772"/>
    <cellStyle name="Comma 2 3 2 2 3 5" xfId="3964"/>
    <cellStyle name="Comma 2 3 2 2 3 5 2" xfId="9100"/>
    <cellStyle name="Comma 2 3 2 2 3 5 3" xfId="16628"/>
    <cellStyle name="Comma 2 3 2 2 3 6" xfId="4820"/>
    <cellStyle name="Comma 2 3 2 2 3 6 2" xfId="9956"/>
    <cellStyle name="Comma 2 3 2 2 3 6 3" xfId="17484"/>
    <cellStyle name="Comma 2 3 2 2 3 7" xfId="11022"/>
    <cellStyle name="Comma 2 3 2 2 3 7 2" xfId="18550"/>
    <cellStyle name="Comma 2 3 2 2 3 8" xfId="5676"/>
    <cellStyle name="Comma 2 3 2 2 3 9" xfId="13204"/>
    <cellStyle name="Comma 2 3 2 2 4" xfId="754"/>
    <cellStyle name="Comma 2 3 2 2 4 2" xfId="1610"/>
    <cellStyle name="Comma 2 3 2 2 4 2 2" xfId="6746"/>
    <cellStyle name="Comma 2 3 2 2 4 2 3" xfId="14274"/>
    <cellStyle name="Comma 2 3 2 2 4 3" xfId="2466"/>
    <cellStyle name="Comma 2 3 2 2 4 3 2" xfId="7602"/>
    <cellStyle name="Comma 2 3 2 2 4 3 3" xfId="15130"/>
    <cellStyle name="Comma 2 3 2 2 4 4" xfId="3322"/>
    <cellStyle name="Comma 2 3 2 2 4 4 2" xfId="8458"/>
    <cellStyle name="Comma 2 3 2 2 4 4 3" xfId="15986"/>
    <cellStyle name="Comma 2 3 2 2 4 5" xfId="4178"/>
    <cellStyle name="Comma 2 3 2 2 4 5 2" xfId="9314"/>
    <cellStyle name="Comma 2 3 2 2 4 5 3" xfId="16842"/>
    <cellStyle name="Comma 2 3 2 2 4 6" xfId="5034"/>
    <cellStyle name="Comma 2 3 2 2 4 6 2" xfId="10170"/>
    <cellStyle name="Comma 2 3 2 2 4 6 3" xfId="17698"/>
    <cellStyle name="Comma 2 3 2 2 4 7" xfId="11236"/>
    <cellStyle name="Comma 2 3 2 2 4 7 2" xfId="18764"/>
    <cellStyle name="Comma 2 3 2 2 4 8" xfId="5890"/>
    <cellStyle name="Comma 2 3 2 2 4 9" xfId="13418"/>
    <cellStyle name="Comma 2 3 2 2 5" xfId="968"/>
    <cellStyle name="Comma 2 3 2 2 5 2" xfId="6104"/>
    <cellStyle name="Comma 2 3 2 2 5 3" xfId="13632"/>
    <cellStyle name="Comma 2 3 2 2 6" xfId="1824"/>
    <cellStyle name="Comma 2 3 2 2 6 2" xfId="6960"/>
    <cellStyle name="Comma 2 3 2 2 6 3" xfId="14488"/>
    <cellStyle name="Comma 2 3 2 2 7" xfId="2680"/>
    <cellStyle name="Comma 2 3 2 2 7 2" xfId="7816"/>
    <cellStyle name="Comma 2 3 2 2 7 3" xfId="15344"/>
    <cellStyle name="Comma 2 3 2 2 8" xfId="3536"/>
    <cellStyle name="Comma 2 3 2 2 8 2" xfId="8672"/>
    <cellStyle name="Comma 2 3 2 2 8 3" xfId="16200"/>
    <cellStyle name="Comma 2 3 2 2 9" xfId="4392"/>
    <cellStyle name="Comma 2 3 2 2 9 2" xfId="9528"/>
    <cellStyle name="Comma 2 3 2 2 9 3" xfId="17056"/>
    <cellStyle name="Comma 2 3 2 3" xfId="144"/>
    <cellStyle name="Comma 2 3 2 3 10" xfId="10421"/>
    <cellStyle name="Comma 2 3 2 3 10 2" xfId="17949"/>
    <cellStyle name="Comma 2 3 2 3 11" xfId="10630"/>
    <cellStyle name="Comma 2 3 2 3 11 2" xfId="18158"/>
    <cellStyle name="Comma 2 3 2 3 12" xfId="11486"/>
    <cellStyle name="Comma 2 3 2 3 12 2" xfId="19014"/>
    <cellStyle name="Comma 2 3 2 3 13" xfId="5284"/>
    <cellStyle name="Comma 2 3 2 3 14" xfId="12812"/>
    <cellStyle name="Comma 2 3 2 3 15" xfId="19237"/>
    <cellStyle name="Comma 2 3 2 3 2" xfId="362"/>
    <cellStyle name="Comma 2 3 2 3 2 10" xfId="19451"/>
    <cellStyle name="Comma 2 3 2 3 2 2" xfId="1218"/>
    <cellStyle name="Comma 2 3 2 3 2 2 2" xfId="6354"/>
    <cellStyle name="Comma 2 3 2 3 2 2 3" xfId="13882"/>
    <cellStyle name="Comma 2 3 2 3 2 3" xfId="2074"/>
    <cellStyle name="Comma 2 3 2 3 2 3 2" xfId="7210"/>
    <cellStyle name="Comma 2 3 2 3 2 3 3" xfId="14738"/>
    <cellStyle name="Comma 2 3 2 3 2 4" xfId="2930"/>
    <cellStyle name="Comma 2 3 2 3 2 4 2" xfId="8066"/>
    <cellStyle name="Comma 2 3 2 3 2 4 3" xfId="15594"/>
    <cellStyle name="Comma 2 3 2 3 2 5" xfId="3786"/>
    <cellStyle name="Comma 2 3 2 3 2 5 2" xfId="8922"/>
    <cellStyle name="Comma 2 3 2 3 2 5 3" xfId="16450"/>
    <cellStyle name="Comma 2 3 2 3 2 6" xfId="4642"/>
    <cellStyle name="Comma 2 3 2 3 2 6 2" xfId="9778"/>
    <cellStyle name="Comma 2 3 2 3 2 6 3" xfId="17306"/>
    <cellStyle name="Comma 2 3 2 3 2 7" xfId="10844"/>
    <cellStyle name="Comma 2 3 2 3 2 7 2" xfId="18372"/>
    <cellStyle name="Comma 2 3 2 3 2 8" xfId="5498"/>
    <cellStyle name="Comma 2 3 2 3 2 9" xfId="13026"/>
    <cellStyle name="Comma 2 3 2 3 3" xfId="576"/>
    <cellStyle name="Comma 2 3 2 3 3 2" xfId="1432"/>
    <cellStyle name="Comma 2 3 2 3 3 2 2" xfId="6568"/>
    <cellStyle name="Comma 2 3 2 3 3 2 3" xfId="14096"/>
    <cellStyle name="Comma 2 3 2 3 3 3" xfId="2288"/>
    <cellStyle name="Comma 2 3 2 3 3 3 2" xfId="7424"/>
    <cellStyle name="Comma 2 3 2 3 3 3 3" xfId="14952"/>
    <cellStyle name="Comma 2 3 2 3 3 4" xfId="3144"/>
    <cellStyle name="Comma 2 3 2 3 3 4 2" xfId="8280"/>
    <cellStyle name="Comma 2 3 2 3 3 4 3" xfId="15808"/>
    <cellStyle name="Comma 2 3 2 3 3 5" xfId="4000"/>
    <cellStyle name="Comma 2 3 2 3 3 5 2" xfId="9136"/>
    <cellStyle name="Comma 2 3 2 3 3 5 3" xfId="16664"/>
    <cellStyle name="Comma 2 3 2 3 3 6" xfId="4856"/>
    <cellStyle name="Comma 2 3 2 3 3 6 2" xfId="9992"/>
    <cellStyle name="Comma 2 3 2 3 3 6 3" xfId="17520"/>
    <cellStyle name="Comma 2 3 2 3 3 7" xfId="11058"/>
    <cellStyle name="Comma 2 3 2 3 3 7 2" xfId="18586"/>
    <cellStyle name="Comma 2 3 2 3 3 8" xfId="5712"/>
    <cellStyle name="Comma 2 3 2 3 3 9" xfId="13240"/>
    <cellStyle name="Comma 2 3 2 3 4" xfId="790"/>
    <cellStyle name="Comma 2 3 2 3 4 2" xfId="1646"/>
    <cellStyle name="Comma 2 3 2 3 4 2 2" xfId="6782"/>
    <cellStyle name="Comma 2 3 2 3 4 2 3" xfId="14310"/>
    <cellStyle name="Comma 2 3 2 3 4 3" xfId="2502"/>
    <cellStyle name="Comma 2 3 2 3 4 3 2" xfId="7638"/>
    <cellStyle name="Comma 2 3 2 3 4 3 3" xfId="15166"/>
    <cellStyle name="Comma 2 3 2 3 4 4" xfId="3358"/>
    <cellStyle name="Comma 2 3 2 3 4 4 2" xfId="8494"/>
    <cellStyle name="Comma 2 3 2 3 4 4 3" xfId="16022"/>
    <cellStyle name="Comma 2 3 2 3 4 5" xfId="4214"/>
    <cellStyle name="Comma 2 3 2 3 4 5 2" xfId="9350"/>
    <cellStyle name="Comma 2 3 2 3 4 5 3" xfId="16878"/>
    <cellStyle name="Comma 2 3 2 3 4 6" xfId="5070"/>
    <cellStyle name="Comma 2 3 2 3 4 6 2" xfId="10206"/>
    <cellStyle name="Comma 2 3 2 3 4 6 3" xfId="17734"/>
    <cellStyle name="Comma 2 3 2 3 4 7" xfId="11272"/>
    <cellStyle name="Comma 2 3 2 3 4 7 2" xfId="18800"/>
    <cellStyle name="Comma 2 3 2 3 4 8" xfId="5926"/>
    <cellStyle name="Comma 2 3 2 3 4 9" xfId="13454"/>
    <cellStyle name="Comma 2 3 2 3 5" xfId="1004"/>
    <cellStyle name="Comma 2 3 2 3 5 2" xfId="6140"/>
    <cellStyle name="Comma 2 3 2 3 5 3" xfId="13668"/>
    <cellStyle name="Comma 2 3 2 3 6" xfId="1860"/>
    <cellStyle name="Comma 2 3 2 3 6 2" xfId="6996"/>
    <cellStyle name="Comma 2 3 2 3 6 3" xfId="14524"/>
    <cellStyle name="Comma 2 3 2 3 7" xfId="2716"/>
    <cellStyle name="Comma 2 3 2 3 7 2" xfId="7852"/>
    <cellStyle name="Comma 2 3 2 3 7 3" xfId="15380"/>
    <cellStyle name="Comma 2 3 2 3 8" xfId="3572"/>
    <cellStyle name="Comma 2 3 2 3 8 2" xfId="8708"/>
    <cellStyle name="Comma 2 3 2 3 8 3" xfId="16236"/>
    <cellStyle name="Comma 2 3 2 3 9" xfId="4428"/>
    <cellStyle name="Comma 2 3 2 3 9 2" xfId="9564"/>
    <cellStyle name="Comma 2 3 2 3 9 3" xfId="17092"/>
    <cellStyle name="Comma 2 3 2 4" xfId="182"/>
    <cellStyle name="Comma 2 3 2 4 10" xfId="10458"/>
    <cellStyle name="Comma 2 3 2 4 10 2" xfId="17986"/>
    <cellStyle name="Comma 2 3 2 4 11" xfId="10667"/>
    <cellStyle name="Comma 2 3 2 4 11 2" xfId="18195"/>
    <cellStyle name="Comma 2 3 2 4 12" xfId="11523"/>
    <cellStyle name="Comma 2 3 2 4 12 2" xfId="19051"/>
    <cellStyle name="Comma 2 3 2 4 13" xfId="5321"/>
    <cellStyle name="Comma 2 3 2 4 14" xfId="12849"/>
    <cellStyle name="Comma 2 3 2 4 15" xfId="19274"/>
    <cellStyle name="Comma 2 3 2 4 2" xfId="399"/>
    <cellStyle name="Comma 2 3 2 4 2 10" xfId="19488"/>
    <cellStyle name="Comma 2 3 2 4 2 2" xfId="1255"/>
    <cellStyle name="Comma 2 3 2 4 2 2 2" xfId="6391"/>
    <cellStyle name="Comma 2 3 2 4 2 2 3" xfId="13919"/>
    <cellStyle name="Comma 2 3 2 4 2 3" xfId="2111"/>
    <cellStyle name="Comma 2 3 2 4 2 3 2" xfId="7247"/>
    <cellStyle name="Comma 2 3 2 4 2 3 3" xfId="14775"/>
    <cellStyle name="Comma 2 3 2 4 2 4" xfId="2967"/>
    <cellStyle name="Comma 2 3 2 4 2 4 2" xfId="8103"/>
    <cellStyle name="Comma 2 3 2 4 2 4 3" xfId="15631"/>
    <cellStyle name="Comma 2 3 2 4 2 5" xfId="3823"/>
    <cellStyle name="Comma 2 3 2 4 2 5 2" xfId="8959"/>
    <cellStyle name="Comma 2 3 2 4 2 5 3" xfId="16487"/>
    <cellStyle name="Comma 2 3 2 4 2 6" xfId="4679"/>
    <cellStyle name="Comma 2 3 2 4 2 6 2" xfId="9815"/>
    <cellStyle name="Comma 2 3 2 4 2 6 3" xfId="17343"/>
    <cellStyle name="Comma 2 3 2 4 2 7" xfId="10881"/>
    <cellStyle name="Comma 2 3 2 4 2 7 2" xfId="18409"/>
    <cellStyle name="Comma 2 3 2 4 2 8" xfId="5535"/>
    <cellStyle name="Comma 2 3 2 4 2 9" xfId="13063"/>
    <cellStyle name="Comma 2 3 2 4 3" xfId="613"/>
    <cellStyle name="Comma 2 3 2 4 3 2" xfId="1469"/>
    <cellStyle name="Comma 2 3 2 4 3 2 2" xfId="6605"/>
    <cellStyle name="Comma 2 3 2 4 3 2 3" xfId="14133"/>
    <cellStyle name="Comma 2 3 2 4 3 3" xfId="2325"/>
    <cellStyle name="Comma 2 3 2 4 3 3 2" xfId="7461"/>
    <cellStyle name="Comma 2 3 2 4 3 3 3" xfId="14989"/>
    <cellStyle name="Comma 2 3 2 4 3 4" xfId="3181"/>
    <cellStyle name="Comma 2 3 2 4 3 4 2" xfId="8317"/>
    <cellStyle name="Comma 2 3 2 4 3 4 3" xfId="15845"/>
    <cellStyle name="Comma 2 3 2 4 3 5" xfId="4037"/>
    <cellStyle name="Comma 2 3 2 4 3 5 2" xfId="9173"/>
    <cellStyle name="Comma 2 3 2 4 3 5 3" xfId="16701"/>
    <cellStyle name="Comma 2 3 2 4 3 6" xfId="4893"/>
    <cellStyle name="Comma 2 3 2 4 3 6 2" xfId="10029"/>
    <cellStyle name="Comma 2 3 2 4 3 6 3" xfId="17557"/>
    <cellStyle name="Comma 2 3 2 4 3 7" xfId="11095"/>
    <cellStyle name="Comma 2 3 2 4 3 7 2" xfId="18623"/>
    <cellStyle name="Comma 2 3 2 4 3 8" xfId="5749"/>
    <cellStyle name="Comma 2 3 2 4 3 9" xfId="13277"/>
    <cellStyle name="Comma 2 3 2 4 4" xfId="827"/>
    <cellStyle name="Comma 2 3 2 4 4 2" xfId="1683"/>
    <cellStyle name="Comma 2 3 2 4 4 2 2" xfId="6819"/>
    <cellStyle name="Comma 2 3 2 4 4 2 3" xfId="14347"/>
    <cellStyle name="Comma 2 3 2 4 4 3" xfId="2539"/>
    <cellStyle name="Comma 2 3 2 4 4 3 2" xfId="7675"/>
    <cellStyle name="Comma 2 3 2 4 4 3 3" xfId="15203"/>
    <cellStyle name="Comma 2 3 2 4 4 4" xfId="3395"/>
    <cellStyle name="Comma 2 3 2 4 4 4 2" xfId="8531"/>
    <cellStyle name="Comma 2 3 2 4 4 4 3" xfId="16059"/>
    <cellStyle name="Comma 2 3 2 4 4 5" xfId="4251"/>
    <cellStyle name="Comma 2 3 2 4 4 5 2" xfId="9387"/>
    <cellStyle name="Comma 2 3 2 4 4 5 3" xfId="16915"/>
    <cellStyle name="Comma 2 3 2 4 4 6" xfId="5107"/>
    <cellStyle name="Comma 2 3 2 4 4 6 2" xfId="10243"/>
    <cellStyle name="Comma 2 3 2 4 4 6 3" xfId="17771"/>
    <cellStyle name="Comma 2 3 2 4 4 7" xfId="11309"/>
    <cellStyle name="Comma 2 3 2 4 4 7 2" xfId="18837"/>
    <cellStyle name="Comma 2 3 2 4 4 8" xfId="5963"/>
    <cellStyle name="Comma 2 3 2 4 4 9" xfId="13491"/>
    <cellStyle name="Comma 2 3 2 4 5" xfId="1041"/>
    <cellStyle name="Comma 2 3 2 4 5 2" xfId="6177"/>
    <cellStyle name="Comma 2 3 2 4 5 3" xfId="13705"/>
    <cellStyle name="Comma 2 3 2 4 6" xfId="1897"/>
    <cellStyle name="Comma 2 3 2 4 6 2" xfId="7033"/>
    <cellStyle name="Comma 2 3 2 4 6 3" xfId="14561"/>
    <cellStyle name="Comma 2 3 2 4 7" xfId="2753"/>
    <cellStyle name="Comma 2 3 2 4 7 2" xfId="7889"/>
    <cellStyle name="Comma 2 3 2 4 7 3" xfId="15417"/>
    <cellStyle name="Comma 2 3 2 4 8" xfId="3609"/>
    <cellStyle name="Comma 2 3 2 4 8 2" xfId="8745"/>
    <cellStyle name="Comma 2 3 2 4 8 3" xfId="16273"/>
    <cellStyle name="Comma 2 3 2 4 9" xfId="4465"/>
    <cellStyle name="Comma 2 3 2 4 9 2" xfId="9601"/>
    <cellStyle name="Comma 2 3 2 4 9 3" xfId="17129"/>
    <cellStyle name="Comma 2 3 2 5" xfId="223"/>
    <cellStyle name="Comma 2 3 2 5 10" xfId="10498"/>
    <cellStyle name="Comma 2 3 2 5 10 2" xfId="18026"/>
    <cellStyle name="Comma 2 3 2 5 11" xfId="10707"/>
    <cellStyle name="Comma 2 3 2 5 11 2" xfId="18235"/>
    <cellStyle name="Comma 2 3 2 5 12" xfId="11563"/>
    <cellStyle name="Comma 2 3 2 5 12 2" xfId="19091"/>
    <cellStyle name="Comma 2 3 2 5 13" xfId="5361"/>
    <cellStyle name="Comma 2 3 2 5 14" xfId="12889"/>
    <cellStyle name="Comma 2 3 2 5 15" xfId="19314"/>
    <cellStyle name="Comma 2 3 2 5 2" xfId="439"/>
    <cellStyle name="Comma 2 3 2 5 2 10" xfId="19528"/>
    <cellStyle name="Comma 2 3 2 5 2 2" xfId="1295"/>
    <cellStyle name="Comma 2 3 2 5 2 2 2" xfId="6431"/>
    <cellStyle name="Comma 2 3 2 5 2 2 3" xfId="13959"/>
    <cellStyle name="Comma 2 3 2 5 2 3" xfId="2151"/>
    <cellStyle name="Comma 2 3 2 5 2 3 2" xfId="7287"/>
    <cellStyle name="Comma 2 3 2 5 2 3 3" xfId="14815"/>
    <cellStyle name="Comma 2 3 2 5 2 4" xfId="3007"/>
    <cellStyle name="Comma 2 3 2 5 2 4 2" xfId="8143"/>
    <cellStyle name="Comma 2 3 2 5 2 4 3" xfId="15671"/>
    <cellStyle name="Comma 2 3 2 5 2 5" xfId="3863"/>
    <cellStyle name="Comma 2 3 2 5 2 5 2" xfId="8999"/>
    <cellStyle name="Comma 2 3 2 5 2 5 3" xfId="16527"/>
    <cellStyle name="Comma 2 3 2 5 2 6" xfId="4719"/>
    <cellStyle name="Comma 2 3 2 5 2 6 2" xfId="9855"/>
    <cellStyle name="Comma 2 3 2 5 2 6 3" xfId="17383"/>
    <cellStyle name="Comma 2 3 2 5 2 7" xfId="10921"/>
    <cellStyle name="Comma 2 3 2 5 2 7 2" xfId="18449"/>
    <cellStyle name="Comma 2 3 2 5 2 8" xfId="5575"/>
    <cellStyle name="Comma 2 3 2 5 2 9" xfId="13103"/>
    <cellStyle name="Comma 2 3 2 5 3" xfId="653"/>
    <cellStyle name="Comma 2 3 2 5 3 2" xfId="1509"/>
    <cellStyle name="Comma 2 3 2 5 3 2 2" xfId="6645"/>
    <cellStyle name="Comma 2 3 2 5 3 2 3" xfId="14173"/>
    <cellStyle name="Comma 2 3 2 5 3 3" xfId="2365"/>
    <cellStyle name="Comma 2 3 2 5 3 3 2" xfId="7501"/>
    <cellStyle name="Comma 2 3 2 5 3 3 3" xfId="15029"/>
    <cellStyle name="Comma 2 3 2 5 3 4" xfId="3221"/>
    <cellStyle name="Comma 2 3 2 5 3 4 2" xfId="8357"/>
    <cellStyle name="Comma 2 3 2 5 3 4 3" xfId="15885"/>
    <cellStyle name="Comma 2 3 2 5 3 5" xfId="4077"/>
    <cellStyle name="Comma 2 3 2 5 3 5 2" xfId="9213"/>
    <cellStyle name="Comma 2 3 2 5 3 5 3" xfId="16741"/>
    <cellStyle name="Comma 2 3 2 5 3 6" xfId="4933"/>
    <cellStyle name="Comma 2 3 2 5 3 6 2" xfId="10069"/>
    <cellStyle name="Comma 2 3 2 5 3 6 3" xfId="17597"/>
    <cellStyle name="Comma 2 3 2 5 3 7" xfId="11135"/>
    <cellStyle name="Comma 2 3 2 5 3 7 2" xfId="18663"/>
    <cellStyle name="Comma 2 3 2 5 3 8" xfId="5789"/>
    <cellStyle name="Comma 2 3 2 5 3 9" xfId="13317"/>
    <cellStyle name="Comma 2 3 2 5 4" xfId="867"/>
    <cellStyle name="Comma 2 3 2 5 4 2" xfId="1723"/>
    <cellStyle name="Comma 2 3 2 5 4 2 2" xfId="6859"/>
    <cellStyle name="Comma 2 3 2 5 4 2 3" xfId="14387"/>
    <cellStyle name="Comma 2 3 2 5 4 3" xfId="2579"/>
    <cellStyle name="Comma 2 3 2 5 4 3 2" xfId="7715"/>
    <cellStyle name="Comma 2 3 2 5 4 3 3" xfId="15243"/>
    <cellStyle name="Comma 2 3 2 5 4 4" xfId="3435"/>
    <cellStyle name="Comma 2 3 2 5 4 4 2" xfId="8571"/>
    <cellStyle name="Comma 2 3 2 5 4 4 3" xfId="16099"/>
    <cellStyle name="Comma 2 3 2 5 4 5" xfId="4291"/>
    <cellStyle name="Comma 2 3 2 5 4 5 2" xfId="9427"/>
    <cellStyle name="Comma 2 3 2 5 4 5 3" xfId="16955"/>
    <cellStyle name="Comma 2 3 2 5 4 6" xfId="5147"/>
    <cellStyle name="Comma 2 3 2 5 4 6 2" xfId="10283"/>
    <cellStyle name="Comma 2 3 2 5 4 6 3" xfId="17811"/>
    <cellStyle name="Comma 2 3 2 5 4 7" xfId="11349"/>
    <cellStyle name="Comma 2 3 2 5 4 7 2" xfId="18877"/>
    <cellStyle name="Comma 2 3 2 5 4 8" xfId="6003"/>
    <cellStyle name="Comma 2 3 2 5 4 9" xfId="13531"/>
    <cellStyle name="Comma 2 3 2 5 5" xfId="1081"/>
    <cellStyle name="Comma 2 3 2 5 5 2" xfId="6217"/>
    <cellStyle name="Comma 2 3 2 5 5 3" xfId="13745"/>
    <cellStyle name="Comma 2 3 2 5 6" xfId="1937"/>
    <cellStyle name="Comma 2 3 2 5 6 2" xfId="7073"/>
    <cellStyle name="Comma 2 3 2 5 6 3" xfId="14601"/>
    <cellStyle name="Comma 2 3 2 5 7" xfId="2793"/>
    <cellStyle name="Comma 2 3 2 5 7 2" xfId="7929"/>
    <cellStyle name="Comma 2 3 2 5 7 3" xfId="15457"/>
    <cellStyle name="Comma 2 3 2 5 8" xfId="3649"/>
    <cellStyle name="Comma 2 3 2 5 8 2" xfId="8785"/>
    <cellStyle name="Comma 2 3 2 5 8 3" xfId="16313"/>
    <cellStyle name="Comma 2 3 2 5 9" xfId="4505"/>
    <cellStyle name="Comma 2 3 2 5 9 2" xfId="9641"/>
    <cellStyle name="Comma 2 3 2 5 9 3" xfId="17169"/>
    <cellStyle name="Comma 2 3 2 6" xfId="270"/>
    <cellStyle name="Comma 2 3 2 6 10" xfId="19359"/>
    <cellStyle name="Comma 2 3 2 6 2" xfId="1126"/>
    <cellStyle name="Comma 2 3 2 6 2 2" xfId="6262"/>
    <cellStyle name="Comma 2 3 2 6 2 3" xfId="13790"/>
    <cellStyle name="Comma 2 3 2 6 3" xfId="1982"/>
    <cellStyle name="Comma 2 3 2 6 3 2" xfId="7118"/>
    <cellStyle name="Comma 2 3 2 6 3 3" xfId="14646"/>
    <cellStyle name="Comma 2 3 2 6 4" xfId="2838"/>
    <cellStyle name="Comma 2 3 2 6 4 2" xfId="7974"/>
    <cellStyle name="Comma 2 3 2 6 4 3" xfId="15502"/>
    <cellStyle name="Comma 2 3 2 6 5" xfId="3694"/>
    <cellStyle name="Comma 2 3 2 6 5 2" xfId="8830"/>
    <cellStyle name="Comma 2 3 2 6 5 3" xfId="16358"/>
    <cellStyle name="Comma 2 3 2 6 6" xfId="4550"/>
    <cellStyle name="Comma 2 3 2 6 6 2" xfId="9686"/>
    <cellStyle name="Comma 2 3 2 6 6 3" xfId="17214"/>
    <cellStyle name="Comma 2 3 2 6 7" xfId="10752"/>
    <cellStyle name="Comma 2 3 2 6 7 2" xfId="18280"/>
    <cellStyle name="Comma 2 3 2 6 8" xfId="5406"/>
    <cellStyle name="Comma 2 3 2 6 9" xfId="12934"/>
    <cellStyle name="Comma 2 3 2 7" xfId="484"/>
    <cellStyle name="Comma 2 3 2 7 2" xfId="1340"/>
    <cellStyle name="Comma 2 3 2 7 2 2" xfId="6476"/>
    <cellStyle name="Comma 2 3 2 7 2 3" xfId="14004"/>
    <cellStyle name="Comma 2 3 2 7 3" xfId="2196"/>
    <cellStyle name="Comma 2 3 2 7 3 2" xfId="7332"/>
    <cellStyle name="Comma 2 3 2 7 3 3" xfId="14860"/>
    <cellStyle name="Comma 2 3 2 7 4" xfId="3052"/>
    <cellStyle name="Comma 2 3 2 7 4 2" xfId="8188"/>
    <cellStyle name="Comma 2 3 2 7 4 3" xfId="15716"/>
    <cellStyle name="Comma 2 3 2 7 5" xfId="3908"/>
    <cellStyle name="Comma 2 3 2 7 5 2" xfId="9044"/>
    <cellStyle name="Comma 2 3 2 7 5 3" xfId="16572"/>
    <cellStyle name="Comma 2 3 2 7 6" xfId="4764"/>
    <cellStyle name="Comma 2 3 2 7 6 2" xfId="9900"/>
    <cellStyle name="Comma 2 3 2 7 6 3" xfId="17428"/>
    <cellStyle name="Comma 2 3 2 7 7" xfId="10966"/>
    <cellStyle name="Comma 2 3 2 7 7 2" xfId="18494"/>
    <cellStyle name="Comma 2 3 2 7 8" xfId="5620"/>
    <cellStyle name="Comma 2 3 2 7 9" xfId="13148"/>
    <cellStyle name="Comma 2 3 2 8" xfId="698"/>
    <cellStyle name="Comma 2 3 2 8 2" xfId="1554"/>
    <cellStyle name="Comma 2 3 2 8 2 2" xfId="6690"/>
    <cellStyle name="Comma 2 3 2 8 2 3" xfId="14218"/>
    <cellStyle name="Comma 2 3 2 8 3" xfId="2410"/>
    <cellStyle name="Comma 2 3 2 8 3 2" xfId="7546"/>
    <cellStyle name="Comma 2 3 2 8 3 3" xfId="15074"/>
    <cellStyle name="Comma 2 3 2 8 4" xfId="3266"/>
    <cellStyle name="Comma 2 3 2 8 4 2" xfId="8402"/>
    <cellStyle name="Comma 2 3 2 8 4 3" xfId="15930"/>
    <cellStyle name="Comma 2 3 2 8 5" xfId="4122"/>
    <cellStyle name="Comma 2 3 2 8 5 2" xfId="9258"/>
    <cellStyle name="Comma 2 3 2 8 5 3" xfId="16786"/>
    <cellStyle name="Comma 2 3 2 8 6" xfId="4978"/>
    <cellStyle name="Comma 2 3 2 8 6 2" xfId="10114"/>
    <cellStyle name="Comma 2 3 2 8 6 3" xfId="17642"/>
    <cellStyle name="Comma 2 3 2 8 7" xfId="11180"/>
    <cellStyle name="Comma 2 3 2 8 7 2" xfId="18708"/>
    <cellStyle name="Comma 2 3 2 8 8" xfId="5834"/>
    <cellStyle name="Comma 2 3 2 8 9" xfId="13362"/>
    <cellStyle name="Comma 2 3 2 9" xfId="912"/>
    <cellStyle name="Comma 2 3 2 9 2" xfId="6048"/>
    <cellStyle name="Comma 2 3 2 9 3" xfId="13576"/>
    <cellStyle name="Comma 2 3 20" xfId="19144"/>
    <cellStyle name="Comma 2 3 3" xfId="107"/>
    <cellStyle name="Comma 2 3 3 10" xfId="10384"/>
    <cellStyle name="Comma 2 3 3 10 2" xfId="17912"/>
    <cellStyle name="Comma 2 3 3 11" xfId="10593"/>
    <cellStyle name="Comma 2 3 3 11 2" xfId="18121"/>
    <cellStyle name="Comma 2 3 3 12" xfId="11449"/>
    <cellStyle name="Comma 2 3 3 12 2" xfId="18977"/>
    <cellStyle name="Comma 2 3 3 13" xfId="5247"/>
    <cellStyle name="Comma 2 3 3 14" xfId="12775"/>
    <cellStyle name="Comma 2 3 3 15" xfId="19200"/>
    <cellStyle name="Comma 2 3 3 2" xfId="325"/>
    <cellStyle name="Comma 2 3 3 2 10" xfId="19414"/>
    <cellStyle name="Comma 2 3 3 2 2" xfId="1181"/>
    <cellStyle name="Comma 2 3 3 2 2 2" xfId="6317"/>
    <cellStyle name="Comma 2 3 3 2 2 3" xfId="13845"/>
    <cellStyle name="Comma 2 3 3 2 3" xfId="2037"/>
    <cellStyle name="Comma 2 3 3 2 3 2" xfId="7173"/>
    <cellStyle name="Comma 2 3 3 2 3 3" xfId="14701"/>
    <cellStyle name="Comma 2 3 3 2 4" xfId="2893"/>
    <cellStyle name="Comma 2 3 3 2 4 2" xfId="8029"/>
    <cellStyle name="Comma 2 3 3 2 4 3" xfId="15557"/>
    <cellStyle name="Comma 2 3 3 2 5" xfId="3749"/>
    <cellStyle name="Comma 2 3 3 2 5 2" xfId="8885"/>
    <cellStyle name="Comma 2 3 3 2 5 3" xfId="16413"/>
    <cellStyle name="Comma 2 3 3 2 6" xfId="4605"/>
    <cellStyle name="Comma 2 3 3 2 6 2" xfId="9741"/>
    <cellStyle name="Comma 2 3 3 2 6 3" xfId="17269"/>
    <cellStyle name="Comma 2 3 3 2 7" xfId="10807"/>
    <cellStyle name="Comma 2 3 3 2 7 2" xfId="18335"/>
    <cellStyle name="Comma 2 3 3 2 8" xfId="5461"/>
    <cellStyle name="Comma 2 3 3 2 9" xfId="12989"/>
    <cellStyle name="Comma 2 3 3 3" xfId="539"/>
    <cellStyle name="Comma 2 3 3 3 2" xfId="1395"/>
    <cellStyle name="Comma 2 3 3 3 2 2" xfId="6531"/>
    <cellStyle name="Comma 2 3 3 3 2 3" xfId="14059"/>
    <cellStyle name="Comma 2 3 3 3 3" xfId="2251"/>
    <cellStyle name="Comma 2 3 3 3 3 2" xfId="7387"/>
    <cellStyle name="Comma 2 3 3 3 3 3" xfId="14915"/>
    <cellStyle name="Comma 2 3 3 3 4" xfId="3107"/>
    <cellStyle name="Comma 2 3 3 3 4 2" xfId="8243"/>
    <cellStyle name="Comma 2 3 3 3 4 3" xfId="15771"/>
    <cellStyle name="Comma 2 3 3 3 5" xfId="3963"/>
    <cellStyle name="Comma 2 3 3 3 5 2" xfId="9099"/>
    <cellStyle name="Comma 2 3 3 3 5 3" xfId="16627"/>
    <cellStyle name="Comma 2 3 3 3 6" xfId="4819"/>
    <cellStyle name="Comma 2 3 3 3 6 2" xfId="9955"/>
    <cellStyle name="Comma 2 3 3 3 6 3" xfId="17483"/>
    <cellStyle name="Comma 2 3 3 3 7" xfId="11021"/>
    <cellStyle name="Comma 2 3 3 3 7 2" xfId="18549"/>
    <cellStyle name="Comma 2 3 3 3 8" xfId="5675"/>
    <cellStyle name="Comma 2 3 3 3 9" xfId="13203"/>
    <cellStyle name="Comma 2 3 3 4" xfId="753"/>
    <cellStyle name="Comma 2 3 3 4 2" xfId="1609"/>
    <cellStyle name="Comma 2 3 3 4 2 2" xfId="6745"/>
    <cellStyle name="Comma 2 3 3 4 2 3" xfId="14273"/>
    <cellStyle name="Comma 2 3 3 4 3" xfId="2465"/>
    <cellStyle name="Comma 2 3 3 4 3 2" xfId="7601"/>
    <cellStyle name="Comma 2 3 3 4 3 3" xfId="15129"/>
    <cellStyle name="Comma 2 3 3 4 4" xfId="3321"/>
    <cellStyle name="Comma 2 3 3 4 4 2" xfId="8457"/>
    <cellStyle name="Comma 2 3 3 4 4 3" xfId="15985"/>
    <cellStyle name="Comma 2 3 3 4 5" xfId="4177"/>
    <cellStyle name="Comma 2 3 3 4 5 2" xfId="9313"/>
    <cellStyle name="Comma 2 3 3 4 5 3" xfId="16841"/>
    <cellStyle name="Comma 2 3 3 4 6" xfId="5033"/>
    <cellStyle name="Comma 2 3 3 4 6 2" xfId="10169"/>
    <cellStyle name="Comma 2 3 3 4 6 3" xfId="17697"/>
    <cellStyle name="Comma 2 3 3 4 7" xfId="11235"/>
    <cellStyle name="Comma 2 3 3 4 7 2" xfId="18763"/>
    <cellStyle name="Comma 2 3 3 4 8" xfId="5889"/>
    <cellStyle name="Comma 2 3 3 4 9" xfId="13417"/>
    <cellStyle name="Comma 2 3 3 5" xfId="967"/>
    <cellStyle name="Comma 2 3 3 5 2" xfId="6103"/>
    <cellStyle name="Comma 2 3 3 5 3" xfId="13631"/>
    <cellStyle name="Comma 2 3 3 6" xfId="1823"/>
    <cellStyle name="Comma 2 3 3 6 2" xfId="6959"/>
    <cellStyle name="Comma 2 3 3 6 3" xfId="14487"/>
    <cellStyle name="Comma 2 3 3 7" xfId="2679"/>
    <cellStyle name="Comma 2 3 3 7 2" xfId="7815"/>
    <cellStyle name="Comma 2 3 3 7 3" xfId="15343"/>
    <cellStyle name="Comma 2 3 3 8" xfId="3535"/>
    <cellStyle name="Comma 2 3 3 8 2" xfId="8671"/>
    <cellStyle name="Comma 2 3 3 8 3" xfId="16199"/>
    <cellStyle name="Comma 2 3 3 9" xfId="4391"/>
    <cellStyle name="Comma 2 3 3 9 2" xfId="9527"/>
    <cellStyle name="Comma 2 3 3 9 3" xfId="17055"/>
    <cellStyle name="Comma 2 3 4" xfId="143"/>
    <cellStyle name="Comma 2 3 4 10" xfId="10420"/>
    <cellStyle name="Comma 2 3 4 10 2" xfId="17948"/>
    <cellStyle name="Comma 2 3 4 11" xfId="10629"/>
    <cellStyle name="Comma 2 3 4 11 2" xfId="18157"/>
    <cellStyle name="Comma 2 3 4 12" xfId="11485"/>
    <cellStyle name="Comma 2 3 4 12 2" xfId="19013"/>
    <cellStyle name="Comma 2 3 4 13" xfId="5283"/>
    <cellStyle name="Comma 2 3 4 14" xfId="12811"/>
    <cellStyle name="Comma 2 3 4 15" xfId="19236"/>
    <cellStyle name="Comma 2 3 4 2" xfId="361"/>
    <cellStyle name="Comma 2 3 4 2 10" xfId="19450"/>
    <cellStyle name="Comma 2 3 4 2 2" xfId="1217"/>
    <cellStyle name="Comma 2 3 4 2 2 2" xfId="6353"/>
    <cellStyle name="Comma 2 3 4 2 2 3" xfId="13881"/>
    <cellStyle name="Comma 2 3 4 2 3" xfId="2073"/>
    <cellStyle name="Comma 2 3 4 2 3 2" xfId="7209"/>
    <cellStyle name="Comma 2 3 4 2 3 3" xfId="14737"/>
    <cellStyle name="Comma 2 3 4 2 4" xfId="2929"/>
    <cellStyle name="Comma 2 3 4 2 4 2" xfId="8065"/>
    <cellStyle name="Comma 2 3 4 2 4 3" xfId="15593"/>
    <cellStyle name="Comma 2 3 4 2 5" xfId="3785"/>
    <cellStyle name="Comma 2 3 4 2 5 2" xfId="8921"/>
    <cellStyle name="Comma 2 3 4 2 5 3" xfId="16449"/>
    <cellStyle name="Comma 2 3 4 2 6" xfId="4641"/>
    <cellStyle name="Comma 2 3 4 2 6 2" xfId="9777"/>
    <cellStyle name="Comma 2 3 4 2 6 3" xfId="17305"/>
    <cellStyle name="Comma 2 3 4 2 7" xfId="10843"/>
    <cellStyle name="Comma 2 3 4 2 7 2" xfId="18371"/>
    <cellStyle name="Comma 2 3 4 2 8" xfId="5497"/>
    <cellStyle name="Comma 2 3 4 2 9" xfId="13025"/>
    <cellStyle name="Comma 2 3 4 3" xfId="575"/>
    <cellStyle name="Comma 2 3 4 3 2" xfId="1431"/>
    <cellStyle name="Comma 2 3 4 3 2 2" xfId="6567"/>
    <cellStyle name="Comma 2 3 4 3 2 3" xfId="14095"/>
    <cellStyle name="Comma 2 3 4 3 3" xfId="2287"/>
    <cellStyle name="Comma 2 3 4 3 3 2" xfId="7423"/>
    <cellStyle name="Comma 2 3 4 3 3 3" xfId="14951"/>
    <cellStyle name="Comma 2 3 4 3 4" xfId="3143"/>
    <cellStyle name="Comma 2 3 4 3 4 2" xfId="8279"/>
    <cellStyle name="Comma 2 3 4 3 4 3" xfId="15807"/>
    <cellStyle name="Comma 2 3 4 3 5" xfId="3999"/>
    <cellStyle name="Comma 2 3 4 3 5 2" xfId="9135"/>
    <cellStyle name="Comma 2 3 4 3 5 3" xfId="16663"/>
    <cellStyle name="Comma 2 3 4 3 6" xfId="4855"/>
    <cellStyle name="Comma 2 3 4 3 6 2" xfId="9991"/>
    <cellStyle name="Comma 2 3 4 3 6 3" xfId="17519"/>
    <cellStyle name="Comma 2 3 4 3 7" xfId="11057"/>
    <cellStyle name="Comma 2 3 4 3 7 2" xfId="18585"/>
    <cellStyle name="Comma 2 3 4 3 8" xfId="5711"/>
    <cellStyle name="Comma 2 3 4 3 9" xfId="13239"/>
    <cellStyle name="Comma 2 3 4 4" xfId="789"/>
    <cellStyle name="Comma 2 3 4 4 2" xfId="1645"/>
    <cellStyle name="Comma 2 3 4 4 2 2" xfId="6781"/>
    <cellStyle name="Comma 2 3 4 4 2 3" xfId="14309"/>
    <cellStyle name="Comma 2 3 4 4 3" xfId="2501"/>
    <cellStyle name="Comma 2 3 4 4 3 2" xfId="7637"/>
    <cellStyle name="Comma 2 3 4 4 3 3" xfId="15165"/>
    <cellStyle name="Comma 2 3 4 4 4" xfId="3357"/>
    <cellStyle name="Comma 2 3 4 4 4 2" xfId="8493"/>
    <cellStyle name="Comma 2 3 4 4 4 3" xfId="16021"/>
    <cellStyle name="Comma 2 3 4 4 5" xfId="4213"/>
    <cellStyle name="Comma 2 3 4 4 5 2" xfId="9349"/>
    <cellStyle name="Comma 2 3 4 4 5 3" xfId="16877"/>
    <cellStyle name="Comma 2 3 4 4 6" xfId="5069"/>
    <cellStyle name="Comma 2 3 4 4 6 2" xfId="10205"/>
    <cellStyle name="Comma 2 3 4 4 6 3" xfId="17733"/>
    <cellStyle name="Comma 2 3 4 4 7" xfId="11271"/>
    <cellStyle name="Comma 2 3 4 4 7 2" xfId="18799"/>
    <cellStyle name="Comma 2 3 4 4 8" xfId="5925"/>
    <cellStyle name="Comma 2 3 4 4 9" xfId="13453"/>
    <cellStyle name="Comma 2 3 4 5" xfId="1003"/>
    <cellStyle name="Comma 2 3 4 5 2" xfId="6139"/>
    <cellStyle name="Comma 2 3 4 5 3" xfId="13667"/>
    <cellStyle name="Comma 2 3 4 6" xfId="1859"/>
    <cellStyle name="Comma 2 3 4 6 2" xfId="6995"/>
    <cellStyle name="Comma 2 3 4 6 3" xfId="14523"/>
    <cellStyle name="Comma 2 3 4 7" xfId="2715"/>
    <cellStyle name="Comma 2 3 4 7 2" xfId="7851"/>
    <cellStyle name="Comma 2 3 4 7 3" xfId="15379"/>
    <cellStyle name="Comma 2 3 4 8" xfId="3571"/>
    <cellStyle name="Comma 2 3 4 8 2" xfId="8707"/>
    <cellStyle name="Comma 2 3 4 8 3" xfId="16235"/>
    <cellStyle name="Comma 2 3 4 9" xfId="4427"/>
    <cellStyle name="Comma 2 3 4 9 2" xfId="9563"/>
    <cellStyle name="Comma 2 3 4 9 3" xfId="17091"/>
    <cellStyle name="Comma 2 3 5" xfId="181"/>
    <cellStyle name="Comma 2 3 5 10" xfId="10457"/>
    <cellStyle name="Comma 2 3 5 10 2" xfId="17985"/>
    <cellStyle name="Comma 2 3 5 11" xfId="10666"/>
    <cellStyle name="Comma 2 3 5 11 2" xfId="18194"/>
    <cellStyle name="Comma 2 3 5 12" xfId="11522"/>
    <cellStyle name="Comma 2 3 5 12 2" xfId="19050"/>
    <cellStyle name="Comma 2 3 5 13" xfId="5320"/>
    <cellStyle name="Comma 2 3 5 14" xfId="12848"/>
    <cellStyle name="Comma 2 3 5 15" xfId="19273"/>
    <cellStyle name="Comma 2 3 5 2" xfId="398"/>
    <cellStyle name="Comma 2 3 5 2 10" xfId="19487"/>
    <cellStyle name="Comma 2 3 5 2 2" xfId="1254"/>
    <cellStyle name="Comma 2 3 5 2 2 2" xfId="6390"/>
    <cellStyle name="Comma 2 3 5 2 2 3" xfId="13918"/>
    <cellStyle name="Comma 2 3 5 2 3" xfId="2110"/>
    <cellStyle name="Comma 2 3 5 2 3 2" xfId="7246"/>
    <cellStyle name="Comma 2 3 5 2 3 3" xfId="14774"/>
    <cellStyle name="Comma 2 3 5 2 4" xfId="2966"/>
    <cellStyle name="Comma 2 3 5 2 4 2" xfId="8102"/>
    <cellStyle name="Comma 2 3 5 2 4 3" xfId="15630"/>
    <cellStyle name="Comma 2 3 5 2 5" xfId="3822"/>
    <cellStyle name="Comma 2 3 5 2 5 2" xfId="8958"/>
    <cellStyle name="Comma 2 3 5 2 5 3" xfId="16486"/>
    <cellStyle name="Comma 2 3 5 2 6" xfId="4678"/>
    <cellStyle name="Comma 2 3 5 2 6 2" xfId="9814"/>
    <cellStyle name="Comma 2 3 5 2 6 3" xfId="17342"/>
    <cellStyle name="Comma 2 3 5 2 7" xfId="10880"/>
    <cellStyle name="Comma 2 3 5 2 7 2" xfId="18408"/>
    <cellStyle name="Comma 2 3 5 2 8" xfId="5534"/>
    <cellStyle name="Comma 2 3 5 2 9" xfId="13062"/>
    <cellStyle name="Comma 2 3 5 3" xfId="612"/>
    <cellStyle name="Comma 2 3 5 3 2" xfId="1468"/>
    <cellStyle name="Comma 2 3 5 3 2 2" xfId="6604"/>
    <cellStyle name="Comma 2 3 5 3 2 3" xfId="14132"/>
    <cellStyle name="Comma 2 3 5 3 3" xfId="2324"/>
    <cellStyle name="Comma 2 3 5 3 3 2" xfId="7460"/>
    <cellStyle name="Comma 2 3 5 3 3 3" xfId="14988"/>
    <cellStyle name="Comma 2 3 5 3 4" xfId="3180"/>
    <cellStyle name="Comma 2 3 5 3 4 2" xfId="8316"/>
    <cellStyle name="Comma 2 3 5 3 4 3" xfId="15844"/>
    <cellStyle name="Comma 2 3 5 3 5" xfId="4036"/>
    <cellStyle name="Comma 2 3 5 3 5 2" xfId="9172"/>
    <cellStyle name="Comma 2 3 5 3 5 3" xfId="16700"/>
    <cellStyle name="Comma 2 3 5 3 6" xfId="4892"/>
    <cellStyle name="Comma 2 3 5 3 6 2" xfId="10028"/>
    <cellStyle name="Comma 2 3 5 3 6 3" xfId="17556"/>
    <cellStyle name="Comma 2 3 5 3 7" xfId="11094"/>
    <cellStyle name="Comma 2 3 5 3 7 2" xfId="18622"/>
    <cellStyle name="Comma 2 3 5 3 8" xfId="5748"/>
    <cellStyle name="Comma 2 3 5 3 9" xfId="13276"/>
    <cellStyle name="Comma 2 3 5 4" xfId="826"/>
    <cellStyle name="Comma 2 3 5 4 2" xfId="1682"/>
    <cellStyle name="Comma 2 3 5 4 2 2" xfId="6818"/>
    <cellStyle name="Comma 2 3 5 4 2 3" xfId="14346"/>
    <cellStyle name="Comma 2 3 5 4 3" xfId="2538"/>
    <cellStyle name="Comma 2 3 5 4 3 2" xfId="7674"/>
    <cellStyle name="Comma 2 3 5 4 3 3" xfId="15202"/>
    <cellStyle name="Comma 2 3 5 4 4" xfId="3394"/>
    <cellStyle name="Comma 2 3 5 4 4 2" xfId="8530"/>
    <cellStyle name="Comma 2 3 5 4 4 3" xfId="16058"/>
    <cellStyle name="Comma 2 3 5 4 5" xfId="4250"/>
    <cellStyle name="Comma 2 3 5 4 5 2" xfId="9386"/>
    <cellStyle name="Comma 2 3 5 4 5 3" xfId="16914"/>
    <cellStyle name="Comma 2 3 5 4 6" xfId="5106"/>
    <cellStyle name="Comma 2 3 5 4 6 2" xfId="10242"/>
    <cellStyle name="Comma 2 3 5 4 6 3" xfId="17770"/>
    <cellStyle name="Comma 2 3 5 4 7" xfId="11308"/>
    <cellStyle name="Comma 2 3 5 4 7 2" xfId="18836"/>
    <cellStyle name="Comma 2 3 5 4 8" xfId="5962"/>
    <cellStyle name="Comma 2 3 5 4 9" xfId="13490"/>
    <cellStyle name="Comma 2 3 5 5" xfId="1040"/>
    <cellStyle name="Comma 2 3 5 5 2" xfId="6176"/>
    <cellStyle name="Comma 2 3 5 5 3" xfId="13704"/>
    <cellStyle name="Comma 2 3 5 6" xfId="1896"/>
    <cellStyle name="Comma 2 3 5 6 2" xfId="7032"/>
    <cellStyle name="Comma 2 3 5 6 3" xfId="14560"/>
    <cellStyle name="Comma 2 3 5 7" xfId="2752"/>
    <cellStyle name="Comma 2 3 5 7 2" xfId="7888"/>
    <cellStyle name="Comma 2 3 5 7 3" xfId="15416"/>
    <cellStyle name="Comma 2 3 5 8" xfId="3608"/>
    <cellStyle name="Comma 2 3 5 8 2" xfId="8744"/>
    <cellStyle name="Comma 2 3 5 8 3" xfId="16272"/>
    <cellStyle name="Comma 2 3 5 9" xfId="4464"/>
    <cellStyle name="Comma 2 3 5 9 2" xfId="9600"/>
    <cellStyle name="Comma 2 3 5 9 3" xfId="17128"/>
    <cellStyle name="Comma 2 3 6" xfId="222"/>
    <cellStyle name="Comma 2 3 6 10" xfId="10497"/>
    <cellStyle name="Comma 2 3 6 10 2" xfId="18025"/>
    <cellStyle name="Comma 2 3 6 11" xfId="10706"/>
    <cellStyle name="Comma 2 3 6 11 2" xfId="18234"/>
    <cellStyle name="Comma 2 3 6 12" xfId="11562"/>
    <cellStyle name="Comma 2 3 6 12 2" xfId="19090"/>
    <cellStyle name="Comma 2 3 6 13" xfId="5360"/>
    <cellStyle name="Comma 2 3 6 14" xfId="12888"/>
    <cellStyle name="Comma 2 3 6 15" xfId="19313"/>
    <cellStyle name="Comma 2 3 6 2" xfId="438"/>
    <cellStyle name="Comma 2 3 6 2 10" xfId="19527"/>
    <cellStyle name="Comma 2 3 6 2 2" xfId="1294"/>
    <cellStyle name="Comma 2 3 6 2 2 2" xfId="6430"/>
    <cellStyle name="Comma 2 3 6 2 2 3" xfId="13958"/>
    <cellStyle name="Comma 2 3 6 2 3" xfId="2150"/>
    <cellStyle name="Comma 2 3 6 2 3 2" xfId="7286"/>
    <cellStyle name="Comma 2 3 6 2 3 3" xfId="14814"/>
    <cellStyle name="Comma 2 3 6 2 4" xfId="3006"/>
    <cellStyle name="Comma 2 3 6 2 4 2" xfId="8142"/>
    <cellStyle name="Comma 2 3 6 2 4 3" xfId="15670"/>
    <cellStyle name="Comma 2 3 6 2 5" xfId="3862"/>
    <cellStyle name="Comma 2 3 6 2 5 2" xfId="8998"/>
    <cellStyle name="Comma 2 3 6 2 5 3" xfId="16526"/>
    <cellStyle name="Comma 2 3 6 2 6" xfId="4718"/>
    <cellStyle name="Comma 2 3 6 2 6 2" xfId="9854"/>
    <cellStyle name="Comma 2 3 6 2 6 3" xfId="17382"/>
    <cellStyle name="Comma 2 3 6 2 7" xfId="10920"/>
    <cellStyle name="Comma 2 3 6 2 7 2" xfId="18448"/>
    <cellStyle name="Comma 2 3 6 2 8" xfId="5574"/>
    <cellStyle name="Comma 2 3 6 2 9" xfId="13102"/>
    <cellStyle name="Comma 2 3 6 3" xfId="652"/>
    <cellStyle name="Comma 2 3 6 3 2" xfId="1508"/>
    <cellStyle name="Comma 2 3 6 3 2 2" xfId="6644"/>
    <cellStyle name="Comma 2 3 6 3 2 3" xfId="14172"/>
    <cellStyle name="Comma 2 3 6 3 3" xfId="2364"/>
    <cellStyle name="Comma 2 3 6 3 3 2" xfId="7500"/>
    <cellStyle name="Comma 2 3 6 3 3 3" xfId="15028"/>
    <cellStyle name="Comma 2 3 6 3 4" xfId="3220"/>
    <cellStyle name="Comma 2 3 6 3 4 2" xfId="8356"/>
    <cellStyle name="Comma 2 3 6 3 4 3" xfId="15884"/>
    <cellStyle name="Comma 2 3 6 3 5" xfId="4076"/>
    <cellStyle name="Comma 2 3 6 3 5 2" xfId="9212"/>
    <cellStyle name="Comma 2 3 6 3 5 3" xfId="16740"/>
    <cellStyle name="Comma 2 3 6 3 6" xfId="4932"/>
    <cellStyle name="Comma 2 3 6 3 6 2" xfId="10068"/>
    <cellStyle name="Comma 2 3 6 3 6 3" xfId="17596"/>
    <cellStyle name="Comma 2 3 6 3 7" xfId="11134"/>
    <cellStyle name="Comma 2 3 6 3 7 2" xfId="18662"/>
    <cellStyle name="Comma 2 3 6 3 8" xfId="5788"/>
    <cellStyle name="Comma 2 3 6 3 9" xfId="13316"/>
    <cellStyle name="Comma 2 3 6 4" xfId="866"/>
    <cellStyle name="Comma 2 3 6 4 2" xfId="1722"/>
    <cellStyle name="Comma 2 3 6 4 2 2" xfId="6858"/>
    <cellStyle name="Comma 2 3 6 4 2 3" xfId="14386"/>
    <cellStyle name="Comma 2 3 6 4 3" xfId="2578"/>
    <cellStyle name="Comma 2 3 6 4 3 2" xfId="7714"/>
    <cellStyle name="Comma 2 3 6 4 3 3" xfId="15242"/>
    <cellStyle name="Comma 2 3 6 4 4" xfId="3434"/>
    <cellStyle name="Comma 2 3 6 4 4 2" xfId="8570"/>
    <cellStyle name="Comma 2 3 6 4 4 3" xfId="16098"/>
    <cellStyle name="Comma 2 3 6 4 5" xfId="4290"/>
    <cellStyle name="Comma 2 3 6 4 5 2" xfId="9426"/>
    <cellStyle name="Comma 2 3 6 4 5 3" xfId="16954"/>
    <cellStyle name="Comma 2 3 6 4 6" xfId="5146"/>
    <cellStyle name="Comma 2 3 6 4 6 2" xfId="10282"/>
    <cellStyle name="Comma 2 3 6 4 6 3" xfId="17810"/>
    <cellStyle name="Comma 2 3 6 4 7" xfId="11348"/>
    <cellStyle name="Comma 2 3 6 4 7 2" xfId="18876"/>
    <cellStyle name="Comma 2 3 6 4 8" xfId="6002"/>
    <cellStyle name="Comma 2 3 6 4 9" xfId="13530"/>
    <cellStyle name="Comma 2 3 6 5" xfId="1080"/>
    <cellStyle name="Comma 2 3 6 5 2" xfId="6216"/>
    <cellStyle name="Comma 2 3 6 5 3" xfId="13744"/>
    <cellStyle name="Comma 2 3 6 6" xfId="1936"/>
    <cellStyle name="Comma 2 3 6 6 2" xfId="7072"/>
    <cellStyle name="Comma 2 3 6 6 3" xfId="14600"/>
    <cellStyle name="Comma 2 3 6 7" xfId="2792"/>
    <cellStyle name="Comma 2 3 6 7 2" xfId="7928"/>
    <cellStyle name="Comma 2 3 6 7 3" xfId="15456"/>
    <cellStyle name="Comma 2 3 6 8" xfId="3648"/>
    <cellStyle name="Comma 2 3 6 8 2" xfId="8784"/>
    <cellStyle name="Comma 2 3 6 8 3" xfId="16312"/>
    <cellStyle name="Comma 2 3 6 9" xfId="4504"/>
    <cellStyle name="Comma 2 3 6 9 2" xfId="9640"/>
    <cellStyle name="Comma 2 3 6 9 3" xfId="17168"/>
    <cellStyle name="Comma 2 3 7" xfId="269"/>
    <cellStyle name="Comma 2 3 7 10" xfId="19358"/>
    <cellStyle name="Comma 2 3 7 2" xfId="1125"/>
    <cellStyle name="Comma 2 3 7 2 2" xfId="6261"/>
    <cellStyle name="Comma 2 3 7 2 3" xfId="13789"/>
    <cellStyle name="Comma 2 3 7 3" xfId="1981"/>
    <cellStyle name="Comma 2 3 7 3 2" xfId="7117"/>
    <cellStyle name="Comma 2 3 7 3 3" xfId="14645"/>
    <cellStyle name="Comma 2 3 7 4" xfId="2837"/>
    <cellStyle name="Comma 2 3 7 4 2" xfId="7973"/>
    <cellStyle name="Comma 2 3 7 4 3" xfId="15501"/>
    <cellStyle name="Comma 2 3 7 5" xfId="3693"/>
    <cellStyle name="Comma 2 3 7 5 2" xfId="8829"/>
    <cellStyle name="Comma 2 3 7 5 3" xfId="16357"/>
    <cellStyle name="Comma 2 3 7 6" xfId="4549"/>
    <cellStyle name="Comma 2 3 7 6 2" xfId="9685"/>
    <cellStyle name="Comma 2 3 7 6 3" xfId="17213"/>
    <cellStyle name="Comma 2 3 7 7" xfId="10751"/>
    <cellStyle name="Comma 2 3 7 7 2" xfId="18279"/>
    <cellStyle name="Comma 2 3 7 8" xfId="5405"/>
    <cellStyle name="Comma 2 3 7 9" xfId="12933"/>
    <cellStyle name="Comma 2 3 8" xfId="483"/>
    <cellStyle name="Comma 2 3 8 2" xfId="1339"/>
    <cellStyle name="Comma 2 3 8 2 2" xfId="6475"/>
    <cellStyle name="Comma 2 3 8 2 3" xfId="14003"/>
    <cellStyle name="Comma 2 3 8 3" xfId="2195"/>
    <cellStyle name="Comma 2 3 8 3 2" xfId="7331"/>
    <cellStyle name="Comma 2 3 8 3 3" xfId="14859"/>
    <cellStyle name="Comma 2 3 8 4" xfId="3051"/>
    <cellStyle name="Comma 2 3 8 4 2" xfId="8187"/>
    <cellStyle name="Comma 2 3 8 4 3" xfId="15715"/>
    <cellStyle name="Comma 2 3 8 5" xfId="3907"/>
    <cellStyle name="Comma 2 3 8 5 2" xfId="9043"/>
    <cellStyle name="Comma 2 3 8 5 3" xfId="16571"/>
    <cellStyle name="Comma 2 3 8 6" xfId="4763"/>
    <cellStyle name="Comma 2 3 8 6 2" xfId="9899"/>
    <cellStyle name="Comma 2 3 8 6 3" xfId="17427"/>
    <cellStyle name="Comma 2 3 8 7" xfId="10965"/>
    <cellStyle name="Comma 2 3 8 7 2" xfId="18493"/>
    <cellStyle name="Comma 2 3 8 8" xfId="5619"/>
    <cellStyle name="Comma 2 3 8 9" xfId="13147"/>
    <cellStyle name="Comma 2 3 9" xfId="697"/>
    <cellStyle name="Comma 2 3 9 2" xfId="1553"/>
    <cellStyle name="Comma 2 3 9 2 2" xfId="6689"/>
    <cellStyle name="Comma 2 3 9 2 3" xfId="14217"/>
    <cellStyle name="Comma 2 3 9 3" xfId="2409"/>
    <cellStyle name="Comma 2 3 9 3 2" xfId="7545"/>
    <cellStyle name="Comma 2 3 9 3 3" xfId="15073"/>
    <cellStyle name="Comma 2 3 9 4" xfId="3265"/>
    <cellStyle name="Comma 2 3 9 4 2" xfId="8401"/>
    <cellStyle name="Comma 2 3 9 4 3" xfId="15929"/>
    <cellStyle name="Comma 2 3 9 5" xfId="4121"/>
    <cellStyle name="Comma 2 3 9 5 2" xfId="9257"/>
    <cellStyle name="Comma 2 3 9 5 3" xfId="16785"/>
    <cellStyle name="Comma 2 3 9 6" xfId="4977"/>
    <cellStyle name="Comma 2 3 9 6 2" xfId="10113"/>
    <cellStyle name="Comma 2 3 9 6 3" xfId="17641"/>
    <cellStyle name="Comma 2 3 9 7" xfId="11179"/>
    <cellStyle name="Comma 2 3 9 7 2" xfId="18707"/>
    <cellStyle name="Comma 2 3 9 8" xfId="5833"/>
    <cellStyle name="Comma 2 3 9 9" xfId="13361"/>
    <cellStyle name="Comma 2 4" xfId="80"/>
    <cellStyle name="Comma 2 5" xfId="266"/>
    <cellStyle name="Comma 2 5 10" xfId="19141"/>
    <cellStyle name="Comma 2 5 2" xfId="1122"/>
    <cellStyle name="Comma 2 5 2 2" xfId="6258"/>
    <cellStyle name="Comma 2 5 2 3" xfId="13786"/>
    <cellStyle name="Comma 2 5 3" xfId="1978"/>
    <cellStyle name="Comma 2 5 3 2" xfId="7114"/>
    <cellStyle name="Comma 2 5 3 3" xfId="14642"/>
    <cellStyle name="Comma 2 5 4" xfId="2834"/>
    <cellStyle name="Comma 2 5 4 2" xfId="7970"/>
    <cellStyle name="Comma 2 5 4 3" xfId="15498"/>
    <cellStyle name="Comma 2 5 5" xfId="3690"/>
    <cellStyle name="Comma 2 5 5 2" xfId="8826"/>
    <cellStyle name="Comma 2 5 5 3" xfId="16354"/>
    <cellStyle name="Comma 2 5 6" xfId="4546"/>
    <cellStyle name="Comma 2 5 6 2" xfId="9682"/>
    <cellStyle name="Comma 2 5 6 3" xfId="17210"/>
    <cellStyle name="Comma 2 5 7" xfId="10748"/>
    <cellStyle name="Comma 2 5 7 2" xfId="18276"/>
    <cellStyle name="Comma 2 5 8" xfId="5402"/>
    <cellStyle name="Comma 2 5 9" xfId="12930"/>
    <cellStyle name="Comma 2 6" xfId="480"/>
    <cellStyle name="Comma 2 6 10" xfId="19355"/>
    <cellStyle name="Comma 2 6 2" xfId="1336"/>
    <cellStyle name="Comma 2 6 2 2" xfId="6472"/>
    <cellStyle name="Comma 2 6 2 3" xfId="14000"/>
    <cellStyle name="Comma 2 6 3" xfId="2192"/>
    <cellStyle name="Comma 2 6 3 2" xfId="7328"/>
    <cellStyle name="Comma 2 6 3 3" xfId="14856"/>
    <cellStyle name="Comma 2 6 4" xfId="3048"/>
    <cellStyle name="Comma 2 6 4 2" xfId="8184"/>
    <cellStyle name="Comma 2 6 4 3" xfId="15712"/>
    <cellStyle name="Comma 2 6 5" xfId="3904"/>
    <cellStyle name="Comma 2 6 5 2" xfId="9040"/>
    <cellStyle name="Comma 2 6 5 3" xfId="16568"/>
    <cellStyle name="Comma 2 6 6" xfId="4760"/>
    <cellStyle name="Comma 2 6 6 2" xfId="9896"/>
    <cellStyle name="Comma 2 6 6 3" xfId="17424"/>
    <cellStyle name="Comma 2 6 7" xfId="10962"/>
    <cellStyle name="Comma 2 6 7 2" xfId="18490"/>
    <cellStyle name="Comma 2 6 8" xfId="5616"/>
    <cellStyle name="Comma 2 6 9" xfId="13144"/>
    <cellStyle name="Comma 2 7" xfId="694"/>
    <cellStyle name="Comma 2 7 2" xfId="1550"/>
    <cellStyle name="Comma 2 7 2 2" xfId="6686"/>
    <cellStyle name="Comma 2 7 2 3" xfId="14214"/>
    <cellStyle name="Comma 2 7 3" xfId="2406"/>
    <cellStyle name="Comma 2 7 3 2" xfId="7542"/>
    <cellStyle name="Comma 2 7 3 3" xfId="15070"/>
    <cellStyle name="Comma 2 7 4" xfId="3262"/>
    <cellStyle name="Comma 2 7 4 2" xfId="8398"/>
    <cellStyle name="Comma 2 7 4 3" xfId="15926"/>
    <cellStyle name="Comma 2 7 5" xfId="4118"/>
    <cellStyle name="Comma 2 7 5 2" xfId="9254"/>
    <cellStyle name="Comma 2 7 5 3" xfId="16782"/>
    <cellStyle name="Comma 2 7 6" xfId="4974"/>
    <cellStyle name="Comma 2 7 6 2" xfId="10110"/>
    <cellStyle name="Comma 2 7 6 3" xfId="17638"/>
    <cellStyle name="Comma 2 7 7" xfId="11176"/>
    <cellStyle name="Comma 2 7 7 2" xfId="18704"/>
    <cellStyle name="Comma 2 7 8" xfId="5830"/>
    <cellStyle name="Comma 2 7 9" xfId="13358"/>
    <cellStyle name="Comma 2 8" xfId="908"/>
    <cellStyle name="Comma 2 8 2" xfId="6044"/>
    <cellStyle name="Comma 2 8 3" xfId="13572"/>
    <cellStyle name="Comma 2 9" xfId="1764"/>
    <cellStyle name="Comma 2 9 2" xfId="6900"/>
    <cellStyle name="Comma 2 9 3" xfId="14428"/>
    <cellStyle name="Comma 3" xfId="19"/>
    <cellStyle name="Comma 3 10" xfId="2625"/>
    <cellStyle name="Comma 3 10 2" xfId="7761"/>
    <cellStyle name="Comma 3 10 3" xfId="15289"/>
    <cellStyle name="Comma 3 11" xfId="3481"/>
    <cellStyle name="Comma 3 11 2" xfId="8617"/>
    <cellStyle name="Comma 3 11 3" xfId="16145"/>
    <cellStyle name="Comma 3 12" xfId="4337"/>
    <cellStyle name="Comma 3 12 2" xfId="9473"/>
    <cellStyle name="Comma 3 12 3" xfId="17001"/>
    <cellStyle name="Comma 3 13" xfId="10330"/>
    <cellStyle name="Comma 3 13 2" xfId="17858"/>
    <cellStyle name="Comma 3 14" xfId="10539"/>
    <cellStyle name="Comma 3 14 2" xfId="18067"/>
    <cellStyle name="Comma 3 15" xfId="11395"/>
    <cellStyle name="Comma 3 15 2" xfId="18923"/>
    <cellStyle name="Comma 3 16" xfId="5193"/>
    <cellStyle name="Comma 3 17" xfId="12150"/>
    <cellStyle name="Comma 3 18" xfId="12721"/>
    <cellStyle name="Comma 3 19" xfId="19146"/>
    <cellStyle name="Comma 3 2" xfId="20"/>
    <cellStyle name="Comma 3 2 10" xfId="3482"/>
    <cellStyle name="Comma 3 2 10 2" xfId="8618"/>
    <cellStyle name="Comma 3 2 10 3" xfId="16146"/>
    <cellStyle name="Comma 3 2 11" xfId="4338"/>
    <cellStyle name="Comma 3 2 11 2" xfId="9474"/>
    <cellStyle name="Comma 3 2 11 3" xfId="17002"/>
    <cellStyle name="Comma 3 2 12" xfId="10331"/>
    <cellStyle name="Comma 3 2 12 2" xfId="17859"/>
    <cellStyle name="Comma 3 2 13" xfId="10540"/>
    <cellStyle name="Comma 3 2 13 2" xfId="18068"/>
    <cellStyle name="Comma 3 2 14" xfId="11396"/>
    <cellStyle name="Comma 3 2 14 2" xfId="18924"/>
    <cellStyle name="Comma 3 2 15" xfId="5194"/>
    <cellStyle name="Comma 3 2 16" xfId="12151"/>
    <cellStyle name="Comma 3 2 17" xfId="12722"/>
    <cellStyle name="Comma 3 2 18" xfId="19147"/>
    <cellStyle name="Comma 3 2 2" xfId="21"/>
    <cellStyle name="Comma 3 2 2 10" xfId="1771"/>
    <cellStyle name="Comma 3 2 2 10 2" xfId="6907"/>
    <cellStyle name="Comma 3 2 2 10 3" xfId="14435"/>
    <cellStyle name="Comma 3 2 2 11" xfId="2627"/>
    <cellStyle name="Comma 3 2 2 11 2" xfId="7763"/>
    <cellStyle name="Comma 3 2 2 11 3" xfId="15291"/>
    <cellStyle name="Comma 3 2 2 12" xfId="3483"/>
    <cellStyle name="Comma 3 2 2 12 2" xfId="8619"/>
    <cellStyle name="Comma 3 2 2 12 3" xfId="16147"/>
    <cellStyle name="Comma 3 2 2 13" xfId="4339"/>
    <cellStyle name="Comma 3 2 2 13 2" xfId="9475"/>
    <cellStyle name="Comma 3 2 2 13 3" xfId="17003"/>
    <cellStyle name="Comma 3 2 2 14" xfId="10332"/>
    <cellStyle name="Comma 3 2 2 14 2" xfId="17860"/>
    <cellStyle name="Comma 3 2 2 15" xfId="10541"/>
    <cellStyle name="Comma 3 2 2 15 2" xfId="18069"/>
    <cellStyle name="Comma 3 2 2 16" xfId="11397"/>
    <cellStyle name="Comma 3 2 2 16 2" xfId="18925"/>
    <cellStyle name="Comma 3 2 2 17" xfId="5195"/>
    <cellStyle name="Comma 3 2 2 18" xfId="12723"/>
    <cellStyle name="Comma 3 2 2 19" xfId="19148"/>
    <cellStyle name="Comma 3 2 2 2" xfId="109"/>
    <cellStyle name="Comma 3 2 2 2 10" xfId="10386"/>
    <cellStyle name="Comma 3 2 2 2 10 2" xfId="17914"/>
    <cellStyle name="Comma 3 2 2 2 11" xfId="10595"/>
    <cellStyle name="Comma 3 2 2 2 11 2" xfId="18123"/>
    <cellStyle name="Comma 3 2 2 2 12" xfId="11451"/>
    <cellStyle name="Comma 3 2 2 2 12 2" xfId="18979"/>
    <cellStyle name="Comma 3 2 2 2 13" xfId="5249"/>
    <cellStyle name="Comma 3 2 2 2 14" xfId="12777"/>
    <cellStyle name="Comma 3 2 2 2 15" xfId="19202"/>
    <cellStyle name="Comma 3 2 2 2 2" xfId="327"/>
    <cellStyle name="Comma 3 2 2 2 2 10" xfId="19416"/>
    <cellStyle name="Comma 3 2 2 2 2 2" xfId="1183"/>
    <cellStyle name="Comma 3 2 2 2 2 2 2" xfId="6319"/>
    <cellStyle name="Comma 3 2 2 2 2 2 3" xfId="13847"/>
    <cellStyle name="Comma 3 2 2 2 2 3" xfId="2039"/>
    <cellStyle name="Comma 3 2 2 2 2 3 2" xfId="7175"/>
    <cellStyle name="Comma 3 2 2 2 2 3 3" xfId="14703"/>
    <cellStyle name="Comma 3 2 2 2 2 4" xfId="2895"/>
    <cellStyle name="Comma 3 2 2 2 2 4 2" xfId="8031"/>
    <cellStyle name="Comma 3 2 2 2 2 4 3" xfId="15559"/>
    <cellStyle name="Comma 3 2 2 2 2 5" xfId="3751"/>
    <cellStyle name="Comma 3 2 2 2 2 5 2" xfId="8887"/>
    <cellStyle name="Comma 3 2 2 2 2 5 3" xfId="16415"/>
    <cellStyle name="Comma 3 2 2 2 2 6" xfId="4607"/>
    <cellStyle name="Comma 3 2 2 2 2 6 2" xfId="9743"/>
    <cellStyle name="Comma 3 2 2 2 2 6 3" xfId="17271"/>
    <cellStyle name="Comma 3 2 2 2 2 7" xfId="10809"/>
    <cellStyle name="Comma 3 2 2 2 2 7 2" xfId="18337"/>
    <cellStyle name="Comma 3 2 2 2 2 8" xfId="5463"/>
    <cellStyle name="Comma 3 2 2 2 2 9" xfId="12991"/>
    <cellStyle name="Comma 3 2 2 2 3" xfId="541"/>
    <cellStyle name="Comma 3 2 2 2 3 2" xfId="1397"/>
    <cellStyle name="Comma 3 2 2 2 3 2 2" xfId="6533"/>
    <cellStyle name="Comma 3 2 2 2 3 2 3" xfId="14061"/>
    <cellStyle name="Comma 3 2 2 2 3 3" xfId="2253"/>
    <cellStyle name="Comma 3 2 2 2 3 3 2" xfId="7389"/>
    <cellStyle name="Comma 3 2 2 2 3 3 3" xfId="14917"/>
    <cellStyle name="Comma 3 2 2 2 3 4" xfId="3109"/>
    <cellStyle name="Comma 3 2 2 2 3 4 2" xfId="8245"/>
    <cellStyle name="Comma 3 2 2 2 3 4 3" xfId="15773"/>
    <cellStyle name="Comma 3 2 2 2 3 5" xfId="3965"/>
    <cellStyle name="Comma 3 2 2 2 3 5 2" xfId="9101"/>
    <cellStyle name="Comma 3 2 2 2 3 5 3" xfId="16629"/>
    <cellStyle name="Comma 3 2 2 2 3 6" xfId="4821"/>
    <cellStyle name="Comma 3 2 2 2 3 6 2" xfId="9957"/>
    <cellStyle name="Comma 3 2 2 2 3 6 3" xfId="17485"/>
    <cellStyle name="Comma 3 2 2 2 3 7" xfId="11023"/>
    <cellStyle name="Comma 3 2 2 2 3 7 2" xfId="18551"/>
    <cellStyle name="Comma 3 2 2 2 3 8" xfId="5677"/>
    <cellStyle name="Comma 3 2 2 2 3 9" xfId="13205"/>
    <cellStyle name="Comma 3 2 2 2 4" xfId="755"/>
    <cellStyle name="Comma 3 2 2 2 4 2" xfId="1611"/>
    <cellStyle name="Comma 3 2 2 2 4 2 2" xfId="6747"/>
    <cellStyle name="Comma 3 2 2 2 4 2 3" xfId="14275"/>
    <cellStyle name="Comma 3 2 2 2 4 3" xfId="2467"/>
    <cellStyle name="Comma 3 2 2 2 4 3 2" xfId="7603"/>
    <cellStyle name="Comma 3 2 2 2 4 3 3" xfId="15131"/>
    <cellStyle name="Comma 3 2 2 2 4 4" xfId="3323"/>
    <cellStyle name="Comma 3 2 2 2 4 4 2" xfId="8459"/>
    <cellStyle name="Comma 3 2 2 2 4 4 3" xfId="15987"/>
    <cellStyle name="Comma 3 2 2 2 4 5" xfId="4179"/>
    <cellStyle name="Comma 3 2 2 2 4 5 2" xfId="9315"/>
    <cellStyle name="Comma 3 2 2 2 4 5 3" xfId="16843"/>
    <cellStyle name="Comma 3 2 2 2 4 6" xfId="5035"/>
    <cellStyle name="Comma 3 2 2 2 4 6 2" xfId="10171"/>
    <cellStyle name="Comma 3 2 2 2 4 6 3" xfId="17699"/>
    <cellStyle name="Comma 3 2 2 2 4 7" xfId="11237"/>
    <cellStyle name="Comma 3 2 2 2 4 7 2" xfId="18765"/>
    <cellStyle name="Comma 3 2 2 2 4 8" xfId="5891"/>
    <cellStyle name="Comma 3 2 2 2 4 9" xfId="13419"/>
    <cellStyle name="Comma 3 2 2 2 5" xfId="969"/>
    <cellStyle name="Comma 3 2 2 2 5 2" xfId="6105"/>
    <cellStyle name="Comma 3 2 2 2 5 3" xfId="13633"/>
    <cellStyle name="Comma 3 2 2 2 6" xfId="1825"/>
    <cellStyle name="Comma 3 2 2 2 6 2" xfId="6961"/>
    <cellStyle name="Comma 3 2 2 2 6 3" xfId="14489"/>
    <cellStyle name="Comma 3 2 2 2 7" xfId="2681"/>
    <cellStyle name="Comma 3 2 2 2 7 2" xfId="7817"/>
    <cellStyle name="Comma 3 2 2 2 7 3" xfId="15345"/>
    <cellStyle name="Comma 3 2 2 2 8" xfId="3537"/>
    <cellStyle name="Comma 3 2 2 2 8 2" xfId="8673"/>
    <cellStyle name="Comma 3 2 2 2 8 3" xfId="16201"/>
    <cellStyle name="Comma 3 2 2 2 9" xfId="4393"/>
    <cellStyle name="Comma 3 2 2 2 9 2" xfId="9529"/>
    <cellStyle name="Comma 3 2 2 2 9 3" xfId="17057"/>
    <cellStyle name="Comma 3 2 2 3" xfId="145"/>
    <cellStyle name="Comma 3 2 2 3 10" xfId="10422"/>
    <cellStyle name="Comma 3 2 2 3 10 2" xfId="17950"/>
    <cellStyle name="Comma 3 2 2 3 11" xfId="10631"/>
    <cellStyle name="Comma 3 2 2 3 11 2" xfId="18159"/>
    <cellStyle name="Comma 3 2 2 3 12" xfId="11487"/>
    <cellStyle name="Comma 3 2 2 3 12 2" xfId="19015"/>
    <cellStyle name="Comma 3 2 2 3 13" xfId="5285"/>
    <cellStyle name="Comma 3 2 2 3 14" xfId="12813"/>
    <cellStyle name="Comma 3 2 2 3 15" xfId="19238"/>
    <cellStyle name="Comma 3 2 2 3 2" xfId="363"/>
    <cellStyle name="Comma 3 2 2 3 2 10" xfId="19452"/>
    <cellStyle name="Comma 3 2 2 3 2 2" xfId="1219"/>
    <cellStyle name="Comma 3 2 2 3 2 2 2" xfId="6355"/>
    <cellStyle name="Comma 3 2 2 3 2 2 3" xfId="13883"/>
    <cellStyle name="Comma 3 2 2 3 2 3" xfId="2075"/>
    <cellStyle name="Comma 3 2 2 3 2 3 2" xfId="7211"/>
    <cellStyle name="Comma 3 2 2 3 2 3 3" xfId="14739"/>
    <cellStyle name="Comma 3 2 2 3 2 4" xfId="2931"/>
    <cellStyle name="Comma 3 2 2 3 2 4 2" xfId="8067"/>
    <cellStyle name="Comma 3 2 2 3 2 4 3" xfId="15595"/>
    <cellStyle name="Comma 3 2 2 3 2 5" xfId="3787"/>
    <cellStyle name="Comma 3 2 2 3 2 5 2" xfId="8923"/>
    <cellStyle name="Comma 3 2 2 3 2 5 3" xfId="16451"/>
    <cellStyle name="Comma 3 2 2 3 2 6" xfId="4643"/>
    <cellStyle name="Comma 3 2 2 3 2 6 2" xfId="9779"/>
    <cellStyle name="Comma 3 2 2 3 2 6 3" xfId="17307"/>
    <cellStyle name="Comma 3 2 2 3 2 7" xfId="10845"/>
    <cellStyle name="Comma 3 2 2 3 2 7 2" xfId="18373"/>
    <cellStyle name="Comma 3 2 2 3 2 8" xfId="5499"/>
    <cellStyle name="Comma 3 2 2 3 2 9" xfId="13027"/>
    <cellStyle name="Comma 3 2 2 3 3" xfId="577"/>
    <cellStyle name="Comma 3 2 2 3 3 2" xfId="1433"/>
    <cellStyle name="Comma 3 2 2 3 3 2 2" xfId="6569"/>
    <cellStyle name="Comma 3 2 2 3 3 2 3" xfId="14097"/>
    <cellStyle name="Comma 3 2 2 3 3 3" xfId="2289"/>
    <cellStyle name="Comma 3 2 2 3 3 3 2" xfId="7425"/>
    <cellStyle name="Comma 3 2 2 3 3 3 3" xfId="14953"/>
    <cellStyle name="Comma 3 2 2 3 3 4" xfId="3145"/>
    <cellStyle name="Comma 3 2 2 3 3 4 2" xfId="8281"/>
    <cellStyle name="Comma 3 2 2 3 3 4 3" xfId="15809"/>
    <cellStyle name="Comma 3 2 2 3 3 5" xfId="4001"/>
    <cellStyle name="Comma 3 2 2 3 3 5 2" xfId="9137"/>
    <cellStyle name="Comma 3 2 2 3 3 5 3" xfId="16665"/>
    <cellStyle name="Comma 3 2 2 3 3 6" xfId="4857"/>
    <cellStyle name="Comma 3 2 2 3 3 6 2" xfId="9993"/>
    <cellStyle name="Comma 3 2 2 3 3 6 3" xfId="17521"/>
    <cellStyle name="Comma 3 2 2 3 3 7" xfId="11059"/>
    <cellStyle name="Comma 3 2 2 3 3 7 2" xfId="18587"/>
    <cellStyle name="Comma 3 2 2 3 3 8" xfId="5713"/>
    <cellStyle name="Comma 3 2 2 3 3 9" xfId="13241"/>
    <cellStyle name="Comma 3 2 2 3 4" xfId="791"/>
    <cellStyle name="Comma 3 2 2 3 4 2" xfId="1647"/>
    <cellStyle name="Comma 3 2 2 3 4 2 2" xfId="6783"/>
    <cellStyle name="Comma 3 2 2 3 4 2 3" xfId="14311"/>
    <cellStyle name="Comma 3 2 2 3 4 3" xfId="2503"/>
    <cellStyle name="Comma 3 2 2 3 4 3 2" xfId="7639"/>
    <cellStyle name="Comma 3 2 2 3 4 3 3" xfId="15167"/>
    <cellStyle name="Comma 3 2 2 3 4 4" xfId="3359"/>
    <cellStyle name="Comma 3 2 2 3 4 4 2" xfId="8495"/>
    <cellStyle name="Comma 3 2 2 3 4 4 3" xfId="16023"/>
    <cellStyle name="Comma 3 2 2 3 4 5" xfId="4215"/>
    <cellStyle name="Comma 3 2 2 3 4 5 2" xfId="9351"/>
    <cellStyle name="Comma 3 2 2 3 4 5 3" xfId="16879"/>
    <cellStyle name="Comma 3 2 2 3 4 6" xfId="5071"/>
    <cellStyle name="Comma 3 2 2 3 4 6 2" xfId="10207"/>
    <cellStyle name="Comma 3 2 2 3 4 6 3" xfId="17735"/>
    <cellStyle name="Comma 3 2 2 3 4 7" xfId="11273"/>
    <cellStyle name="Comma 3 2 2 3 4 7 2" xfId="18801"/>
    <cellStyle name="Comma 3 2 2 3 4 8" xfId="5927"/>
    <cellStyle name="Comma 3 2 2 3 4 9" xfId="13455"/>
    <cellStyle name="Comma 3 2 2 3 5" xfId="1005"/>
    <cellStyle name="Comma 3 2 2 3 5 2" xfId="6141"/>
    <cellStyle name="Comma 3 2 2 3 5 3" xfId="13669"/>
    <cellStyle name="Comma 3 2 2 3 6" xfId="1861"/>
    <cellStyle name="Comma 3 2 2 3 6 2" xfId="6997"/>
    <cellStyle name="Comma 3 2 2 3 6 3" xfId="14525"/>
    <cellStyle name="Comma 3 2 2 3 7" xfId="2717"/>
    <cellStyle name="Comma 3 2 2 3 7 2" xfId="7853"/>
    <cellStyle name="Comma 3 2 2 3 7 3" xfId="15381"/>
    <cellStyle name="Comma 3 2 2 3 8" xfId="3573"/>
    <cellStyle name="Comma 3 2 2 3 8 2" xfId="8709"/>
    <cellStyle name="Comma 3 2 2 3 8 3" xfId="16237"/>
    <cellStyle name="Comma 3 2 2 3 9" xfId="4429"/>
    <cellStyle name="Comma 3 2 2 3 9 2" xfId="9565"/>
    <cellStyle name="Comma 3 2 2 3 9 3" xfId="17093"/>
    <cellStyle name="Comma 3 2 2 4" xfId="183"/>
    <cellStyle name="Comma 3 2 2 4 10" xfId="10459"/>
    <cellStyle name="Comma 3 2 2 4 10 2" xfId="17987"/>
    <cellStyle name="Comma 3 2 2 4 11" xfId="10668"/>
    <cellStyle name="Comma 3 2 2 4 11 2" xfId="18196"/>
    <cellStyle name="Comma 3 2 2 4 12" xfId="11524"/>
    <cellStyle name="Comma 3 2 2 4 12 2" xfId="19052"/>
    <cellStyle name="Comma 3 2 2 4 13" xfId="5322"/>
    <cellStyle name="Comma 3 2 2 4 14" xfId="12850"/>
    <cellStyle name="Comma 3 2 2 4 15" xfId="19275"/>
    <cellStyle name="Comma 3 2 2 4 2" xfId="400"/>
    <cellStyle name="Comma 3 2 2 4 2 10" xfId="19489"/>
    <cellStyle name="Comma 3 2 2 4 2 2" xfId="1256"/>
    <cellStyle name="Comma 3 2 2 4 2 2 2" xfId="6392"/>
    <cellStyle name="Comma 3 2 2 4 2 2 3" xfId="13920"/>
    <cellStyle name="Comma 3 2 2 4 2 3" xfId="2112"/>
    <cellStyle name="Comma 3 2 2 4 2 3 2" xfId="7248"/>
    <cellStyle name="Comma 3 2 2 4 2 3 3" xfId="14776"/>
    <cellStyle name="Comma 3 2 2 4 2 4" xfId="2968"/>
    <cellStyle name="Comma 3 2 2 4 2 4 2" xfId="8104"/>
    <cellStyle name="Comma 3 2 2 4 2 4 3" xfId="15632"/>
    <cellStyle name="Comma 3 2 2 4 2 5" xfId="3824"/>
    <cellStyle name="Comma 3 2 2 4 2 5 2" xfId="8960"/>
    <cellStyle name="Comma 3 2 2 4 2 5 3" xfId="16488"/>
    <cellStyle name="Comma 3 2 2 4 2 6" xfId="4680"/>
    <cellStyle name="Comma 3 2 2 4 2 6 2" xfId="9816"/>
    <cellStyle name="Comma 3 2 2 4 2 6 3" xfId="17344"/>
    <cellStyle name="Comma 3 2 2 4 2 7" xfId="10882"/>
    <cellStyle name="Comma 3 2 2 4 2 7 2" xfId="18410"/>
    <cellStyle name="Comma 3 2 2 4 2 8" xfId="5536"/>
    <cellStyle name="Comma 3 2 2 4 2 9" xfId="13064"/>
    <cellStyle name="Comma 3 2 2 4 3" xfId="614"/>
    <cellStyle name="Comma 3 2 2 4 3 2" xfId="1470"/>
    <cellStyle name="Comma 3 2 2 4 3 2 2" xfId="6606"/>
    <cellStyle name="Comma 3 2 2 4 3 2 3" xfId="14134"/>
    <cellStyle name="Comma 3 2 2 4 3 3" xfId="2326"/>
    <cellStyle name="Comma 3 2 2 4 3 3 2" xfId="7462"/>
    <cellStyle name="Comma 3 2 2 4 3 3 3" xfId="14990"/>
    <cellStyle name="Comma 3 2 2 4 3 4" xfId="3182"/>
    <cellStyle name="Comma 3 2 2 4 3 4 2" xfId="8318"/>
    <cellStyle name="Comma 3 2 2 4 3 4 3" xfId="15846"/>
    <cellStyle name="Comma 3 2 2 4 3 5" xfId="4038"/>
    <cellStyle name="Comma 3 2 2 4 3 5 2" xfId="9174"/>
    <cellStyle name="Comma 3 2 2 4 3 5 3" xfId="16702"/>
    <cellStyle name="Comma 3 2 2 4 3 6" xfId="4894"/>
    <cellStyle name="Comma 3 2 2 4 3 6 2" xfId="10030"/>
    <cellStyle name="Comma 3 2 2 4 3 6 3" xfId="17558"/>
    <cellStyle name="Comma 3 2 2 4 3 7" xfId="11096"/>
    <cellStyle name="Comma 3 2 2 4 3 7 2" xfId="18624"/>
    <cellStyle name="Comma 3 2 2 4 3 8" xfId="5750"/>
    <cellStyle name="Comma 3 2 2 4 3 9" xfId="13278"/>
    <cellStyle name="Comma 3 2 2 4 4" xfId="828"/>
    <cellStyle name="Comma 3 2 2 4 4 2" xfId="1684"/>
    <cellStyle name="Comma 3 2 2 4 4 2 2" xfId="6820"/>
    <cellStyle name="Comma 3 2 2 4 4 2 3" xfId="14348"/>
    <cellStyle name="Comma 3 2 2 4 4 3" xfId="2540"/>
    <cellStyle name="Comma 3 2 2 4 4 3 2" xfId="7676"/>
    <cellStyle name="Comma 3 2 2 4 4 3 3" xfId="15204"/>
    <cellStyle name="Comma 3 2 2 4 4 4" xfId="3396"/>
    <cellStyle name="Comma 3 2 2 4 4 4 2" xfId="8532"/>
    <cellStyle name="Comma 3 2 2 4 4 4 3" xfId="16060"/>
    <cellStyle name="Comma 3 2 2 4 4 5" xfId="4252"/>
    <cellStyle name="Comma 3 2 2 4 4 5 2" xfId="9388"/>
    <cellStyle name="Comma 3 2 2 4 4 5 3" xfId="16916"/>
    <cellStyle name="Comma 3 2 2 4 4 6" xfId="5108"/>
    <cellStyle name="Comma 3 2 2 4 4 6 2" xfId="10244"/>
    <cellStyle name="Comma 3 2 2 4 4 6 3" xfId="17772"/>
    <cellStyle name="Comma 3 2 2 4 4 7" xfId="11310"/>
    <cellStyle name="Comma 3 2 2 4 4 7 2" xfId="18838"/>
    <cellStyle name="Comma 3 2 2 4 4 8" xfId="5964"/>
    <cellStyle name="Comma 3 2 2 4 4 9" xfId="13492"/>
    <cellStyle name="Comma 3 2 2 4 5" xfId="1042"/>
    <cellStyle name="Comma 3 2 2 4 5 2" xfId="6178"/>
    <cellStyle name="Comma 3 2 2 4 5 3" xfId="13706"/>
    <cellStyle name="Comma 3 2 2 4 6" xfId="1898"/>
    <cellStyle name="Comma 3 2 2 4 6 2" xfId="7034"/>
    <cellStyle name="Comma 3 2 2 4 6 3" xfId="14562"/>
    <cellStyle name="Comma 3 2 2 4 7" xfId="2754"/>
    <cellStyle name="Comma 3 2 2 4 7 2" xfId="7890"/>
    <cellStyle name="Comma 3 2 2 4 7 3" xfId="15418"/>
    <cellStyle name="Comma 3 2 2 4 8" xfId="3610"/>
    <cellStyle name="Comma 3 2 2 4 8 2" xfId="8746"/>
    <cellStyle name="Comma 3 2 2 4 8 3" xfId="16274"/>
    <cellStyle name="Comma 3 2 2 4 9" xfId="4466"/>
    <cellStyle name="Comma 3 2 2 4 9 2" xfId="9602"/>
    <cellStyle name="Comma 3 2 2 4 9 3" xfId="17130"/>
    <cellStyle name="Comma 3 2 2 5" xfId="224"/>
    <cellStyle name="Comma 3 2 2 5 10" xfId="10499"/>
    <cellStyle name="Comma 3 2 2 5 10 2" xfId="18027"/>
    <cellStyle name="Comma 3 2 2 5 11" xfId="10708"/>
    <cellStyle name="Comma 3 2 2 5 11 2" xfId="18236"/>
    <cellStyle name="Comma 3 2 2 5 12" xfId="11564"/>
    <cellStyle name="Comma 3 2 2 5 12 2" xfId="19092"/>
    <cellStyle name="Comma 3 2 2 5 13" xfId="5362"/>
    <cellStyle name="Comma 3 2 2 5 14" xfId="12890"/>
    <cellStyle name="Comma 3 2 2 5 15" xfId="19315"/>
    <cellStyle name="Comma 3 2 2 5 2" xfId="440"/>
    <cellStyle name="Comma 3 2 2 5 2 10" xfId="19529"/>
    <cellStyle name="Comma 3 2 2 5 2 2" xfId="1296"/>
    <cellStyle name="Comma 3 2 2 5 2 2 2" xfId="6432"/>
    <cellStyle name="Comma 3 2 2 5 2 2 3" xfId="13960"/>
    <cellStyle name="Comma 3 2 2 5 2 3" xfId="2152"/>
    <cellStyle name="Comma 3 2 2 5 2 3 2" xfId="7288"/>
    <cellStyle name="Comma 3 2 2 5 2 3 3" xfId="14816"/>
    <cellStyle name="Comma 3 2 2 5 2 4" xfId="3008"/>
    <cellStyle name="Comma 3 2 2 5 2 4 2" xfId="8144"/>
    <cellStyle name="Comma 3 2 2 5 2 4 3" xfId="15672"/>
    <cellStyle name="Comma 3 2 2 5 2 5" xfId="3864"/>
    <cellStyle name="Comma 3 2 2 5 2 5 2" xfId="9000"/>
    <cellStyle name="Comma 3 2 2 5 2 5 3" xfId="16528"/>
    <cellStyle name="Comma 3 2 2 5 2 6" xfId="4720"/>
    <cellStyle name="Comma 3 2 2 5 2 6 2" xfId="9856"/>
    <cellStyle name="Comma 3 2 2 5 2 6 3" xfId="17384"/>
    <cellStyle name="Comma 3 2 2 5 2 7" xfId="10922"/>
    <cellStyle name="Comma 3 2 2 5 2 7 2" xfId="18450"/>
    <cellStyle name="Comma 3 2 2 5 2 8" xfId="5576"/>
    <cellStyle name="Comma 3 2 2 5 2 9" xfId="13104"/>
    <cellStyle name="Comma 3 2 2 5 3" xfId="654"/>
    <cellStyle name="Comma 3 2 2 5 3 2" xfId="1510"/>
    <cellStyle name="Comma 3 2 2 5 3 2 2" xfId="6646"/>
    <cellStyle name="Comma 3 2 2 5 3 2 3" xfId="14174"/>
    <cellStyle name="Comma 3 2 2 5 3 3" xfId="2366"/>
    <cellStyle name="Comma 3 2 2 5 3 3 2" xfId="7502"/>
    <cellStyle name="Comma 3 2 2 5 3 3 3" xfId="15030"/>
    <cellStyle name="Comma 3 2 2 5 3 4" xfId="3222"/>
    <cellStyle name="Comma 3 2 2 5 3 4 2" xfId="8358"/>
    <cellStyle name="Comma 3 2 2 5 3 4 3" xfId="15886"/>
    <cellStyle name="Comma 3 2 2 5 3 5" xfId="4078"/>
    <cellStyle name="Comma 3 2 2 5 3 5 2" xfId="9214"/>
    <cellStyle name="Comma 3 2 2 5 3 5 3" xfId="16742"/>
    <cellStyle name="Comma 3 2 2 5 3 6" xfId="4934"/>
    <cellStyle name="Comma 3 2 2 5 3 6 2" xfId="10070"/>
    <cellStyle name="Comma 3 2 2 5 3 6 3" xfId="17598"/>
    <cellStyle name="Comma 3 2 2 5 3 7" xfId="11136"/>
    <cellStyle name="Comma 3 2 2 5 3 7 2" xfId="18664"/>
    <cellStyle name="Comma 3 2 2 5 3 8" xfId="5790"/>
    <cellStyle name="Comma 3 2 2 5 3 9" xfId="13318"/>
    <cellStyle name="Comma 3 2 2 5 4" xfId="868"/>
    <cellStyle name="Comma 3 2 2 5 4 2" xfId="1724"/>
    <cellStyle name="Comma 3 2 2 5 4 2 2" xfId="6860"/>
    <cellStyle name="Comma 3 2 2 5 4 2 3" xfId="14388"/>
    <cellStyle name="Comma 3 2 2 5 4 3" xfId="2580"/>
    <cellStyle name="Comma 3 2 2 5 4 3 2" xfId="7716"/>
    <cellStyle name="Comma 3 2 2 5 4 3 3" xfId="15244"/>
    <cellStyle name="Comma 3 2 2 5 4 4" xfId="3436"/>
    <cellStyle name="Comma 3 2 2 5 4 4 2" xfId="8572"/>
    <cellStyle name="Comma 3 2 2 5 4 4 3" xfId="16100"/>
    <cellStyle name="Comma 3 2 2 5 4 5" xfId="4292"/>
    <cellStyle name="Comma 3 2 2 5 4 5 2" xfId="9428"/>
    <cellStyle name="Comma 3 2 2 5 4 5 3" xfId="16956"/>
    <cellStyle name="Comma 3 2 2 5 4 6" xfId="5148"/>
    <cellStyle name="Comma 3 2 2 5 4 6 2" xfId="10284"/>
    <cellStyle name="Comma 3 2 2 5 4 6 3" xfId="17812"/>
    <cellStyle name="Comma 3 2 2 5 4 7" xfId="11350"/>
    <cellStyle name="Comma 3 2 2 5 4 7 2" xfId="18878"/>
    <cellStyle name="Comma 3 2 2 5 4 8" xfId="6004"/>
    <cellStyle name="Comma 3 2 2 5 4 9" xfId="13532"/>
    <cellStyle name="Comma 3 2 2 5 5" xfId="1082"/>
    <cellStyle name="Comma 3 2 2 5 5 2" xfId="6218"/>
    <cellStyle name="Comma 3 2 2 5 5 3" xfId="13746"/>
    <cellStyle name="Comma 3 2 2 5 6" xfId="1938"/>
    <cellStyle name="Comma 3 2 2 5 6 2" xfId="7074"/>
    <cellStyle name="Comma 3 2 2 5 6 3" xfId="14602"/>
    <cellStyle name="Comma 3 2 2 5 7" xfId="2794"/>
    <cellStyle name="Comma 3 2 2 5 7 2" xfId="7930"/>
    <cellStyle name="Comma 3 2 2 5 7 3" xfId="15458"/>
    <cellStyle name="Comma 3 2 2 5 8" xfId="3650"/>
    <cellStyle name="Comma 3 2 2 5 8 2" xfId="8786"/>
    <cellStyle name="Comma 3 2 2 5 8 3" xfId="16314"/>
    <cellStyle name="Comma 3 2 2 5 9" xfId="4506"/>
    <cellStyle name="Comma 3 2 2 5 9 2" xfId="9642"/>
    <cellStyle name="Comma 3 2 2 5 9 3" xfId="17170"/>
    <cellStyle name="Comma 3 2 2 6" xfId="273"/>
    <cellStyle name="Comma 3 2 2 6 10" xfId="19362"/>
    <cellStyle name="Comma 3 2 2 6 2" xfId="1129"/>
    <cellStyle name="Comma 3 2 2 6 2 2" xfId="6265"/>
    <cellStyle name="Comma 3 2 2 6 2 3" xfId="13793"/>
    <cellStyle name="Comma 3 2 2 6 3" xfId="1985"/>
    <cellStyle name="Comma 3 2 2 6 3 2" xfId="7121"/>
    <cellStyle name="Comma 3 2 2 6 3 3" xfId="14649"/>
    <cellStyle name="Comma 3 2 2 6 4" xfId="2841"/>
    <cellStyle name="Comma 3 2 2 6 4 2" xfId="7977"/>
    <cellStyle name="Comma 3 2 2 6 4 3" xfId="15505"/>
    <cellStyle name="Comma 3 2 2 6 5" xfId="3697"/>
    <cellStyle name="Comma 3 2 2 6 5 2" xfId="8833"/>
    <cellStyle name="Comma 3 2 2 6 5 3" xfId="16361"/>
    <cellStyle name="Comma 3 2 2 6 6" xfId="4553"/>
    <cellStyle name="Comma 3 2 2 6 6 2" xfId="9689"/>
    <cellStyle name="Comma 3 2 2 6 6 3" xfId="17217"/>
    <cellStyle name="Comma 3 2 2 6 7" xfId="10755"/>
    <cellStyle name="Comma 3 2 2 6 7 2" xfId="18283"/>
    <cellStyle name="Comma 3 2 2 6 8" xfId="5409"/>
    <cellStyle name="Comma 3 2 2 6 9" xfId="12937"/>
    <cellStyle name="Comma 3 2 2 7" xfId="487"/>
    <cellStyle name="Comma 3 2 2 7 2" xfId="1343"/>
    <cellStyle name="Comma 3 2 2 7 2 2" xfId="6479"/>
    <cellStyle name="Comma 3 2 2 7 2 3" xfId="14007"/>
    <cellStyle name="Comma 3 2 2 7 3" xfId="2199"/>
    <cellStyle name="Comma 3 2 2 7 3 2" xfId="7335"/>
    <cellStyle name="Comma 3 2 2 7 3 3" xfId="14863"/>
    <cellStyle name="Comma 3 2 2 7 4" xfId="3055"/>
    <cellStyle name="Comma 3 2 2 7 4 2" xfId="8191"/>
    <cellStyle name="Comma 3 2 2 7 4 3" xfId="15719"/>
    <cellStyle name="Comma 3 2 2 7 5" xfId="3911"/>
    <cellStyle name="Comma 3 2 2 7 5 2" xfId="9047"/>
    <cellStyle name="Comma 3 2 2 7 5 3" xfId="16575"/>
    <cellStyle name="Comma 3 2 2 7 6" xfId="4767"/>
    <cellStyle name="Comma 3 2 2 7 6 2" xfId="9903"/>
    <cellStyle name="Comma 3 2 2 7 6 3" xfId="17431"/>
    <cellStyle name="Comma 3 2 2 7 7" xfId="10969"/>
    <cellStyle name="Comma 3 2 2 7 7 2" xfId="18497"/>
    <cellStyle name="Comma 3 2 2 7 8" xfId="5623"/>
    <cellStyle name="Comma 3 2 2 7 9" xfId="13151"/>
    <cellStyle name="Comma 3 2 2 8" xfId="701"/>
    <cellStyle name="Comma 3 2 2 8 2" xfId="1557"/>
    <cellStyle name="Comma 3 2 2 8 2 2" xfId="6693"/>
    <cellStyle name="Comma 3 2 2 8 2 3" xfId="14221"/>
    <cellStyle name="Comma 3 2 2 8 3" xfId="2413"/>
    <cellStyle name="Comma 3 2 2 8 3 2" xfId="7549"/>
    <cellStyle name="Comma 3 2 2 8 3 3" xfId="15077"/>
    <cellStyle name="Comma 3 2 2 8 4" xfId="3269"/>
    <cellStyle name="Comma 3 2 2 8 4 2" xfId="8405"/>
    <cellStyle name="Comma 3 2 2 8 4 3" xfId="15933"/>
    <cellStyle name="Comma 3 2 2 8 5" xfId="4125"/>
    <cellStyle name="Comma 3 2 2 8 5 2" xfId="9261"/>
    <cellStyle name="Comma 3 2 2 8 5 3" xfId="16789"/>
    <cellStyle name="Comma 3 2 2 8 6" xfId="4981"/>
    <cellStyle name="Comma 3 2 2 8 6 2" xfId="10117"/>
    <cellStyle name="Comma 3 2 2 8 6 3" xfId="17645"/>
    <cellStyle name="Comma 3 2 2 8 7" xfId="11183"/>
    <cellStyle name="Comma 3 2 2 8 7 2" xfId="18711"/>
    <cellStyle name="Comma 3 2 2 8 8" xfId="5837"/>
    <cellStyle name="Comma 3 2 2 8 9" xfId="13365"/>
    <cellStyle name="Comma 3 2 2 9" xfId="915"/>
    <cellStyle name="Comma 3 2 2 9 2" xfId="6051"/>
    <cellStyle name="Comma 3 2 2 9 3" xfId="13579"/>
    <cellStyle name="Comma 3 2 3" xfId="83"/>
    <cellStyle name="Comma 3 2 4" xfId="272"/>
    <cellStyle name="Comma 3 2 4 10" xfId="19361"/>
    <cellStyle name="Comma 3 2 4 2" xfId="1128"/>
    <cellStyle name="Comma 3 2 4 2 2" xfId="6264"/>
    <cellStyle name="Comma 3 2 4 2 3" xfId="13792"/>
    <cellStyle name="Comma 3 2 4 3" xfId="1984"/>
    <cellStyle name="Comma 3 2 4 3 2" xfId="7120"/>
    <cellStyle name="Comma 3 2 4 3 3" xfId="14648"/>
    <cellStyle name="Comma 3 2 4 4" xfId="2840"/>
    <cellStyle name="Comma 3 2 4 4 2" xfId="7976"/>
    <cellStyle name="Comma 3 2 4 4 3" xfId="15504"/>
    <cellStyle name="Comma 3 2 4 5" xfId="3696"/>
    <cellStyle name="Comma 3 2 4 5 2" xfId="8832"/>
    <cellStyle name="Comma 3 2 4 5 3" xfId="16360"/>
    <cellStyle name="Comma 3 2 4 6" xfId="4552"/>
    <cellStyle name="Comma 3 2 4 6 2" xfId="9688"/>
    <cellStyle name="Comma 3 2 4 6 3" xfId="17216"/>
    <cellStyle name="Comma 3 2 4 7" xfId="10754"/>
    <cellStyle name="Comma 3 2 4 7 2" xfId="18282"/>
    <cellStyle name="Comma 3 2 4 8" xfId="5408"/>
    <cellStyle name="Comma 3 2 4 9" xfId="12936"/>
    <cellStyle name="Comma 3 2 5" xfId="486"/>
    <cellStyle name="Comma 3 2 5 2" xfId="1342"/>
    <cellStyle name="Comma 3 2 5 2 2" xfId="6478"/>
    <cellStyle name="Comma 3 2 5 2 3" xfId="14006"/>
    <cellStyle name="Comma 3 2 5 3" xfId="2198"/>
    <cellStyle name="Comma 3 2 5 3 2" xfId="7334"/>
    <cellStyle name="Comma 3 2 5 3 3" xfId="14862"/>
    <cellStyle name="Comma 3 2 5 4" xfId="3054"/>
    <cellStyle name="Comma 3 2 5 4 2" xfId="8190"/>
    <cellStyle name="Comma 3 2 5 4 3" xfId="15718"/>
    <cellStyle name="Comma 3 2 5 5" xfId="3910"/>
    <cellStyle name="Comma 3 2 5 5 2" xfId="9046"/>
    <cellStyle name="Comma 3 2 5 5 3" xfId="16574"/>
    <cellStyle name="Comma 3 2 5 6" xfId="4766"/>
    <cellStyle name="Comma 3 2 5 6 2" xfId="9902"/>
    <cellStyle name="Comma 3 2 5 6 3" xfId="17430"/>
    <cellStyle name="Comma 3 2 5 7" xfId="10968"/>
    <cellStyle name="Comma 3 2 5 7 2" xfId="18496"/>
    <cellStyle name="Comma 3 2 5 8" xfId="5622"/>
    <cellStyle name="Comma 3 2 5 9" xfId="13150"/>
    <cellStyle name="Comma 3 2 6" xfId="700"/>
    <cellStyle name="Comma 3 2 6 2" xfId="1556"/>
    <cellStyle name="Comma 3 2 6 2 2" xfId="6692"/>
    <cellStyle name="Comma 3 2 6 2 3" xfId="14220"/>
    <cellStyle name="Comma 3 2 6 3" xfId="2412"/>
    <cellStyle name="Comma 3 2 6 3 2" xfId="7548"/>
    <cellStyle name="Comma 3 2 6 3 3" xfId="15076"/>
    <cellStyle name="Comma 3 2 6 4" xfId="3268"/>
    <cellStyle name="Comma 3 2 6 4 2" xfId="8404"/>
    <cellStyle name="Comma 3 2 6 4 3" xfId="15932"/>
    <cellStyle name="Comma 3 2 6 5" xfId="4124"/>
    <cellStyle name="Comma 3 2 6 5 2" xfId="9260"/>
    <cellStyle name="Comma 3 2 6 5 3" xfId="16788"/>
    <cellStyle name="Comma 3 2 6 6" xfId="4980"/>
    <cellStyle name="Comma 3 2 6 6 2" xfId="10116"/>
    <cellStyle name="Comma 3 2 6 6 3" xfId="17644"/>
    <cellStyle name="Comma 3 2 6 7" xfId="11182"/>
    <cellStyle name="Comma 3 2 6 7 2" xfId="18710"/>
    <cellStyle name="Comma 3 2 6 8" xfId="5836"/>
    <cellStyle name="Comma 3 2 6 9" xfId="13364"/>
    <cellStyle name="Comma 3 2 7" xfId="914"/>
    <cellStyle name="Comma 3 2 7 2" xfId="6050"/>
    <cellStyle name="Comma 3 2 7 3" xfId="13578"/>
    <cellStyle name="Comma 3 2 8" xfId="1770"/>
    <cellStyle name="Comma 3 2 8 2" xfId="6906"/>
    <cellStyle name="Comma 3 2 8 3" xfId="14434"/>
    <cellStyle name="Comma 3 2 9" xfId="2626"/>
    <cellStyle name="Comma 3 2 9 2" xfId="7762"/>
    <cellStyle name="Comma 3 2 9 3" xfId="15290"/>
    <cellStyle name="Comma 3 3" xfId="22"/>
    <cellStyle name="Comma 3 3 10" xfId="1772"/>
    <cellStyle name="Comma 3 3 10 2" xfId="6908"/>
    <cellStyle name="Comma 3 3 10 3" xfId="14436"/>
    <cellStyle name="Comma 3 3 11" xfId="2628"/>
    <cellStyle name="Comma 3 3 11 2" xfId="7764"/>
    <cellStyle name="Comma 3 3 11 3" xfId="15292"/>
    <cellStyle name="Comma 3 3 12" xfId="3484"/>
    <cellStyle name="Comma 3 3 12 2" xfId="8620"/>
    <cellStyle name="Comma 3 3 12 3" xfId="16148"/>
    <cellStyle name="Comma 3 3 13" xfId="4340"/>
    <cellStyle name="Comma 3 3 13 2" xfId="9476"/>
    <cellStyle name="Comma 3 3 13 3" xfId="17004"/>
    <cellStyle name="Comma 3 3 14" xfId="10333"/>
    <cellStyle name="Comma 3 3 14 2" xfId="17861"/>
    <cellStyle name="Comma 3 3 15" xfId="10542"/>
    <cellStyle name="Comma 3 3 15 2" xfId="18070"/>
    <cellStyle name="Comma 3 3 16" xfId="11398"/>
    <cellStyle name="Comma 3 3 16 2" xfId="18926"/>
    <cellStyle name="Comma 3 3 17" xfId="5196"/>
    <cellStyle name="Comma 3 3 18" xfId="12724"/>
    <cellStyle name="Comma 3 3 19" xfId="19149"/>
    <cellStyle name="Comma 3 3 2" xfId="110"/>
    <cellStyle name="Comma 3 3 2 10" xfId="10387"/>
    <cellStyle name="Comma 3 3 2 10 2" xfId="17915"/>
    <cellStyle name="Comma 3 3 2 11" xfId="10596"/>
    <cellStyle name="Comma 3 3 2 11 2" xfId="18124"/>
    <cellStyle name="Comma 3 3 2 12" xfId="11452"/>
    <cellStyle name="Comma 3 3 2 12 2" xfId="18980"/>
    <cellStyle name="Comma 3 3 2 13" xfId="5250"/>
    <cellStyle name="Comma 3 3 2 14" xfId="12778"/>
    <cellStyle name="Comma 3 3 2 15" xfId="19203"/>
    <cellStyle name="Comma 3 3 2 2" xfId="328"/>
    <cellStyle name="Comma 3 3 2 2 10" xfId="19417"/>
    <cellStyle name="Comma 3 3 2 2 2" xfId="1184"/>
    <cellStyle name="Comma 3 3 2 2 2 2" xfId="6320"/>
    <cellStyle name="Comma 3 3 2 2 2 3" xfId="13848"/>
    <cellStyle name="Comma 3 3 2 2 3" xfId="2040"/>
    <cellStyle name="Comma 3 3 2 2 3 2" xfId="7176"/>
    <cellStyle name="Comma 3 3 2 2 3 3" xfId="14704"/>
    <cellStyle name="Comma 3 3 2 2 4" xfId="2896"/>
    <cellStyle name="Comma 3 3 2 2 4 2" xfId="8032"/>
    <cellStyle name="Comma 3 3 2 2 4 3" xfId="15560"/>
    <cellStyle name="Comma 3 3 2 2 5" xfId="3752"/>
    <cellStyle name="Comma 3 3 2 2 5 2" xfId="8888"/>
    <cellStyle name="Comma 3 3 2 2 5 3" xfId="16416"/>
    <cellStyle name="Comma 3 3 2 2 6" xfId="4608"/>
    <cellStyle name="Comma 3 3 2 2 6 2" xfId="9744"/>
    <cellStyle name="Comma 3 3 2 2 6 3" xfId="17272"/>
    <cellStyle name="Comma 3 3 2 2 7" xfId="10810"/>
    <cellStyle name="Comma 3 3 2 2 7 2" xfId="18338"/>
    <cellStyle name="Comma 3 3 2 2 8" xfId="5464"/>
    <cellStyle name="Comma 3 3 2 2 9" xfId="12992"/>
    <cellStyle name="Comma 3 3 2 3" xfId="542"/>
    <cellStyle name="Comma 3 3 2 3 2" xfId="1398"/>
    <cellStyle name="Comma 3 3 2 3 2 2" xfId="6534"/>
    <cellStyle name="Comma 3 3 2 3 2 3" xfId="14062"/>
    <cellStyle name="Comma 3 3 2 3 3" xfId="2254"/>
    <cellStyle name="Comma 3 3 2 3 3 2" xfId="7390"/>
    <cellStyle name="Comma 3 3 2 3 3 3" xfId="14918"/>
    <cellStyle name="Comma 3 3 2 3 4" xfId="3110"/>
    <cellStyle name="Comma 3 3 2 3 4 2" xfId="8246"/>
    <cellStyle name="Comma 3 3 2 3 4 3" xfId="15774"/>
    <cellStyle name="Comma 3 3 2 3 5" xfId="3966"/>
    <cellStyle name="Comma 3 3 2 3 5 2" xfId="9102"/>
    <cellStyle name="Comma 3 3 2 3 5 3" xfId="16630"/>
    <cellStyle name="Comma 3 3 2 3 6" xfId="4822"/>
    <cellStyle name="Comma 3 3 2 3 6 2" xfId="9958"/>
    <cellStyle name="Comma 3 3 2 3 6 3" xfId="17486"/>
    <cellStyle name="Comma 3 3 2 3 7" xfId="11024"/>
    <cellStyle name="Comma 3 3 2 3 7 2" xfId="18552"/>
    <cellStyle name="Comma 3 3 2 3 8" xfId="5678"/>
    <cellStyle name="Comma 3 3 2 3 9" xfId="13206"/>
    <cellStyle name="Comma 3 3 2 4" xfId="756"/>
    <cellStyle name="Comma 3 3 2 4 2" xfId="1612"/>
    <cellStyle name="Comma 3 3 2 4 2 2" xfId="6748"/>
    <cellStyle name="Comma 3 3 2 4 2 3" xfId="14276"/>
    <cellStyle name="Comma 3 3 2 4 3" xfId="2468"/>
    <cellStyle name="Comma 3 3 2 4 3 2" xfId="7604"/>
    <cellStyle name="Comma 3 3 2 4 3 3" xfId="15132"/>
    <cellStyle name="Comma 3 3 2 4 4" xfId="3324"/>
    <cellStyle name="Comma 3 3 2 4 4 2" xfId="8460"/>
    <cellStyle name="Comma 3 3 2 4 4 3" xfId="15988"/>
    <cellStyle name="Comma 3 3 2 4 5" xfId="4180"/>
    <cellStyle name="Comma 3 3 2 4 5 2" xfId="9316"/>
    <cellStyle name="Comma 3 3 2 4 5 3" xfId="16844"/>
    <cellStyle name="Comma 3 3 2 4 6" xfId="5036"/>
    <cellStyle name="Comma 3 3 2 4 6 2" xfId="10172"/>
    <cellStyle name="Comma 3 3 2 4 6 3" xfId="17700"/>
    <cellStyle name="Comma 3 3 2 4 7" xfId="11238"/>
    <cellStyle name="Comma 3 3 2 4 7 2" xfId="18766"/>
    <cellStyle name="Comma 3 3 2 4 8" xfId="5892"/>
    <cellStyle name="Comma 3 3 2 4 9" xfId="13420"/>
    <cellStyle name="Comma 3 3 2 5" xfId="970"/>
    <cellStyle name="Comma 3 3 2 5 2" xfId="6106"/>
    <cellStyle name="Comma 3 3 2 5 3" xfId="13634"/>
    <cellStyle name="Comma 3 3 2 6" xfId="1826"/>
    <cellStyle name="Comma 3 3 2 6 2" xfId="6962"/>
    <cellStyle name="Comma 3 3 2 6 3" xfId="14490"/>
    <cellStyle name="Comma 3 3 2 7" xfId="2682"/>
    <cellStyle name="Comma 3 3 2 7 2" xfId="7818"/>
    <cellStyle name="Comma 3 3 2 7 3" xfId="15346"/>
    <cellStyle name="Comma 3 3 2 8" xfId="3538"/>
    <cellStyle name="Comma 3 3 2 8 2" xfId="8674"/>
    <cellStyle name="Comma 3 3 2 8 3" xfId="16202"/>
    <cellStyle name="Comma 3 3 2 9" xfId="4394"/>
    <cellStyle name="Comma 3 3 2 9 2" xfId="9530"/>
    <cellStyle name="Comma 3 3 2 9 3" xfId="17058"/>
    <cellStyle name="Comma 3 3 3" xfId="146"/>
    <cellStyle name="Comma 3 3 3 10" xfId="10423"/>
    <cellStyle name="Comma 3 3 3 10 2" xfId="17951"/>
    <cellStyle name="Comma 3 3 3 11" xfId="10632"/>
    <cellStyle name="Comma 3 3 3 11 2" xfId="18160"/>
    <cellStyle name="Comma 3 3 3 12" xfId="11488"/>
    <cellStyle name="Comma 3 3 3 12 2" xfId="19016"/>
    <cellStyle name="Comma 3 3 3 13" xfId="5286"/>
    <cellStyle name="Comma 3 3 3 14" xfId="12814"/>
    <cellStyle name="Comma 3 3 3 15" xfId="19239"/>
    <cellStyle name="Comma 3 3 3 2" xfId="364"/>
    <cellStyle name="Comma 3 3 3 2 10" xfId="19453"/>
    <cellStyle name="Comma 3 3 3 2 2" xfId="1220"/>
    <cellStyle name="Comma 3 3 3 2 2 2" xfId="6356"/>
    <cellStyle name="Comma 3 3 3 2 2 3" xfId="13884"/>
    <cellStyle name="Comma 3 3 3 2 3" xfId="2076"/>
    <cellStyle name="Comma 3 3 3 2 3 2" xfId="7212"/>
    <cellStyle name="Comma 3 3 3 2 3 3" xfId="14740"/>
    <cellStyle name="Comma 3 3 3 2 4" xfId="2932"/>
    <cellStyle name="Comma 3 3 3 2 4 2" xfId="8068"/>
    <cellStyle name="Comma 3 3 3 2 4 3" xfId="15596"/>
    <cellStyle name="Comma 3 3 3 2 5" xfId="3788"/>
    <cellStyle name="Comma 3 3 3 2 5 2" xfId="8924"/>
    <cellStyle name="Comma 3 3 3 2 5 3" xfId="16452"/>
    <cellStyle name="Comma 3 3 3 2 6" xfId="4644"/>
    <cellStyle name="Comma 3 3 3 2 6 2" xfId="9780"/>
    <cellStyle name="Comma 3 3 3 2 6 3" xfId="17308"/>
    <cellStyle name="Comma 3 3 3 2 7" xfId="10846"/>
    <cellStyle name="Comma 3 3 3 2 7 2" xfId="18374"/>
    <cellStyle name="Comma 3 3 3 2 8" xfId="5500"/>
    <cellStyle name="Comma 3 3 3 2 9" xfId="13028"/>
    <cellStyle name="Comma 3 3 3 3" xfId="578"/>
    <cellStyle name="Comma 3 3 3 3 2" xfId="1434"/>
    <cellStyle name="Comma 3 3 3 3 2 2" xfId="6570"/>
    <cellStyle name="Comma 3 3 3 3 2 3" xfId="14098"/>
    <cellStyle name="Comma 3 3 3 3 3" xfId="2290"/>
    <cellStyle name="Comma 3 3 3 3 3 2" xfId="7426"/>
    <cellStyle name="Comma 3 3 3 3 3 3" xfId="14954"/>
    <cellStyle name="Comma 3 3 3 3 4" xfId="3146"/>
    <cellStyle name="Comma 3 3 3 3 4 2" xfId="8282"/>
    <cellStyle name="Comma 3 3 3 3 4 3" xfId="15810"/>
    <cellStyle name="Comma 3 3 3 3 5" xfId="4002"/>
    <cellStyle name="Comma 3 3 3 3 5 2" xfId="9138"/>
    <cellStyle name="Comma 3 3 3 3 5 3" xfId="16666"/>
    <cellStyle name="Comma 3 3 3 3 6" xfId="4858"/>
    <cellStyle name="Comma 3 3 3 3 6 2" xfId="9994"/>
    <cellStyle name="Comma 3 3 3 3 6 3" xfId="17522"/>
    <cellStyle name="Comma 3 3 3 3 7" xfId="11060"/>
    <cellStyle name="Comma 3 3 3 3 7 2" xfId="18588"/>
    <cellStyle name="Comma 3 3 3 3 8" xfId="5714"/>
    <cellStyle name="Comma 3 3 3 3 9" xfId="13242"/>
    <cellStyle name="Comma 3 3 3 4" xfId="792"/>
    <cellStyle name="Comma 3 3 3 4 2" xfId="1648"/>
    <cellStyle name="Comma 3 3 3 4 2 2" xfId="6784"/>
    <cellStyle name="Comma 3 3 3 4 2 3" xfId="14312"/>
    <cellStyle name="Comma 3 3 3 4 3" xfId="2504"/>
    <cellStyle name="Comma 3 3 3 4 3 2" xfId="7640"/>
    <cellStyle name="Comma 3 3 3 4 3 3" xfId="15168"/>
    <cellStyle name="Comma 3 3 3 4 4" xfId="3360"/>
    <cellStyle name="Comma 3 3 3 4 4 2" xfId="8496"/>
    <cellStyle name="Comma 3 3 3 4 4 3" xfId="16024"/>
    <cellStyle name="Comma 3 3 3 4 5" xfId="4216"/>
    <cellStyle name="Comma 3 3 3 4 5 2" xfId="9352"/>
    <cellStyle name="Comma 3 3 3 4 5 3" xfId="16880"/>
    <cellStyle name="Comma 3 3 3 4 6" xfId="5072"/>
    <cellStyle name="Comma 3 3 3 4 6 2" xfId="10208"/>
    <cellStyle name="Comma 3 3 3 4 6 3" xfId="17736"/>
    <cellStyle name="Comma 3 3 3 4 7" xfId="11274"/>
    <cellStyle name="Comma 3 3 3 4 7 2" xfId="18802"/>
    <cellStyle name="Comma 3 3 3 4 8" xfId="5928"/>
    <cellStyle name="Comma 3 3 3 4 9" xfId="13456"/>
    <cellStyle name="Comma 3 3 3 5" xfId="1006"/>
    <cellStyle name="Comma 3 3 3 5 2" xfId="6142"/>
    <cellStyle name="Comma 3 3 3 5 3" xfId="13670"/>
    <cellStyle name="Comma 3 3 3 6" xfId="1862"/>
    <cellStyle name="Comma 3 3 3 6 2" xfId="6998"/>
    <cellStyle name="Comma 3 3 3 6 3" xfId="14526"/>
    <cellStyle name="Comma 3 3 3 7" xfId="2718"/>
    <cellStyle name="Comma 3 3 3 7 2" xfId="7854"/>
    <cellStyle name="Comma 3 3 3 7 3" xfId="15382"/>
    <cellStyle name="Comma 3 3 3 8" xfId="3574"/>
    <cellStyle name="Comma 3 3 3 8 2" xfId="8710"/>
    <cellStyle name="Comma 3 3 3 8 3" xfId="16238"/>
    <cellStyle name="Comma 3 3 3 9" xfId="4430"/>
    <cellStyle name="Comma 3 3 3 9 2" xfId="9566"/>
    <cellStyle name="Comma 3 3 3 9 3" xfId="17094"/>
    <cellStyle name="Comma 3 3 4" xfId="184"/>
    <cellStyle name="Comma 3 3 4 10" xfId="10460"/>
    <cellStyle name="Comma 3 3 4 10 2" xfId="17988"/>
    <cellStyle name="Comma 3 3 4 11" xfId="10669"/>
    <cellStyle name="Comma 3 3 4 11 2" xfId="18197"/>
    <cellStyle name="Comma 3 3 4 12" xfId="11525"/>
    <cellStyle name="Comma 3 3 4 12 2" xfId="19053"/>
    <cellStyle name="Comma 3 3 4 13" xfId="5323"/>
    <cellStyle name="Comma 3 3 4 14" xfId="12851"/>
    <cellStyle name="Comma 3 3 4 15" xfId="19276"/>
    <cellStyle name="Comma 3 3 4 2" xfId="401"/>
    <cellStyle name="Comma 3 3 4 2 10" xfId="19490"/>
    <cellStyle name="Comma 3 3 4 2 2" xfId="1257"/>
    <cellStyle name="Comma 3 3 4 2 2 2" xfId="6393"/>
    <cellStyle name="Comma 3 3 4 2 2 3" xfId="13921"/>
    <cellStyle name="Comma 3 3 4 2 3" xfId="2113"/>
    <cellStyle name="Comma 3 3 4 2 3 2" xfId="7249"/>
    <cellStyle name="Comma 3 3 4 2 3 3" xfId="14777"/>
    <cellStyle name="Comma 3 3 4 2 4" xfId="2969"/>
    <cellStyle name="Comma 3 3 4 2 4 2" xfId="8105"/>
    <cellStyle name="Comma 3 3 4 2 4 3" xfId="15633"/>
    <cellStyle name="Comma 3 3 4 2 5" xfId="3825"/>
    <cellStyle name="Comma 3 3 4 2 5 2" xfId="8961"/>
    <cellStyle name="Comma 3 3 4 2 5 3" xfId="16489"/>
    <cellStyle name="Comma 3 3 4 2 6" xfId="4681"/>
    <cellStyle name="Comma 3 3 4 2 6 2" xfId="9817"/>
    <cellStyle name="Comma 3 3 4 2 6 3" xfId="17345"/>
    <cellStyle name="Comma 3 3 4 2 7" xfId="10883"/>
    <cellStyle name="Comma 3 3 4 2 7 2" xfId="18411"/>
    <cellStyle name="Comma 3 3 4 2 8" xfId="5537"/>
    <cellStyle name="Comma 3 3 4 2 9" xfId="13065"/>
    <cellStyle name="Comma 3 3 4 3" xfId="615"/>
    <cellStyle name="Comma 3 3 4 3 2" xfId="1471"/>
    <cellStyle name="Comma 3 3 4 3 2 2" xfId="6607"/>
    <cellStyle name="Comma 3 3 4 3 2 3" xfId="14135"/>
    <cellStyle name="Comma 3 3 4 3 3" xfId="2327"/>
    <cellStyle name="Comma 3 3 4 3 3 2" xfId="7463"/>
    <cellStyle name="Comma 3 3 4 3 3 3" xfId="14991"/>
    <cellStyle name="Comma 3 3 4 3 4" xfId="3183"/>
    <cellStyle name="Comma 3 3 4 3 4 2" xfId="8319"/>
    <cellStyle name="Comma 3 3 4 3 4 3" xfId="15847"/>
    <cellStyle name="Comma 3 3 4 3 5" xfId="4039"/>
    <cellStyle name="Comma 3 3 4 3 5 2" xfId="9175"/>
    <cellStyle name="Comma 3 3 4 3 5 3" xfId="16703"/>
    <cellStyle name="Comma 3 3 4 3 6" xfId="4895"/>
    <cellStyle name="Comma 3 3 4 3 6 2" xfId="10031"/>
    <cellStyle name="Comma 3 3 4 3 6 3" xfId="17559"/>
    <cellStyle name="Comma 3 3 4 3 7" xfId="11097"/>
    <cellStyle name="Comma 3 3 4 3 7 2" xfId="18625"/>
    <cellStyle name="Comma 3 3 4 3 8" xfId="5751"/>
    <cellStyle name="Comma 3 3 4 3 9" xfId="13279"/>
    <cellStyle name="Comma 3 3 4 4" xfId="829"/>
    <cellStyle name="Comma 3 3 4 4 2" xfId="1685"/>
    <cellStyle name="Comma 3 3 4 4 2 2" xfId="6821"/>
    <cellStyle name="Comma 3 3 4 4 2 3" xfId="14349"/>
    <cellStyle name="Comma 3 3 4 4 3" xfId="2541"/>
    <cellStyle name="Comma 3 3 4 4 3 2" xfId="7677"/>
    <cellStyle name="Comma 3 3 4 4 3 3" xfId="15205"/>
    <cellStyle name="Comma 3 3 4 4 4" xfId="3397"/>
    <cellStyle name="Comma 3 3 4 4 4 2" xfId="8533"/>
    <cellStyle name="Comma 3 3 4 4 4 3" xfId="16061"/>
    <cellStyle name="Comma 3 3 4 4 5" xfId="4253"/>
    <cellStyle name="Comma 3 3 4 4 5 2" xfId="9389"/>
    <cellStyle name="Comma 3 3 4 4 5 3" xfId="16917"/>
    <cellStyle name="Comma 3 3 4 4 6" xfId="5109"/>
    <cellStyle name="Comma 3 3 4 4 6 2" xfId="10245"/>
    <cellStyle name="Comma 3 3 4 4 6 3" xfId="17773"/>
    <cellStyle name="Comma 3 3 4 4 7" xfId="11311"/>
    <cellStyle name="Comma 3 3 4 4 7 2" xfId="18839"/>
    <cellStyle name="Comma 3 3 4 4 8" xfId="5965"/>
    <cellStyle name="Comma 3 3 4 4 9" xfId="13493"/>
    <cellStyle name="Comma 3 3 4 5" xfId="1043"/>
    <cellStyle name="Comma 3 3 4 5 2" xfId="6179"/>
    <cellStyle name="Comma 3 3 4 5 3" xfId="13707"/>
    <cellStyle name="Comma 3 3 4 6" xfId="1899"/>
    <cellStyle name="Comma 3 3 4 6 2" xfId="7035"/>
    <cellStyle name="Comma 3 3 4 6 3" xfId="14563"/>
    <cellStyle name="Comma 3 3 4 7" xfId="2755"/>
    <cellStyle name="Comma 3 3 4 7 2" xfId="7891"/>
    <cellStyle name="Comma 3 3 4 7 3" xfId="15419"/>
    <cellStyle name="Comma 3 3 4 8" xfId="3611"/>
    <cellStyle name="Comma 3 3 4 8 2" xfId="8747"/>
    <cellStyle name="Comma 3 3 4 8 3" xfId="16275"/>
    <cellStyle name="Comma 3 3 4 9" xfId="4467"/>
    <cellStyle name="Comma 3 3 4 9 2" xfId="9603"/>
    <cellStyle name="Comma 3 3 4 9 3" xfId="17131"/>
    <cellStyle name="Comma 3 3 5" xfId="225"/>
    <cellStyle name="Comma 3 3 5 10" xfId="10500"/>
    <cellStyle name="Comma 3 3 5 10 2" xfId="18028"/>
    <cellStyle name="Comma 3 3 5 11" xfId="10709"/>
    <cellStyle name="Comma 3 3 5 11 2" xfId="18237"/>
    <cellStyle name="Comma 3 3 5 12" xfId="11565"/>
    <cellStyle name="Comma 3 3 5 12 2" xfId="19093"/>
    <cellStyle name="Comma 3 3 5 13" xfId="5363"/>
    <cellStyle name="Comma 3 3 5 14" xfId="12891"/>
    <cellStyle name="Comma 3 3 5 15" xfId="19316"/>
    <cellStyle name="Comma 3 3 5 2" xfId="441"/>
    <cellStyle name="Comma 3 3 5 2 10" xfId="19530"/>
    <cellStyle name="Comma 3 3 5 2 2" xfId="1297"/>
    <cellStyle name="Comma 3 3 5 2 2 2" xfId="6433"/>
    <cellStyle name="Comma 3 3 5 2 2 3" xfId="13961"/>
    <cellStyle name="Comma 3 3 5 2 3" xfId="2153"/>
    <cellStyle name="Comma 3 3 5 2 3 2" xfId="7289"/>
    <cellStyle name="Comma 3 3 5 2 3 3" xfId="14817"/>
    <cellStyle name="Comma 3 3 5 2 4" xfId="3009"/>
    <cellStyle name="Comma 3 3 5 2 4 2" xfId="8145"/>
    <cellStyle name="Comma 3 3 5 2 4 3" xfId="15673"/>
    <cellStyle name="Comma 3 3 5 2 5" xfId="3865"/>
    <cellStyle name="Comma 3 3 5 2 5 2" xfId="9001"/>
    <cellStyle name="Comma 3 3 5 2 5 3" xfId="16529"/>
    <cellStyle name="Comma 3 3 5 2 6" xfId="4721"/>
    <cellStyle name="Comma 3 3 5 2 6 2" xfId="9857"/>
    <cellStyle name="Comma 3 3 5 2 6 3" xfId="17385"/>
    <cellStyle name="Comma 3 3 5 2 7" xfId="10923"/>
    <cellStyle name="Comma 3 3 5 2 7 2" xfId="18451"/>
    <cellStyle name="Comma 3 3 5 2 8" xfId="5577"/>
    <cellStyle name="Comma 3 3 5 2 9" xfId="13105"/>
    <cellStyle name="Comma 3 3 5 3" xfId="655"/>
    <cellStyle name="Comma 3 3 5 3 2" xfId="1511"/>
    <cellStyle name="Comma 3 3 5 3 2 2" xfId="6647"/>
    <cellStyle name="Comma 3 3 5 3 2 3" xfId="14175"/>
    <cellStyle name="Comma 3 3 5 3 3" xfId="2367"/>
    <cellStyle name="Comma 3 3 5 3 3 2" xfId="7503"/>
    <cellStyle name="Comma 3 3 5 3 3 3" xfId="15031"/>
    <cellStyle name="Comma 3 3 5 3 4" xfId="3223"/>
    <cellStyle name="Comma 3 3 5 3 4 2" xfId="8359"/>
    <cellStyle name="Comma 3 3 5 3 4 3" xfId="15887"/>
    <cellStyle name="Comma 3 3 5 3 5" xfId="4079"/>
    <cellStyle name="Comma 3 3 5 3 5 2" xfId="9215"/>
    <cellStyle name="Comma 3 3 5 3 5 3" xfId="16743"/>
    <cellStyle name="Comma 3 3 5 3 6" xfId="4935"/>
    <cellStyle name="Comma 3 3 5 3 6 2" xfId="10071"/>
    <cellStyle name="Comma 3 3 5 3 6 3" xfId="17599"/>
    <cellStyle name="Comma 3 3 5 3 7" xfId="11137"/>
    <cellStyle name="Comma 3 3 5 3 7 2" xfId="18665"/>
    <cellStyle name="Comma 3 3 5 3 8" xfId="5791"/>
    <cellStyle name="Comma 3 3 5 3 9" xfId="13319"/>
    <cellStyle name="Comma 3 3 5 4" xfId="869"/>
    <cellStyle name="Comma 3 3 5 4 2" xfId="1725"/>
    <cellStyle name="Comma 3 3 5 4 2 2" xfId="6861"/>
    <cellStyle name="Comma 3 3 5 4 2 3" xfId="14389"/>
    <cellStyle name="Comma 3 3 5 4 3" xfId="2581"/>
    <cellStyle name="Comma 3 3 5 4 3 2" xfId="7717"/>
    <cellStyle name="Comma 3 3 5 4 3 3" xfId="15245"/>
    <cellStyle name="Comma 3 3 5 4 4" xfId="3437"/>
    <cellStyle name="Comma 3 3 5 4 4 2" xfId="8573"/>
    <cellStyle name="Comma 3 3 5 4 4 3" xfId="16101"/>
    <cellStyle name="Comma 3 3 5 4 5" xfId="4293"/>
    <cellStyle name="Comma 3 3 5 4 5 2" xfId="9429"/>
    <cellStyle name="Comma 3 3 5 4 5 3" xfId="16957"/>
    <cellStyle name="Comma 3 3 5 4 6" xfId="5149"/>
    <cellStyle name="Comma 3 3 5 4 6 2" xfId="10285"/>
    <cellStyle name="Comma 3 3 5 4 6 3" xfId="17813"/>
    <cellStyle name="Comma 3 3 5 4 7" xfId="11351"/>
    <cellStyle name="Comma 3 3 5 4 7 2" xfId="18879"/>
    <cellStyle name="Comma 3 3 5 4 8" xfId="6005"/>
    <cellStyle name="Comma 3 3 5 4 9" xfId="13533"/>
    <cellStyle name="Comma 3 3 5 5" xfId="1083"/>
    <cellStyle name="Comma 3 3 5 5 2" xfId="6219"/>
    <cellStyle name="Comma 3 3 5 5 3" xfId="13747"/>
    <cellStyle name="Comma 3 3 5 6" xfId="1939"/>
    <cellStyle name="Comma 3 3 5 6 2" xfId="7075"/>
    <cellStyle name="Comma 3 3 5 6 3" xfId="14603"/>
    <cellStyle name="Comma 3 3 5 7" xfId="2795"/>
    <cellStyle name="Comma 3 3 5 7 2" xfId="7931"/>
    <cellStyle name="Comma 3 3 5 7 3" xfId="15459"/>
    <cellStyle name="Comma 3 3 5 8" xfId="3651"/>
    <cellStyle name="Comma 3 3 5 8 2" xfId="8787"/>
    <cellStyle name="Comma 3 3 5 8 3" xfId="16315"/>
    <cellStyle name="Comma 3 3 5 9" xfId="4507"/>
    <cellStyle name="Comma 3 3 5 9 2" xfId="9643"/>
    <cellStyle name="Comma 3 3 5 9 3" xfId="17171"/>
    <cellStyle name="Comma 3 3 6" xfId="274"/>
    <cellStyle name="Comma 3 3 6 10" xfId="19363"/>
    <cellStyle name="Comma 3 3 6 2" xfId="1130"/>
    <cellStyle name="Comma 3 3 6 2 2" xfId="6266"/>
    <cellStyle name="Comma 3 3 6 2 3" xfId="13794"/>
    <cellStyle name="Comma 3 3 6 3" xfId="1986"/>
    <cellStyle name="Comma 3 3 6 3 2" xfId="7122"/>
    <cellStyle name="Comma 3 3 6 3 3" xfId="14650"/>
    <cellStyle name="Comma 3 3 6 4" xfId="2842"/>
    <cellStyle name="Comma 3 3 6 4 2" xfId="7978"/>
    <cellStyle name="Comma 3 3 6 4 3" xfId="15506"/>
    <cellStyle name="Comma 3 3 6 5" xfId="3698"/>
    <cellStyle name="Comma 3 3 6 5 2" xfId="8834"/>
    <cellStyle name="Comma 3 3 6 5 3" xfId="16362"/>
    <cellStyle name="Comma 3 3 6 6" xfId="4554"/>
    <cellStyle name="Comma 3 3 6 6 2" xfId="9690"/>
    <cellStyle name="Comma 3 3 6 6 3" xfId="17218"/>
    <cellStyle name="Comma 3 3 6 7" xfId="10756"/>
    <cellStyle name="Comma 3 3 6 7 2" xfId="18284"/>
    <cellStyle name="Comma 3 3 6 8" xfId="5410"/>
    <cellStyle name="Comma 3 3 6 9" xfId="12938"/>
    <cellStyle name="Comma 3 3 7" xfId="488"/>
    <cellStyle name="Comma 3 3 7 2" xfId="1344"/>
    <cellStyle name="Comma 3 3 7 2 2" xfId="6480"/>
    <cellStyle name="Comma 3 3 7 2 3" xfId="14008"/>
    <cellStyle name="Comma 3 3 7 3" xfId="2200"/>
    <cellStyle name="Comma 3 3 7 3 2" xfId="7336"/>
    <cellStyle name="Comma 3 3 7 3 3" xfId="14864"/>
    <cellStyle name="Comma 3 3 7 4" xfId="3056"/>
    <cellStyle name="Comma 3 3 7 4 2" xfId="8192"/>
    <cellStyle name="Comma 3 3 7 4 3" xfId="15720"/>
    <cellStyle name="Comma 3 3 7 5" xfId="3912"/>
    <cellStyle name="Comma 3 3 7 5 2" xfId="9048"/>
    <cellStyle name="Comma 3 3 7 5 3" xfId="16576"/>
    <cellStyle name="Comma 3 3 7 6" xfId="4768"/>
    <cellStyle name="Comma 3 3 7 6 2" xfId="9904"/>
    <cellStyle name="Comma 3 3 7 6 3" xfId="17432"/>
    <cellStyle name="Comma 3 3 7 7" xfId="10970"/>
    <cellStyle name="Comma 3 3 7 7 2" xfId="18498"/>
    <cellStyle name="Comma 3 3 7 8" xfId="5624"/>
    <cellStyle name="Comma 3 3 7 9" xfId="13152"/>
    <cellStyle name="Comma 3 3 8" xfId="702"/>
    <cellStyle name="Comma 3 3 8 2" xfId="1558"/>
    <cellStyle name="Comma 3 3 8 2 2" xfId="6694"/>
    <cellStyle name="Comma 3 3 8 2 3" xfId="14222"/>
    <cellStyle name="Comma 3 3 8 3" xfId="2414"/>
    <cellStyle name="Comma 3 3 8 3 2" xfId="7550"/>
    <cellStyle name="Comma 3 3 8 3 3" xfId="15078"/>
    <cellStyle name="Comma 3 3 8 4" xfId="3270"/>
    <cellStyle name="Comma 3 3 8 4 2" xfId="8406"/>
    <cellStyle name="Comma 3 3 8 4 3" xfId="15934"/>
    <cellStyle name="Comma 3 3 8 5" xfId="4126"/>
    <cellStyle name="Comma 3 3 8 5 2" xfId="9262"/>
    <cellStyle name="Comma 3 3 8 5 3" xfId="16790"/>
    <cellStyle name="Comma 3 3 8 6" xfId="4982"/>
    <cellStyle name="Comma 3 3 8 6 2" xfId="10118"/>
    <cellStyle name="Comma 3 3 8 6 3" xfId="17646"/>
    <cellStyle name="Comma 3 3 8 7" xfId="11184"/>
    <cellStyle name="Comma 3 3 8 7 2" xfId="18712"/>
    <cellStyle name="Comma 3 3 8 8" xfId="5838"/>
    <cellStyle name="Comma 3 3 8 9" xfId="13366"/>
    <cellStyle name="Comma 3 3 9" xfId="916"/>
    <cellStyle name="Comma 3 3 9 2" xfId="6052"/>
    <cellStyle name="Comma 3 3 9 3" xfId="13580"/>
    <cellStyle name="Comma 3 4" xfId="82"/>
    <cellStyle name="Comma 3 5" xfId="271"/>
    <cellStyle name="Comma 3 5 10" xfId="19360"/>
    <cellStyle name="Comma 3 5 2" xfId="1127"/>
    <cellStyle name="Comma 3 5 2 2" xfId="6263"/>
    <cellStyle name="Comma 3 5 2 3" xfId="13791"/>
    <cellStyle name="Comma 3 5 3" xfId="1983"/>
    <cellStyle name="Comma 3 5 3 2" xfId="7119"/>
    <cellStyle name="Comma 3 5 3 3" xfId="14647"/>
    <cellStyle name="Comma 3 5 4" xfId="2839"/>
    <cellStyle name="Comma 3 5 4 2" xfId="7975"/>
    <cellStyle name="Comma 3 5 4 3" xfId="15503"/>
    <cellStyle name="Comma 3 5 5" xfId="3695"/>
    <cellStyle name="Comma 3 5 5 2" xfId="8831"/>
    <cellStyle name="Comma 3 5 5 3" xfId="16359"/>
    <cellStyle name="Comma 3 5 6" xfId="4551"/>
    <cellStyle name="Comma 3 5 6 2" xfId="9687"/>
    <cellStyle name="Comma 3 5 6 3" xfId="17215"/>
    <cellStyle name="Comma 3 5 7" xfId="10753"/>
    <cellStyle name="Comma 3 5 7 2" xfId="18281"/>
    <cellStyle name="Comma 3 5 8" xfId="5407"/>
    <cellStyle name="Comma 3 5 9" xfId="12935"/>
    <cellStyle name="Comma 3 6" xfId="485"/>
    <cellStyle name="Comma 3 6 2" xfId="1341"/>
    <cellStyle name="Comma 3 6 2 2" xfId="6477"/>
    <cellStyle name="Comma 3 6 2 3" xfId="14005"/>
    <cellStyle name="Comma 3 6 3" xfId="2197"/>
    <cellStyle name="Comma 3 6 3 2" xfId="7333"/>
    <cellStyle name="Comma 3 6 3 3" xfId="14861"/>
    <cellStyle name="Comma 3 6 4" xfId="3053"/>
    <cellStyle name="Comma 3 6 4 2" xfId="8189"/>
    <cellStyle name="Comma 3 6 4 3" xfId="15717"/>
    <cellStyle name="Comma 3 6 5" xfId="3909"/>
    <cellStyle name="Comma 3 6 5 2" xfId="9045"/>
    <cellStyle name="Comma 3 6 5 3" xfId="16573"/>
    <cellStyle name="Comma 3 6 6" xfId="4765"/>
    <cellStyle name="Comma 3 6 6 2" xfId="9901"/>
    <cellStyle name="Comma 3 6 6 3" xfId="17429"/>
    <cellStyle name="Comma 3 6 7" xfId="10967"/>
    <cellStyle name="Comma 3 6 7 2" xfId="18495"/>
    <cellStyle name="Comma 3 6 8" xfId="5621"/>
    <cellStyle name="Comma 3 6 9" xfId="13149"/>
    <cellStyle name="Comma 3 7" xfId="699"/>
    <cellStyle name="Comma 3 7 2" xfId="1555"/>
    <cellStyle name="Comma 3 7 2 2" xfId="6691"/>
    <cellStyle name="Comma 3 7 2 3" xfId="14219"/>
    <cellStyle name="Comma 3 7 3" xfId="2411"/>
    <cellStyle name="Comma 3 7 3 2" xfId="7547"/>
    <cellStyle name="Comma 3 7 3 3" xfId="15075"/>
    <cellStyle name="Comma 3 7 4" xfId="3267"/>
    <cellStyle name="Comma 3 7 4 2" xfId="8403"/>
    <cellStyle name="Comma 3 7 4 3" xfId="15931"/>
    <cellStyle name="Comma 3 7 5" xfId="4123"/>
    <cellStyle name="Comma 3 7 5 2" xfId="9259"/>
    <cellStyle name="Comma 3 7 5 3" xfId="16787"/>
    <cellStyle name="Comma 3 7 6" xfId="4979"/>
    <cellStyle name="Comma 3 7 6 2" xfId="10115"/>
    <cellStyle name="Comma 3 7 6 3" xfId="17643"/>
    <cellStyle name="Comma 3 7 7" xfId="11181"/>
    <cellStyle name="Comma 3 7 7 2" xfId="18709"/>
    <cellStyle name="Comma 3 7 8" xfId="5835"/>
    <cellStyle name="Comma 3 7 9" xfId="13363"/>
    <cellStyle name="Comma 3 8" xfId="913"/>
    <cellStyle name="Comma 3 8 2" xfId="6049"/>
    <cellStyle name="Comma 3 8 3" xfId="13577"/>
    <cellStyle name="Comma 3 9" xfId="1769"/>
    <cellStyle name="Comma 3 9 2" xfId="6905"/>
    <cellStyle name="Comma 3 9 3" xfId="14433"/>
    <cellStyle name="Comma 4" xfId="23"/>
    <cellStyle name="Comma 4 10" xfId="1773"/>
    <cellStyle name="Comma 4 10 2" xfId="6909"/>
    <cellStyle name="Comma 4 10 3" xfId="14437"/>
    <cellStyle name="Comma 4 11" xfId="2629"/>
    <cellStyle name="Comma 4 11 2" xfId="7765"/>
    <cellStyle name="Comma 4 11 3" xfId="15293"/>
    <cellStyle name="Comma 4 12" xfId="3485"/>
    <cellStyle name="Comma 4 12 2" xfId="8621"/>
    <cellStyle name="Comma 4 12 3" xfId="16149"/>
    <cellStyle name="Comma 4 13" xfId="4341"/>
    <cellStyle name="Comma 4 13 2" xfId="9477"/>
    <cellStyle name="Comma 4 13 3" xfId="17005"/>
    <cellStyle name="Comma 4 14" xfId="10334"/>
    <cellStyle name="Comma 4 14 2" xfId="17862"/>
    <cellStyle name="Comma 4 15" xfId="10543"/>
    <cellStyle name="Comma 4 15 2" xfId="18071"/>
    <cellStyle name="Comma 4 16" xfId="11399"/>
    <cellStyle name="Comma 4 16 2" xfId="18927"/>
    <cellStyle name="Comma 4 17" xfId="5197"/>
    <cellStyle name="Comma 4 18" xfId="12152"/>
    <cellStyle name="Comma 4 19" xfId="12725"/>
    <cellStyle name="Comma 4 2" xfId="24"/>
    <cellStyle name="Comma 4 2 10" xfId="1774"/>
    <cellStyle name="Comma 4 2 10 2" xfId="6910"/>
    <cellStyle name="Comma 4 2 10 3" xfId="14438"/>
    <cellStyle name="Comma 4 2 11" xfId="2630"/>
    <cellStyle name="Comma 4 2 11 2" xfId="7766"/>
    <cellStyle name="Comma 4 2 11 3" xfId="15294"/>
    <cellStyle name="Comma 4 2 12" xfId="3486"/>
    <cellStyle name="Comma 4 2 12 2" xfId="8622"/>
    <cellStyle name="Comma 4 2 12 3" xfId="16150"/>
    <cellStyle name="Comma 4 2 13" xfId="4342"/>
    <cellStyle name="Comma 4 2 13 2" xfId="9478"/>
    <cellStyle name="Comma 4 2 13 3" xfId="17006"/>
    <cellStyle name="Comma 4 2 14" xfId="10335"/>
    <cellStyle name="Comma 4 2 14 2" xfId="17863"/>
    <cellStyle name="Comma 4 2 15" xfId="10544"/>
    <cellStyle name="Comma 4 2 15 2" xfId="18072"/>
    <cellStyle name="Comma 4 2 16" xfId="11400"/>
    <cellStyle name="Comma 4 2 16 2" xfId="18928"/>
    <cellStyle name="Comma 4 2 17" xfId="5198"/>
    <cellStyle name="Comma 4 2 18" xfId="12153"/>
    <cellStyle name="Comma 4 2 19" xfId="12726"/>
    <cellStyle name="Comma 4 2 2" xfId="25"/>
    <cellStyle name="Comma 4 2 2 10" xfId="919"/>
    <cellStyle name="Comma 4 2 2 10 2" xfId="6055"/>
    <cellStyle name="Comma 4 2 2 10 3" xfId="13583"/>
    <cellStyle name="Comma 4 2 2 11" xfId="1775"/>
    <cellStyle name="Comma 4 2 2 11 2" xfId="6911"/>
    <cellStyle name="Comma 4 2 2 11 3" xfId="14439"/>
    <cellStyle name="Comma 4 2 2 12" xfId="2631"/>
    <cellStyle name="Comma 4 2 2 12 2" xfId="7767"/>
    <cellStyle name="Comma 4 2 2 12 3" xfId="15295"/>
    <cellStyle name="Comma 4 2 2 13" xfId="3487"/>
    <cellStyle name="Comma 4 2 2 13 2" xfId="8623"/>
    <cellStyle name="Comma 4 2 2 13 3" xfId="16151"/>
    <cellStyle name="Comma 4 2 2 14" xfId="4343"/>
    <cellStyle name="Comma 4 2 2 14 2" xfId="9479"/>
    <cellStyle name="Comma 4 2 2 14 3" xfId="17007"/>
    <cellStyle name="Comma 4 2 2 15" xfId="10336"/>
    <cellStyle name="Comma 4 2 2 15 2" xfId="17864"/>
    <cellStyle name="Comma 4 2 2 16" xfId="10545"/>
    <cellStyle name="Comma 4 2 2 16 2" xfId="18073"/>
    <cellStyle name="Comma 4 2 2 17" xfId="11401"/>
    <cellStyle name="Comma 4 2 2 17 2" xfId="18929"/>
    <cellStyle name="Comma 4 2 2 18" xfId="5199"/>
    <cellStyle name="Comma 4 2 2 19" xfId="12727"/>
    <cellStyle name="Comma 4 2 2 2" xfId="26"/>
    <cellStyle name="Comma 4 2 2 2 10" xfId="1776"/>
    <cellStyle name="Comma 4 2 2 2 10 2" xfId="6912"/>
    <cellStyle name="Comma 4 2 2 2 10 3" xfId="14440"/>
    <cellStyle name="Comma 4 2 2 2 11" xfId="2632"/>
    <cellStyle name="Comma 4 2 2 2 11 2" xfId="7768"/>
    <cellStyle name="Comma 4 2 2 2 11 3" xfId="15296"/>
    <cellStyle name="Comma 4 2 2 2 12" xfId="3488"/>
    <cellStyle name="Comma 4 2 2 2 12 2" xfId="8624"/>
    <cellStyle name="Comma 4 2 2 2 12 3" xfId="16152"/>
    <cellStyle name="Comma 4 2 2 2 13" xfId="4344"/>
    <cellStyle name="Comma 4 2 2 2 13 2" xfId="9480"/>
    <cellStyle name="Comma 4 2 2 2 13 3" xfId="17008"/>
    <cellStyle name="Comma 4 2 2 2 14" xfId="10337"/>
    <cellStyle name="Comma 4 2 2 2 14 2" xfId="17865"/>
    <cellStyle name="Comma 4 2 2 2 15" xfId="10546"/>
    <cellStyle name="Comma 4 2 2 2 15 2" xfId="18074"/>
    <cellStyle name="Comma 4 2 2 2 16" xfId="11402"/>
    <cellStyle name="Comma 4 2 2 2 16 2" xfId="18930"/>
    <cellStyle name="Comma 4 2 2 2 17" xfId="5200"/>
    <cellStyle name="Comma 4 2 2 2 18" xfId="12728"/>
    <cellStyle name="Comma 4 2 2 2 19" xfId="19153"/>
    <cellStyle name="Comma 4 2 2 2 2" xfId="112"/>
    <cellStyle name="Comma 4 2 2 2 2 10" xfId="10389"/>
    <cellStyle name="Comma 4 2 2 2 2 10 2" xfId="17917"/>
    <cellStyle name="Comma 4 2 2 2 2 11" xfId="10598"/>
    <cellStyle name="Comma 4 2 2 2 2 11 2" xfId="18126"/>
    <cellStyle name="Comma 4 2 2 2 2 12" xfId="11454"/>
    <cellStyle name="Comma 4 2 2 2 2 12 2" xfId="18982"/>
    <cellStyle name="Comma 4 2 2 2 2 13" xfId="5252"/>
    <cellStyle name="Comma 4 2 2 2 2 14" xfId="12780"/>
    <cellStyle name="Comma 4 2 2 2 2 15" xfId="19205"/>
    <cellStyle name="Comma 4 2 2 2 2 2" xfId="330"/>
    <cellStyle name="Comma 4 2 2 2 2 2 10" xfId="19419"/>
    <cellStyle name="Comma 4 2 2 2 2 2 2" xfId="1186"/>
    <cellStyle name="Comma 4 2 2 2 2 2 2 2" xfId="6322"/>
    <cellStyle name="Comma 4 2 2 2 2 2 2 3" xfId="13850"/>
    <cellStyle name="Comma 4 2 2 2 2 2 3" xfId="2042"/>
    <cellStyle name="Comma 4 2 2 2 2 2 3 2" xfId="7178"/>
    <cellStyle name="Comma 4 2 2 2 2 2 3 3" xfId="14706"/>
    <cellStyle name="Comma 4 2 2 2 2 2 4" xfId="2898"/>
    <cellStyle name="Comma 4 2 2 2 2 2 4 2" xfId="8034"/>
    <cellStyle name="Comma 4 2 2 2 2 2 4 3" xfId="15562"/>
    <cellStyle name="Comma 4 2 2 2 2 2 5" xfId="3754"/>
    <cellStyle name="Comma 4 2 2 2 2 2 5 2" xfId="8890"/>
    <cellStyle name="Comma 4 2 2 2 2 2 5 3" xfId="16418"/>
    <cellStyle name="Comma 4 2 2 2 2 2 6" xfId="4610"/>
    <cellStyle name="Comma 4 2 2 2 2 2 6 2" xfId="9746"/>
    <cellStyle name="Comma 4 2 2 2 2 2 6 3" xfId="17274"/>
    <cellStyle name="Comma 4 2 2 2 2 2 7" xfId="10812"/>
    <cellStyle name="Comma 4 2 2 2 2 2 7 2" xfId="18340"/>
    <cellStyle name="Comma 4 2 2 2 2 2 8" xfId="5466"/>
    <cellStyle name="Comma 4 2 2 2 2 2 9" xfId="12994"/>
    <cellStyle name="Comma 4 2 2 2 2 3" xfId="544"/>
    <cellStyle name="Comma 4 2 2 2 2 3 2" xfId="1400"/>
    <cellStyle name="Comma 4 2 2 2 2 3 2 2" xfId="6536"/>
    <cellStyle name="Comma 4 2 2 2 2 3 2 3" xfId="14064"/>
    <cellStyle name="Comma 4 2 2 2 2 3 3" xfId="2256"/>
    <cellStyle name="Comma 4 2 2 2 2 3 3 2" xfId="7392"/>
    <cellStyle name="Comma 4 2 2 2 2 3 3 3" xfId="14920"/>
    <cellStyle name="Comma 4 2 2 2 2 3 4" xfId="3112"/>
    <cellStyle name="Comma 4 2 2 2 2 3 4 2" xfId="8248"/>
    <cellStyle name="Comma 4 2 2 2 2 3 4 3" xfId="15776"/>
    <cellStyle name="Comma 4 2 2 2 2 3 5" xfId="3968"/>
    <cellStyle name="Comma 4 2 2 2 2 3 5 2" xfId="9104"/>
    <cellStyle name="Comma 4 2 2 2 2 3 5 3" xfId="16632"/>
    <cellStyle name="Comma 4 2 2 2 2 3 6" xfId="4824"/>
    <cellStyle name="Comma 4 2 2 2 2 3 6 2" xfId="9960"/>
    <cellStyle name="Comma 4 2 2 2 2 3 6 3" xfId="17488"/>
    <cellStyle name="Comma 4 2 2 2 2 3 7" xfId="11026"/>
    <cellStyle name="Comma 4 2 2 2 2 3 7 2" xfId="18554"/>
    <cellStyle name="Comma 4 2 2 2 2 3 8" xfId="5680"/>
    <cellStyle name="Comma 4 2 2 2 2 3 9" xfId="13208"/>
    <cellStyle name="Comma 4 2 2 2 2 4" xfId="758"/>
    <cellStyle name="Comma 4 2 2 2 2 4 2" xfId="1614"/>
    <cellStyle name="Comma 4 2 2 2 2 4 2 2" xfId="6750"/>
    <cellStyle name="Comma 4 2 2 2 2 4 2 3" xfId="14278"/>
    <cellStyle name="Comma 4 2 2 2 2 4 3" xfId="2470"/>
    <cellStyle name="Comma 4 2 2 2 2 4 3 2" xfId="7606"/>
    <cellStyle name="Comma 4 2 2 2 2 4 3 3" xfId="15134"/>
    <cellStyle name="Comma 4 2 2 2 2 4 4" xfId="3326"/>
    <cellStyle name="Comma 4 2 2 2 2 4 4 2" xfId="8462"/>
    <cellStyle name="Comma 4 2 2 2 2 4 4 3" xfId="15990"/>
    <cellStyle name="Comma 4 2 2 2 2 4 5" xfId="4182"/>
    <cellStyle name="Comma 4 2 2 2 2 4 5 2" xfId="9318"/>
    <cellStyle name="Comma 4 2 2 2 2 4 5 3" xfId="16846"/>
    <cellStyle name="Comma 4 2 2 2 2 4 6" xfId="5038"/>
    <cellStyle name="Comma 4 2 2 2 2 4 6 2" xfId="10174"/>
    <cellStyle name="Comma 4 2 2 2 2 4 6 3" xfId="17702"/>
    <cellStyle name="Comma 4 2 2 2 2 4 7" xfId="11240"/>
    <cellStyle name="Comma 4 2 2 2 2 4 7 2" xfId="18768"/>
    <cellStyle name="Comma 4 2 2 2 2 4 8" xfId="5894"/>
    <cellStyle name="Comma 4 2 2 2 2 4 9" xfId="13422"/>
    <cellStyle name="Comma 4 2 2 2 2 5" xfId="972"/>
    <cellStyle name="Comma 4 2 2 2 2 5 2" xfId="6108"/>
    <cellStyle name="Comma 4 2 2 2 2 5 3" xfId="13636"/>
    <cellStyle name="Comma 4 2 2 2 2 6" xfId="1828"/>
    <cellStyle name="Comma 4 2 2 2 2 6 2" xfId="6964"/>
    <cellStyle name="Comma 4 2 2 2 2 6 3" xfId="14492"/>
    <cellStyle name="Comma 4 2 2 2 2 7" xfId="2684"/>
    <cellStyle name="Comma 4 2 2 2 2 7 2" xfId="7820"/>
    <cellStyle name="Comma 4 2 2 2 2 7 3" xfId="15348"/>
    <cellStyle name="Comma 4 2 2 2 2 8" xfId="3540"/>
    <cellStyle name="Comma 4 2 2 2 2 8 2" xfId="8676"/>
    <cellStyle name="Comma 4 2 2 2 2 8 3" xfId="16204"/>
    <cellStyle name="Comma 4 2 2 2 2 9" xfId="4396"/>
    <cellStyle name="Comma 4 2 2 2 2 9 2" xfId="9532"/>
    <cellStyle name="Comma 4 2 2 2 2 9 3" xfId="17060"/>
    <cellStyle name="Comma 4 2 2 2 3" xfId="148"/>
    <cellStyle name="Comma 4 2 2 2 3 10" xfId="10425"/>
    <cellStyle name="Comma 4 2 2 2 3 10 2" xfId="17953"/>
    <cellStyle name="Comma 4 2 2 2 3 11" xfId="10634"/>
    <cellStyle name="Comma 4 2 2 2 3 11 2" xfId="18162"/>
    <cellStyle name="Comma 4 2 2 2 3 12" xfId="11490"/>
    <cellStyle name="Comma 4 2 2 2 3 12 2" xfId="19018"/>
    <cellStyle name="Comma 4 2 2 2 3 13" xfId="5288"/>
    <cellStyle name="Comma 4 2 2 2 3 14" xfId="12816"/>
    <cellStyle name="Comma 4 2 2 2 3 15" xfId="19241"/>
    <cellStyle name="Comma 4 2 2 2 3 2" xfId="366"/>
    <cellStyle name="Comma 4 2 2 2 3 2 10" xfId="19455"/>
    <cellStyle name="Comma 4 2 2 2 3 2 2" xfId="1222"/>
    <cellStyle name="Comma 4 2 2 2 3 2 2 2" xfId="6358"/>
    <cellStyle name="Comma 4 2 2 2 3 2 2 3" xfId="13886"/>
    <cellStyle name="Comma 4 2 2 2 3 2 3" xfId="2078"/>
    <cellStyle name="Comma 4 2 2 2 3 2 3 2" xfId="7214"/>
    <cellStyle name="Comma 4 2 2 2 3 2 3 3" xfId="14742"/>
    <cellStyle name="Comma 4 2 2 2 3 2 4" xfId="2934"/>
    <cellStyle name="Comma 4 2 2 2 3 2 4 2" xfId="8070"/>
    <cellStyle name="Comma 4 2 2 2 3 2 4 3" xfId="15598"/>
    <cellStyle name="Comma 4 2 2 2 3 2 5" xfId="3790"/>
    <cellStyle name="Comma 4 2 2 2 3 2 5 2" xfId="8926"/>
    <cellStyle name="Comma 4 2 2 2 3 2 5 3" xfId="16454"/>
    <cellStyle name="Comma 4 2 2 2 3 2 6" xfId="4646"/>
    <cellStyle name="Comma 4 2 2 2 3 2 6 2" xfId="9782"/>
    <cellStyle name="Comma 4 2 2 2 3 2 6 3" xfId="17310"/>
    <cellStyle name="Comma 4 2 2 2 3 2 7" xfId="10848"/>
    <cellStyle name="Comma 4 2 2 2 3 2 7 2" xfId="18376"/>
    <cellStyle name="Comma 4 2 2 2 3 2 8" xfId="5502"/>
    <cellStyle name="Comma 4 2 2 2 3 2 9" xfId="13030"/>
    <cellStyle name="Comma 4 2 2 2 3 3" xfId="580"/>
    <cellStyle name="Comma 4 2 2 2 3 3 2" xfId="1436"/>
    <cellStyle name="Comma 4 2 2 2 3 3 2 2" xfId="6572"/>
    <cellStyle name="Comma 4 2 2 2 3 3 2 3" xfId="14100"/>
    <cellStyle name="Comma 4 2 2 2 3 3 3" xfId="2292"/>
    <cellStyle name="Comma 4 2 2 2 3 3 3 2" xfId="7428"/>
    <cellStyle name="Comma 4 2 2 2 3 3 3 3" xfId="14956"/>
    <cellStyle name="Comma 4 2 2 2 3 3 4" xfId="3148"/>
    <cellStyle name="Comma 4 2 2 2 3 3 4 2" xfId="8284"/>
    <cellStyle name="Comma 4 2 2 2 3 3 4 3" xfId="15812"/>
    <cellStyle name="Comma 4 2 2 2 3 3 5" xfId="4004"/>
    <cellStyle name="Comma 4 2 2 2 3 3 5 2" xfId="9140"/>
    <cellStyle name="Comma 4 2 2 2 3 3 5 3" xfId="16668"/>
    <cellStyle name="Comma 4 2 2 2 3 3 6" xfId="4860"/>
    <cellStyle name="Comma 4 2 2 2 3 3 6 2" xfId="9996"/>
    <cellStyle name="Comma 4 2 2 2 3 3 6 3" xfId="17524"/>
    <cellStyle name="Comma 4 2 2 2 3 3 7" xfId="11062"/>
    <cellStyle name="Comma 4 2 2 2 3 3 7 2" xfId="18590"/>
    <cellStyle name="Comma 4 2 2 2 3 3 8" xfId="5716"/>
    <cellStyle name="Comma 4 2 2 2 3 3 9" xfId="13244"/>
    <cellStyle name="Comma 4 2 2 2 3 4" xfId="794"/>
    <cellStyle name="Comma 4 2 2 2 3 4 2" xfId="1650"/>
    <cellStyle name="Comma 4 2 2 2 3 4 2 2" xfId="6786"/>
    <cellStyle name="Comma 4 2 2 2 3 4 2 3" xfId="14314"/>
    <cellStyle name="Comma 4 2 2 2 3 4 3" xfId="2506"/>
    <cellStyle name="Comma 4 2 2 2 3 4 3 2" xfId="7642"/>
    <cellStyle name="Comma 4 2 2 2 3 4 3 3" xfId="15170"/>
    <cellStyle name="Comma 4 2 2 2 3 4 4" xfId="3362"/>
    <cellStyle name="Comma 4 2 2 2 3 4 4 2" xfId="8498"/>
    <cellStyle name="Comma 4 2 2 2 3 4 4 3" xfId="16026"/>
    <cellStyle name="Comma 4 2 2 2 3 4 5" xfId="4218"/>
    <cellStyle name="Comma 4 2 2 2 3 4 5 2" xfId="9354"/>
    <cellStyle name="Comma 4 2 2 2 3 4 5 3" xfId="16882"/>
    <cellStyle name="Comma 4 2 2 2 3 4 6" xfId="5074"/>
    <cellStyle name="Comma 4 2 2 2 3 4 6 2" xfId="10210"/>
    <cellStyle name="Comma 4 2 2 2 3 4 6 3" xfId="17738"/>
    <cellStyle name="Comma 4 2 2 2 3 4 7" xfId="11276"/>
    <cellStyle name="Comma 4 2 2 2 3 4 7 2" xfId="18804"/>
    <cellStyle name="Comma 4 2 2 2 3 4 8" xfId="5930"/>
    <cellStyle name="Comma 4 2 2 2 3 4 9" xfId="13458"/>
    <cellStyle name="Comma 4 2 2 2 3 5" xfId="1008"/>
    <cellStyle name="Comma 4 2 2 2 3 5 2" xfId="6144"/>
    <cellStyle name="Comma 4 2 2 2 3 5 3" xfId="13672"/>
    <cellStyle name="Comma 4 2 2 2 3 6" xfId="1864"/>
    <cellStyle name="Comma 4 2 2 2 3 6 2" xfId="7000"/>
    <cellStyle name="Comma 4 2 2 2 3 6 3" xfId="14528"/>
    <cellStyle name="Comma 4 2 2 2 3 7" xfId="2720"/>
    <cellStyle name="Comma 4 2 2 2 3 7 2" xfId="7856"/>
    <cellStyle name="Comma 4 2 2 2 3 7 3" xfId="15384"/>
    <cellStyle name="Comma 4 2 2 2 3 8" xfId="3576"/>
    <cellStyle name="Comma 4 2 2 2 3 8 2" xfId="8712"/>
    <cellStyle name="Comma 4 2 2 2 3 8 3" xfId="16240"/>
    <cellStyle name="Comma 4 2 2 2 3 9" xfId="4432"/>
    <cellStyle name="Comma 4 2 2 2 3 9 2" xfId="9568"/>
    <cellStyle name="Comma 4 2 2 2 3 9 3" xfId="17096"/>
    <cellStyle name="Comma 4 2 2 2 4" xfId="186"/>
    <cellStyle name="Comma 4 2 2 2 4 10" xfId="10462"/>
    <cellStyle name="Comma 4 2 2 2 4 10 2" xfId="17990"/>
    <cellStyle name="Comma 4 2 2 2 4 11" xfId="10671"/>
    <cellStyle name="Comma 4 2 2 2 4 11 2" xfId="18199"/>
    <cellStyle name="Comma 4 2 2 2 4 12" xfId="11527"/>
    <cellStyle name="Comma 4 2 2 2 4 12 2" xfId="19055"/>
    <cellStyle name="Comma 4 2 2 2 4 13" xfId="5325"/>
    <cellStyle name="Comma 4 2 2 2 4 14" xfId="12853"/>
    <cellStyle name="Comma 4 2 2 2 4 15" xfId="19278"/>
    <cellStyle name="Comma 4 2 2 2 4 2" xfId="403"/>
    <cellStyle name="Comma 4 2 2 2 4 2 10" xfId="19492"/>
    <cellStyle name="Comma 4 2 2 2 4 2 2" xfId="1259"/>
    <cellStyle name="Comma 4 2 2 2 4 2 2 2" xfId="6395"/>
    <cellStyle name="Comma 4 2 2 2 4 2 2 3" xfId="13923"/>
    <cellStyle name="Comma 4 2 2 2 4 2 3" xfId="2115"/>
    <cellStyle name="Comma 4 2 2 2 4 2 3 2" xfId="7251"/>
    <cellStyle name="Comma 4 2 2 2 4 2 3 3" xfId="14779"/>
    <cellStyle name="Comma 4 2 2 2 4 2 4" xfId="2971"/>
    <cellStyle name="Comma 4 2 2 2 4 2 4 2" xfId="8107"/>
    <cellStyle name="Comma 4 2 2 2 4 2 4 3" xfId="15635"/>
    <cellStyle name="Comma 4 2 2 2 4 2 5" xfId="3827"/>
    <cellStyle name="Comma 4 2 2 2 4 2 5 2" xfId="8963"/>
    <cellStyle name="Comma 4 2 2 2 4 2 5 3" xfId="16491"/>
    <cellStyle name="Comma 4 2 2 2 4 2 6" xfId="4683"/>
    <cellStyle name="Comma 4 2 2 2 4 2 6 2" xfId="9819"/>
    <cellStyle name="Comma 4 2 2 2 4 2 6 3" xfId="17347"/>
    <cellStyle name="Comma 4 2 2 2 4 2 7" xfId="10885"/>
    <cellStyle name="Comma 4 2 2 2 4 2 7 2" xfId="18413"/>
    <cellStyle name="Comma 4 2 2 2 4 2 8" xfId="5539"/>
    <cellStyle name="Comma 4 2 2 2 4 2 9" xfId="13067"/>
    <cellStyle name="Comma 4 2 2 2 4 3" xfId="617"/>
    <cellStyle name="Comma 4 2 2 2 4 3 2" xfId="1473"/>
    <cellStyle name="Comma 4 2 2 2 4 3 2 2" xfId="6609"/>
    <cellStyle name="Comma 4 2 2 2 4 3 2 3" xfId="14137"/>
    <cellStyle name="Comma 4 2 2 2 4 3 3" xfId="2329"/>
    <cellStyle name="Comma 4 2 2 2 4 3 3 2" xfId="7465"/>
    <cellStyle name="Comma 4 2 2 2 4 3 3 3" xfId="14993"/>
    <cellStyle name="Comma 4 2 2 2 4 3 4" xfId="3185"/>
    <cellStyle name="Comma 4 2 2 2 4 3 4 2" xfId="8321"/>
    <cellStyle name="Comma 4 2 2 2 4 3 4 3" xfId="15849"/>
    <cellStyle name="Comma 4 2 2 2 4 3 5" xfId="4041"/>
    <cellStyle name="Comma 4 2 2 2 4 3 5 2" xfId="9177"/>
    <cellStyle name="Comma 4 2 2 2 4 3 5 3" xfId="16705"/>
    <cellStyle name="Comma 4 2 2 2 4 3 6" xfId="4897"/>
    <cellStyle name="Comma 4 2 2 2 4 3 6 2" xfId="10033"/>
    <cellStyle name="Comma 4 2 2 2 4 3 6 3" xfId="17561"/>
    <cellStyle name="Comma 4 2 2 2 4 3 7" xfId="11099"/>
    <cellStyle name="Comma 4 2 2 2 4 3 7 2" xfId="18627"/>
    <cellStyle name="Comma 4 2 2 2 4 3 8" xfId="5753"/>
    <cellStyle name="Comma 4 2 2 2 4 3 9" xfId="13281"/>
    <cellStyle name="Comma 4 2 2 2 4 4" xfId="831"/>
    <cellStyle name="Comma 4 2 2 2 4 4 2" xfId="1687"/>
    <cellStyle name="Comma 4 2 2 2 4 4 2 2" xfId="6823"/>
    <cellStyle name="Comma 4 2 2 2 4 4 2 3" xfId="14351"/>
    <cellStyle name="Comma 4 2 2 2 4 4 3" xfId="2543"/>
    <cellStyle name="Comma 4 2 2 2 4 4 3 2" xfId="7679"/>
    <cellStyle name="Comma 4 2 2 2 4 4 3 3" xfId="15207"/>
    <cellStyle name="Comma 4 2 2 2 4 4 4" xfId="3399"/>
    <cellStyle name="Comma 4 2 2 2 4 4 4 2" xfId="8535"/>
    <cellStyle name="Comma 4 2 2 2 4 4 4 3" xfId="16063"/>
    <cellStyle name="Comma 4 2 2 2 4 4 5" xfId="4255"/>
    <cellStyle name="Comma 4 2 2 2 4 4 5 2" xfId="9391"/>
    <cellStyle name="Comma 4 2 2 2 4 4 5 3" xfId="16919"/>
    <cellStyle name="Comma 4 2 2 2 4 4 6" xfId="5111"/>
    <cellStyle name="Comma 4 2 2 2 4 4 6 2" xfId="10247"/>
    <cellStyle name="Comma 4 2 2 2 4 4 6 3" xfId="17775"/>
    <cellStyle name="Comma 4 2 2 2 4 4 7" xfId="11313"/>
    <cellStyle name="Comma 4 2 2 2 4 4 7 2" xfId="18841"/>
    <cellStyle name="Comma 4 2 2 2 4 4 8" xfId="5967"/>
    <cellStyle name="Comma 4 2 2 2 4 4 9" xfId="13495"/>
    <cellStyle name="Comma 4 2 2 2 4 5" xfId="1045"/>
    <cellStyle name="Comma 4 2 2 2 4 5 2" xfId="6181"/>
    <cellStyle name="Comma 4 2 2 2 4 5 3" xfId="13709"/>
    <cellStyle name="Comma 4 2 2 2 4 6" xfId="1901"/>
    <cellStyle name="Comma 4 2 2 2 4 6 2" xfId="7037"/>
    <cellStyle name="Comma 4 2 2 2 4 6 3" xfId="14565"/>
    <cellStyle name="Comma 4 2 2 2 4 7" xfId="2757"/>
    <cellStyle name="Comma 4 2 2 2 4 7 2" xfId="7893"/>
    <cellStyle name="Comma 4 2 2 2 4 7 3" xfId="15421"/>
    <cellStyle name="Comma 4 2 2 2 4 8" xfId="3613"/>
    <cellStyle name="Comma 4 2 2 2 4 8 2" xfId="8749"/>
    <cellStyle name="Comma 4 2 2 2 4 8 3" xfId="16277"/>
    <cellStyle name="Comma 4 2 2 2 4 9" xfId="4469"/>
    <cellStyle name="Comma 4 2 2 2 4 9 2" xfId="9605"/>
    <cellStyle name="Comma 4 2 2 2 4 9 3" xfId="17133"/>
    <cellStyle name="Comma 4 2 2 2 5" xfId="227"/>
    <cellStyle name="Comma 4 2 2 2 5 10" xfId="10502"/>
    <cellStyle name="Comma 4 2 2 2 5 10 2" xfId="18030"/>
    <cellStyle name="Comma 4 2 2 2 5 11" xfId="10711"/>
    <cellStyle name="Comma 4 2 2 2 5 11 2" xfId="18239"/>
    <cellStyle name="Comma 4 2 2 2 5 12" xfId="11567"/>
    <cellStyle name="Comma 4 2 2 2 5 12 2" xfId="19095"/>
    <cellStyle name="Comma 4 2 2 2 5 13" xfId="5365"/>
    <cellStyle name="Comma 4 2 2 2 5 14" xfId="12893"/>
    <cellStyle name="Comma 4 2 2 2 5 15" xfId="19318"/>
    <cellStyle name="Comma 4 2 2 2 5 2" xfId="443"/>
    <cellStyle name="Comma 4 2 2 2 5 2 10" xfId="19532"/>
    <cellStyle name="Comma 4 2 2 2 5 2 2" xfId="1299"/>
    <cellStyle name="Comma 4 2 2 2 5 2 2 2" xfId="6435"/>
    <cellStyle name="Comma 4 2 2 2 5 2 2 3" xfId="13963"/>
    <cellStyle name="Comma 4 2 2 2 5 2 3" xfId="2155"/>
    <cellStyle name="Comma 4 2 2 2 5 2 3 2" xfId="7291"/>
    <cellStyle name="Comma 4 2 2 2 5 2 3 3" xfId="14819"/>
    <cellStyle name="Comma 4 2 2 2 5 2 4" xfId="3011"/>
    <cellStyle name="Comma 4 2 2 2 5 2 4 2" xfId="8147"/>
    <cellStyle name="Comma 4 2 2 2 5 2 4 3" xfId="15675"/>
    <cellStyle name="Comma 4 2 2 2 5 2 5" xfId="3867"/>
    <cellStyle name="Comma 4 2 2 2 5 2 5 2" xfId="9003"/>
    <cellStyle name="Comma 4 2 2 2 5 2 5 3" xfId="16531"/>
    <cellStyle name="Comma 4 2 2 2 5 2 6" xfId="4723"/>
    <cellStyle name="Comma 4 2 2 2 5 2 6 2" xfId="9859"/>
    <cellStyle name="Comma 4 2 2 2 5 2 6 3" xfId="17387"/>
    <cellStyle name="Comma 4 2 2 2 5 2 7" xfId="10925"/>
    <cellStyle name="Comma 4 2 2 2 5 2 7 2" xfId="18453"/>
    <cellStyle name="Comma 4 2 2 2 5 2 8" xfId="5579"/>
    <cellStyle name="Comma 4 2 2 2 5 2 9" xfId="13107"/>
    <cellStyle name="Comma 4 2 2 2 5 3" xfId="657"/>
    <cellStyle name="Comma 4 2 2 2 5 3 2" xfId="1513"/>
    <cellStyle name="Comma 4 2 2 2 5 3 2 2" xfId="6649"/>
    <cellStyle name="Comma 4 2 2 2 5 3 2 3" xfId="14177"/>
    <cellStyle name="Comma 4 2 2 2 5 3 3" xfId="2369"/>
    <cellStyle name="Comma 4 2 2 2 5 3 3 2" xfId="7505"/>
    <cellStyle name="Comma 4 2 2 2 5 3 3 3" xfId="15033"/>
    <cellStyle name="Comma 4 2 2 2 5 3 4" xfId="3225"/>
    <cellStyle name="Comma 4 2 2 2 5 3 4 2" xfId="8361"/>
    <cellStyle name="Comma 4 2 2 2 5 3 4 3" xfId="15889"/>
    <cellStyle name="Comma 4 2 2 2 5 3 5" xfId="4081"/>
    <cellStyle name="Comma 4 2 2 2 5 3 5 2" xfId="9217"/>
    <cellStyle name="Comma 4 2 2 2 5 3 5 3" xfId="16745"/>
    <cellStyle name="Comma 4 2 2 2 5 3 6" xfId="4937"/>
    <cellStyle name="Comma 4 2 2 2 5 3 6 2" xfId="10073"/>
    <cellStyle name="Comma 4 2 2 2 5 3 6 3" xfId="17601"/>
    <cellStyle name="Comma 4 2 2 2 5 3 7" xfId="11139"/>
    <cellStyle name="Comma 4 2 2 2 5 3 7 2" xfId="18667"/>
    <cellStyle name="Comma 4 2 2 2 5 3 8" xfId="5793"/>
    <cellStyle name="Comma 4 2 2 2 5 3 9" xfId="13321"/>
    <cellStyle name="Comma 4 2 2 2 5 4" xfId="871"/>
    <cellStyle name="Comma 4 2 2 2 5 4 2" xfId="1727"/>
    <cellStyle name="Comma 4 2 2 2 5 4 2 2" xfId="6863"/>
    <cellStyle name="Comma 4 2 2 2 5 4 2 3" xfId="14391"/>
    <cellStyle name="Comma 4 2 2 2 5 4 3" xfId="2583"/>
    <cellStyle name="Comma 4 2 2 2 5 4 3 2" xfId="7719"/>
    <cellStyle name="Comma 4 2 2 2 5 4 3 3" xfId="15247"/>
    <cellStyle name="Comma 4 2 2 2 5 4 4" xfId="3439"/>
    <cellStyle name="Comma 4 2 2 2 5 4 4 2" xfId="8575"/>
    <cellStyle name="Comma 4 2 2 2 5 4 4 3" xfId="16103"/>
    <cellStyle name="Comma 4 2 2 2 5 4 5" xfId="4295"/>
    <cellStyle name="Comma 4 2 2 2 5 4 5 2" xfId="9431"/>
    <cellStyle name="Comma 4 2 2 2 5 4 5 3" xfId="16959"/>
    <cellStyle name="Comma 4 2 2 2 5 4 6" xfId="5151"/>
    <cellStyle name="Comma 4 2 2 2 5 4 6 2" xfId="10287"/>
    <cellStyle name="Comma 4 2 2 2 5 4 6 3" xfId="17815"/>
    <cellStyle name="Comma 4 2 2 2 5 4 7" xfId="11353"/>
    <cellStyle name="Comma 4 2 2 2 5 4 7 2" xfId="18881"/>
    <cellStyle name="Comma 4 2 2 2 5 4 8" xfId="6007"/>
    <cellStyle name="Comma 4 2 2 2 5 4 9" xfId="13535"/>
    <cellStyle name="Comma 4 2 2 2 5 5" xfId="1085"/>
    <cellStyle name="Comma 4 2 2 2 5 5 2" xfId="6221"/>
    <cellStyle name="Comma 4 2 2 2 5 5 3" xfId="13749"/>
    <cellStyle name="Comma 4 2 2 2 5 6" xfId="1941"/>
    <cellStyle name="Comma 4 2 2 2 5 6 2" xfId="7077"/>
    <cellStyle name="Comma 4 2 2 2 5 6 3" xfId="14605"/>
    <cellStyle name="Comma 4 2 2 2 5 7" xfId="2797"/>
    <cellStyle name="Comma 4 2 2 2 5 7 2" xfId="7933"/>
    <cellStyle name="Comma 4 2 2 2 5 7 3" xfId="15461"/>
    <cellStyle name="Comma 4 2 2 2 5 8" xfId="3653"/>
    <cellStyle name="Comma 4 2 2 2 5 8 2" xfId="8789"/>
    <cellStyle name="Comma 4 2 2 2 5 8 3" xfId="16317"/>
    <cellStyle name="Comma 4 2 2 2 5 9" xfId="4509"/>
    <cellStyle name="Comma 4 2 2 2 5 9 2" xfId="9645"/>
    <cellStyle name="Comma 4 2 2 2 5 9 3" xfId="17173"/>
    <cellStyle name="Comma 4 2 2 2 6" xfId="278"/>
    <cellStyle name="Comma 4 2 2 2 6 10" xfId="19367"/>
    <cellStyle name="Comma 4 2 2 2 6 2" xfId="1134"/>
    <cellStyle name="Comma 4 2 2 2 6 2 2" xfId="6270"/>
    <cellStyle name="Comma 4 2 2 2 6 2 3" xfId="13798"/>
    <cellStyle name="Comma 4 2 2 2 6 3" xfId="1990"/>
    <cellStyle name="Comma 4 2 2 2 6 3 2" xfId="7126"/>
    <cellStyle name="Comma 4 2 2 2 6 3 3" xfId="14654"/>
    <cellStyle name="Comma 4 2 2 2 6 4" xfId="2846"/>
    <cellStyle name="Comma 4 2 2 2 6 4 2" xfId="7982"/>
    <cellStyle name="Comma 4 2 2 2 6 4 3" xfId="15510"/>
    <cellStyle name="Comma 4 2 2 2 6 5" xfId="3702"/>
    <cellStyle name="Comma 4 2 2 2 6 5 2" xfId="8838"/>
    <cellStyle name="Comma 4 2 2 2 6 5 3" xfId="16366"/>
    <cellStyle name="Comma 4 2 2 2 6 6" xfId="4558"/>
    <cellStyle name="Comma 4 2 2 2 6 6 2" xfId="9694"/>
    <cellStyle name="Comma 4 2 2 2 6 6 3" xfId="17222"/>
    <cellStyle name="Comma 4 2 2 2 6 7" xfId="10760"/>
    <cellStyle name="Comma 4 2 2 2 6 7 2" xfId="18288"/>
    <cellStyle name="Comma 4 2 2 2 6 8" xfId="5414"/>
    <cellStyle name="Comma 4 2 2 2 6 9" xfId="12942"/>
    <cellStyle name="Comma 4 2 2 2 7" xfId="492"/>
    <cellStyle name="Comma 4 2 2 2 7 2" xfId="1348"/>
    <cellStyle name="Comma 4 2 2 2 7 2 2" xfId="6484"/>
    <cellStyle name="Comma 4 2 2 2 7 2 3" xfId="14012"/>
    <cellStyle name="Comma 4 2 2 2 7 3" xfId="2204"/>
    <cellStyle name="Comma 4 2 2 2 7 3 2" xfId="7340"/>
    <cellStyle name="Comma 4 2 2 2 7 3 3" xfId="14868"/>
    <cellStyle name="Comma 4 2 2 2 7 4" xfId="3060"/>
    <cellStyle name="Comma 4 2 2 2 7 4 2" xfId="8196"/>
    <cellStyle name="Comma 4 2 2 2 7 4 3" xfId="15724"/>
    <cellStyle name="Comma 4 2 2 2 7 5" xfId="3916"/>
    <cellStyle name="Comma 4 2 2 2 7 5 2" xfId="9052"/>
    <cellStyle name="Comma 4 2 2 2 7 5 3" xfId="16580"/>
    <cellStyle name="Comma 4 2 2 2 7 6" xfId="4772"/>
    <cellStyle name="Comma 4 2 2 2 7 6 2" xfId="9908"/>
    <cellStyle name="Comma 4 2 2 2 7 6 3" xfId="17436"/>
    <cellStyle name="Comma 4 2 2 2 7 7" xfId="10974"/>
    <cellStyle name="Comma 4 2 2 2 7 7 2" xfId="18502"/>
    <cellStyle name="Comma 4 2 2 2 7 8" xfId="5628"/>
    <cellStyle name="Comma 4 2 2 2 7 9" xfId="13156"/>
    <cellStyle name="Comma 4 2 2 2 8" xfId="706"/>
    <cellStyle name="Comma 4 2 2 2 8 2" xfId="1562"/>
    <cellStyle name="Comma 4 2 2 2 8 2 2" xfId="6698"/>
    <cellStyle name="Comma 4 2 2 2 8 2 3" xfId="14226"/>
    <cellStyle name="Comma 4 2 2 2 8 3" xfId="2418"/>
    <cellStyle name="Comma 4 2 2 2 8 3 2" xfId="7554"/>
    <cellStyle name="Comma 4 2 2 2 8 3 3" xfId="15082"/>
    <cellStyle name="Comma 4 2 2 2 8 4" xfId="3274"/>
    <cellStyle name="Comma 4 2 2 2 8 4 2" xfId="8410"/>
    <cellStyle name="Comma 4 2 2 2 8 4 3" xfId="15938"/>
    <cellStyle name="Comma 4 2 2 2 8 5" xfId="4130"/>
    <cellStyle name="Comma 4 2 2 2 8 5 2" xfId="9266"/>
    <cellStyle name="Comma 4 2 2 2 8 5 3" xfId="16794"/>
    <cellStyle name="Comma 4 2 2 2 8 6" xfId="4986"/>
    <cellStyle name="Comma 4 2 2 2 8 6 2" xfId="10122"/>
    <cellStyle name="Comma 4 2 2 2 8 6 3" xfId="17650"/>
    <cellStyle name="Comma 4 2 2 2 8 7" xfId="11188"/>
    <cellStyle name="Comma 4 2 2 2 8 7 2" xfId="18716"/>
    <cellStyle name="Comma 4 2 2 2 8 8" xfId="5842"/>
    <cellStyle name="Comma 4 2 2 2 8 9" xfId="13370"/>
    <cellStyle name="Comma 4 2 2 2 9" xfId="920"/>
    <cellStyle name="Comma 4 2 2 2 9 2" xfId="6056"/>
    <cellStyle name="Comma 4 2 2 2 9 3" xfId="13584"/>
    <cellStyle name="Comma 4 2 2 20" xfId="19152"/>
    <cellStyle name="Comma 4 2 2 3" xfId="111"/>
    <cellStyle name="Comma 4 2 2 3 10" xfId="10388"/>
    <cellStyle name="Comma 4 2 2 3 10 2" xfId="17916"/>
    <cellStyle name="Comma 4 2 2 3 11" xfId="10597"/>
    <cellStyle name="Comma 4 2 2 3 11 2" xfId="18125"/>
    <cellStyle name="Comma 4 2 2 3 12" xfId="11453"/>
    <cellStyle name="Comma 4 2 2 3 12 2" xfId="18981"/>
    <cellStyle name="Comma 4 2 2 3 13" xfId="5251"/>
    <cellStyle name="Comma 4 2 2 3 14" xfId="12779"/>
    <cellStyle name="Comma 4 2 2 3 15" xfId="19204"/>
    <cellStyle name="Comma 4 2 2 3 2" xfId="329"/>
    <cellStyle name="Comma 4 2 2 3 2 10" xfId="19418"/>
    <cellStyle name="Comma 4 2 2 3 2 2" xfId="1185"/>
    <cellStyle name="Comma 4 2 2 3 2 2 2" xfId="6321"/>
    <cellStyle name="Comma 4 2 2 3 2 2 3" xfId="13849"/>
    <cellStyle name="Comma 4 2 2 3 2 3" xfId="2041"/>
    <cellStyle name="Comma 4 2 2 3 2 3 2" xfId="7177"/>
    <cellStyle name="Comma 4 2 2 3 2 3 3" xfId="14705"/>
    <cellStyle name="Comma 4 2 2 3 2 4" xfId="2897"/>
    <cellStyle name="Comma 4 2 2 3 2 4 2" xfId="8033"/>
    <cellStyle name="Comma 4 2 2 3 2 4 3" xfId="15561"/>
    <cellStyle name="Comma 4 2 2 3 2 5" xfId="3753"/>
    <cellStyle name="Comma 4 2 2 3 2 5 2" xfId="8889"/>
    <cellStyle name="Comma 4 2 2 3 2 5 3" xfId="16417"/>
    <cellStyle name="Comma 4 2 2 3 2 6" xfId="4609"/>
    <cellStyle name="Comma 4 2 2 3 2 6 2" xfId="9745"/>
    <cellStyle name="Comma 4 2 2 3 2 6 3" xfId="17273"/>
    <cellStyle name="Comma 4 2 2 3 2 7" xfId="10811"/>
    <cellStyle name="Comma 4 2 2 3 2 7 2" xfId="18339"/>
    <cellStyle name="Comma 4 2 2 3 2 8" xfId="5465"/>
    <cellStyle name="Comma 4 2 2 3 2 9" xfId="12993"/>
    <cellStyle name="Comma 4 2 2 3 3" xfId="543"/>
    <cellStyle name="Comma 4 2 2 3 3 2" xfId="1399"/>
    <cellStyle name="Comma 4 2 2 3 3 2 2" xfId="6535"/>
    <cellStyle name="Comma 4 2 2 3 3 2 3" xfId="14063"/>
    <cellStyle name="Comma 4 2 2 3 3 3" xfId="2255"/>
    <cellStyle name="Comma 4 2 2 3 3 3 2" xfId="7391"/>
    <cellStyle name="Comma 4 2 2 3 3 3 3" xfId="14919"/>
    <cellStyle name="Comma 4 2 2 3 3 4" xfId="3111"/>
    <cellStyle name="Comma 4 2 2 3 3 4 2" xfId="8247"/>
    <cellStyle name="Comma 4 2 2 3 3 4 3" xfId="15775"/>
    <cellStyle name="Comma 4 2 2 3 3 5" xfId="3967"/>
    <cellStyle name="Comma 4 2 2 3 3 5 2" xfId="9103"/>
    <cellStyle name="Comma 4 2 2 3 3 5 3" xfId="16631"/>
    <cellStyle name="Comma 4 2 2 3 3 6" xfId="4823"/>
    <cellStyle name="Comma 4 2 2 3 3 6 2" xfId="9959"/>
    <cellStyle name="Comma 4 2 2 3 3 6 3" xfId="17487"/>
    <cellStyle name="Comma 4 2 2 3 3 7" xfId="11025"/>
    <cellStyle name="Comma 4 2 2 3 3 7 2" xfId="18553"/>
    <cellStyle name="Comma 4 2 2 3 3 8" xfId="5679"/>
    <cellStyle name="Comma 4 2 2 3 3 9" xfId="13207"/>
    <cellStyle name="Comma 4 2 2 3 4" xfId="757"/>
    <cellStyle name="Comma 4 2 2 3 4 2" xfId="1613"/>
    <cellStyle name="Comma 4 2 2 3 4 2 2" xfId="6749"/>
    <cellStyle name="Comma 4 2 2 3 4 2 3" xfId="14277"/>
    <cellStyle name="Comma 4 2 2 3 4 3" xfId="2469"/>
    <cellStyle name="Comma 4 2 2 3 4 3 2" xfId="7605"/>
    <cellStyle name="Comma 4 2 2 3 4 3 3" xfId="15133"/>
    <cellStyle name="Comma 4 2 2 3 4 4" xfId="3325"/>
    <cellStyle name="Comma 4 2 2 3 4 4 2" xfId="8461"/>
    <cellStyle name="Comma 4 2 2 3 4 4 3" xfId="15989"/>
    <cellStyle name="Comma 4 2 2 3 4 5" xfId="4181"/>
    <cellStyle name="Comma 4 2 2 3 4 5 2" xfId="9317"/>
    <cellStyle name="Comma 4 2 2 3 4 5 3" xfId="16845"/>
    <cellStyle name="Comma 4 2 2 3 4 6" xfId="5037"/>
    <cellStyle name="Comma 4 2 2 3 4 6 2" xfId="10173"/>
    <cellStyle name="Comma 4 2 2 3 4 6 3" xfId="17701"/>
    <cellStyle name="Comma 4 2 2 3 4 7" xfId="11239"/>
    <cellStyle name="Comma 4 2 2 3 4 7 2" xfId="18767"/>
    <cellStyle name="Comma 4 2 2 3 4 8" xfId="5893"/>
    <cellStyle name="Comma 4 2 2 3 4 9" xfId="13421"/>
    <cellStyle name="Comma 4 2 2 3 5" xfId="971"/>
    <cellStyle name="Comma 4 2 2 3 5 2" xfId="6107"/>
    <cellStyle name="Comma 4 2 2 3 5 3" xfId="13635"/>
    <cellStyle name="Comma 4 2 2 3 6" xfId="1827"/>
    <cellStyle name="Comma 4 2 2 3 6 2" xfId="6963"/>
    <cellStyle name="Comma 4 2 2 3 6 3" xfId="14491"/>
    <cellStyle name="Comma 4 2 2 3 7" xfId="2683"/>
    <cellStyle name="Comma 4 2 2 3 7 2" xfId="7819"/>
    <cellStyle name="Comma 4 2 2 3 7 3" xfId="15347"/>
    <cellStyle name="Comma 4 2 2 3 8" xfId="3539"/>
    <cellStyle name="Comma 4 2 2 3 8 2" xfId="8675"/>
    <cellStyle name="Comma 4 2 2 3 8 3" xfId="16203"/>
    <cellStyle name="Comma 4 2 2 3 9" xfId="4395"/>
    <cellStyle name="Comma 4 2 2 3 9 2" xfId="9531"/>
    <cellStyle name="Comma 4 2 2 3 9 3" xfId="17059"/>
    <cellStyle name="Comma 4 2 2 4" xfId="147"/>
    <cellStyle name="Comma 4 2 2 4 10" xfId="10424"/>
    <cellStyle name="Comma 4 2 2 4 10 2" xfId="17952"/>
    <cellStyle name="Comma 4 2 2 4 11" xfId="10633"/>
    <cellStyle name="Comma 4 2 2 4 11 2" xfId="18161"/>
    <cellStyle name="Comma 4 2 2 4 12" xfId="11489"/>
    <cellStyle name="Comma 4 2 2 4 12 2" xfId="19017"/>
    <cellStyle name="Comma 4 2 2 4 13" xfId="5287"/>
    <cellStyle name="Comma 4 2 2 4 14" xfId="12815"/>
    <cellStyle name="Comma 4 2 2 4 15" xfId="19240"/>
    <cellStyle name="Comma 4 2 2 4 2" xfId="365"/>
    <cellStyle name="Comma 4 2 2 4 2 10" xfId="19454"/>
    <cellStyle name="Comma 4 2 2 4 2 2" xfId="1221"/>
    <cellStyle name="Comma 4 2 2 4 2 2 2" xfId="6357"/>
    <cellStyle name="Comma 4 2 2 4 2 2 3" xfId="13885"/>
    <cellStyle name="Comma 4 2 2 4 2 3" xfId="2077"/>
    <cellStyle name="Comma 4 2 2 4 2 3 2" xfId="7213"/>
    <cellStyle name="Comma 4 2 2 4 2 3 3" xfId="14741"/>
    <cellStyle name="Comma 4 2 2 4 2 4" xfId="2933"/>
    <cellStyle name="Comma 4 2 2 4 2 4 2" xfId="8069"/>
    <cellStyle name="Comma 4 2 2 4 2 4 3" xfId="15597"/>
    <cellStyle name="Comma 4 2 2 4 2 5" xfId="3789"/>
    <cellStyle name="Comma 4 2 2 4 2 5 2" xfId="8925"/>
    <cellStyle name="Comma 4 2 2 4 2 5 3" xfId="16453"/>
    <cellStyle name="Comma 4 2 2 4 2 6" xfId="4645"/>
    <cellStyle name="Comma 4 2 2 4 2 6 2" xfId="9781"/>
    <cellStyle name="Comma 4 2 2 4 2 6 3" xfId="17309"/>
    <cellStyle name="Comma 4 2 2 4 2 7" xfId="10847"/>
    <cellStyle name="Comma 4 2 2 4 2 7 2" xfId="18375"/>
    <cellStyle name="Comma 4 2 2 4 2 8" xfId="5501"/>
    <cellStyle name="Comma 4 2 2 4 2 9" xfId="13029"/>
    <cellStyle name="Comma 4 2 2 4 3" xfId="579"/>
    <cellStyle name="Comma 4 2 2 4 3 2" xfId="1435"/>
    <cellStyle name="Comma 4 2 2 4 3 2 2" xfId="6571"/>
    <cellStyle name="Comma 4 2 2 4 3 2 3" xfId="14099"/>
    <cellStyle name="Comma 4 2 2 4 3 3" xfId="2291"/>
    <cellStyle name="Comma 4 2 2 4 3 3 2" xfId="7427"/>
    <cellStyle name="Comma 4 2 2 4 3 3 3" xfId="14955"/>
    <cellStyle name="Comma 4 2 2 4 3 4" xfId="3147"/>
    <cellStyle name="Comma 4 2 2 4 3 4 2" xfId="8283"/>
    <cellStyle name="Comma 4 2 2 4 3 4 3" xfId="15811"/>
    <cellStyle name="Comma 4 2 2 4 3 5" xfId="4003"/>
    <cellStyle name="Comma 4 2 2 4 3 5 2" xfId="9139"/>
    <cellStyle name="Comma 4 2 2 4 3 5 3" xfId="16667"/>
    <cellStyle name="Comma 4 2 2 4 3 6" xfId="4859"/>
    <cellStyle name="Comma 4 2 2 4 3 6 2" xfId="9995"/>
    <cellStyle name="Comma 4 2 2 4 3 6 3" xfId="17523"/>
    <cellStyle name="Comma 4 2 2 4 3 7" xfId="11061"/>
    <cellStyle name="Comma 4 2 2 4 3 7 2" xfId="18589"/>
    <cellStyle name="Comma 4 2 2 4 3 8" xfId="5715"/>
    <cellStyle name="Comma 4 2 2 4 3 9" xfId="13243"/>
    <cellStyle name="Comma 4 2 2 4 4" xfId="793"/>
    <cellStyle name="Comma 4 2 2 4 4 2" xfId="1649"/>
    <cellStyle name="Comma 4 2 2 4 4 2 2" xfId="6785"/>
    <cellStyle name="Comma 4 2 2 4 4 2 3" xfId="14313"/>
    <cellStyle name="Comma 4 2 2 4 4 3" xfId="2505"/>
    <cellStyle name="Comma 4 2 2 4 4 3 2" xfId="7641"/>
    <cellStyle name="Comma 4 2 2 4 4 3 3" xfId="15169"/>
    <cellStyle name="Comma 4 2 2 4 4 4" xfId="3361"/>
    <cellStyle name="Comma 4 2 2 4 4 4 2" xfId="8497"/>
    <cellStyle name="Comma 4 2 2 4 4 4 3" xfId="16025"/>
    <cellStyle name="Comma 4 2 2 4 4 5" xfId="4217"/>
    <cellStyle name="Comma 4 2 2 4 4 5 2" xfId="9353"/>
    <cellStyle name="Comma 4 2 2 4 4 5 3" xfId="16881"/>
    <cellStyle name="Comma 4 2 2 4 4 6" xfId="5073"/>
    <cellStyle name="Comma 4 2 2 4 4 6 2" xfId="10209"/>
    <cellStyle name="Comma 4 2 2 4 4 6 3" xfId="17737"/>
    <cellStyle name="Comma 4 2 2 4 4 7" xfId="11275"/>
    <cellStyle name="Comma 4 2 2 4 4 7 2" xfId="18803"/>
    <cellStyle name="Comma 4 2 2 4 4 8" xfId="5929"/>
    <cellStyle name="Comma 4 2 2 4 4 9" xfId="13457"/>
    <cellStyle name="Comma 4 2 2 4 5" xfId="1007"/>
    <cellStyle name="Comma 4 2 2 4 5 2" xfId="6143"/>
    <cellStyle name="Comma 4 2 2 4 5 3" xfId="13671"/>
    <cellStyle name="Comma 4 2 2 4 6" xfId="1863"/>
    <cellStyle name="Comma 4 2 2 4 6 2" xfId="6999"/>
    <cellStyle name="Comma 4 2 2 4 6 3" xfId="14527"/>
    <cellStyle name="Comma 4 2 2 4 7" xfId="2719"/>
    <cellStyle name="Comma 4 2 2 4 7 2" xfId="7855"/>
    <cellStyle name="Comma 4 2 2 4 7 3" xfId="15383"/>
    <cellStyle name="Comma 4 2 2 4 8" xfId="3575"/>
    <cellStyle name="Comma 4 2 2 4 8 2" xfId="8711"/>
    <cellStyle name="Comma 4 2 2 4 8 3" xfId="16239"/>
    <cellStyle name="Comma 4 2 2 4 9" xfId="4431"/>
    <cellStyle name="Comma 4 2 2 4 9 2" xfId="9567"/>
    <cellStyle name="Comma 4 2 2 4 9 3" xfId="17095"/>
    <cellStyle name="Comma 4 2 2 5" xfId="185"/>
    <cellStyle name="Comma 4 2 2 5 10" xfId="10461"/>
    <cellStyle name="Comma 4 2 2 5 10 2" xfId="17989"/>
    <cellStyle name="Comma 4 2 2 5 11" xfId="10670"/>
    <cellStyle name="Comma 4 2 2 5 11 2" xfId="18198"/>
    <cellStyle name="Comma 4 2 2 5 12" xfId="11526"/>
    <cellStyle name="Comma 4 2 2 5 12 2" xfId="19054"/>
    <cellStyle name="Comma 4 2 2 5 13" xfId="5324"/>
    <cellStyle name="Comma 4 2 2 5 14" xfId="12852"/>
    <cellStyle name="Comma 4 2 2 5 15" xfId="19277"/>
    <cellStyle name="Comma 4 2 2 5 2" xfId="402"/>
    <cellStyle name="Comma 4 2 2 5 2 10" xfId="19491"/>
    <cellStyle name="Comma 4 2 2 5 2 2" xfId="1258"/>
    <cellStyle name="Comma 4 2 2 5 2 2 2" xfId="6394"/>
    <cellStyle name="Comma 4 2 2 5 2 2 3" xfId="13922"/>
    <cellStyle name="Comma 4 2 2 5 2 3" xfId="2114"/>
    <cellStyle name="Comma 4 2 2 5 2 3 2" xfId="7250"/>
    <cellStyle name="Comma 4 2 2 5 2 3 3" xfId="14778"/>
    <cellStyle name="Comma 4 2 2 5 2 4" xfId="2970"/>
    <cellStyle name="Comma 4 2 2 5 2 4 2" xfId="8106"/>
    <cellStyle name="Comma 4 2 2 5 2 4 3" xfId="15634"/>
    <cellStyle name="Comma 4 2 2 5 2 5" xfId="3826"/>
    <cellStyle name="Comma 4 2 2 5 2 5 2" xfId="8962"/>
    <cellStyle name="Comma 4 2 2 5 2 5 3" xfId="16490"/>
    <cellStyle name="Comma 4 2 2 5 2 6" xfId="4682"/>
    <cellStyle name="Comma 4 2 2 5 2 6 2" xfId="9818"/>
    <cellStyle name="Comma 4 2 2 5 2 6 3" xfId="17346"/>
    <cellStyle name="Comma 4 2 2 5 2 7" xfId="10884"/>
    <cellStyle name="Comma 4 2 2 5 2 7 2" xfId="18412"/>
    <cellStyle name="Comma 4 2 2 5 2 8" xfId="5538"/>
    <cellStyle name="Comma 4 2 2 5 2 9" xfId="13066"/>
    <cellStyle name="Comma 4 2 2 5 3" xfId="616"/>
    <cellStyle name="Comma 4 2 2 5 3 2" xfId="1472"/>
    <cellStyle name="Comma 4 2 2 5 3 2 2" xfId="6608"/>
    <cellStyle name="Comma 4 2 2 5 3 2 3" xfId="14136"/>
    <cellStyle name="Comma 4 2 2 5 3 3" xfId="2328"/>
    <cellStyle name="Comma 4 2 2 5 3 3 2" xfId="7464"/>
    <cellStyle name="Comma 4 2 2 5 3 3 3" xfId="14992"/>
    <cellStyle name="Comma 4 2 2 5 3 4" xfId="3184"/>
    <cellStyle name="Comma 4 2 2 5 3 4 2" xfId="8320"/>
    <cellStyle name="Comma 4 2 2 5 3 4 3" xfId="15848"/>
    <cellStyle name="Comma 4 2 2 5 3 5" xfId="4040"/>
    <cellStyle name="Comma 4 2 2 5 3 5 2" xfId="9176"/>
    <cellStyle name="Comma 4 2 2 5 3 5 3" xfId="16704"/>
    <cellStyle name="Comma 4 2 2 5 3 6" xfId="4896"/>
    <cellStyle name="Comma 4 2 2 5 3 6 2" xfId="10032"/>
    <cellStyle name="Comma 4 2 2 5 3 6 3" xfId="17560"/>
    <cellStyle name="Comma 4 2 2 5 3 7" xfId="11098"/>
    <cellStyle name="Comma 4 2 2 5 3 7 2" xfId="18626"/>
    <cellStyle name="Comma 4 2 2 5 3 8" xfId="5752"/>
    <cellStyle name="Comma 4 2 2 5 3 9" xfId="13280"/>
    <cellStyle name="Comma 4 2 2 5 4" xfId="830"/>
    <cellStyle name="Comma 4 2 2 5 4 2" xfId="1686"/>
    <cellStyle name="Comma 4 2 2 5 4 2 2" xfId="6822"/>
    <cellStyle name="Comma 4 2 2 5 4 2 3" xfId="14350"/>
    <cellStyle name="Comma 4 2 2 5 4 3" xfId="2542"/>
    <cellStyle name="Comma 4 2 2 5 4 3 2" xfId="7678"/>
    <cellStyle name="Comma 4 2 2 5 4 3 3" xfId="15206"/>
    <cellStyle name="Comma 4 2 2 5 4 4" xfId="3398"/>
    <cellStyle name="Comma 4 2 2 5 4 4 2" xfId="8534"/>
    <cellStyle name="Comma 4 2 2 5 4 4 3" xfId="16062"/>
    <cellStyle name="Comma 4 2 2 5 4 5" xfId="4254"/>
    <cellStyle name="Comma 4 2 2 5 4 5 2" xfId="9390"/>
    <cellStyle name="Comma 4 2 2 5 4 5 3" xfId="16918"/>
    <cellStyle name="Comma 4 2 2 5 4 6" xfId="5110"/>
    <cellStyle name="Comma 4 2 2 5 4 6 2" xfId="10246"/>
    <cellStyle name="Comma 4 2 2 5 4 6 3" xfId="17774"/>
    <cellStyle name="Comma 4 2 2 5 4 7" xfId="11312"/>
    <cellStyle name="Comma 4 2 2 5 4 7 2" xfId="18840"/>
    <cellStyle name="Comma 4 2 2 5 4 8" xfId="5966"/>
    <cellStyle name="Comma 4 2 2 5 4 9" xfId="13494"/>
    <cellStyle name="Comma 4 2 2 5 5" xfId="1044"/>
    <cellStyle name="Comma 4 2 2 5 5 2" xfId="6180"/>
    <cellStyle name="Comma 4 2 2 5 5 3" xfId="13708"/>
    <cellStyle name="Comma 4 2 2 5 6" xfId="1900"/>
    <cellStyle name="Comma 4 2 2 5 6 2" xfId="7036"/>
    <cellStyle name="Comma 4 2 2 5 6 3" xfId="14564"/>
    <cellStyle name="Comma 4 2 2 5 7" xfId="2756"/>
    <cellStyle name="Comma 4 2 2 5 7 2" xfId="7892"/>
    <cellStyle name="Comma 4 2 2 5 7 3" xfId="15420"/>
    <cellStyle name="Comma 4 2 2 5 8" xfId="3612"/>
    <cellStyle name="Comma 4 2 2 5 8 2" xfId="8748"/>
    <cellStyle name="Comma 4 2 2 5 8 3" xfId="16276"/>
    <cellStyle name="Comma 4 2 2 5 9" xfId="4468"/>
    <cellStyle name="Comma 4 2 2 5 9 2" xfId="9604"/>
    <cellStyle name="Comma 4 2 2 5 9 3" xfId="17132"/>
    <cellStyle name="Comma 4 2 2 6" xfId="226"/>
    <cellStyle name="Comma 4 2 2 6 10" xfId="10501"/>
    <cellStyle name="Comma 4 2 2 6 10 2" xfId="18029"/>
    <cellStyle name="Comma 4 2 2 6 11" xfId="10710"/>
    <cellStyle name="Comma 4 2 2 6 11 2" xfId="18238"/>
    <cellStyle name="Comma 4 2 2 6 12" xfId="11566"/>
    <cellStyle name="Comma 4 2 2 6 12 2" xfId="19094"/>
    <cellStyle name="Comma 4 2 2 6 13" xfId="5364"/>
    <cellStyle name="Comma 4 2 2 6 14" xfId="12892"/>
    <cellStyle name="Comma 4 2 2 6 15" xfId="19317"/>
    <cellStyle name="Comma 4 2 2 6 2" xfId="442"/>
    <cellStyle name="Comma 4 2 2 6 2 10" xfId="19531"/>
    <cellStyle name="Comma 4 2 2 6 2 2" xfId="1298"/>
    <cellStyle name="Comma 4 2 2 6 2 2 2" xfId="6434"/>
    <cellStyle name="Comma 4 2 2 6 2 2 3" xfId="13962"/>
    <cellStyle name="Comma 4 2 2 6 2 3" xfId="2154"/>
    <cellStyle name="Comma 4 2 2 6 2 3 2" xfId="7290"/>
    <cellStyle name="Comma 4 2 2 6 2 3 3" xfId="14818"/>
    <cellStyle name="Comma 4 2 2 6 2 4" xfId="3010"/>
    <cellStyle name="Comma 4 2 2 6 2 4 2" xfId="8146"/>
    <cellStyle name="Comma 4 2 2 6 2 4 3" xfId="15674"/>
    <cellStyle name="Comma 4 2 2 6 2 5" xfId="3866"/>
    <cellStyle name="Comma 4 2 2 6 2 5 2" xfId="9002"/>
    <cellStyle name="Comma 4 2 2 6 2 5 3" xfId="16530"/>
    <cellStyle name="Comma 4 2 2 6 2 6" xfId="4722"/>
    <cellStyle name="Comma 4 2 2 6 2 6 2" xfId="9858"/>
    <cellStyle name="Comma 4 2 2 6 2 6 3" xfId="17386"/>
    <cellStyle name="Comma 4 2 2 6 2 7" xfId="10924"/>
    <cellStyle name="Comma 4 2 2 6 2 7 2" xfId="18452"/>
    <cellStyle name="Comma 4 2 2 6 2 8" xfId="5578"/>
    <cellStyle name="Comma 4 2 2 6 2 9" xfId="13106"/>
    <cellStyle name="Comma 4 2 2 6 3" xfId="656"/>
    <cellStyle name="Comma 4 2 2 6 3 2" xfId="1512"/>
    <cellStyle name="Comma 4 2 2 6 3 2 2" xfId="6648"/>
    <cellStyle name="Comma 4 2 2 6 3 2 3" xfId="14176"/>
    <cellStyle name="Comma 4 2 2 6 3 3" xfId="2368"/>
    <cellStyle name="Comma 4 2 2 6 3 3 2" xfId="7504"/>
    <cellStyle name="Comma 4 2 2 6 3 3 3" xfId="15032"/>
    <cellStyle name="Comma 4 2 2 6 3 4" xfId="3224"/>
    <cellStyle name="Comma 4 2 2 6 3 4 2" xfId="8360"/>
    <cellStyle name="Comma 4 2 2 6 3 4 3" xfId="15888"/>
    <cellStyle name="Comma 4 2 2 6 3 5" xfId="4080"/>
    <cellStyle name="Comma 4 2 2 6 3 5 2" xfId="9216"/>
    <cellStyle name="Comma 4 2 2 6 3 5 3" xfId="16744"/>
    <cellStyle name="Comma 4 2 2 6 3 6" xfId="4936"/>
    <cellStyle name="Comma 4 2 2 6 3 6 2" xfId="10072"/>
    <cellStyle name="Comma 4 2 2 6 3 6 3" xfId="17600"/>
    <cellStyle name="Comma 4 2 2 6 3 7" xfId="11138"/>
    <cellStyle name="Comma 4 2 2 6 3 7 2" xfId="18666"/>
    <cellStyle name="Comma 4 2 2 6 3 8" xfId="5792"/>
    <cellStyle name="Comma 4 2 2 6 3 9" xfId="13320"/>
    <cellStyle name="Comma 4 2 2 6 4" xfId="870"/>
    <cellStyle name="Comma 4 2 2 6 4 2" xfId="1726"/>
    <cellStyle name="Comma 4 2 2 6 4 2 2" xfId="6862"/>
    <cellStyle name="Comma 4 2 2 6 4 2 3" xfId="14390"/>
    <cellStyle name="Comma 4 2 2 6 4 3" xfId="2582"/>
    <cellStyle name="Comma 4 2 2 6 4 3 2" xfId="7718"/>
    <cellStyle name="Comma 4 2 2 6 4 3 3" xfId="15246"/>
    <cellStyle name="Comma 4 2 2 6 4 4" xfId="3438"/>
    <cellStyle name="Comma 4 2 2 6 4 4 2" xfId="8574"/>
    <cellStyle name="Comma 4 2 2 6 4 4 3" xfId="16102"/>
    <cellStyle name="Comma 4 2 2 6 4 5" xfId="4294"/>
    <cellStyle name="Comma 4 2 2 6 4 5 2" xfId="9430"/>
    <cellStyle name="Comma 4 2 2 6 4 5 3" xfId="16958"/>
    <cellStyle name="Comma 4 2 2 6 4 6" xfId="5150"/>
    <cellStyle name="Comma 4 2 2 6 4 6 2" xfId="10286"/>
    <cellStyle name="Comma 4 2 2 6 4 6 3" xfId="17814"/>
    <cellStyle name="Comma 4 2 2 6 4 7" xfId="11352"/>
    <cellStyle name="Comma 4 2 2 6 4 7 2" xfId="18880"/>
    <cellStyle name="Comma 4 2 2 6 4 8" xfId="6006"/>
    <cellStyle name="Comma 4 2 2 6 4 9" xfId="13534"/>
    <cellStyle name="Comma 4 2 2 6 5" xfId="1084"/>
    <cellStyle name="Comma 4 2 2 6 5 2" xfId="6220"/>
    <cellStyle name="Comma 4 2 2 6 5 3" xfId="13748"/>
    <cellStyle name="Comma 4 2 2 6 6" xfId="1940"/>
    <cellStyle name="Comma 4 2 2 6 6 2" xfId="7076"/>
    <cellStyle name="Comma 4 2 2 6 6 3" xfId="14604"/>
    <cellStyle name="Comma 4 2 2 6 7" xfId="2796"/>
    <cellStyle name="Comma 4 2 2 6 7 2" xfId="7932"/>
    <cellStyle name="Comma 4 2 2 6 7 3" xfId="15460"/>
    <cellStyle name="Comma 4 2 2 6 8" xfId="3652"/>
    <cellStyle name="Comma 4 2 2 6 8 2" xfId="8788"/>
    <cellStyle name="Comma 4 2 2 6 8 3" xfId="16316"/>
    <cellStyle name="Comma 4 2 2 6 9" xfId="4508"/>
    <cellStyle name="Comma 4 2 2 6 9 2" xfId="9644"/>
    <cellStyle name="Comma 4 2 2 6 9 3" xfId="17172"/>
    <cellStyle name="Comma 4 2 2 7" xfId="277"/>
    <cellStyle name="Comma 4 2 2 7 10" xfId="19366"/>
    <cellStyle name="Comma 4 2 2 7 2" xfId="1133"/>
    <cellStyle name="Comma 4 2 2 7 2 2" xfId="6269"/>
    <cellStyle name="Comma 4 2 2 7 2 3" xfId="13797"/>
    <cellStyle name="Comma 4 2 2 7 3" xfId="1989"/>
    <cellStyle name="Comma 4 2 2 7 3 2" xfId="7125"/>
    <cellStyle name="Comma 4 2 2 7 3 3" xfId="14653"/>
    <cellStyle name="Comma 4 2 2 7 4" xfId="2845"/>
    <cellStyle name="Comma 4 2 2 7 4 2" xfId="7981"/>
    <cellStyle name="Comma 4 2 2 7 4 3" xfId="15509"/>
    <cellStyle name="Comma 4 2 2 7 5" xfId="3701"/>
    <cellStyle name="Comma 4 2 2 7 5 2" xfId="8837"/>
    <cellStyle name="Comma 4 2 2 7 5 3" xfId="16365"/>
    <cellStyle name="Comma 4 2 2 7 6" xfId="4557"/>
    <cellStyle name="Comma 4 2 2 7 6 2" xfId="9693"/>
    <cellStyle name="Comma 4 2 2 7 6 3" xfId="17221"/>
    <cellStyle name="Comma 4 2 2 7 7" xfId="10759"/>
    <cellStyle name="Comma 4 2 2 7 7 2" xfId="18287"/>
    <cellStyle name="Comma 4 2 2 7 8" xfId="5413"/>
    <cellStyle name="Comma 4 2 2 7 9" xfId="12941"/>
    <cellStyle name="Comma 4 2 2 8" xfId="491"/>
    <cellStyle name="Comma 4 2 2 8 2" xfId="1347"/>
    <cellStyle name="Comma 4 2 2 8 2 2" xfId="6483"/>
    <cellStyle name="Comma 4 2 2 8 2 3" xfId="14011"/>
    <cellStyle name="Comma 4 2 2 8 3" xfId="2203"/>
    <cellStyle name="Comma 4 2 2 8 3 2" xfId="7339"/>
    <cellStyle name="Comma 4 2 2 8 3 3" xfId="14867"/>
    <cellStyle name="Comma 4 2 2 8 4" xfId="3059"/>
    <cellStyle name="Comma 4 2 2 8 4 2" xfId="8195"/>
    <cellStyle name="Comma 4 2 2 8 4 3" xfId="15723"/>
    <cellStyle name="Comma 4 2 2 8 5" xfId="3915"/>
    <cellStyle name="Comma 4 2 2 8 5 2" xfId="9051"/>
    <cellStyle name="Comma 4 2 2 8 5 3" xfId="16579"/>
    <cellStyle name="Comma 4 2 2 8 6" xfId="4771"/>
    <cellStyle name="Comma 4 2 2 8 6 2" xfId="9907"/>
    <cellStyle name="Comma 4 2 2 8 6 3" xfId="17435"/>
    <cellStyle name="Comma 4 2 2 8 7" xfId="10973"/>
    <cellStyle name="Comma 4 2 2 8 7 2" xfId="18501"/>
    <cellStyle name="Comma 4 2 2 8 8" xfId="5627"/>
    <cellStyle name="Comma 4 2 2 8 9" xfId="13155"/>
    <cellStyle name="Comma 4 2 2 9" xfId="705"/>
    <cellStyle name="Comma 4 2 2 9 2" xfId="1561"/>
    <cellStyle name="Comma 4 2 2 9 2 2" xfId="6697"/>
    <cellStyle name="Comma 4 2 2 9 2 3" xfId="14225"/>
    <cellStyle name="Comma 4 2 2 9 3" xfId="2417"/>
    <cellStyle name="Comma 4 2 2 9 3 2" xfId="7553"/>
    <cellStyle name="Comma 4 2 2 9 3 3" xfId="15081"/>
    <cellStyle name="Comma 4 2 2 9 4" xfId="3273"/>
    <cellStyle name="Comma 4 2 2 9 4 2" xfId="8409"/>
    <cellStyle name="Comma 4 2 2 9 4 3" xfId="15937"/>
    <cellStyle name="Comma 4 2 2 9 5" xfId="4129"/>
    <cellStyle name="Comma 4 2 2 9 5 2" xfId="9265"/>
    <cellStyle name="Comma 4 2 2 9 5 3" xfId="16793"/>
    <cellStyle name="Comma 4 2 2 9 6" xfId="4985"/>
    <cellStyle name="Comma 4 2 2 9 6 2" xfId="10121"/>
    <cellStyle name="Comma 4 2 2 9 6 3" xfId="17649"/>
    <cellStyle name="Comma 4 2 2 9 7" xfId="11187"/>
    <cellStyle name="Comma 4 2 2 9 7 2" xfId="18715"/>
    <cellStyle name="Comma 4 2 2 9 8" xfId="5841"/>
    <cellStyle name="Comma 4 2 2 9 9" xfId="13369"/>
    <cellStyle name="Comma 4 2 20" xfId="19151"/>
    <cellStyle name="Comma 4 2 3" xfId="27"/>
    <cellStyle name="Comma 4 2 3 10" xfId="3489"/>
    <cellStyle name="Comma 4 2 3 10 2" xfId="8625"/>
    <cellStyle name="Comma 4 2 3 10 3" xfId="16153"/>
    <cellStyle name="Comma 4 2 3 11" xfId="4345"/>
    <cellStyle name="Comma 4 2 3 11 2" xfId="9481"/>
    <cellStyle name="Comma 4 2 3 11 3" xfId="17009"/>
    <cellStyle name="Comma 4 2 3 12" xfId="10338"/>
    <cellStyle name="Comma 4 2 3 12 2" xfId="17866"/>
    <cellStyle name="Comma 4 2 3 13" xfId="10547"/>
    <cellStyle name="Comma 4 2 3 13 2" xfId="18075"/>
    <cellStyle name="Comma 4 2 3 14" xfId="11403"/>
    <cellStyle name="Comma 4 2 3 14 2" xfId="18931"/>
    <cellStyle name="Comma 4 2 3 15" xfId="5201"/>
    <cellStyle name="Comma 4 2 3 16" xfId="12154"/>
    <cellStyle name="Comma 4 2 3 17" xfId="12729"/>
    <cellStyle name="Comma 4 2 3 18" xfId="19154"/>
    <cellStyle name="Comma 4 2 3 2" xfId="28"/>
    <cellStyle name="Comma 4 2 3 2 10" xfId="1778"/>
    <cellStyle name="Comma 4 2 3 2 10 2" xfId="6914"/>
    <cellStyle name="Comma 4 2 3 2 10 3" xfId="14442"/>
    <cellStyle name="Comma 4 2 3 2 11" xfId="2634"/>
    <cellStyle name="Comma 4 2 3 2 11 2" xfId="7770"/>
    <cellStyle name="Comma 4 2 3 2 11 3" xfId="15298"/>
    <cellStyle name="Comma 4 2 3 2 12" xfId="3490"/>
    <cellStyle name="Comma 4 2 3 2 12 2" xfId="8626"/>
    <cellStyle name="Comma 4 2 3 2 12 3" xfId="16154"/>
    <cellStyle name="Comma 4 2 3 2 13" xfId="4346"/>
    <cellStyle name="Comma 4 2 3 2 13 2" xfId="9482"/>
    <cellStyle name="Comma 4 2 3 2 13 3" xfId="17010"/>
    <cellStyle name="Comma 4 2 3 2 14" xfId="10339"/>
    <cellStyle name="Comma 4 2 3 2 14 2" xfId="17867"/>
    <cellStyle name="Comma 4 2 3 2 15" xfId="10548"/>
    <cellStyle name="Comma 4 2 3 2 15 2" xfId="18076"/>
    <cellStyle name="Comma 4 2 3 2 16" xfId="11404"/>
    <cellStyle name="Comma 4 2 3 2 16 2" xfId="18932"/>
    <cellStyle name="Comma 4 2 3 2 17" xfId="5202"/>
    <cellStyle name="Comma 4 2 3 2 18" xfId="12730"/>
    <cellStyle name="Comma 4 2 3 2 19" xfId="19155"/>
    <cellStyle name="Comma 4 2 3 2 2" xfId="113"/>
    <cellStyle name="Comma 4 2 3 2 2 10" xfId="10390"/>
    <cellStyle name="Comma 4 2 3 2 2 10 2" xfId="17918"/>
    <cellStyle name="Comma 4 2 3 2 2 11" xfId="10599"/>
    <cellStyle name="Comma 4 2 3 2 2 11 2" xfId="18127"/>
    <cellStyle name="Comma 4 2 3 2 2 12" xfId="11455"/>
    <cellStyle name="Comma 4 2 3 2 2 12 2" xfId="18983"/>
    <cellStyle name="Comma 4 2 3 2 2 13" xfId="5253"/>
    <cellStyle name="Comma 4 2 3 2 2 14" xfId="12781"/>
    <cellStyle name="Comma 4 2 3 2 2 15" xfId="19206"/>
    <cellStyle name="Comma 4 2 3 2 2 2" xfId="331"/>
    <cellStyle name="Comma 4 2 3 2 2 2 10" xfId="19420"/>
    <cellStyle name="Comma 4 2 3 2 2 2 2" xfId="1187"/>
    <cellStyle name="Comma 4 2 3 2 2 2 2 2" xfId="6323"/>
    <cellStyle name="Comma 4 2 3 2 2 2 2 3" xfId="13851"/>
    <cellStyle name="Comma 4 2 3 2 2 2 3" xfId="2043"/>
    <cellStyle name="Comma 4 2 3 2 2 2 3 2" xfId="7179"/>
    <cellStyle name="Comma 4 2 3 2 2 2 3 3" xfId="14707"/>
    <cellStyle name="Comma 4 2 3 2 2 2 4" xfId="2899"/>
    <cellStyle name="Comma 4 2 3 2 2 2 4 2" xfId="8035"/>
    <cellStyle name="Comma 4 2 3 2 2 2 4 3" xfId="15563"/>
    <cellStyle name="Comma 4 2 3 2 2 2 5" xfId="3755"/>
    <cellStyle name="Comma 4 2 3 2 2 2 5 2" xfId="8891"/>
    <cellStyle name="Comma 4 2 3 2 2 2 5 3" xfId="16419"/>
    <cellStyle name="Comma 4 2 3 2 2 2 6" xfId="4611"/>
    <cellStyle name="Comma 4 2 3 2 2 2 6 2" xfId="9747"/>
    <cellStyle name="Comma 4 2 3 2 2 2 6 3" xfId="17275"/>
    <cellStyle name="Comma 4 2 3 2 2 2 7" xfId="10813"/>
    <cellStyle name="Comma 4 2 3 2 2 2 7 2" xfId="18341"/>
    <cellStyle name="Comma 4 2 3 2 2 2 8" xfId="5467"/>
    <cellStyle name="Comma 4 2 3 2 2 2 9" xfId="12995"/>
    <cellStyle name="Comma 4 2 3 2 2 3" xfId="545"/>
    <cellStyle name="Comma 4 2 3 2 2 3 2" xfId="1401"/>
    <cellStyle name="Comma 4 2 3 2 2 3 2 2" xfId="6537"/>
    <cellStyle name="Comma 4 2 3 2 2 3 2 3" xfId="14065"/>
    <cellStyle name="Comma 4 2 3 2 2 3 3" xfId="2257"/>
    <cellStyle name="Comma 4 2 3 2 2 3 3 2" xfId="7393"/>
    <cellStyle name="Comma 4 2 3 2 2 3 3 3" xfId="14921"/>
    <cellStyle name="Comma 4 2 3 2 2 3 4" xfId="3113"/>
    <cellStyle name="Comma 4 2 3 2 2 3 4 2" xfId="8249"/>
    <cellStyle name="Comma 4 2 3 2 2 3 4 3" xfId="15777"/>
    <cellStyle name="Comma 4 2 3 2 2 3 5" xfId="3969"/>
    <cellStyle name="Comma 4 2 3 2 2 3 5 2" xfId="9105"/>
    <cellStyle name="Comma 4 2 3 2 2 3 5 3" xfId="16633"/>
    <cellStyle name="Comma 4 2 3 2 2 3 6" xfId="4825"/>
    <cellStyle name="Comma 4 2 3 2 2 3 6 2" xfId="9961"/>
    <cellStyle name="Comma 4 2 3 2 2 3 6 3" xfId="17489"/>
    <cellStyle name="Comma 4 2 3 2 2 3 7" xfId="11027"/>
    <cellStyle name="Comma 4 2 3 2 2 3 7 2" xfId="18555"/>
    <cellStyle name="Comma 4 2 3 2 2 3 8" xfId="5681"/>
    <cellStyle name="Comma 4 2 3 2 2 3 9" xfId="13209"/>
    <cellStyle name="Comma 4 2 3 2 2 4" xfId="759"/>
    <cellStyle name="Comma 4 2 3 2 2 4 2" xfId="1615"/>
    <cellStyle name="Comma 4 2 3 2 2 4 2 2" xfId="6751"/>
    <cellStyle name="Comma 4 2 3 2 2 4 2 3" xfId="14279"/>
    <cellStyle name="Comma 4 2 3 2 2 4 3" xfId="2471"/>
    <cellStyle name="Comma 4 2 3 2 2 4 3 2" xfId="7607"/>
    <cellStyle name="Comma 4 2 3 2 2 4 3 3" xfId="15135"/>
    <cellStyle name="Comma 4 2 3 2 2 4 4" xfId="3327"/>
    <cellStyle name="Comma 4 2 3 2 2 4 4 2" xfId="8463"/>
    <cellStyle name="Comma 4 2 3 2 2 4 4 3" xfId="15991"/>
    <cellStyle name="Comma 4 2 3 2 2 4 5" xfId="4183"/>
    <cellStyle name="Comma 4 2 3 2 2 4 5 2" xfId="9319"/>
    <cellStyle name="Comma 4 2 3 2 2 4 5 3" xfId="16847"/>
    <cellStyle name="Comma 4 2 3 2 2 4 6" xfId="5039"/>
    <cellStyle name="Comma 4 2 3 2 2 4 6 2" xfId="10175"/>
    <cellStyle name="Comma 4 2 3 2 2 4 6 3" xfId="17703"/>
    <cellStyle name="Comma 4 2 3 2 2 4 7" xfId="11241"/>
    <cellStyle name="Comma 4 2 3 2 2 4 7 2" xfId="18769"/>
    <cellStyle name="Comma 4 2 3 2 2 4 8" xfId="5895"/>
    <cellStyle name="Comma 4 2 3 2 2 4 9" xfId="13423"/>
    <cellStyle name="Comma 4 2 3 2 2 5" xfId="973"/>
    <cellStyle name="Comma 4 2 3 2 2 5 2" xfId="6109"/>
    <cellStyle name="Comma 4 2 3 2 2 5 3" xfId="13637"/>
    <cellStyle name="Comma 4 2 3 2 2 6" xfId="1829"/>
    <cellStyle name="Comma 4 2 3 2 2 6 2" xfId="6965"/>
    <cellStyle name="Comma 4 2 3 2 2 6 3" xfId="14493"/>
    <cellStyle name="Comma 4 2 3 2 2 7" xfId="2685"/>
    <cellStyle name="Comma 4 2 3 2 2 7 2" xfId="7821"/>
    <cellStyle name="Comma 4 2 3 2 2 7 3" xfId="15349"/>
    <cellStyle name="Comma 4 2 3 2 2 8" xfId="3541"/>
    <cellStyle name="Comma 4 2 3 2 2 8 2" xfId="8677"/>
    <cellStyle name="Comma 4 2 3 2 2 8 3" xfId="16205"/>
    <cellStyle name="Comma 4 2 3 2 2 9" xfId="4397"/>
    <cellStyle name="Comma 4 2 3 2 2 9 2" xfId="9533"/>
    <cellStyle name="Comma 4 2 3 2 2 9 3" xfId="17061"/>
    <cellStyle name="Comma 4 2 3 2 3" xfId="149"/>
    <cellStyle name="Comma 4 2 3 2 3 10" xfId="10426"/>
    <cellStyle name="Comma 4 2 3 2 3 10 2" xfId="17954"/>
    <cellStyle name="Comma 4 2 3 2 3 11" xfId="10635"/>
    <cellStyle name="Comma 4 2 3 2 3 11 2" xfId="18163"/>
    <cellStyle name="Comma 4 2 3 2 3 12" xfId="11491"/>
    <cellStyle name="Comma 4 2 3 2 3 12 2" xfId="19019"/>
    <cellStyle name="Comma 4 2 3 2 3 13" xfId="5289"/>
    <cellStyle name="Comma 4 2 3 2 3 14" xfId="12817"/>
    <cellStyle name="Comma 4 2 3 2 3 15" xfId="19242"/>
    <cellStyle name="Comma 4 2 3 2 3 2" xfId="367"/>
    <cellStyle name="Comma 4 2 3 2 3 2 10" xfId="19456"/>
    <cellStyle name="Comma 4 2 3 2 3 2 2" xfId="1223"/>
    <cellStyle name="Comma 4 2 3 2 3 2 2 2" xfId="6359"/>
    <cellStyle name="Comma 4 2 3 2 3 2 2 3" xfId="13887"/>
    <cellStyle name="Comma 4 2 3 2 3 2 3" xfId="2079"/>
    <cellStyle name="Comma 4 2 3 2 3 2 3 2" xfId="7215"/>
    <cellStyle name="Comma 4 2 3 2 3 2 3 3" xfId="14743"/>
    <cellStyle name="Comma 4 2 3 2 3 2 4" xfId="2935"/>
    <cellStyle name="Comma 4 2 3 2 3 2 4 2" xfId="8071"/>
    <cellStyle name="Comma 4 2 3 2 3 2 4 3" xfId="15599"/>
    <cellStyle name="Comma 4 2 3 2 3 2 5" xfId="3791"/>
    <cellStyle name="Comma 4 2 3 2 3 2 5 2" xfId="8927"/>
    <cellStyle name="Comma 4 2 3 2 3 2 5 3" xfId="16455"/>
    <cellStyle name="Comma 4 2 3 2 3 2 6" xfId="4647"/>
    <cellStyle name="Comma 4 2 3 2 3 2 6 2" xfId="9783"/>
    <cellStyle name="Comma 4 2 3 2 3 2 6 3" xfId="17311"/>
    <cellStyle name="Comma 4 2 3 2 3 2 7" xfId="10849"/>
    <cellStyle name="Comma 4 2 3 2 3 2 7 2" xfId="18377"/>
    <cellStyle name="Comma 4 2 3 2 3 2 8" xfId="5503"/>
    <cellStyle name="Comma 4 2 3 2 3 2 9" xfId="13031"/>
    <cellStyle name="Comma 4 2 3 2 3 3" xfId="581"/>
    <cellStyle name="Comma 4 2 3 2 3 3 2" xfId="1437"/>
    <cellStyle name="Comma 4 2 3 2 3 3 2 2" xfId="6573"/>
    <cellStyle name="Comma 4 2 3 2 3 3 2 3" xfId="14101"/>
    <cellStyle name="Comma 4 2 3 2 3 3 3" xfId="2293"/>
    <cellStyle name="Comma 4 2 3 2 3 3 3 2" xfId="7429"/>
    <cellStyle name="Comma 4 2 3 2 3 3 3 3" xfId="14957"/>
    <cellStyle name="Comma 4 2 3 2 3 3 4" xfId="3149"/>
    <cellStyle name="Comma 4 2 3 2 3 3 4 2" xfId="8285"/>
    <cellStyle name="Comma 4 2 3 2 3 3 4 3" xfId="15813"/>
    <cellStyle name="Comma 4 2 3 2 3 3 5" xfId="4005"/>
    <cellStyle name="Comma 4 2 3 2 3 3 5 2" xfId="9141"/>
    <cellStyle name="Comma 4 2 3 2 3 3 5 3" xfId="16669"/>
    <cellStyle name="Comma 4 2 3 2 3 3 6" xfId="4861"/>
    <cellStyle name="Comma 4 2 3 2 3 3 6 2" xfId="9997"/>
    <cellStyle name="Comma 4 2 3 2 3 3 6 3" xfId="17525"/>
    <cellStyle name="Comma 4 2 3 2 3 3 7" xfId="11063"/>
    <cellStyle name="Comma 4 2 3 2 3 3 7 2" xfId="18591"/>
    <cellStyle name="Comma 4 2 3 2 3 3 8" xfId="5717"/>
    <cellStyle name="Comma 4 2 3 2 3 3 9" xfId="13245"/>
    <cellStyle name="Comma 4 2 3 2 3 4" xfId="795"/>
    <cellStyle name="Comma 4 2 3 2 3 4 2" xfId="1651"/>
    <cellStyle name="Comma 4 2 3 2 3 4 2 2" xfId="6787"/>
    <cellStyle name="Comma 4 2 3 2 3 4 2 3" xfId="14315"/>
    <cellStyle name="Comma 4 2 3 2 3 4 3" xfId="2507"/>
    <cellStyle name="Comma 4 2 3 2 3 4 3 2" xfId="7643"/>
    <cellStyle name="Comma 4 2 3 2 3 4 3 3" xfId="15171"/>
    <cellStyle name="Comma 4 2 3 2 3 4 4" xfId="3363"/>
    <cellStyle name="Comma 4 2 3 2 3 4 4 2" xfId="8499"/>
    <cellStyle name="Comma 4 2 3 2 3 4 4 3" xfId="16027"/>
    <cellStyle name="Comma 4 2 3 2 3 4 5" xfId="4219"/>
    <cellStyle name="Comma 4 2 3 2 3 4 5 2" xfId="9355"/>
    <cellStyle name="Comma 4 2 3 2 3 4 5 3" xfId="16883"/>
    <cellStyle name="Comma 4 2 3 2 3 4 6" xfId="5075"/>
    <cellStyle name="Comma 4 2 3 2 3 4 6 2" xfId="10211"/>
    <cellStyle name="Comma 4 2 3 2 3 4 6 3" xfId="17739"/>
    <cellStyle name="Comma 4 2 3 2 3 4 7" xfId="11277"/>
    <cellStyle name="Comma 4 2 3 2 3 4 7 2" xfId="18805"/>
    <cellStyle name="Comma 4 2 3 2 3 4 8" xfId="5931"/>
    <cellStyle name="Comma 4 2 3 2 3 4 9" xfId="13459"/>
    <cellStyle name="Comma 4 2 3 2 3 5" xfId="1009"/>
    <cellStyle name="Comma 4 2 3 2 3 5 2" xfId="6145"/>
    <cellStyle name="Comma 4 2 3 2 3 5 3" xfId="13673"/>
    <cellStyle name="Comma 4 2 3 2 3 6" xfId="1865"/>
    <cellStyle name="Comma 4 2 3 2 3 6 2" xfId="7001"/>
    <cellStyle name="Comma 4 2 3 2 3 6 3" xfId="14529"/>
    <cellStyle name="Comma 4 2 3 2 3 7" xfId="2721"/>
    <cellStyle name="Comma 4 2 3 2 3 7 2" xfId="7857"/>
    <cellStyle name="Comma 4 2 3 2 3 7 3" xfId="15385"/>
    <cellStyle name="Comma 4 2 3 2 3 8" xfId="3577"/>
    <cellStyle name="Comma 4 2 3 2 3 8 2" xfId="8713"/>
    <cellStyle name="Comma 4 2 3 2 3 8 3" xfId="16241"/>
    <cellStyle name="Comma 4 2 3 2 3 9" xfId="4433"/>
    <cellStyle name="Comma 4 2 3 2 3 9 2" xfId="9569"/>
    <cellStyle name="Comma 4 2 3 2 3 9 3" xfId="17097"/>
    <cellStyle name="Comma 4 2 3 2 4" xfId="187"/>
    <cellStyle name="Comma 4 2 3 2 4 10" xfId="10463"/>
    <cellStyle name="Comma 4 2 3 2 4 10 2" xfId="17991"/>
    <cellStyle name="Comma 4 2 3 2 4 11" xfId="10672"/>
    <cellStyle name="Comma 4 2 3 2 4 11 2" xfId="18200"/>
    <cellStyle name="Comma 4 2 3 2 4 12" xfId="11528"/>
    <cellStyle name="Comma 4 2 3 2 4 12 2" xfId="19056"/>
    <cellStyle name="Comma 4 2 3 2 4 13" xfId="5326"/>
    <cellStyle name="Comma 4 2 3 2 4 14" xfId="12854"/>
    <cellStyle name="Comma 4 2 3 2 4 15" xfId="19279"/>
    <cellStyle name="Comma 4 2 3 2 4 2" xfId="404"/>
    <cellStyle name="Comma 4 2 3 2 4 2 10" xfId="19493"/>
    <cellStyle name="Comma 4 2 3 2 4 2 2" xfId="1260"/>
    <cellStyle name="Comma 4 2 3 2 4 2 2 2" xfId="6396"/>
    <cellStyle name="Comma 4 2 3 2 4 2 2 3" xfId="13924"/>
    <cellStyle name="Comma 4 2 3 2 4 2 3" xfId="2116"/>
    <cellStyle name="Comma 4 2 3 2 4 2 3 2" xfId="7252"/>
    <cellStyle name="Comma 4 2 3 2 4 2 3 3" xfId="14780"/>
    <cellStyle name="Comma 4 2 3 2 4 2 4" xfId="2972"/>
    <cellStyle name="Comma 4 2 3 2 4 2 4 2" xfId="8108"/>
    <cellStyle name="Comma 4 2 3 2 4 2 4 3" xfId="15636"/>
    <cellStyle name="Comma 4 2 3 2 4 2 5" xfId="3828"/>
    <cellStyle name="Comma 4 2 3 2 4 2 5 2" xfId="8964"/>
    <cellStyle name="Comma 4 2 3 2 4 2 5 3" xfId="16492"/>
    <cellStyle name="Comma 4 2 3 2 4 2 6" xfId="4684"/>
    <cellStyle name="Comma 4 2 3 2 4 2 6 2" xfId="9820"/>
    <cellStyle name="Comma 4 2 3 2 4 2 6 3" xfId="17348"/>
    <cellStyle name="Comma 4 2 3 2 4 2 7" xfId="10886"/>
    <cellStyle name="Comma 4 2 3 2 4 2 7 2" xfId="18414"/>
    <cellStyle name="Comma 4 2 3 2 4 2 8" xfId="5540"/>
    <cellStyle name="Comma 4 2 3 2 4 2 9" xfId="13068"/>
    <cellStyle name="Comma 4 2 3 2 4 3" xfId="618"/>
    <cellStyle name="Comma 4 2 3 2 4 3 2" xfId="1474"/>
    <cellStyle name="Comma 4 2 3 2 4 3 2 2" xfId="6610"/>
    <cellStyle name="Comma 4 2 3 2 4 3 2 3" xfId="14138"/>
    <cellStyle name="Comma 4 2 3 2 4 3 3" xfId="2330"/>
    <cellStyle name="Comma 4 2 3 2 4 3 3 2" xfId="7466"/>
    <cellStyle name="Comma 4 2 3 2 4 3 3 3" xfId="14994"/>
    <cellStyle name="Comma 4 2 3 2 4 3 4" xfId="3186"/>
    <cellStyle name="Comma 4 2 3 2 4 3 4 2" xfId="8322"/>
    <cellStyle name="Comma 4 2 3 2 4 3 4 3" xfId="15850"/>
    <cellStyle name="Comma 4 2 3 2 4 3 5" xfId="4042"/>
    <cellStyle name="Comma 4 2 3 2 4 3 5 2" xfId="9178"/>
    <cellStyle name="Comma 4 2 3 2 4 3 5 3" xfId="16706"/>
    <cellStyle name="Comma 4 2 3 2 4 3 6" xfId="4898"/>
    <cellStyle name="Comma 4 2 3 2 4 3 6 2" xfId="10034"/>
    <cellStyle name="Comma 4 2 3 2 4 3 6 3" xfId="17562"/>
    <cellStyle name="Comma 4 2 3 2 4 3 7" xfId="11100"/>
    <cellStyle name="Comma 4 2 3 2 4 3 7 2" xfId="18628"/>
    <cellStyle name="Comma 4 2 3 2 4 3 8" xfId="5754"/>
    <cellStyle name="Comma 4 2 3 2 4 3 9" xfId="13282"/>
    <cellStyle name="Comma 4 2 3 2 4 4" xfId="832"/>
    <cellStyle name="Comma 4 2 3 2 4 4 2" xfId="1688"/>
    <cellStyle name="Comma 4 2 3 2 4 4 2 2" xfId="6824"/>
    <cellStyle name="Comma 4 2 3 2 4 4 2 3" xfId="14352"/>
    <cellStyle name="Comma 4 2 3 2 4 4 3" xfId="2544"/>
    <cellStyle name="Comma 4 2 3 2 4 4 3 2" xfId="7680"/>
    <cellStyle name="Comma 4 2 3 2 4 4 3 3" xfId="15208"/>
    <cellStyle name="Comma 4 2 3 2 4 4 4" xfId="3400"/>
    <cellStyle name="Comma 4 2 3 2 4 4 4 2" xfId="8536"/>
    <cellStyle name="Comma 4 2 3 2 4 4 4 3" xfId="16064"/>
    <cellStyle name="Comma 4 2 3 2 4 4 5" xfId="4256"/>
    <cellStyle name="Comma 4 2 3 2 4 4 5 2" xfId="9392"/>
    <cellStyle name="Comma 4 2 3 2 4 4 5 3" xfId="16920"/>
    <cellStyle name="Comma 4 2 3 2 4 4 6" xfId="5112"/>
    <cellStyle name="Comma 4 2 3 2 4 4 6 2" xfId="10248"/>
    <cellStyle name="Comma 4 2 3 2 4 4 6 3" xfId="17776"/>
    <cellStyle name="Comma 4 2 3 2 4 4 7" xfId="11314"/>
    <cellStyle name="Comma 4 2 3 2 4 4 7 2" xfId="18842"/>
    <cellStyle name="Comma 4 2 3 2 4 4 8" xfId="5968"/>
    <cellStyle name="Comma 4 2 3 2 4 4 9" xfId="13496"/>
    <cellStyle name="Comma 4 2 3 2 4 5" xfId="1046"/>
    <cellStyle name="Comma 4 2 3 2 4 5 2" xfId="6182"/>
    <cellStyle name="Comma 4 2 3 2 4 5 3" xfId="13710"/>
    <cellStyle name="Comma 4 2 3 2 4 6" xfId="1902"/>
    <cellStyle name="Comma 4 2 3 2 4 6 2" xfId="7038"/>
    <cellStyle name="Comma 4 2 3 2 4 6 3" xfId="14566"/>
    <cellStyle name="Comma 4 2 3 2 4 7" xfId="2758"/>
    <cellStyle name="Comma 4 2 3 2 4 7 2" xfId="7894"/>
    <cellStyle name="Comma 4 2 3 2 4 7 3" xfId="15422"/>
    <cellStyle name="Comma 4 2 3 2 4 8" xfId="3614"/>
    <cellStyle name="Comma 4 2 3 2 4 8 2" xfId="8750"/>
    <cellStyle name="Comma 4 2 3 2 4 8 3" xfId="16278"/>
    <cellStyle name="Comma 4 2 3 2 4 9" xfId="4470"/>
    <cellStyle name="Comma 4 2 3 2 4 9 2" xfId="9606"/>
    <cellStyle name="Comma 4 2 3 2 4 9 3" xfId="17134"/>
    <cellStyle name="Comma 4 2 3 2 5" xfId="228"/>
    <cellStyle name="Comma 4 2 3 2 5 10" xfId="10503"/>
    <cellStyle name="Comma 4 2 3 2 5 10 2" xfId="18031"/>
    <cellStyle name="Comma 4 2 3 2 5 11" xfId="10712"/>
    <cellStyle name="Comma 4 2 3 2 5 11 2" xfId="18240"/>
    <cellStyle name="Comma 4 2 3 2 5 12" xfId="11568"/>
    <cellStyle name="Comma 4 2 3 2 5 12 2" xfId="19096"/>
    <cellStyle name="Comma 4 2 3 2 5 13" xfId="5366"/>
    <cellStyle name="Comma 4 2 3 2 5 14" xfId="12894"/>
    <cellStyle name="Comma 4 2 3 2 5 15" xfId="19319"/>
    <cellStyle name="Comma 4 2 3 2 5 2" xfId="444"/>
    <cellStyle name="Comma 4 2 3 2 5 2 10" xfId="19533"/>
    <cellStyle name="Comma 4 2 3 2 5 2 2" xfId="1300"/>
    <cellStyle name="Comma 4 2 3 2 5 2 2 2" xfId="6436"/>
    <cellStyle name="Comma 4 2 3 2 5 2 2 3" xfId="13964"/>
    <cellStyle name="Comma 4 2 3 2 5 2 3" xfId="2156"/>
    <cellStyle name="Comma 4 2 3 2 5 2 3 2" xfId="7292"/>
    <cellStyle name="Comma 4 2 3 2 5 2 3 3" xfId="14820"/>
    <cellStyle name="Comma 4 2 3 2 5 2 4" xfId="3012"/>
    <cellStyle name="Comma 4 2 3 2 5 2 4 2" xfId="8148"/>
    <cellStyle name="Comma 4 2 3 2 5 2 4 3" xfId="15676"/>
    <cellStyle name="Comma 4 2 3 2 5 2 5" xfId="3868"/>
    <cellStyle name="Comma 4 2 3 2 5 2 5 2" xfId="9004"/>
    <cellStyle name="Comma 4 2 3 2 5 2 5 3" xfId="16532"/>
    <cellStyle name="Comma 4 2 3 2 5 2 6" xfId="4724"/>
    <cellStyle name="Comma 4 2 3 2 5 2 6 2" xfId="9860"/>
    <cellStyle name="Comma 4 2 3 2 5 2 6 3" xfId="17388"/>
    <cellStyle name="Comma 4 2 3 2 5 2 7" xfId="10926"/>
    <cellStyle name="Comma 4 2 3 2 5 2 7 2" xfId="18454"/>
    <cellStyle name="Comma 4 2 3 2 5 2 8" xfId="5580"/>
    <cellStyle name="Comma 4 2 3 2 5 2 9" xfId="13108"/>
    <cellStyle name="Comma 4 2 3 2 5 3" xfId="658"/>
    <cellStyle name="Comma 4 2 3 2 5 3 2" xfId="1514"/>
    <cellStyle name="Comma 4 2 3 2 5 3 2 2" xfId="6650"/>
    <cellStyle name="Comma 4 2 3 2 5 3 2 3" xfId="14178"/>
    <cellStyle name="Comma 4 2 3 2 5 3 3" xfId="2370"/>
    <cellStyle name="Comma 4 2 3 2 5 3 3 2" xfId="7506"/>
    <cellStyle name="Comma 4 2 3 2 5 3 3 3" xfId="15034"/>
    <cellStyle name="Comma 4 2 3 2 5 3 4" xfId="3226"/>
    <cellStyle name="Comma 4 2 3 2 5 3 4 2" xfId="8362"/>
    <cellStyle name="Comma 4 2 3 2 5 3 4 3" xfId="15890"/>
    <cellStyle name="Comma 4 2 3 2 5 3 5" xfId="4082"/>
    <cellStyle name="Comma 4 2 3 2 5 3 5 2" xfId="9218"/>
    <cellStyle name="Comma 4 2 3 2 5 3 5 3" xfId="16746"/>
    <cellStyle name="Comma 4 2 3 2 5 3 6" xfId="4938"/>
    <cellStyle name="Comma 4 2 3 2 5 3 6 2" xfId="10074"/>
    <cellStyle name="Comma 4 2 3 2 5 3 6 3" xfId="17602"/>
    <cellStyle name="Comma 4 2 3 2 5 3 7" xfId="11140"/>
    <cellStyle name="Comma 4 2 3 2 5 3 7 2" xfId="18668"/>
    <cellStyle name="Comma 4 2 3 2 5 3 8" xfId="5794"/>
    <cellStyle name="Comma 4 2 3 2 5 3 9" xfId="13322"/>
    <cellStyle name="Comma 4 2 3 2 5 4" xfId="872"/>
    <cellStyle name="Comma 4 2 3 2 5 4 2" xfId="1728"/>
    <cellStyle name="Comma 4 2 3 2 5 4 2 2" xfId="6864"/>
    <cellStyle name="Comma 4 2 3 2 5 4 2 3" xfId="14392"/>
    <cellStyle name="Comma 4 2 3 2 5 4 3" xfId="2584"/>
    <cellStyle name="Comma 4 2 3 2 5 4 3 2" xfId="7720"/>
    <cellStyle name="Comma 4 2 3 2 5 4 3 3" xfId="15248"/>
    <cellStyle name="Comma 4 2 3 2 5 4 4" xfId="3440"/>
    <cellStyle name="Comma 4 2 3 2 5 4 4 2" xfId="8576"/>
    <cellStyle name="Comma 4 2 3 2 5 4 4 3" xfId="16104"/>
    <cellStyle name="Comma 4 2 3 2 5 4 5" xfId="4296"/>
    <cellStyle name="Comma 4 2 3 2 5 4 5 2" xfId="9432"/>
    <cellStyle name="Comma 4 2 3 2 5 4 5 3" xfId="16960"/>
    <cellStyle name="Comma 4 2 3 2 5 4 6" xfId="5152"/>
    <cellStyle name="Comma 4 2 3 2 5 4 6 2" xfId="10288"/>
    <cellStyle name="Comma 4 2 3 2 5 4 6 3" xfId="17816"/>
    <cellStyle name="Comma 4 2 3 2 5 4 7" xfId="11354"/>
    <cellStyle name="Comma 4 2 3 2 5 4 7 2" xfId="18882"/>
    <cellStyle name="Comma 4 2 3 2 5 4 8" xfId="6008"/>
    <cellStyle name="Comma 4 2 3 2 5 4 9" xfId="13536"/>
    <cellStyle name="Comma 4 2 3 2 5 5" xfId="1086"/>
    <cellStyle name="Comma 4 2 3 2 5 5 2" xfId="6222"/>
    <cellStyle name="Comma 4 2 3 2 5 5 3" xfId="13750"/>
    <cellStyle name="Comma 4 2 3 2 5 6" xfId="1942"/>
    <cellStyle name="Comma 4 2 3 2 5 6 2" xfId="7078"/>
    <cellStyle name="Comma 4 2 3 2 5 6 3" xfId="14606"/>
    <cellStyle name="Comma 4 2 3 2 5 7" xfId="2798"/>
    <cellStyle name="Comma 4 2 3 2 5 7 2" xfId="7934"/>
    <cellStyle name="Comma 4 2 3 2 5 7 3" xfId="15462"/>
    <cellStyle name="Comma 4 2 3 2 5 8" xfId="3654"/>
    <cellStyle name="Comma 4 2 3 2 5 8 2" xfId="8790"/>
    <cellStyle name="Comma 4 2 3 2 5 8 3" xfId="16318"/>
    <cellStyle name="Comma 4 2 3 2 5 9" xfId="4510"/>
    <cellStyle name="Comma 4 2 3 2 5 9 2" xfId="9646"/>
    <cellStyle name="Comma 4 2 3 2 5 9 3" xfId="17174"/>
    <cellStyle name="Comma 4 2 3 2 6" xfId="280"/>
    <cellStyle name="Comma 4 2 3 2 6 10" xfId="19369"/>
    <cellStyle name="Comma 4 2 3 2 6 2" xfId="1136"/>
    <cellStyle name="Comma 4 2 3 2 6 2 2" xfId="6272"/>
    <cellStyle name="Comma 4 2 3 2 6 2 3" xfId="13800"/>
    <cellStyle name="Comma 4 2 3 2 6 3" xfId="1992"/>
    <cellStyle name="Comma 4 2 3 2 6 3 2" xfId="7128"/>
    <cellStyle name="Comma 4 2 3 2 6 3 3" xfId="14656"/>
    <cellStyle name="Comma 4 2 3 2 6 4" xfId="2848"/>
    <cellStyle name="Comma 4 2 3 2 6 4 2" xfId="7984"/>
    <cellStyle name="Comma 4 2 3 2 6 4 3" xfId="15512"/>
    <cellStyle name="Comma 4 2 3 2 6 5" xfId="3704"/>
    <cellStyle name="Comma 4 2 3 2 6 5 2" xfId="8840"/>
    <cellStyle name="Comma 4 2 3 2 6 5 3" xfId="16368"/>
    <cellStyle name="Comma 4 2 3 2 6 6" xfId="4560"/>
    <cellStyle name="Comma 4 2 3 2 6 6 2" xfId="9696"/>
    <cellStyle name="Comma 4 2 3 2 6 6 3" xfId="17224"/>
    <cellStyle name="Comma 4 2 3 2 6 7" xfId="10762"/>
    <cellStyle name="Comma 4 2 3 2 6 7 2" xfId="18290"/>
    <cellStyle name="Comma 4 2 3 2 6 8" xfId="5416"/>
    <cellStyle name="Comma 4 2 3 2 6 9" xfId="12944"/>
    <cellStyle name="Comma 4 2 3 2 7" xfId="494"/>
    <cellStyle name="Comma 4 2 3 2 7 2" xfId="1350"/>
    <cellStyle name="Comma 4 2 3 2 7 2 2" xfId="6486"/>
    <cellStyle name="Comma 4 2 3 2 7 2 3" xfId="14014"/>
    <cellStyle name="Comma 4 2 3 2 7 3" xfId="2206"/>
    <cellStyle name="Comma 4 2 3 2 7 3 2" xfId="7342"/>
    <cellStyle name="Comma 4 2 3 2 7 3 3" xfId="14870"/>
    <cellStyle name="Comma 4 2 3 2 7 4" xfId="3062"/>
    <cellStyle name="Comma 4 2 3 2 7 4 2" xfId="8198"/>
    <cellStyle name="Comma 4 2 3 2 7 4 3" xfId="15726"/>
    <cellStyle name="Comma 4 2 3 2 7 5" xfId="3918"/>
    <cellStyle name="Comma 4 2 3 2 7 5 2" xfId="9054"/>
    <cellStyle name="Comma 4 2 3 2 7 5 3" xfId="16582"/>
    <cellStyle name="Comma 4 2 3 2 7 6" xfId="4774"/>
    <cellStyle name="Comma 4 2 3 2 7 6 2" xfId="9910"/>
    <cellStyle name="Comma 4 2 3 2 7 6 3" xfId="17438"/>
    <cellStyle name="Comma 4 2 3 2 7 7" xfId="10976"/>
    <cellStyle name="Comma 4 2 3 2 7 7 2" xfId="18504"/>
    <cellStyle name="Comma 4 2 3 2 7 8" xfId="5630"/>
    <cellStyle name="Comma 4 2 3 2 7 9" xfId="13158"/>
    <cellStyle name="Comma 4 2 3 2 8" xfId="708"/>
    <cellStyle name="Comma 4 2 3 2 8 2" xfId="1564"/>
    <cellStyle name="Comma 4 2 3 2 8 2 2" xfId="6700"/>
    <cellStyle name="Comma 4 2 3 2 8 2 3" xfId="14228"/>
    <cellStyle name="Comma 4 2 3 2 8 3" xfId="2420"/>
    <cellStyle name="Comma 4 2 3 2 8 3 2" xfId="7556"/>
    <cellStyle name="Comma 4 2 3 2 8 3 3" xfId="15084"/>
    <cellStyle name="Comma 4 2 3 2 8 4" xfId="3276"/>
    <cellStyle name="Comma 4 2 3 2 8 4 2" xfId="8412"/>
    <cellStyle name="Comma 4 2 3 2 8 4 3" xfId="15940"/>
    <cellStyle name="Comma 4 2 3 2 8 5" xfId="4132"/>
    <cellStyle name="Comma 4 2 3 2 8 5 2" xfId="9268"/>
    <cellStyle name="Comma 4 2 3 2 8 5 3" xfId="16796"/>
    <cellStyle name="Comma 4 2 3 2 8 6" xfId="4988"/>
    <cellStyle name="Comma 4 2 3 2 8 6 2" xfId="10124"/>
    <cellStyle name="Comma 4 2 3 2 8 6 3" xfId="17652"/>
    <cellStyle name="Comma 4 2 3 2 8 7" xfId="11190"/>
    <cellStyle name="Comma 4 2 3 2 8 7 2" xfId="18718"/>
    <cellStyle name="Comma 4 2 3 2 8 8" xfId="5844"/>
    <cellStyle name="Comma 4 2 3 2 8 9" xfId="13372"/>
    <cellStyle name="Comma 4 2 3 2 9" xfId="922"/>
    <cellStyle name="Comma 4 2 3 2 9 2" xfId="6058"/>
    <cellStyle name="Comma 4 2 3 2 9 3" xfId="13586"/>
    <cellStyle name="Comma 4 2 3 3" xfId="86"/>
    <cellStyle name="Comma 4 2 3 4" xfId="279"/>
    <cellStyle name="Comma 4 2 3 4 10" xfId="19368"/>
    <cellStyle name="Comma 4 2 3 4 2" xfId="1135"/>
    <cellStyle name="Comma 4 2 3 4 2 2" xfId="6271"/>
    <cellStyle name="Comma 4 2 3 4 2 3" xfId="13799"/>
    <cellStyle name="Comma 4 2 3 4 3" xfId="1991"/>
    <cellStyle name="Comma 4 2 3 4 3 2" xfId="7127"/>
    <cellStyle name="Comma 4 2 3 4 3 3" xfId="14655"/>
    <cellStyle name="Comma 4 2 3 4 4" xfId="2847"/>
    <cellStyle name="Comma 4 2 3 4 4 2" xfId="7983"/>
    <cellStyle name="Comma 4 2 3 4 4 3" xfId="15511"/>
    <cellStyle name="Comma 4 2 3 4 5" xfId="3703"/>
    <cellStyle name="Comma 4 2 3 4 5 2" xfId="8839"/>
    <cellStyle name="Comma 4 2 3 4 5 3" xfId="16367"/>
    <cellStyle name="Comma 4 2 3 4 6" xfId="4559"/>
    <cellStyle name="Comma 4 2 3 4 6 2" xfId="9695"/>
    <cellStyle name="Comma 4 2 3 4 6 3" xfId="17223"/>
    <cellStyle name="Comma 4 2 3 4 7" xfId="10761"/>
    <cellStyle name="Comma 4 2 3 4 7 2" xfId="18289"/>
    <cellStyle name="Comma 4 2 3 4 8" xfId="5415"/>
    <cellStyle name="Comma 4 2 3 4 9" xfId="12943"/>
    <cellStyle name="Comma 4 2 3 5" xfId="493"/>
    <cellStyle name="Comma 4 2 3 5 2" xfId="1349"/>
    <cellStyle name="Comma 4 2 3 5 2 2" xfId="6485"/>
    <cellStyle name="Comma 4 2 3 5 2 3" xfId="14013"/>
    <cellStyle name="Comma 4 2 3 5 3" xfId="2205"/>
    <cellStyle name="Comma 4 2 3 5 3 2" xfId="7341"/>
    <cellStyle name="Comma 4 2 3 5 3 3" xfId="14869"/>
    <cellStyle name="Comma 4 2 3 5 4" xfId="3061"/>
    <cellStyle name="Comma 4 2 3 5 4 2" xfId="8197"/>
    <cellStyle name="Comma 4 2 3 5 4 3" xfId="15725"/>
    <cellStyle name="Comma 4 2 3 5 5" xfId="3917"/>
    <cellStyle name="Comma 4 2 3 5 5 2" xfId="9053"/>
    <cellStyle name="Comma 4 2 3 5 5 3" xfId="16581"/>
    <cellStyle name="Comma 4 2 3 5 6" xfId="4773"/>
    <cellStyle name="Comma 4 2 3 5 6 2" xfId="9909"/>
    <cellStyle name="Comma 4 2 3 5 6 3" xfId="17437"/>
    <cellStyle name="Comma 4 2 3 5 7" xfId="10975"/>
    <cellStyle name="Comma 4 2 3 5 7 2" xfId="18503"/>
    <cellStyle name="Comma 4 2 3 5 8" xfId="5629"/>
    <cellStyle name="Comma 4 2 3 5 9" xfId="13157"/>
    <cellStyle name="Comma 4 2 3 6" xfId="707"/>
    <cellStyle name="Comma 4 2 3 6 2" xfId="1563"/>
    <cellStyle name="Comma 4 2 3 6 2 2" xfId="6699"/>
    <cellStyle name="Comma 4 2 3 6 2 3" xfId="14227"/>
    <cellStyle name="Comma 4 2 3 6 3" xfId="2419"/>
    <cellStyle name="Comma 4 2 3 6 3 2" xfId="7555"/>
    <cellStyle name="Comma 4 2 3 6 3 3" xfId="15083"/>
    <cellStyle name="Comma 4 2 3 6 4" xfId="3275"/>
    <cellStyle name="Comma 4 2 3 6 4 2" xfId="8411"/>
    <cellStyle name="Comma 4 2 3 6 4 3" xfId="15939"/>
    <cellStyle name="Comma 4 2 3 6 5" xfId="4131"/>
    <cellStyle name="Comma 4 2 3 6 5 2" xfId="9267"/>
    <cellStyle name="Comma 4 2 3 6 5 3" xfId="16795"/>
    <cellStyle name="Comma 4 2 3 6 6" xfId="4987"/>
    <cellStyle name="Comma 4 2 3 6 6 2" xfId="10123"/>
    <cellStyle name="Comma 4 2 3 6 6 3" xfId="17651"/>
    <cellStyle name="Comma 4 2 3 6 7" xfId="11189"/>
    <cellStyle name="Comma 4 2 3 6 7 2" xfId="18717"/>
    <cellStyle name="Comma 4 2 3 6 8" xfId="5843"/>
    <cellStyle name="Comma 4 2 3 6 9" xfId="13371"/>
    <cellStyle name="Comma 4 2 3 7" xfId="921"/>
    <cellStyle name="Comma 4 2 3 7 2" xfId="6057"/>
    <cellStyle name="Comma 4 2 3 7 3" xfId="13585"/>
    <cellStyle name="Comma 4 2 3 8" xfId="1777"/>
    <cellStyle name="Comma 4 2 3 8 2" xfId="6913"/>
    <cellStyle name="Comma 4 2 3 8 3" xfId="14441"/>
    <cellStyle name="Comma 4 2 3 9" xfId="2633"/>
    <cellStyle name="Comma 4 2 3 9 2" xfId="7769"/>
    <cellStyle name="Comma 4 2 3 9 3" xfId="15297"/>
    <cellStyle name="Comma 4 2 4" xfId="29"/>
    <cellStyle name="Comma 4 2 4 10" xfId="1779"/>
    <cellStyle name="Comma 4 2 4 10 2" xfId="6915"/>
    <cellStyle name="Comma 4 2 4 10 3" xfId="14443"/>
    <cellStyle name="Comma 4 2 4 11" xfId="2635"/>
    <cellStyle name="Comma 4 2 4 11 2" xfId="7771"/>
    <cellStyle name="Comma 4 2 4 11 3" xfId="15299"/>
    <cellStyle name="Comma 4 2 4 12" xfId="3491"/>
    <cellStyle name="Comma 4 2 4 12 2" xfId="8627"/>
    <cellStyle name="Comma 4 2 4 12 3" xfId="16155"/>
    <cellStyle name="Comma 4 2 4 13" xfId="4347"/>
    <cellStyle name="Comma 4 2 4 13 2" xfId="9483"/>
    <cellStyle name="Comma 4 2 4 13 3" xfId="17011"/>
    <cellStyle name="Comma 4 2 4 14" xfId="10340"/>
    <cellStyle name="Comma 4 2 4 14 2" xfId="17868"/>
    <cellStyle name="Comma 4 2 4 15" xfId="10549"/>
    <cellStyle name="Comma 4 2 4 15 2" xfId="18077"/>
    <cellStyle name="Comma 4 2 4 16" xfId="11405"/>
    <cellStyle name="Comma 4 2 4 16 2" xfId="18933"/>
    <cellStyle name="Comma 4 2 4 17" xfId="5203"/>
    <cellStyle name="Comma 4 2 4 18" xfId="12731"/>
    <cellStyle name="Comma 4 2 4 19" xfId="19156"/>
    <cellStyle name="Comma 4 2 4 2" xfId="114"/>
    <cellStyle name="Comma 4 2 4 2 10" xfId="10391"/>
    <cellStyle name="Comma 4 2 4 2 10 2" xfId="17919"/>
    <cellStyle name="Comma 4 2 4 2 11" xfId="10600"/>
    <cellStyle name="Comma 4 2 4 2 11 2" xfId="18128"/>
    <cellStyle name="Comma 4 2 4 2 12" xfId="11456"/>
    <cellStyle name="Comma 4 2 4 2 12 2" xfId="18984"/>
    <cellStyle name="Comma 4 2 4 2 13" xfId="5254"/>
    <cellStyle name="Comma 4 2 4 2 14" xfId="12782"/>
    <cellStyle name="Comma 4 2 4 2 15" xfId="19207"/>
    <cellStyle name="Comma 4 2 4 2 2" xfId="332"/>
    <cellStyle name="Comma 4 2 4 2 2 10" xfId="19421"/>
    <cellStyle name="Comma 4 2 4 2 2 2" xfId="1188"/>
    <cellStyle name="Comma 4 2 4 2 2 2 2" xfId="6324"/>
    <cellStyle name="Comma 4 2 4 2 2 2 3" xfId="13852"/>
    <cellStyle name="Comma 4 2 4 2 2 3" xfId="2044"/>
    <cellStyle name="Comma 4 2 4 2 2 3 2" xfId="7180"/>
    <cellStyle name="Comma 4 2 4 2 2 3 3" xfId="14708"/>
    <cellStyle name="Comma 4 2 4 2 2 4" xfId="2900"/>
    <cellStyle name="Comma 4 2 4 2 2 4 2" xfId="8036"/>
    <cellStyle name="Comma 4 2 4 2 2 4 3" xfId="15564"/>
    <cellStyle name="Comma 4 2 4 2 2 5" xfId="3756"/>
    <cellStyle name="Comma 4 2 4 2 2 5 2" xfId="8892"/>
    <cellStyle name="Comma 4 2 4 2 2 5 3" xfId="16420"/>
    <cellStyle name="Comma 4 2 4 2 2 6" xfId="4612"/>
    <cellStyle name="Comma 4 2 4 2 2 6 2" xfId="9748"/>
    <cellStyle name="Comma 4 2 4 2 2 6 3" xfId="17276"/>
    <cellStyle name="Comma 4 2 4 2 2 7" xfId="10814"/>
    <cellStyle name="Comma 4 2 4 2 2 7 2" xfId="18342"/>
    <cellStyle name="Comma 4 2 4 2 2 8" xfId="5468"/>
    <cellStyle name="Comma 4 2 4 2 2 9" xfId="12996"/>
    <cellStyle name="Comma 4 2 4 2 3" xfId="546"/>
    <cellStyle name="Comma 4 2 4 2 3 2" xfId="1402"/>
    <cellStyle name="Comma 4 2 4 2 3 2 2" xfId="6538"/>
    <cellStyle name="Comma 4 2 4 2 3 2 3" xfId="14066"/>
    <cellStyle name="Comma 4 2 4 2 3 3" xfId="2258"/>
    <cellStyle name="Comma 4 2 4 2 3 3 2" xfId="7394"/>
    <cellStyle name="Comma 4 2 4 2 3 3 3" xfId="14922"/>
    <cellStyle name="Comma 4 2 4 2 3 4" xfId="3114"/>
    <cellStyle name="Comma 4 2 4 2 3 4 2" xfId="8250"/>
    <cellStyle name="Comma 4 2 4 2 3 4 3" xfId="15778"/>
    <cellStyle name="Comma 4 2 4 2 3 5" xfId="3970"/>
    <cellStyle name="Comma 4 2 4 2 3 5 2" xfId="9106"/>
    <cellStyle name="Comma 4 2 4 2 3 5 3" xfId="16634"/>
    <cellStyle name="Comma 4 2 4 2 3 6" xfId="4826"/>
    <cellStyle name="Comma 4 2 4 2 3 6 2" xfId="9962"/>
    <cellStyle name="Comma 4 2 4 2 3 6 3" xfId="17490"/>
    <cellStyle name="Comma 4 2 4 2 3 7" xfId="11028"/>
    <cellStyle name="Comma 4 2 4 2 3 7 2" xfId="18556"/>
    <cellStyle name="Comma 4 2 4 2 3 8" xfId="5682"/>
    <cellStyle name="Comma 4 2 4 2 3 9" xfId="13210"/>
    <cellStyle name="Comma 4 2 4 2 4" xfId="760"/>
    <cellStyle name="Comma 4 2 4 2 4 2" xfId="1616"/>
    <cellStyle name="Comma 4 2 4 2 4 2 2" xfId="6752"/>
    <cellStyle name="Comma 4 2 4 2 4 2 3" xfId="14280"/>
    <cellStyle name="Comma 4 2 4 2 4 3" xfId="2472"/>
    <cellStyle name="Comma 4 2 4 2 4 3 2" xfId="7608"/>
    <cellStyle name="Comma 4 2 4 2 4 3 3" xfId="15136"/>
    <cellStyle name="Comma 4 2 4 2 4 4" xfId="3328"/>
    <cellStyle name="Comma 4 2 4 2 4 4 2" xfId="8464"/>
    <cellStyle name="Comma 4 2 4 2 4 4 3" xfId="15992"/>
    <cellStyle name="Comma 4 2 4 2 4 5" xfId="4184"/>
    <cellStyle name="Comma 4 2 4 2 4 5 2" xfId="9320"/>
    <cellStyle name="Comma 4 2 4 2 4 5 3" xfId="16848"/>
    <cellStyle name="Comma 4 2 4 2 4 6" xfId="5040"/>
    <cellStyle name="Comma 4 2 4 2 4 6 2" xfId="10176"/>
    <cellStyle name="Comma 4 2 4 2 4 6 3" xfId="17704"/>
    <cellStyle name="Comma 4 2 4 2 4 7" xfId="11242"/>
    <cellStyle name="Comma 4 2 4 2 4 7 2" xfId="18770"/>
    <cellStyle name="Comma 4 2 4 2 4 8" xfId="5896"/>
    <cellStyle name="Comma 4 2 4 2 4 9" xfId="13424"/>
    <cellStyle name="Comma 4 2 4 2 5" xfId="974"/>
    <cellStyle name="Comma 4 2 4 2 5 2" xfId="6110"/>
    <cellStyle name="Comma 4 2 4 2 5 3" xfId="13638"/>
    <cellStyle name="Comma 4 2 4 2 6" xfId="1830"/>
    <cellStyle name="Comma 4 2 4 2 6 2" xfId="6966"/>
    <cellStyle name="Comma 4 2 4 2 6 3" xfId="14494"/>
    <cellStyle name="Comma 4 2 4 2 7" xfId="2686"/>
    <cellStyle name="Comma 4 2 4 2 7 2" xfId="7822"/>
    <cellStyle name="Comma 4 2 4 2 7 3" xfId="15350"/>
    <cellStyle name="Comma 4 2 4 2 8" xfId="3542"/>
    <cellStyle name="Comma 4 2 4 2 8 2" xfId="8678"/>
    <cellStyle name="Comma 4 2 4 2 8 3" xfId="16206"/>
    <cellStyle name="Comma 4 2 4 2 9" xfId="4398"/>
    <cellStyle name="Comma 4 2 4 2 9 2" xfId="9534"/>
    <cellStyle name="Comma 4 2 4 2 9 3" xfId="17062"/>
    <cellStyle name="Comma 4 2 4 3" xfId="150"/>
    <cellStyle name="Comma 4 2 4 3 10" xfId="10427"/>
    <cellStyle name="Comma 4 2 4 3 10 2" xfId="17955"/>
    <cellStyle name="Comma 4 2 4 3 11" xfId="10636"/>
    <cellStyle name="Comma 4 2 4 3 11 2" xfId="18164"/>
    <cellStyle name="Comma 4 2 4 3 12" xfId="11492"/>
    <cellStyle name="Comma 4 2 4 3 12 2" xfId="19020"/>
    <cellStyle name="Comma 4 2 4 3 13" xfId="5290"/>
    <cellStyle name="Comma 4 2 4 3 14" xfId="12818"/>
    <cellStyle name="Comma 4 2 4 3 15" xfId="19243"/>
    <cellStyle name="Comma 4 2 4 3 2" xfId="368"/>
    <cellStyle name="Comma 4 2 4 3 2 10" xfId="19457"/>
    <cellStyle name="Comma 4 2 4 3 2 2" xfId="1224"/>
    <cellStyle name="Comma 4 2 4 3 2 2 2" xfId="6360"/>
    <cellStyle name="Comma 4 2 4 3 2 2 3" xfId="13888"/>
    <cellStyle name="Comma 4 2 4 3 2 3" xfId="2080"/>
    <cellStyle name="Comma 4 2 4 3 2 3 2" xfId="7216"/>
    <cellStyle name="Comma 4 2 4 3 2 3 3" xfId="14744"/>
    <cellStyle name="Comma 4 2 4 3 2 4" xfId="2936"/>
    <cellStyle name="Comma 4 2 4 3 2 4 2" xfId="8072"/>
    <cellStyle name="Comma 4 2 4 3 2 4 3" xfId="15600"/>
    <cellStyle name="Comma 4 2 4 3 2 5" xfId="3792"/>
    <cellStyle name="Comma 4 2 4 3 2 5 2" xfId="8928"/>
    <cellStyle name="Comma 4 2 4 3 2 5 3" xfId="16456"/>
    <cellStyle name="Comma 4 2 4 3 2 6" xfId="4648"/>
    <cellStyle name="Comma 4 2 4 3 2 6 2" xfId="9784"/>
    <cellStyle name="Comma 4 2 4 3 2 6 3" xfId="17312"/>
    <cellStyle name="Comma 4 2 4 3 2 7" xfId="10850"/>
    <cellStyle name="Comma 4 2 4 3 2 7 2" xfId="18378"/>
    <cellStyle name="Comma 4 2 4 3 2 8" xfId="5504"/>
    <cellStyle name="Comma 4 2 4 3 2 9" xfId="13032"/>
    <cellStyle name="Comma 4 2 4 3 3" xfId="582"/>
    <cellStyle name="Comma 4 2 4 3 3 2" xfId="1438"/>
    <cellStyle name="Comma 4 2 4 3 3 2 2" xfId="6574"/>
    <cellStyle name="Comma 4 2 4 3 3 2 3" xfId="14102"/>
    <cellStyle name="Comma 4 2 4 3 3 3" xfId="2294"/>
    <cellStyle name="Comma 4 2 4 3 3 3 2" xfId="7430"/>
    <cellStyle name="Comma 4 2 4 3 3 3 3" xfId="14958"/>
    <cellStyle name="Comma 4 2 4 3 3 4" xfId="3150"/>
    <cellStyle name="Comma 4 2 4 3 3 4 2" xfId="8286"/>
    <cellStyle name="Comma 4 2 4 3 3 4 3" xfId="15814"/>
    <cellStyle name="Comma 4 2 4 3 3 5" xfId="4006"/>
    <cellStyle name="Comma 4 2 4 3 3 5 2" xfId="9142"/>
    <cellStyle name="Comma 4 2 4 3 3 5 3" xfId="16670"/>
    <cellStyle name="Comma 4 2 4 3 3 6" xfId="4862"/>
    <cellStyle name="Comma 4 2 4 3 3 6 2" xfId="9998"/>
    <cellStyle name="Comma 4 2 4 3 3 6 3" xfId="17526"/>
    <cellStyle name="Comma 4 2 4 3 3 7" xfId="11064"/>
    <cellStyle name="Comma 4 2 4 3 3 7 2" xfId="18592"/>
    <cellStyle name="Comma 4 2 4 3 3 8" xfId="5718"/>
    <cellStyle name="Comma 4 2 4 3 3 9" xfId="13246"/>
    <cellStyle name="Comma 4 2 4 3 4" xfId="796"/>
    <cellStyle name="Comma 4 2 4 3 4 2" xfId="1652"/>
    <cellStyle name="Comma 4 2 4 3 4 2 2" xfId="6788"/>
    <cellStyle name="Comma 4 2 4 3 4 2 3" xfId="14316"/>
    <cellStyle name="Comma 4 2 4 3 4 3" xfId="2508"/>
    <cellStyle name="Comma 4 2 4 3 4 3 2" xfId="7644"/>
    <cellStyle name="Comma 4 2 4 3 4 3 3" xfId="15172"/>
    <cellStyle name="Comma 4 2 4 3 4 4" xfId="3364"/>
    <cellStyle name="Comma 4 2 4 3 4 4 2" xfId="8500"/>
    <cellStyle name="Comma 4 2 4 3 4 4 3" xfId="16028"/>
    <cellStyle name="Comma 4 2 4 3 4 5" xfId="4220"/>
    <cellStyle name="Comma 4 2 4 3 4 5 2" xfId="9356"/>
    <cellStyle name="Comma 4 2 4 3 4 5 3" xfId="16884"/>
    <cellStyle name="Comma 4 2 4 3 4 6" xfId="5076"/>
    <cellStyle name="Comma 4 2 4 3 4 6 2" xfId="10212"/>
    <cellStyle name="Comma 4 2 4 3 4 6 3" xfId="17740"/>
    <cellStyle name="Comma 4 2 4 3 4 7" xfId="11278"/>
    <cellStyle name="Comma 4 2 4 3 4 7 2" xfId="18806"/>
    <cellStyle name="Comma 4 2 4 3 4 8" xfId="5932"/>
    <cellStyle name="Comma 4 2 4 3 4 9" xfId="13460"/>
    <cellStyle name="Comma 4 2 4 3 5" xfId="1010"/>
    <cellStyle name="Comma 4 2 4 3 5 2" xfId="6146"/>
    <cellStyle name="Comma 4 2 4 3 5 3" xfId="13674"/>
    <cellStyle name="Comma 4 2 4 3 6" xfId="1866"/>
    <cellStyle name="Comma 4 2 4 3 6 2" xfId="7002"/>
    <cellStyle name="Comma 4 2 4 3 6 3" xfId="14530"/>
    <cellStyle name="Comma 4 2 4 3 7" xfId="2722"/>
    <cellStyle name="Comma 4 2 4 3 7 2" xfId="7858"/>
    <cellStyle name="Comma 4 2 4 3 7 3" xfId="15386"/>
    <cellStyle name="Comma 4 2 4 3 8" xfId="3578"/>
    <cellStyle name="Comma 4 2 4 3 8 2" xfId="8714"/>
    <cellStyle name="Comma 4 2 4 3 8 3" xfId="16242"/>
    <cellStyle name="Comma 4 2 4 3 9" xfId="4434"/>
    <cellStyle name="Comma 4 2 4 3 9 2" xfId="9570"/>
    <cellStyle name="Comma 4 2 4 3 9 3" xfId="17098"/>
    <cellStyle name="Comma 4 2 4 4" xfId="188"/>
    <cellStyle name="Comma 4 2 4 4 10" xfId="10464"/>
    <cellStyle name="Comma 4 2 4 4 10 2" xfId="17992"/>
    <cellStyle name="Comma 4 2 4 4 11" xfId="10673"/>
    <cellStyle name="Comma 4 2 4 4 11 2" xfId="18201"/>
    <cellStyle name="Comma 4 2 4 4 12" xfId="11529"/>
    <cellStyle name="Comma 4 2 4 4 12 2" xfId="19057"/>
    <cellStyle name="Comma 4 2 4 4 13" xfId="5327"/>
    <cellStyle name="Comma 4 2 4 4 14" xfId="12855"/>
    <cellStyle name="Comma 4 2 4 4 15" xfId="19280"/>
    <cellStyle name="Comma 4 2 4 4 2" xfId="405"/>
    <cellStyle name="Comma 4 2 4 4 2 10" xfId="19494"/>
    <cellStyle name="Comma 4 2 4 4 2 2" xfId="1261"/>
    <cellStyle name="Comma 4 2 4 4 2 2 2" xfId="6397"/>
    <cellStyle name="Comma 4 2 4 4 2 2 3" xfId="13925"/>
    <cellStyle name="Comma 4 2 4 4 2 3" xfId="2117"/>
    <cellStyle name="Comma 4 2 4 4 2 3 2" xfId="7253"/>
    <cellStyle name="Comma 4 2 4 4 2 3 3" xfId="14781"/>
    <cellStyle name="Comma 4 2 4 4 2 4" xfId="2973"/>
    <cellStyle name="Comma 4 2 4 4 2 4 2" xfId="8109"/>
    <cellStyle name="Comma 4 2 4 4 2 4 3" xfId="15637"/>
    <cellStyle name="Comma 4 2 4 4 2 5" xfId="3829"/>
    <cellStyle name="Comma 4 2 4 4 2 5 2" xfId="8965"/>
    <cellStyle name="Comma 4 2 4 4 2 5 3" xfId="16493"/>
    <cellStyle name="Comma 4 2 4 4 2 6" xfId="4685"/>
    <cellStyle name="Comma 4 2 4 4 2 6 2" xfId="9821"/>
    <cellStyle name="Comma 4 2 4 4 2 6 3" xfId="17349"/>
    <cellStyle name="Comma 4 2 4 4 2 7" xfId="10887"/>
    <cellStyle name="Comma 4 2 4 4 2 7 2" xfId="18415"/>
    <cellStyle name="Comma 4 2 4 4 2 8" xfId="5541"/>
    <cellStyle name="Comma 4 2 4 4 2 9" xfId="13069"/>
    <cellStyle name="Comma 4 2 4 4 3" xfId="619"/>
    <cellStyle name="Comma 4 2 4 4 3 2" xfId="1475"/>
    <cellStyle name="Comma 4 2 4 4 3 2 2" xfId="6611"/>
    <cellStyle name="Comma 4 2 4 4 3 2 3" xfId="14139"/>
    <cellStyle name="Comma 4 2 4 4 3 3" xfId="2331"/>
    <cellStyle name="Comma 4 2 4 4 3 3 2" xfId="7467"/>
    <cellStyle name="Comma 4 2 4 4 3 3 3" xfId="14995"/>
    <cellStyle name="Comma 4 2 4 4 3 4" xfId="3187"/>
    <cellStyle name="Comma 4 2 4 4 3 4 2" xfId="8323"/>
    <cellStyle name="Comma 4 2 4 4 3 4 3" xfId="15851"/>
    <cellStyle name="Comma 4 2 4 4 3 5" xfId="4043"/>
    <cellStyle name="Comma 4 2 4 4 3 5 2" xfId="9179"/>
    <cellStyle name="Comma 4 2 4 4 3 5 3" xfId="16707"/>
    <cellStyle name="Comma 4 2 4 4 3 6" xfId="4899"/>
    <cellStyle name="Comma 4 2 4 4 3 6 2" xfId="10035"/>
    <cellStyle name="Comma 4 2 4 4 3 6 3" xfId="17563"/>
    <cellStyle name="Comma 4 2 4 4 3 7" xfId="11101"/>
    <cellStyle name="Comma 4 2 4 4 3 7 2" xfId="18629"/>
    <cellStyle name="Comma 4 2 4 4 3 8" xfId="5755"/>
    <cellStyle name="Comma 4 2 4 4 3 9" xfId="13283"/>
    <cellStyle name="Comma 4 2 4 4 4" xfId="833"/>
    <cellStyle name="Comma 4 2 4 4 4 2" xfId="1689"/>
    <cellStyle name="Comma 4 2 4 4 4 2 2" xfId="6825"/>
    <cellStyle name="Comma 4 2 4 4 4 2 3" xfId="14353"/>
    <cellStyle name="Comma 4 2 4 4 4 3" xfId="2545"/>
    <cellStyle name="Comma 4 2 4 4 4 3 2" xfId="7681"/>
    <cellStyle name="Comma 4 2 4 4 4 3 3" xfId="15209"/>
    <cellStyle name="Comma 4 2 4 4 4 4" xfId="3401"/>
    <cellStyle name="Comma 4 2 4 4 4 4 2" xfId="8537"/>
    <cellStyle name="Comma 4 2 4 4 4 4 3" xfId="16065"/>
    <cellStyle name="Comma 4 2 4 4 4 5" xfId="4257"/>
    <cellStyle name="Comma 4 2 4 4 4 5 2" xfId="9393"/>
    <cellStyle name="Comma 4 2 4 4 4 5 3" xfId="16921"/>
    <cellStyle name="Comma 4 2 4 4 4 6" xfId="5113"/>
    <cellStyle name="Comma 4 2 4 4 4 6 2" xfId="10249"/>
    <cellStyle name="Comma 4 2 4 4 4 6 3" xfId="17777"/>
    <cellStyle name="Comma 4 2 4 4 4 7" xfId="11315"/>
    <cellStyle name="Comma 4 2 4 4 4 7 2" xfId="18843"/>
    <cellStyle name="Comma 4 2 4 4 4 8" xfId="5969"/>
    <cellStyle name="Comma 4 2 4 4 4 9" xfId="13497"/>
    <cellStyle name="Comma 4 2 4 4 5" xfId="1047"/>
    <cellStyle name="Comma 4 2 4 4 5 2" xfId="6183"/>
    <cellStyle name="Comma 4 2 4 4 5 3" xfId="13711"/>
    <cellStyle name="Comma 4 2 4 4 6" xfId="1903"/>
    <cellStyle name="Comma 4 2 4 4 6 2" xfId="7039"/>
    <cellStyle name="Comma 4 2 4 4 6 3" xfId="14567"/>
    <cellStyle name="Comma 4 2 4 4 7" xfId="2759"/>
    <cellStyle name="Comma 4 2 4 4 7 2" xfId="7895"/>
    <cellStyle name="Comma 4 2 4 4 7 3" xfId="15423"/>
    <cellStyle name="Comma 4 2 4 4 8" xfId="3615"/>
    <cellStyle name="Comma 4 2 4 4 8 2" xfId="8751"/>
    <cellStyle name="Comma 4 2 4 4 8 3" xfId="16279"/>
    <cellStyle name="Comma 4 2 4 4 9" xfId="4471"/>
    <cellStyle name="Comma 4 2 4 4 9 2" xfId="9607"/>
    <cellStyle name="Comma 4 2 4 4 9 3" xfId="17135"/>
    <cellStyle name="Comma 4 2 4 5" xfId="229"/>
    <cellStyle name="Comma 4 2 4 5 10" xfId="10504"/>
    <cellStyle name="Comma 4 2 4 5 10 2" xfId="18032"/>
    <cellStyle name="Comma 4 2 4 5 11" xfId="10713"/>
    <cellStyle name="Comma 4 2 4 5 11 2" xfId="18241"/>
    <cellStyle name="Comma 4 2 4 5 12" xfId="11569"/>
    <cellStyle name="Comma 4 2 4 5 12 2" xfId="19097"/>
    <cellStyle name="Comma 4 2 4 5 13" xfId="5367"/>
    <cellStyle name="Comma 4 2 4 5 14" xfId="12895"/>
    <cellStyle name="Comma 4 2 4 5 15" xfId="19320"/>
    <cellStyle name="Comma 4 2 4 5 2" xfId="445"/>
    <cellStyle name="Comma 4 2 4 5 2 10" xfId="19534"/>
    <cellStyle name="Comma 4 2 4 5 2 2" xfId="1301"/>
    <cellStyle name="Comma 4 2 4 5 2 2 2" xfId="6437"/>
    <cellStyle name="Comma 4 2 4 5 2 2 3" xfId="13965"/>
    <cellStyle name="Comma 4 2 4 5 2 3" xfId="2157"/>
    <cellStyle name="Comma 4 2 4 5 2 3 2" xfId="7293"/>
    <cellStyle name="Comma 4 2 4 5 2 3 3" xfId="14821"/>
    <cellStyle name="Comma 4 2 4 5 2 4" xfId="3013"/>
    <cellStyle name="Comma 4 2 4 5 2 4 2" xfId="8149"/>
    <cellStyle name="Comma 4 2 4 5 2 4 3" xfId="15677"/>
    <cellStyle name="Comma 4 2 4 5 2 5" xfId="3869"/>
    <cellStyle name="Comma 4 2 4 5 2 5 2" xfId="9005"/>
    <cellStyle name="Comma 4 2 4 5 2 5 3" xfId="16533"/>
    <cellStyle name="Comma 4 2 4 5 2 6" xfId="4725"/>
    <cellStyle name="Comma 4 2 4 5 2 6 2" xfId="9861"/>
    <cellStyle name="Comma 4 2 4 5 2 6 3" xfId="17389"/>
    <cellStyle name="Comma 4 2 4 5 2 7" xfId="10927"/>
    <cellStyle name="Comma 4 2 4 5 2 7 2" xfId="18455"/>
    <cellStyle name="Comma 4 2 4 5 2 8" xfId="5581"/>
    <cellStyle name="Comma 4 2 4 5 2 9" xfId="13109"/>
    <cellStyle name="Comma 4 2 4 5 3" xfId="659"/>
    <cellStyle name="Comma 4 2 4 5 3 2" xfId="1515"/>
    <cellStyle name="Comma 4 2 4 5 3 2 2" xfId="6651"/>
    <cellStyle name="Comma 4 2 4 5 3 2 3" xfId="14179"/>
    <cellStyle name="Comma 4 2 4 5 3 3" xfId="2371"/>
    <cellStyle name="Comma 4 2 4 5 3 3 2" xfId="7507"/>
    <cellStyle name="Comma 4 2 4 5 3 3 3" xfId="15035"/>
    <cellStyle name="Comma 4 2 4 5 3 4" xfId="3227"/>
    <cellStyle name="Comma 4 2 4 5 3 4 2" xfId="8363"/>
    <cellStyle name="Comma 4 2 4 5 3 4 3" xfId="15891"/>
    <cellStyle name="Comma 4 2 4 5 3 5" xfId="4083"/>
    <cellStyle name="Comma 4 2 4 5 3 5 2" xfId="9219"/>
    <cellStyle name="Comma 4 2 4 5 3 5 3" xfId="16747"/>
    <cellStyle name="Comma 4 2 4 5 3 6" xfId="4939"/>
    <cellStyle name="Comma 4 2 4 5 3 6 2" xfId="10075"/>
    <cellStyle name="Comma 4 2 4 5 3 6 3" xfId="17603"/>
    <cellStyle name="Comma 4 2 4 5 3 7" xfId="11141"/>
    <cellStyle name="Comma 4 2 4 5 3 7 2" xfId="18669"/>
    <cellStyle name="Comma 4 2 4 5 3 8" xfId="5795"/>
    <cellStyle name="Comma 4 2 4 5 3 9" xfId="13323"/>
    <cellStyle name="Comma 4 2 4 5 4" xfId="873"/>
    <cellStyle name="Comma 4 2 4 5 4 2" xfId="1729"/>
    <cellStyle name="Comma 4 2 4 5 4 2 2" xfId="6865"/>
    <cellStyle name="Comma 4 2 4 5 4 2 3" xfId="14393"/>
    <cellStyle name="Comma 4 2 4 5 4 3" xfId="2585"/>
    <cellStyle name="Comma 4 2 4 5 4 3 2" xfId="7721"/>
    <cellStyle name="Comma 4 2 4 5 4 3 3" xfId="15249"/>
    <cellStyle name="Comma 4 2 4 5 4 4" xfId="3441"/>
    <cellStyle name="Comma 4 2 4 5 4 4 2" xfId="8577"/>
    <cellStyle name="Comma 4 2 4 5 4 4 3" xfId="16105"/>
    <cellStyle name="Comma 4 2 4 5 4 5" xfId="4297"/>
    <cellStyle name="Comma 4 2 4 5 4 5 2" xfId="9433"/>
    <cellStyle name="Comma 4 2 4 5 4 5 3" xfId="16961"/>
    <cellStyle name="Comma 4 2 4 5 4 6" xfId="5153"/>
    <cellStyle name="Comma 4 2 4 5 4 6 2" xfId="10289"/>
    <cellStyle name="Comma 4 2 4 5 4 6 3" xfId="17817"/>
    <cellStyle name="Comma 4 2 4 5 4 7" xfId="11355"/>
    <cellStyle name="Comma 4 2 4 5 4 7 2" xfId="18883"/>
    <cellStyle name="Comma 4 2 4 5 4 8" xfId="6009"/>
    <cellStyle name="Comma 4 2 4 5 4 9" xfId="13537"/>
    <cellStyle name="Comma 4 2 4 5 5" xfId="1087"/>
    <cellStyle name="Comma 4 2 4 5 5 2" xfId="6223"/>
    <cellStyle name="Comma 4 2 4 5 5 3" xfId="13751"/>
    <cellStyle name="Comma 4 2 4 5 6" xfId="1943"/>
    <cellStyle name="Comma 4 2 4 5 6 2" xfId="7079"/>
    <cellStyle name="Comma 4 2 4 5 6 3" xfId="14607"/>
    <cellStyle name="Comma 4 2 4 5 7" xfId="2799"/>
    <cellStyle name="Comma 4 2 4 5 7 2" xfId="7935"/>
    <cellStyle name="Comma 4 2 4 5 7 3" xfId="15463"/>
    <cellStyle name="Comma 4 2 4 5 8" xfId="3655"/>
    <cellStyle name="Comma 4 2 4 5 8 2" xfId="8791"/>
    <cellStyle name="Comma 4 2 4 5 8 3" xfId="16319"/>
    <cellStyle name="Comma 4 2 4 5 9" xfId="4511"/>
    <cellStyle name="Comma 4 2 4 5 9 2" xfId="9647"/>
    <cellStyle name="Comma 4 2 4 5 9 3" xfId="17175"/>
    <cellStyle name="Comma 4 2 4 6" xfId="281"/>
    <cellStyle name="Comma 4 2 4 6 10" xfId="19370"/>
    <cellStyle name="Comma 4 2 4 6 2" xfId="1137"/>
    <cellStyle name="Comma 4 2 4 6 2 2" xfId="6273"/>
    <cellStyle name="Comma 4 2 4 6 2 3" xfId="13801"/>
    <cellStyle name="Comma 4 2 4 6 3" xfId="1993"/>
    <cellStyle name="Comma 4 2 4 6 3 2" xfId="7129"/>
    <cellStyle name="Comma 4 2 4 6 3 3" xfId="14657"/>
    <cellStyle name="Comma 4 2 4 6 4" xfId="2849"/>
    <cellStyle name="Comma 4 2 4 6 4 2" xfId="7985"/>
    <cellStyle name="Comma 4 2 4 6 4 3" xfId="15513"/>
    <cellStyle name="Comma 4 2 4 6 5" xfId="3705"/>
    <cellStyle name="Comma 4 2 4 6 5 2" xfId="8841"/>
    <cellStyle name="Comma 4 2 4 6 5 3" xfId="16369"/>
    <cellStyle name="Comma 4 2 4 6 6" xfId="4561"/>
    <cellStyle name="Comma 4 2 4 6 6 2" xfId="9697"/>
    <cellStyle name="Comma 4 2 4 6 6 3" xfId="17225"/>
    <cellStyle name="Comma 4 2 4 6 7" xfId="10763"/>
    <cellStyle name="Comma 4 2 4 6 7 2" xfId="18291"/>
    <cellStyle name="Comma 4 2 4 6 8" xfId="5417"/>
    <cellStyle name="Comma 4 2 4 6 9" xfId="12945"/>
    <cellStyle name="Comma 4 2 4 7" xfId="495"/>
    <cellStyle name="Comma 4 2 4 7 2" xfId="1351"/>
    <cellStyle name="Comma 4 2 4 7 2 2" xfId="6487"/>
    <cellStyle name="Comma 4 2 4 7 2 3" xfId="14015"/>
    <cellStyle name="Comma 4 2 4 7 3" xfId="2207"/>
    <cellStyle name="Comma 4 2 4 7 3 2" xfId="7343"/>
    <cellStyle name="Comma 4 2 4 7 3 3" xfId="14871"/>
    <cellStyle name="Comma 4 2 4 7 4" xfId="3063"/>
    <cellStyle name="Comma 4 2 4 7 4 2" xfId="8199"/>
    <cellStyle name="Comma 4 2 4 7 4 3" xfId="15727"/>
    <cellStyle name="Comma 4 2 4 7 5" xfId="3919"/>
    <cellStyle name="Comma 4 2 4 7 5 2" xfId="9055"/>
    <cellStyle name="Comma 4 2 4 7 5 3" xfId="16583"/>
    <cellStyle name="Comma 4 2 4 7 6" xfId="4775"/>
    <cellStyle name="Comma 4 2 4 7 6 2" xfId="9911"/>
    <cellStyle name="Comma 4 2 4 7 6 3" xfId="17439"/>
    <cellStyle name="Comma 4 2 4 7 7" xfId="10977"/>
    <cellStyle name="Comma 4 2 4 7 7 2" xfId="18505"/>
    <cellStyle name="Comma 4 2 4 7 8" xfId="5631"/>
    <cellStyle name="Comma 4 2 4 7 9" xfId="13159"/>
    <cellStyle name="Comma 4 2 4 8" xfId="709"/>
    <cellStyle name="Comma 4 2 4 8 2" xfId="1565"/>
    <cellStyle name="Comma 4 2 4 8 2 2" xfId="6701"/>
    <cellStyle name="Comma 4 2 4 8 2 3" xfId="14229"/>
    <cellStyle name="Comma 4 2 4 8 3" xfId="2421"/>
    <cellStyle name="Comma 4 2 4 8 3 2" xfId="7557"/>
    <cellStyle name="Comma 4 2 4 8 3 3" xfId="15085"/>
    <cellStyle name="Comma 4 2 4 8 4" xfId="3277"/>
    <cellStyle name="Comma 4 2 4 8 4 2" xfId="8413"/>
    <cellStyle name="Comma 4 2 4 8 4 3" xfId="15941"/>
    <cellStyle name="Comma 4 2 4 8 5" xfId="4133"/>
    <cellStyle name="Comma 4 2 4 8 5 2" xfId="9269"/>
    <cellStyle name="Comma 4 2 4 8 5 3" xfId="16797"/>
    <cellStyle name="Comma 4 2 4 8 6" xfId="4989"/>
    <cellStyle name="Comma 4 2 4 8 6 2" xfId="10125"/>
    <cellStyle name="Comma 4 2 4 8 6 3" xfId="17653"/>
    <cellStyle name="Comma 4 2 4 8 7" xfId="11191"/>
    <cellStyle name="Comma 4 2 4 8 7 2" xfId="18719"/>
    <cellStyle name="Comma 4 2 4 8 8" xfId="5845"/>
    <cellStyle name="Comma 4 2 4 8 9" xfId="13373"/>
    <cellStyle name="Comma 4 2 4 9" xfId="923"/>
    <cellStyle name="Comma 4 2 4 9 2" xfId="6059"/>
    <cellStyle name="Comma 4 2 4 9 3" xfId="13587"/>
    <cellStyle name="Comma 4 2 5" xfId="85"/>
    <cellStyle name="Comma 4 2 6" xfId="276"/>
    <cellStyle name="Comma 4 2 6 10" xfId="19365"/>
    <cellStyle name="Comma 4 2 6 2" xfId="1132"/>
    <cellStyle name="Comma 4 2 6 2 2" xfId="6268"/>
    <cellStyle name="Comma 4 2 6 2 3" xfId="13796"/>
    <cellStyle name="Comma 4 2 6 3" xfId="1988"/>
    <cellStyle name="Comma 4 2 6 3 2" xfId="7124"/>
    <cellStyle name="Comma 4 2 6 3 3" xfId="14652"/>
    <cellStyle name="Comma 4 2 6 4" xfId="2844"/>
    <cellStyle name="Comma 4 2 6 4 2" xfId="7980"/>
    <cellStyle name="Comma 4 2 6 4 3" xfId="15508"/>
    <cellStyle name="Comma 4 2 6 5" xfId="3700"/>
    <cellStyle name="Comma 4 2 6 5 2" xfId="8836"/>
    <cellStyle name="Comma 4 2 6 5 3" xfId="16364"/>
    <cellStyle name="Comma 4 2 6 6" xfId="4556"/>
    <cellStyle name="Comma 4 2 6 6 2" xfId="9692"/>
    <cellStyle name="Comma 4 2 6 6 3" xfId="17220"/>
    <cellStyle name="Comma 4 2 6 7" xfId="10758"/>
    <cellStyle name="Comma 4 2 6 7 2" xfId="18286"/>
    <cellStyle name="Comma 4 2 6 8" xfId="5412"/>
    <cellStyle name="Comma 4 2 6 9" xfId="12940"/>
    <cellStyle name="Comma 4 2 7" xfId="490"/>
    <cellStyle name="Comma 4 2 7 2" xfId="1346"/>
    <cellStyle name="Comma 4 2 7 2 2" xfId="6482"/>
    <cellStyle name="Comma 4 2 7 2 3" xfId="14010"/>
    <cellStyle name="Comma 4 2 7 3" xfId="2202"/>
    <cellStyle name="Comma 4 2 7 3 2" xfId="7338"/>
    <cellStyle name="Comma 4 2 7 3 3" xfId="14866"/>
    <cellStyle name="Comma 4 2 7 4" xfId="3058"/>
    <cellStyle name="Comma 4 2 7 4 2" xfId="8194"/>
    <cellStyle name="Comma 4 2 7 4 3" xfId="15722"/>
    <cellStyle name="Comma 4 2 7 5" xfId="3914"/>
    <cellStyle name="Comma 4 2 7 5 2" xfId="9050"/>
    <cellStyle name="Comma 4 2 7 5 3" xfId="16578"/>
    <cellStyle name="Comma 4 2 7 6" xfId="4770"/>
    <cellStyle name="Comma 4 2 7 6 2" xfId="9906"/>
    <cellStyle name="Comma 4 2 7 6 3" xfId="17434"/>
    <cellStyle name="Comma 4 2 7 7" xfId="10972"/>
    <cellStyle name="Comma 4 2 7 7 2" xfId="18500"/>
    <cellStyle name="Comma 4 2 7 8" xfId="5626"/>
    <cellStyle name="Comma 4 2 7 9" xfId="13154"/>
    <cellStyle name="Comma 4 2 8" xfId="704"/>
    <cellStyle name="Comma 4 2 8 2" xfId="1560"/>
    <cellStyle name="Comma 4 2 8 2 2" xfId="6696"/>
    <cellStyle name="Comma 4 2 8 2 3" xfId="14224"/>
    <cellStyle name="Comma 4 2 8 3" xfId="2416"/>
    <cellStyle name="Comma 4 2 8 3 2" xfId="7552"/>
    <cellStyle name="Comma 4 2 8 3 3" xfId="15080"/>
    <cellStyle name="Comma 4 2 8 4" xfId="3272"/>
    <cellStyle name="Comma 4 2 8 4 2" xfId="8408"/>
    <cellStyle name="Comma 4 2 8 4 3" xfId="15936"/>
    <cellStyle name="Comma 4 2 8 5" xfId="4128"/>
    <cellStyle name="Comma 4 2 8 5 2" xfId="9264"/>
    <cellStyle name="Comma 4 2 8 5 3" xfId="16792"/>
    <cellStyle name="Comma 4 2 8 6" xfId="4984"/>
    <cellStyle name="Comma 4 2 8 6 2" xfId="10120"/>
    <cellStyle name="Comma 4 2 8 6 3" xfId="17648"/>
    <cellStyle name="Comma 4 2 8 7" xfId="11186"/>
    <cellStyle name="Comma 4 2 8 7 2" xfId="18714"/>
    <cellStyle name="Comma 4 2 8 8" xfId="5840"/>
    <cellStyle name="Comma 4 2 8 9" xfId="13368"/>
    <cellStyle name="Comma 4 2 9" xfId="918"/>
    <cellStyle name="Comma 4 2 9 2" xfId="6054"/>
    <cellStyle name="Comma 4 2 9 3" xfId="13582"/>
    <cellStyle name="Comma 4 20" xfId="19150"/>
    <cellStyle name="Comma 4 3" xfId="30"/>
    <cellStyle name="Comma 4 3 10" xfId="496"/>
    <cellStyle name="Comma 4 3 10 2" xfId="1352"/>
    <cellStyle name="Comma 4 3 10 2 2" xfId="6488"/>
    <cellStyle name="Comma 4 3 10 2 3" xfId="14016"/>
    <cellStyle name="Comma 4 3 10 3" xfId="2208"/>
    <cellStyle name="Comma 4 3 10 3 2" xfId="7344"/>
    <cellStyle name="Comma 4 3 10 3 3" xfId="14872"/>
    <cellStyle name="Comma 4 3 10 4" xfId="3064"/>
    <cellStyle name="Comma 4 3 10 4 2" xfId="8200"/>
    <cellStyle name="Comma 4 3 10 4 3" xfId="15728"/>
    <cellStyle name="Comma 4 3 10 5" xfId="3920"/>
    <cellStyle name="Comma 4 3 10 5 2" xfId="9056"/>
    <cellStyle name="Comma 4 3 10 5 3" xfId="16584"/>
    <cellStyle name="Comma 4 3 10 6" xfId="4776"/>
    <cellStyle name="Comma 4 3 10 6 2" xfId="9912"/>
    <cellStyle name="Comma 4 3 10 6 3" xfId="17440"/>
    <cellStyle name="Comma 4 3 10 7" xfId="10978"/>
    <cellStyle name="Comma 4 3 10 7 2" xfId="18506"/>
    <cellStyle name="Comma 4 3 10 8" xfId="5632"/>
    <cellStyle name="Comma 4 3 10 9" xfId="13160"/>
    <cellStyle name="Comma 4 3 11" xfId="710"/>
    <cellStyle name="Comma 4 3 11 2" xfId="1566"/>
    <cellStyle name="Comma 4 3 11 2 2" xfId="6702"/>
    <cellStyle name="Comma 4 3 11 2 3" xfId="14230"/>
    <cellStyle name="Comma 4 3 11 3" xfId="2422"/>
    <cellStyle name="Comma 4 3 11 3 2" xfId="7558"/>
    <cellStyle name="Comma 4 3 11 3 3" xfId="15086"/>
    <cellStyle name="Comma 4 3 11 4" xfId="3278"/>
    <cellStyle name="Comma 4 3 11 4 2" xfId="8414"/>
    <cellStyle name="Comma 4 3 11 4 3" xfId="15942"/>
    <cellStyle name="Comma 4 3 11 5" xfId="4134"/>
    <cellStyle name="Comma 4 3 11 5 2" xfId="9270"/>
    <cellStyle name="Comma 4 3 11 5 3" xfId="16798"/>
    <cellStyle name="Comma 4 3 11 6" xfId="4990"/>
    <cellStyle name="Comma 4 3 11 6 2" xfId="10126"/>
    <cellStyle name="Comma 4 3 11 6 3" xfId="17654"/>
    <cellStyle name="Comma 4 3 11 7" xfId="11192"/>
    <cellStyle name="Comma 4 3 11 7 2" xfId="18720"/>
    <cellStyle name="Comma 4 3 11 8" xfId="5846"/>
    <cellStyle name="Comma 4 3 11 9" xfId="13374"/>
    <cellStyle name="Comma 4 3 12" xfId="924"/>
    <cellStyle name="Comma 4 3 12 2" xfId="6060"/>
    <cellStyle name="Comma 4 3 12 3" xfId="13588"/>
    <cellStyle name="Comma 4 3 13" xfId="1780"/>
    <cellStyle name="Comma 4 3 13 2" xfId="6916"/>
    <cellStyle name="Comma 4 3 13 3" xfId="14444"/>
    <cellStyle name="Comma 4 3 14" xfId="2636"/>
    <cellStyle name="Comma 4 3 14 2" xfId="7772"/>
    <cellStyle name="Comma 4 3 14 3" xfId="15300"/>
    <cellStyle name="Comma 4 3 15" xfId="3492"/>
    <cellStyle name="Comma 4 3 15 2" xfId="8628"/>
    <cellStyle name="Comma 4 3 15 3" xfId="16156"/>
    <cellStyle name="Comma 4 3 16" xfId="4348"/>
    <cellStyle name="Comma 4 3 16 2" xfId="9484"/>
    <cellStyle name="Comma 4 3 16 3" xfId="17012"/>
    <cellStyle name="Comma 4 3 17" xfId="10341"/>
    <cellStyle name="Comma 4 3 17 2" xfId="17869"/>
    <cellStyle name="Comma 4 3 18" xfId="10550"/>
    <cellStyle name="Comma 4 3 18 2" xfId="18078"/>
    <cellStyle name="Comma 4 3 19" xfId="11406"/>
    <cellStyle name="Comma 4 3 19 2" xfId="18934"/>
    <cellStyle name="Comma 4 3 2" xfId="31"/>
    <cellStyle name="Comma 4 3 2 10" xfId="925"/>
    <cellStyle name="Comma 4 3 2 10 2" xfId="6061"/>
    <cellStyle name="Comma 4 3 2 10 3" xfId="13589"/>
    <cellStyle name="Comma 4 3 2 11" xfId="1781"/>
    <cellStyle name="Comma 4 3 2 11 2" xfId="6917"/>
    <cellStyle name="Comma 4 3 2 11 3" xfId="14445"/>
    <cellStyle name="Comma 4 3 2 12" xfId="2637"/>
    <cellStyle name="Comma 4 3 2 12 2" xfId="7773"/>
    <cellStyle name="Comma 4 3 2 12 3" xfId="15301"/>
    <cellStyle name="Comma 4 3 2 13" xfId="3493"/>
    <cellStyle name="Comma 4 3 2 13 2" xfId="8629"/>
    <cellStyle name="Comma 4 3 2 13 3" xfId="16157"/>
    <cellStyle name="Comma 4 3 2 14" xfId="4349"/>
    <cellStyle name="Comma 4 3 2 14 2" xfId="9485"/>
    <cellStyle name="Comma 4 3 2 14 3" xfId="17013"/>
    <cellStyle name="Comma 4 3 2 15" xfId="10342"/>
    <cellStyle name="Comma 4 3 2 15 2" xfId="17870"/>
    <cellStyle name="Comma 4 3 2 16" xfId="10551"/>
    <cellStyle name="Comma 4 3 2 16 2" xfId="18079"/>
    <cellStyle name="Comma 4 3 2 17" xfId="11407"/>
    <cellStyle name="Comma 4 3 2 17 2" xfId="18935"/>
    <cellStyle name="Comma 4 3 2 18" xfId="5205"/>
    <cellStyle name="Comma 4 3 2 19" xfId="12733"/>
    <cellStyle name="Comma 4 3 2 2" xfId="32"/>
    <cellStyle name="Comma 4 3 2 2 10" xfId="1782"/>
    <cellStyle name="Comma 4 3 2 2 10 2" xfId="6918"/>
    <cellStyle name="Comma 4 3 2 2 10 3" xfId="14446"/>
    <cellStyle name="Comma 4 3 2 2 11" xfId="2638"/>
    <cellStyle name="Comma 4 3 2 2 11 2" xfId="7774"/>
    <cellStyle name="Comma 4 3 2 2 11 3" xfId="15302"/>
    <cellStyle name="Comma 4 3 2 2 12" xfId="3494"/>
    <cellStyle name="Comma 4 3 2 2 12 2" xfId="8630"/>
    <cellStyle name="Comma 4 3 2 2 12 3" xfId="16158"/>
    <cellStyle name="Comma 4 3 2 2 13" xfId="4350"/>
    <cellStyle name="Comma 4 3 2 2 13 2" xfId="9486"/>
    <cellStyle name="Comma 4 3 2 2 13 3" xfId="17014"/>
    <cellStyle name="Comma 4 3 2 2 14" xfId="10343"/>
    <cellStyle name="Comma 4 3 2 2 14 2" xfId="17871"/>
    <cellStyle name="Comma 4 3 2 2 15" xfId="10552"/>
    <cellStyle name="Comma 4 3 2 2 15 2" xfId="18080"/>
    <cellStyle name="Comma 4 3 2 2 16" xfId="11408"/>
    <cellStyle name="Comma 4 3 2 2 16 2" xfId="18936"/>
    <cellStyle name="Comma 4 3 2 2 17" xfId="5206"/>
    <cellStyle name="Comma 4 3 2 2 18" xfId="12734"/>
    <cellStyle name="Comma 4 3 2 2 19" xfId="19159"/>
    <cellStyle name="Comma 4 3 2 2 2" xfId="117"/>
    <cellStyle name="Comma 4 3 2 2 2 10" xfId="10394"/>
    <cellStyle name="Comma 4 3 2 2 2 10 2" xfId="17922"/>
    <cellStyle name="Comma 4 3 2 2 2 11" xfId="10603"/>
    <cellStyle name="Comma 4 3 2 2 2 11 2" xfId="18131"/>
    <cellStyle name="Comma 4 3 2 2 2 12" xfId="11459"/>
    <cellStyle name="Comma 4 3 2 2 2 12 2" xfId="18987"/>
    <cellStyle name="Comma 4 3 2 2 2 13" xfId="5257"/>
    <cellStyle name="Comma 4 3 2 2 2 14" xfId="12785"/>
    <cellStyle name="Comma 4 3 2 2 2 15" xfId="19210"/>
    <cellStyle name="Comma 4 3 2 2 2 2" xfId="335"/>
    <cellStyle name="Comma 4 3 2 2 2 2 10" xfId="19424"/>
    <cellStyle name="Comma 4 3 2 2 2 2 2" xfId="1191"/>
    <cellStyle name="Comma 4 3 2 2 2 2 2 2" xfId="6327"/>
    <cellStyle name="Comma 4 3 2 2 2 2 2 3" xfId="13855"/>
    <cellStyle name="Comma 4 3 2 2 2 2 3" xfId="2047"/>
    <cellStyle name="Comma 4 3 2 2 2 2 3 2" xfId="7183"/>
    <cellStyle name="Comma 4 3 2 2 2 2 3 3" xfId="14711"/>
    <cellStyle name="Comma 4 3 2 2 2 2 4" xfId="2903"/>
    <cellStyle name="Comma 4 3 2 2 2 2 4 2" xfId="8039"/>
    <cellStyle name="Comma 4 3 2 2 2 2 4 3" xfId="15567"/>
    <cellStyle name="Comma 4 3 2 2 2 2 5" xfId="3759"/>
    <cellStyle name="Comma 4 3 2 2 2 2 5 2" xfId="8895"/>
    <cellStyle name="Comma 4 3 2 2 2 2 5 3" xfId="16423"/>
    <cellStyle name="Comma 4 3 2 2 2 2 6" xfId="4615"/>
    <cellStyle name="Comma 4 3 2 2 2 2 6 2" xfId="9751"/>
    <cellStyle name="Comma 4 3 2 2 2 2 6 3" xfId="17279"/>
    <cellStyle name="Comma 4 3 2 2 2 2 7" xfId="10817"/>
    <cellStyle name="Comma 4 3 2 2 2 2 7 2" xfId="18345"/>
    <cellStyle name="Comma 4 3 2 2 2 2 8" xfId="5471"/>
    <cellStyle name="Comma 4 3 2 2 2 2 9" xfId="12999"/>
    <cellStyle name="Comma 4 3 2 2 2 3" xfId="549"/>
    <cellStyle name="Comma 4 3 2 2 2 3 2" xfId="1405"/>
    <cellStyle name="Comma 4 3 2 2 2 3 2 2" xfId="6541"/>
    <cellStyle name="Comma 4 3 2 2 2 3 2 3" xfId="14069"/>
    <cellStyle name="Comma 4 3 2 2 2 3 3" xfId="2261"/>
    <cellStyle name="Comma 4 3 2 2 2 3 3 2" xfId="7397"/>
    <cellStyle name="Comma 4 3 2 2 2 3 3 3" xfId="14925"/>
    <cellStyle name="Comma 4 3 2 2 2 3 4" xfId="3117"/>
    <cellStyle name="Comma 4 3 2 2 2 3 4 2" xfId="8253"/>
    <cellStyle name="Comma 4 3 2 2 2 3 4 3" xfId="15781"/>
    <cellStyle name="Comma 4 3 2 2 2 3 5" xfId="3973"/>
    <cellStyle name="Comma 4 3 2 2 2 3 5 2" xfId="9109"/>
    <cellStyle name="Comma 4 3 2 2 2 3 5 3" xfId="16637"/>
    <cellStyle name="Comma 4 3 2 2 2 3 6" xfId="4829"/>
    <cellStyle name="Comma 4 3 2 2 2 3 6 2" xfId="9965"/>
    <cellStyle name="Comma 4 3 2 2 2 3 6 3" xfId="17493"/>
    <cellStyle name="Comma 4 3 2 2 2 3 7" xfId="11031"/>
    <cellStyle name="Comma 4 3 2 2 2 3 7 2" xfId="18559"/>
    <cellStyle name="Comma 4 3 2 2 2 3 8" xfId="5685"/>
    <cellStyle name="Comma 4 3 2 2 2 3 9" xfId="13213"/>
    <cellStyle name="Comma 4 3 2 2 2 4" xfId="763"/>
    <cellStyle name="Comma 4 3 2 2 2 4 2" xfId="1619"/>
    <cellStyle name="Comma 4 3 2 2 2 4 2 2" xfId="6755"/>
    <cellStyle name="Comma 4 3 2 2 2 4 2 3" xfId="14283"/>
    <cellStyle name="Comma 4 3 2 2 2 4 3" xfId="2475"/>
    <cellStyle name="Comma 4 3 2 2 2 4 3 2" xfId="7611"/>
    <cellStyle name="Comma 4 3 2 2 2 4 3 3" xfId="15139"/>
    <cellStyle name="Comma 4 3 2 2 2 4 4" xfId="3331"/>
    <cellStyle name="Comma 4 3 2 2 2 4 4 2" xfId="8467"/>
    <cellStyle name="Comma 4 3 2 2 2 4 4 3" xfId="15995"/>
    <cellStyle name="Comma 4 3 2 2 2 4 5" xfId="4187"/>
    <cellStyle name="Comma 4 3 2 2 2 4 5 2" xfId="9323"/>
    <cellStyle name="Comma 4 3 2 2 2 4 5 3" xfId="16851"/>
    <cellStyle name="Comma 4 3 2 2 2 4 6" xfId="5043"/>
    <cellStyle name="Comma 4 3 2 2 2 4 6 2" xfId="10179"/>
    <cellStyle name="Comma 4 3 2 2 2 4 6 3" xfId="17707"/>
    <cellStyle name="Comma 4 3 2 2 2 4 7" xfId="11245"/>
    <cellStyle name="Comma 4 3 2 2 2 4 7 2" xfId="18773"/>
    <cellStyle name="Comma 4 3 2 2 2 4 8" xfId="5899"/>
    <cellStyle name="Comma 4 3 2 2 2 4 9" xfId="13427"/>
    <cellStyle name="Comma 4 3 2 2 2 5" xfId="977"/>
    <cellStyle name="Comma 4 3 2 2 2 5 2" xfId="6113"/>
    <cellStyle name="Comma 4 3 2 2 2 5 3" xfId="13641"/>
    <cellStyle name="Comma 4 3 2 2 2 6" xfId="1833"/>
    <cellStyle name="Comma 4 3 2 2 2 6 2" xfId="6969"/>
    <cellStyle name="Comma 4 3 2 2 2 6 3" xfId="14497"/>
    <cellStyle name="Comma 4 3 2 2 2 7" xfId="2689"/>
    <cellStyle name="Comma 4 3 2 2 2 7 2" xfId="7825"/>
    <cellStyle name="Comma 4 3 2 2 2 7 3" xfId="15353"/>
    <cellStyle name="Comma 4 3 2 2 2 8" xfId="3545"/>
    <cellStyle name="Comma 4 3 2 2 2 8 2" xfId="8681"/>
    <cellStyle name="Comma 4 3 2 2 2 8 3" xfId="16209"/>
    <cellStyle name="Comma 4 3 2 2 2 9" xfId="4401"/>
    <cellStyle name="Comma 4 3 2 2 2 9 2" xfId="9537"/>
    <cellStyle name="Comma 4 3 2 2 2 9 3" xfId="17065"/>
    <cellStyle name="Comma 4 3 2 2 3" xfId="153"/>
    <cellStyle name="Comma 4 3 2 2 3 10" xfId="10430"/>
    <cellStyle name="Comma 4 3 2 2 3 10 2" xfId="17958"/>
    <cellStyle name="Comma 4 3 2 2 3 11" xfId="10639"/>
    <cellStyle name="Comma 4 3 2 2 3 11 2" xfId="18167"/>
    <cellStyle name="Comma 4 3 2 2 3 12" xfId="11495"/>
    <cellStyle name="Comma 4 3 2 2 3 12 2" xfId="19023"/>
    <cellStyle name="Comma 4 3 2 2 3 13" xfId="5293"/>
    <cellStyle name="Comma 4 3 2 2 3 14" xfId="12821"/>
    <cellStyle name="Comma 4 3 2 2 3 15" xfId="19246"/>
    <cellStyle name="Comma 4 3 2 2 3 2" xfId="371"/>
    <cellStyle name="Comma 4 3 2 2 3 2 10" xfId="19460"/>
    <cellStyle name="Comma 4 3 2 2 3 2 2" xfId="1227"/>
    <cellStyle name="Comma 4 3 2 2 3 2 2 2" xfId="6363"/>
    <cellStyle name="Comma 4 3 2 2 3 2 2 3" xfId="13891"/>
    <cellStyle name="Comma 4 3 2 2 3 2 3" xfId="2083"/>
    <cellStyle name="Comma 4 3 2 2 3 2 3 2" xfId="7219"/>
    <cellStyle name="Comma 4 3 2 2 3 2 3 3" xfId="14747"/>
    <cellStyle name="Comma 4 3 2 2 3 2 4" xfId="2939"/>
    <cellStyle name="Comma 4 3 2 2 3 2 4 2" xfId="8075"/>
    <cellStyle name="Comma 4 3 2 2 3 2 4 3" xfId="15603"/>
    <cellStyle name="Comma 4 3 2 2 3 2 5" xfId="3795"/>
    <cellStyle name="Comma 4 3 2 2 3 2 5 2" xfId="8931"/>
    <cellStyle name="Comma 4 3 2 2 3 2 5 3" xfId="16459"/>
    <cellStyle name="Comma 4 3 2 2 3 2 6" xfId="4651"/>
    <cellStyle name="Comma 4 3 2 2 3 2 6 2" xfId="9787"/>
    <cellStyle name="Comma 4 3 2 2 3 2 6 3" xfId="17315"/>
    <cellStyle name="Comma 4 3 2 2 3 2 7" xfId="10853"/>
    <cellStyle name="Comma 4 3 2 2 3 2 7 2" xfId="18381"/>
    <cellStyle name="Comma 4 3 2 2 3 2 8" xfId="5507"/>
    <cellStyle name="Comma 4 3 2 2 3 2 9" xfId="13035"/>
    <cellStyle name="Comma 4 3 2 2 3 3" xfId="585"/>
    <cellStyle name="Comma 4 3 2 2 3 3 2" xfId="1441"/>
    <cellStyle name="Comma 4 3 2 2 3 3 2 2" xfId="6577"/>
    <cellStyle name="Comma 4 3 2 2 3 3 2 3" xfId="14105"/>
    <cellStyle name="Comma 4 3 2 2 3 3 3" xfId="2297"/>
    <cellStyle name="Comma 4 3 2 2 3 3 3 2" xfId="7433"/>
    <cellStyle name="Comma 4 3 2 2 3 3 3 3" xfId="14961"/>
    <cellStyle name="Comma 4 3 2 2 3 3 4" xfId="3153"/>
    <cellStyle name="Comma 4 3 2 2 3 3 4 2" xfId="8289"/>
    <cellStyle name="Comma 4 3 2 2 3 3 4 3" xfId="15817"/>
    <cellStyle name="Comma 4 3 2 2 3 3 5" xfId="4009"/>
    <cellStyle name="Comma 4 3 2 2 3 3 5 2" xfId="9145"/>
    <cellStyle name="Comma 4 3 2 2 3 3 5 3" xfId="16673"/>
    <cellStyle name="Comma 4 3 2 2 3 3 6" xfId="4865"/>
    <cellStyle name="Comma 4 3 2 2 3 3 6 2" xfId="10001"/>
    <cellStyle name="Comma 4 3 2 2 3 3 6 3" xfId="17529"/>
    <cellStyle name="Comma 4 3 2 2 3 3 7" xfId="11067"/>
    <cellStyle name="Comma 4 3 2 2 3 3 7 2" xfId="18595"/>
    <cellStyle name="Comma 4 3 2 2 3 3 8" xfId="5721"/>
    <cellStyle name="Comma 4 3 2 2 3 3 9" xfId="13249"/>
    <cellStyle name="Comma 4 3 2 2 3 4" xfId="799"/>
    <cellStyle name="Comma 4 3 2 2 3 4 2" xfId="1655"/>
    <cellStyle name="Comma 4 3 2 2 3 4 2 2" xfId="6791"/>
    <cellStyle name="Comma 4 3 2 2 3 4 2 3" xfId="14319"/>
    <cellStyle name="Comma 4 3 2 2 3 4 3" xfId="2511"/>
    <cellStyle name="Comma 4 3 2 2 3 4 3 2" xfId="7647"/>
    <cellStyle name="Comma 4 3 2 2 3 4 3 3" xfId="15175"/>
    <cellStyle name="Comma 4 3 2 2 3 4 4" xfId="3367"/>
    <cellStyle name="Comma 4 3 2 2 3 4 4 2" xfId="8503"/>
    <cellStyle name="Comma 4 3 2 2 3 4 4 3" xfId="16031"/>
    <cellStyle name="Comma 4 3 2 2 3 4 5" xfId="4223"/>
    <cellStyle name="Comma 4 3 2 2 3 4 5 2" xfId="9359"/>
    <cellStyle name="Comma 4 3 2 2 3 4 5 3" xfId="16887"/>
    <cellStyle name="Comma 4 3 2 2 3 4 6" xfId="5079"/>
    <cellStyle name="Comma 4 3 2 2 3 4 6 2" xfId="10215"/>
    <cellStyle name="Comma 4 3 2 2 3 4 6 3" xfId="17743"/>
    <cellStyle name="Comma 4 3 2 2 3 4 7" xfId="11281"/>
    <cellStyle name="Comma 4 3 2 2 3 4 7 2" xfId="18809"/>
    <cellStyle name="Comma 4 3 2 2 3 4 8" xfId="5935"/>
    <cellStyle name="Comma 4 3 2 2 3 4 9" xfId="13463"/>
    <cellStyle name="Comma 4 3 2 2 3 5" xfId="1013"/>
    <cellStyle name="Comma 4 3 2 2 3 5 2" xfId="6149"/>
    <cellStyle name="Comma 4 3 2 2 3 5 3" xfId="13677"/>
    <cellStyle name="Comma 4 3 2 2 3 6" xfId="1869"/>
    <cellStyle name="Comma 4 3 2 2 3 6 2" xfId="7005"/>
    <cellStyle name="Comma 4 3 2 2 3 6 3" xfId="14533"/>
    <cellStyle name="Comma 4 3 2 2 3 7" xfId="2725"/>
    <cellStyle name="Comma 4 3 2 2 3 7 2" xfId="7861"/>
    <cellStyle name="Comma 4 3 2 2 3 7 3" xfId="15389"/>
    <cellStyle name="Comma 4 3 2 2 3 8" xfId="3581"/>
    <cellStyle name="Comma 4 3 2 2 3 8 2" xfId="8717"/>
    <cellStyle name="Comma 4 3 2 2 3 8 3" xfId="16245"/>
    <cellStyle name="Comma 4 3 2 2 3 9" xfId="4437"/>
    <cellStyle name="Comma 4 3 2 2 3 9 2" xfId="9573"/>
    <cellStyle name="Comma 4 3 2 2 3 9 3" xfId="17101"/>
    <cellStyle name="Comma 4 3 2 2 4" xfId="191"/>
    <cellStyle name="Comma 4 3 2 2 4 10" xfId="10467"/>
    <cellStyle name="Comma 4 3 2 2 4 10 2" xfId="17995"/>
    <cellStyle name="Comma 4 3 2 2 4 11" xfId="10676"/>
    <cellStyle name="Comma 4 3 2 2 4 11 2" xfId="18204"/>
    <cellStyle name="Comma 4 3 2 2 4 12" xfId="11532"/>
    <cellStyle name="Comma 4 3 2 2 4 12 2" xfId="19060"/>
    <cellStyle name="Comma 4 3 2 2 4 13" xfId="5330"/>
    <cellStyle name="Comma 4 3 2 2 4 14" xfId="12858"/>
    <cellStyle name="Comma 4 3 2 2 4 15" xfId="19283"/>
    <cellStyle name="Comma 4 3 2 2 4 2" xfId="408"/>
    <cellStyle name="Comma 4 3 2 2 4 2 10" xfId="19497"/>
    <cellStyle name="Comma 4 3 2 2 4 2 2" xfId="1264"/>
    <cellStyle name="Comma 4 3 2 2 4 2 2 2" xfId="6400"/>
    <cellStyle name="Comma 4 3 2 2 4 2 2 3" xfId="13928"/>
    <cellStyle name="Comma 4 3 2 2 4 2 3" xfId="2120"/>
    <cellStyle name="Comma 4 3 2 2 4 2 3 2" xfId="7256"/>
    <cellStyle name="Comma 4 3 2 2 4 2 3 3" xfId="14784"/>
    <cellStyle name="Comma 4 3 2 2 4 2 4" xfId="2976"/>
    <cellStyle name="Comma 4 3 2 2 4 2 4 2" xfId="8112"/>
    <cellStyle name="Comma 4 3 2 2 4 2 4 3" xfId="15640"/>
    <cellStyle name="Comma 4 3 2 2 4 2 5" xfId="3832"/>
    <cellStyle name="Comma 4 3 2 2 4 2 5 2" xfId="8968"/>
    <cellStyle name="Comma 4 3 2 2 4 2 5 3" xfId="16496"/>
    <cellStyle name="Comma 4 3 2 2 4 2 6" xfId="4688"/>
    <cellStyle name="Comma 4 3 2 2 4 2 6 2" xfId="9824"/>
    <cellStyle name="Comma 4 3 2 2 4 2 6 3" xfId="17352"/>
    <cellStyle name="Comma 4 3 2 2 4 2 7" xfId="10890"/>
    <cellStyle name="Comma 4 3 2 2 4 2 7 2" xfId="18418"/>
    <cellStyle name="Comma 4 3 2 2 4 2 8" xfId="5544"/>
    <cellStyle name="Comma 4 3 2 2 4 2 9" xfId="13072"/>
    <cellStyle name="Comma 4 3 2 2 4 3" xfId="622"/>
    <cellStyle name="Comma 4 3 2 2 4 3 2" xfId="1478"/>
    <cellStyle name="Comma 4 3 2 2 4 3 2 2" xfId="6614"/>
    <cellStyle name="Comma 4 3 2 2 4 3 2 3" xfId="14142"/>
    <cellStyle name="Comma 4 3 2 2 4 3 3" xfId="2334"/>
    <cellStyle name="Comma 4 3 2 2 4 3 3 2" xfId="7470"/>
    <cellStyle name="Comma 4 3 2 2 4 3 3 3" xfId="14998"/>
    <cellStyle name="Comma 4 3 2 2 4 3 4" xfId="3190"/>
    <cellStyle name="Comma 4 3 2 2 4 3 4 2" xfId="8326"/>
    <cellStyle name="Comma 4 3 2 2 4 3 4 3" xfId="15854"/>
    <cellStyle name="Comma 4 3 2 2 4 3 5" xfId="4046"/>
    <cellStyle name="Comma 4 3 2 2 4 3 5 2" xfId="9182"/>
    <cellStyle name="Comma 4 3 2 2 4 3 5 3" xfId="16710"/>
    <cellStyle name="Comma 4 3 2 2 4 3 6" xfId="4902"/>
    <cellStyle name="Comma 4 3 2 2 4 3 6 2" xfId="10038"/>
    <cellStyle name="Comma 4 3 2 2 4 3 6 3" xfId="17566"/>
    <cellStyle name="Comma 4 3 2 2 4 3 7" xfId="11104"/>
    <cellStyle name="Comma 4 3 2 2 4 3 7 2" xfId="18632"/>
    <cellStyle name="Comma 4 3 2 2 4 3 8" xfId="5758"/>
    <cellStyle name="Comma 4 3 2 2 4 3 9" xfId="13286"/>
    <cellStyle name="Comma 4 3 2 2 4 4" xfId="836"/>
    <cellStyle name="Comma 4 3 2 2 4 4 2" xfId="1692"/>
    <cellStyle name="Comma 4 3 2 2 4 4 2 2" xfId="6828"/>
    <cellStyle name="Comma 4 3 2 2 4 4 2 3" xfId="14356"/>
    <cellStyle name="Comma 4 3 2 2 4 4 3" xfId="2548"/>
    <cellStyle name="Comma 4 3 2 2 4 4 3 2" xfId="7684"/>
    <cellStyle name="Comma 4 3 2 2 4 4 3 3" xfId="15212"/>
    <cellStyle name="Comma 4 3 2 2 4 4 4" xfId="3404"/>
    <cellStyle name="Comma 4 3 2 2 4 4 4 2" xfId="8540"/>
    <cellStyle name="Comma 4 3 2 2 4 4 4 3" xfId="16068"/>
    <cellStyle name="Comma 4 3 2 2 4 4 5" xfId="4260"/>
    <cellStyle name="Comma 4 3 2 2 4 4 5 2" xfId="9396"/>
    <cellStyle name="Comma 4 3 2 2 4 4 5 3" xfId="16924"/>
    <cellStyle name="Comma 4 3 2 2 4 4 6" xfId="5116"/>
    <cellStyle name="Comma 4 3 2 2 4 4 6 2" xfId="10252"/>
    <cellStyle name="Comma 4 3 2 2 4 4 6 3" xfId="17780"/>
    <cellStyle name="Comma 4 3 2 2 4 4 7" xfId="11318"/>
    <cellStyle name="Comma 4 3 2 2 4 4 7 2" xfId="18846"/>
    <cellStyle name="Comma 4 3 2 2 4 4 8" xfId="5972"/>
    <cellStyle name="Comma 4 3 2 2 4 4 9" xfId="13500"/>
    <cellStyle name="Comma 4 3 2 2 4 5" xfId="1050"/>
    <cellStyle name="Comma 4 3 2 2 4 5 2" xfId="6186"/>
    <cellStyle name="Comma 4 3 2 2 4 5 3" xfId="13714"/>
    <cellStyle name="Comma 4 3 2 2 4 6" xfId="1906"/>
    <cellStyle name="Comma 4 3 2 2 4 6 2" xfId="7042"/>
    <cellStyle name="Comma 4 3 2 2 4 6 3" xfId="14570"/>
    <cellStyle name="Comma 4 3 2 2 4 7" xfId="2762"/>
    <cellStyle name="Comma 4 3 2 2 4 7 2" xfId="7898"/>
    <cellStyle name="Comma 4 3 2 2 4 7 3" xfId="15426"/>
    <cellStyle name="Comma 4 3 2 2 4 8" xfId="3618"/>
    <cellStyle name="Comma 4 3 2 2 4 8 2" xfId="8754"/>
    <cellStyle name="Comma 4 3 2 2 4 8 3" xfId="16282"/>
    <cellStyle name="Comma 4 3 2 2 4 9" xfId="4474"/>
    <cellStyle name="Comma 4 3 2 2 4 9 2" xfId="9610"/>
    <cellStyle name="Comma 4 3 2 2 4 9 3" xfId="17138"/>
    <cellStyle name="Comma 4 3 2 2 5" xfId="232"/>
    <cellStyle name="Comma 4 3 2 2 5 10" xfId="10507"/>
    <cellStyle name="Comma 4 3 2 2 5 10 2" xfId="18035"/>
    <cellStyle name="Comma 4 3 2 2 5 11" xfId="10716"/>
    <cellStyle name="Comma 4 3 2 2 5 11 2" xfId="18244"/>
    <cellStyle name="Comma 4 3 2 2 5 12" xfId="11572"/>
    <cellStyle name="Comma 4 3 2 2 5 12 2" xfId="19100"/>
    <cellStyle name="Comma 4 3 2 2 5 13" xfId="5370"/>
    <cellStyle name="Comma 4 3 2 2 5 14" xfId="12898"/>
    <cellStyle name="Comma 4 3 2 2 5 15" xfId="19323"/>
    <cellStyle name="Comma 4 3 2 2 5 2" xfId="448"/>
    <cellStyle name="Comma 4 3 2 2 5 2 10" xfId="19537"/>
    <cellStyle name="Comma 4 3 2 2 5 2 2" xfId="1304"/>
    <cellStyle name="Comma 4 3 2 2 5 2 2 2" xfId="6440"/>
    <cellStyle name="Comma 4 3 2 2 5 2 2 3" xfId="13968"/>
    <cellStyle name="Comma 4 3 2 2 5 2 3" xfId="2160"/>
    <cellStyle name="Comma 4 3 2 2 5 2 3 2" xfId="7296"/>
    <cellStyle name="Comma 4 3 2 2 5 2 3 3" xfId="14824"/>
    <cellStyle name="Comma 4 3 2 2 5 2 4" xfId="3016"/>
    <cellStyle name="Comma 4 3 2 2 5 2 4 2" xfId="8152"/>
    <cellStyle name="Comma 4 3 2 2 5 2 4 3" xfId="15680"/>
    <cellStyle name="Comma 4 3 2 2 5 2 5" xfId="3872"/>
    <cellStyle name="Comma 4 3 2 2 5 2 5 2" xfId="9008"/>
    <cellStyle name="Comma 4 3 2 2 5 2 5 3" xfId="16536"/>
    <cellStyle name="Comma 4 3 2 2 5 2 6" xfId="4728"/>
    <cellStyle name="Comma 4 3 2 2 5 2 6 2" xfId="9864"/>
    <cellStyle name="Comma 4 3 2 2 5 2 6 3" xfId="17392"/>
    <cellStyle name="Comma 4 3 2 2 5 2 7" xfId="10930"/>
    <cellStyle name="Comma 4 3 2 2 5 2 7 2" xfId="18458"/>
    <cellStyle name="Comma 4 3 2 2 5 2 8" xfId="5584"/>
    <cellStyle name="Comma 4 3 2 2 5 2 9" xfId="13112"/>
    <cellStyle name="Comma 4 3 2 2 5 3" xfId="662"/>
    <cellStyle name="Comma 4 3 2 2 5 3 2" xfId="1518"/>
    <cellStyle name="Comma 4 3 2 2 5 3 2 2" xfId="6654"/>
    <cellStyle name="Comma 4 3 2 2 5 3 2 3" xfId="14182"/>
    <cellStyle name="Comma 4 3 2 2 5 3 3" xfId="2374"/>
    <cellStyle name="Comma 4 3 2 2 5 3 3 2" xfId="7510"/>
    <cellStyle name="Comma 4 3 2 2 5 3 3 3" xfId="15038"/>
    <cellStyle name="Comma 4 3 2 2 5 3 4" xfId="3230"/>
    <cellStyle name="Comma 4 3 2 2 5 3 4 2" xfId="8366"/>
    <cellStyle name="Comma 4 3 2 2 5 3 4 3" xfId="15894"/>
    <cellStyle name="Comma 4 3 2 2 5 3 5" xfId="4086"/>
    <cellStyle name="Comma 4 3 2 2 5 3 5 2" xfId="9222"/>
    <cellStyle name="Comma 4 3 2 2 5 3 5 3" xfId="16750"/>
    <cellStyle name="Comma 4 3 2 2 5 3 6" xfId="4942"/>
    <cellStyle name="Comma 4 3 2 2 5 3 6 2" xfId="10078"/>
    <cellStyle name="Comma 4 3 2 2 5 3 6 3" xfId="17606"/>
    <cellStyle name="Comma 4 3 2 2 5 3 7" xfId="11144"/>
    <cellStyle name="Comma 4 3 2 2 5 3 7 2" xfId="18672"/>
    <cellStyle name="Comma 4 3 2 2 5 3 8" xfId="5798"/>
    <cellStyle name="Comma 4 3 2 2 5 3 9" xfId="13326"/>
    <cellStyle name="Comma 4 3 2 2 5 4" xfId="876"/>
    <cellStyle name="Comma 4 3 2 2 5 4 2" xfId="1732"/>
    <cellStyle name="Comma 4 3 2 2 5 4 2 2" xfId="6868"/>
    <cellStyle name="Comma 4 3 2 2 5 4 2 3" xfId="14396"/>
    <cellStyle name="Comma 4 3 2 2 5 4 3" xfId="2588"/>
    <cellStyle name="Comma 4 3 2 2 5 4 3 2" xfId="7724"/>
    <cellStyle name="Comma 4 3 2 2 5 4 3 3" xfId="15252"/>
    <cellStyle name="Comma 4 3 2 2 5 4 4" xfId="3444"/>
    <cellStyle name="Comma 4 3 2 2 5 4 4 2" xfId="8580"/>
    <cellStyle name="Comma 4 3 2 2 5 4 4 3" xfId="16108"/>
    <cellStyle name="Comma 4 3 2 2 5 4 5" xfId="4300"/>
    <cellStyle name="Comma 4 3 2 2 5 4 5 2" xfId="9436"/>
    <cellStyle name="Comma 4 3 2 2 5 4 5 3" xfId="16964"/>
    <cellStyle name="Comma 4 3 2 2 5 4 6" xfId="5156"/>
    <cellStyle name="Comma 4 3 2 2 5 4 6 2" xfId="10292"/>
    <cellStyle name="Comma 4 3 2 2 5 4 6 3" xfId="17820"/>
    <cellStyle name="Comma 4 3 2 2 5 4 7" xfId="11358"/>
    <cellStyle name="Comma 4 3 2 2 5 4 7 2" xfId="18886"/>
    <cellStyle name="Comma 4 3 2 2 5 4 8" xfId="6012"/>
    <cellStyle name="Comma 4 3 2 2 5 4 9" xfId="13540"/>
    <cellStyle name="Comma 4 3 2 2 5 5" xfId="1090"/>
    <cellStyle name="Comma 4 3 2 2 5 5 2" xfId="6226"/>
    <cellStyle name="Comma 4 3 2 2 5 5 3" xfId="13754"/>
    <cellStyle name="Comma 4 3 2 2 5 6" xfId="1946"/>
    <cellStyle name="Comma 4 3 2 2 5 6 2" xfId="7082"/>
    <cellStyle name="Comma 4 3 2 2 5 6 3" xfId="14610"/>
    <cellStyle name="Comma 4 3 2 2 5 7" xfId="2802"/>
    <cellStyle name="Comma 4 3 2 2 5 7 2" xfId="7938"/>
    <cellStyle name="Comma 4 3 2 2 5 7 3" xfId="15466"/>
    <cellStyle name="Comma 4 3 2 2 5 8" xfId="3658"/>
    <cellStyle name="Comma 4 3 2 2 5 8 2" xfId="8794"/>
    <cellStyle name="Comma 4 3 2 2 5 8 3" xfId="16322"/>
    <cellStyle name="Comma 4 3 2 2 5 9" xfId="4514"/>
    <cellStyle name="Comma 4 3 2 2 5 9 2" xfId="9650"/>
    <cellStyle name="Comma 4 3 2 2 5 9 3" xfId="17178"/>
    <cellStyle name="Comma 4 3 2 2 6" xfId="284"/>
    <cellStyle name="Comma 4 3 2 2 6 10" xfId="19373"/>
    <cellStyle name="Comma 4 3 2 2 6 2" xfId="1140"/>
    <cellStyle name="Comma 4 3 2 2 6 2 2" xfId="6276"/>
    <cellStyle name="Comma 4 3 2 2 6 2 3" xfId="13804"/>
    <cellStyle name="Comma 4 3 2 2 6 3" xfId="1996"/>
    <cellStyle name="Comma 4 3 2 2 6 3 2" xfId="7132"/>
    <cellStyle name="Comma 4 3 2 2 6 3 3" xfId="14660"/>
    <cellStyle name="Comma 4 3 2 2 6 4" xfId="2852"/>
    <cellStyle name="Comma 4 3 2 2 6 4 2" xfId="7988"/>
    <cellStyle name="Comma 4 3 2 2 6 4 3" xfId="15516"/>
    <cellStyle name="Comma 4 3 2 2 6 5" xfId="3708"/>
    <cellStyle name="Comma 4 3 2 2 6 5 2" xfId="8844"/>
    <cellStyle name="Comma 4 3 2 2 6 5 3" xfId="16372"/>
    <cellStyle name="Comma 4 3 2 2 6 6" xfId="4564"/>
    <cellStyle name="Comma 4 3 2 2 6 6 2" xfId="9700"/>
    <cellStyle name="Comma 4 3 2 2 6 6 3" xfId="17228"/>
    <cellStyle name="Comma 4 3 2 2 6 7" xfId="10766"/>
    <cellStyle name="Comma 4 3 2 2 6 7 2" xfId="18294"/>
    <cellStyle name="Comma 4 3 2 2 6 8" xfId="5420"/>
    <cellStyle name="Comma 4 3 2 2 6 9" xfId="12948"/>
    <cellStyle name="Comma 4 3 2 2 7" xfId="498"/>
    <cellStyle name="Comma 4 3 2 2 7 2" xfId="1354"/>
    <cellStyle name="Comma 4 3 2 2 7 2 2" xfId="6490"/>
    <cellStyle name="Comma 4 3 2 2 7 2 3" xfId="14018"/>
    <cellStyle name="Comma 4 3 2 2 7 3" xfId="2210"/>
    <cellStyle name="Comma 4 3 2 2 7 3 2" xfId="7346"/>
    <cellStyle name="Comma 4 3 2 2 7 3 3" xfId="14874"/>
    <cellStyle name="Comma 4 3 2 2 7 4" xfId="3066"/>
    <cellStyle name="Comma 4 3 2 2 7 4 2" xfId="8202"/>
    <cellStyle name="Comma 4 3 2 2 7 4 3" xfId="15730"/>
    <cellStyle name="Comma 4 3 2 2 7 5" xfId="3922"/>
    <cellStyle name="Comma 4 3 2 2 7 5 2" xfId="9058"/>
    <cellStyle name="Comma 4 3 2 2 7 5 3" xfId="16586"/>
    <cellStyle name="Comma 4 3 2 2 7 6" xfId="4778"/>
    <cellStyle name="Comma 4 3 2 2 7 6 2" xfId="9914"/>
    <cellStyle name="Comma 4 3 2 2 7 6 3" xfId="17442"/>
    <cellStyle name="Comma 4 3 2 2 7 7" xfId="10980"/>
    <cellStyle name="Comma 4 3 2 2 7 7 2" xfId="18508"/>
    <cellStyle name="Comma 4 3 2 2 7 8" xfId="5634"/>
    <cellStyle name="Comma 4 3 2 2 7 9" xfId="13162"/>
    <cellStyle name="Comma 4 3 2 2 8" xfId="712"/>
    <cellStyle name="Comma 4 3 2 2 8 2" xfId="1568"/>
    <cellStyle name="Comma 4 3 2 2 8 2 2" xfId="6704"/>
    <cellStyle name="Comma 4 3 2 2 8 2 3" xfId="14232"/>
    <cellStyle name="Comma 4 3 2 2 8 3" xfId="2424"/>
    <cellStyle name="Comma 4 3 2 2 8 3 2" xfId="7560"/>
    <cellStyle name="Comma 4 3 2 2 8 3 3" xfId="15088"/>
    <cellStyle name="Comma 4 3 2 2 8 4" xfId="3280"/>
    <cellStyle name="Comma 4 3 2 2 8 4 2" xfId="8416"/>
    <cellStyle name="Comma 4 3 2 2 8 4 3" xfId="15944"/>
    <cellStyle name="Comma 4 3 2 2 8 5" xfId="4136"/>
    <cellStyle name="Comma 4 3 2 2 8 5 2" xfId="9272"/>
    <cellStyle name="Comma 4 3 2 2 8 5 3" xfId="16800"/>
    <cellStyle name="Comma 4 3 2 2 8 6" xfId="4992"/>
    <cellStyle name="Comma 4 3 2 2 8 6 2" xfId="10128"/>
    <cellStyle name="Comma 4 3 2 2 8 6 3" xfId="17656"/>
    <cellStyle name="Comma 4 3 2 2 8 7" xfId="11194"/>
    <cellStyle name="Comma 4 3 2 2 8 7 2" xfId="18722"/>
    <cellStyle name="Comma 4 3 2 2 8 8" xfId="5848"/>
    <cellStyle name="Comma 4 3 2 2 8 9" xfId="13376"/>
    <cellStyle name="Comma 4 3 2 2 9" xfId="926"/>
    <cellStyle name="Comma 4 3 2 2 9 2" xfId="6062"/>
    <cellStyle name="Comma 4 3 2 2 9 3" xfId="13590"/>
    <cellStyle name="Comma 4 3 2 20" xfId="19158"/>
    <cellStyle name="Comma 4 3 2 3" xfId="116"/>
    <cellStyle name="Comma 4 3 2 3 10" xfId="10393"/>
    <cellStyle name="Comma 4 3 2 3 10 2" xfId="17921"/>
    <cellStyle name="Comma 4 3 2 3 11" xfId="10602"/>
    <cellStyle name="Comma 4 3 2 3 11 2" xfId="18130"/>
    <cellStyle name="Comma 4 3 2 3 12" xfId="11458"/>
    <cellStyle name="Comma 4 3 2 3 12 2" xfId="18986"/>
    <cellStyle name="Comma 4 3 2 3 13" xfId="5256"/>
    <cellStyle name="Comma 4 3 2 3 14" xfId="12784"/>
    <cellStyle name="Comma 4 3 2 3 15" xfId="19209"/>
    <cellStyle name="Comma 4 3 2 3 2" xfId="334"/>
    <cellStyle name="Comma 4 3 2 3 2 10" xfId="19423"/>
    <cellStyle name="Comma 4 3 2 3 2 2" xfId="1190"/>
    <cellStyle name="Comma 4 3 2 3 2 2 2" xfId="6326"/>
    <cellStyle name="Comma 4 3 2 3 2 2 3" xfId="13854"/>
    <cellStyle name="Comma 4 3 2 3 2 3" xfId="2046"/>
    <cellStyle name="Comma 4 3 2 3 2 3 2" xfId="7182"/>
    <cellStyle name="Comma 4 3 2 3 2 3 3" xfId="14710"/>
    <cellStyle name="Comma 4 3 2 3 2 4" xfId="2902"/>
    <cellStyle name="Comma 4 3 2 3 2 4 2" xfId="8038"/>
    <cellStyle name="Comma 4 3 2 3 2 4 3" xfId="15566"/>
    <cellStyle name="Comma 4 3 2 3 2 5" xfId="3758"/>
    <cellStyle name="Comma 4 3 2 3 2 5 2" xfId="8894"/>
    <cellStyle name="Comma 4 3 2 3 2 5 3" xfId="16422"/>
    <cellStyle name="Comma 4 3 2 3 2 6" xfId="4614"/>
    <cellStyle name="Comma 4 3 2 3 2 6 2" xfId="9750"/>
    <cellStyle name="Comma 4 3 2 3 2 6 3" xfId="17278"/>
    <cellStyle name="Comma 4 3 2 3 2 7" xfId="10816"/>
    <cellStyle name="Comma 4 3 2 3 2 7 2" xfId="18344"/>
    <cellStyle name="Comma 4 3 2 3 2 8" xfId="5470"/>
    <cellStyle name="Comma 4 3 2 3 2 9" xfId="12998"/>
    <cellStyle name="Comma 4 3 2 3 3" xfId="548"/>
    <cellStyle name="Comma 4 3 2 3 3 2" xfId="1404"/>
    <cellStyle name="Comma 4 3 2 3 3 2 2" xfId="6540"/>
    <cellStyle name="Comma 4 3 2 3 3 2 3" xfId="14068"/>
    <cellStyle name="Comma 4 3 2 3 3 3" xfId="2260"/>
    <cellStyle name="Comma 4 3 2 3 3 3 2" xfId="7396"/>
    <cellStyle name="Comma 4 3 2 3 3 3 3" xfId="14924"/>
    <cellStyle name="Comma 4 3 2 3 3 4" xfId="3116"/>
    <cellStyle name="Comma 4 3 2 3 3 4 2" xfId="8252"/>
    <cellStyle name="Comma 4 3 2 3 3 4 3" xfId="15780"/>
    <cellStyle name="Comma 4 3 2 3 3 5" xfId="3972"/>
    <cellStyle name="Comma 4 3 2 3 3 5 2" xfId="9108"/>
    <cellStyle name="Comma 4 3 2 3 3 5 3" xfId="16636"/>
    <cellStyle name="Comma 4 3 2 3 3 6" xfId="4828"/>
    <cellStyle name="Comma 4 3 2 3 3 6 2" xfId="9964"/>
    <cellStyle name="Comma 4 3 2 3 3 6 3" xfId="17492"/>
    <cellStyle name="Comma 4 3 2 3 3 7" xfId="11030"/>
    <cellStyle name="Comma 4 3 2 3 3 7 2" xfId="18558"/>
    <cellStyle name="Comma 4 3 2 3 3 8" xfId="5684"/>
    <cellStyle name="Comma 4 3 2 3 3 9" xfId="13212"/>
    <cellStyle name="Comma 4 3 2 3 4" xfId="762"/>
    <cellStyle name="Comma 4 3 2 3 4 2" xfId="1618"/>
    <cellStyle name="Comma 4 3 2 3 4 2 2" xfId="6754"/>
    <cellStyle name="Comma 4 3 2 3 4 2 3" xfId="14282"/>
    <cellStyle name="Comma 4 3 2 3 4 3" xfId="2474"/>
    <cellStyle name="Comma 4 3 2 3 4 3 2" xfId="7610"/>
    <cellStyle name="Comma 4 3 2 3 4 3 3" xfId="15138"/>
    <cellStyle name="Comma 4 3 2 3 4 4" xfId="3330"/>
    <cellStyle name="Comma 4 3 2 3 4 4 2" xfId="8466"/>
    <cellStyle name="Comma 4 3 2 3 4 4 3" xfId="15994"/>
    <cellStyle name="Comma 4 3 2 3 4 5" xfId="4186"/>
    <cellStyle name="Comma 4 3 2 3 4 5 2" xfId="9322"/>
    <cellStyle name="Comma 4 3 2 3 4 5 3" xfId="16850"/>
    <cellStyle name="Comma 4 3 2 3 4 6" xfId="5042"/>
    <cellStyle name="Comma 4 3 2 3 4 6 2" xfId="10178"/>
    <cellStyle name="Comma 4 3 2 3 4 6 3" xfId="17706"/>
    <cellStyle name="Comma 4 3 2 3 4 7" xfId="11244"/>
    <cellStyle name="Comma 4 3 2 3 4 7 2" xfId="18772"/>
    <cellStyle name="Comma 4 3 2 3 4 8" xfId="5898"/>
    <cellStyle name="Comma 4 3 2 3 4 9" xfId="13426"/>
    <cellStyle name="Comma 4 3 2 3 5" xfId="976"/>
    <cellStyle name="Comma 4 3 2 3 5 2" xfId="6112"/>
    <cellStyle name="Comma 4 3 2 3 5 3" xfId="13640"/>
    <cellStyle name="Comma 4 3 2 3 6" xfId="1832"/>
    <cellStyle name="Comma 4 3 2 3 6 2" xfId="6968"/>
    <cellStyle name="Comma 4 3 2 3 6 3" xfId="14496"/>
    <cellStyle name="Comma 4 3 2 3 7" xfId="2688"/>
    <cellStyle name="Comma 4 3 2 3 7 2" xfId="7824"/>
    <cellStyle name="Comma 4 3 2 3 7 3" xfId="15352"/>
    <cellStyle name="Comma 4 3 2 3 8" xfId="3544"/>
    <cellStyle name="Comma 4 3 2 3 8 2" xfId="8680"/>
    <cellStyle name="Comma 4 3 2 3 8 3" xfId="16208"/>
    <cellStyle name="Comma 4 3 2 3 9" xfId="4400"/>
    <cellStyle name="Comma 4 3 2 3 9 2" xfId="9536"/>
    <cellStyle name="Comma 4 3 2 3 9 3" xfId="17064"/>
    <cellStyle name="Comma 4 3 2 4" xfId="152"/>
    <cellStyle name="Comma 4 3 2 4 10" xfId="10429"/>
    <cellStyle name="Comma 4 3 2 4 10 2" xfId="17957"/>
    <cellStyle name="Comma 4 3 2 4 11" xfId="10638"/>
    <cellStyle name="Comma 4 3 2 4 11 2" xfId="18166"/>
    <cellStyle name="Comma 4 3 2 4 12" xfId="11494"/>
    <cellStyle name="Comma 4 3 2 4 12 2" xfId="19022"/>
    <cellStyle name="Comma 4 3 2 4 13" xfId="5292"/>
    <cellStyle name="Comma 4 3 2 4 14" xfId="12820"/>
    <cellStyle name="Comma 4 3 2 4 15" xfId="19245"/>
    <cellStyle name="Comma 4 3 2 4 2" xfId="370"/>
    <cellStyle name="Comma 4 3 2 4 2 10" xfId="19459"/>
    <cellStyle name="Comma 4 3 2 4 2 2" xfId="1226"/>
    <cellStyle name="Comma 4 3 2 4 2 2 2" xfId="6362"/>
    <cellStyle name="Comma 4 3 2 4 2 2 3" xfId="13890"/>
    <cellStyle name="Comma 4 3 2 4 2 3" xfId="2082"/>
    <cellStyle name="Comma 4 3 2 4 2 3 2" xfId="7218"/>
    <cellStyle name="Comma 4 3 2 4 2 3 3" xfId="14746"/>
    <cellStyle name="Comma 4 3 2 4 2 4" xfId="2938"/>
    <cellStyle name="Comma 4 3 2 4 2 4 2" xfId="8074"/>
    <cellStyle name="Comma 4 3 2 4 2 4 3" xfId="15602"/>
    <cellStyle name="Comma 4 3 2 4 2 5" xfId="3794"/>
    <cellStyle name="Comma 4 3 2 4 2 5 2" xfId="8930"/>
    <cellStyle name="Comma 4 3 2 4 2 5 3" xfId="16458"/>
    <cellStyle name="Comma 4 3 2 4 2 6" xfId="4650"/>
    <cellStyle name="Comma 4 3 2 4 2 6 2" xfId="9786"/>
    <cellStyle name="Comma 4 3 2 4 2 6 3" xfId="17314"/>
    <cellStyle name="Comma 4 3 2 4 2 7" xfId="10852"/>
    <cellStyle name="Comma 4 3 2 4 2 7 2" xfId="18380"/>
    <cellStyle name="Comma 4 3 2 4 2 8" xfId="5506"/>
    <cellStyle name="Comma 4 3 2 4 2 9" xfId="13034"/>
    <cellStyle name="Comma 4 3 2 4 3" xfId="584"/>
    <cellStyle name="Comma 4 3 2 4 3 2" xfId="1440"/>
    <cellStyle name="Comma 4 3 2 4 3 2 2" xfId="6576"/>
    <cellStyle name="Comma 4 3 2 4 3 2 3" xfId="14104"/>
    <cellStyle name="Comma 4 3 2 4 3 3" xfId="2296"/>
    <cellStyle name="Comma 4 3 2 4 3 3 2" xfId="7432"/>
    <cellStyle name="Comma 4 3 2 4 3 3 3" xfId="14960"/>
    <cellStyle name="Comma 4 3 2 4 3 4" xfId="3152"/>
    <cellStyle name="Comma 4 3 2 4 3 4 2" xfId="8288"/>
    <cellStyle name="Comma 4 3 2 4 3 4 3" xfId="15816"/>
    <cellStyle name="Comma 4 3 2 4 3 5" xfId="4008"/>
    <cellStyle name="Comma 4 3 2 4 3 5 2" xfId="9144"/>
    <cellStyle name="Comma 4 3 2 4 3 5 3" xfId="16672"/>
    <cellStyle name="Comma 4 3 2 4 3 6" xfId="4864"/>
    <cellStyle name="Comma 4 3 2 4 3 6 2" xfId="10000"/>
    <cellStyle name="Comma 4 3 2 4 3 6 3" xfId="17528"/>
    <cellStyle name="Comma 4 3 2 4 3 7" xfId="11066"/>
    <cellStyle name="Comma 4 3 2 4 3 7 2" xfId="18594"/>
    <cellStyle name="Comma 4 3 2 4 3 8" xfId="5720"/>
    <cellStyle name="Comma 4 3 2 4 3 9" xfId="13248"/>
    <cellStyle name="Comma 4 3 2 4 4" xfId="798"/>
    <cellStyle name="Comma 4 3 2 4 4 2" xfId="1654"/>
    <cellStyle name="Comma 4 3 2 4 4 2 2" xfId="6790"/>
    <cellStyle name="Comma 4 3 2 4 4 2 3" xfId="14318"/>
    <cellStyle name="Comma 4 3 2 4 4 3" xfId="2510"/>
    <cellStyle name="Comma 4 3 2 4 4 3 2" xfId="7646"/>
    <cellStyle name="Comma 4 3 2 4 4 3 3" xfId="15174"/>
    <cellStyle name="Comma 4 3 2 4 4 4" xfId="3366"/>
    <cellStyle name="Comma 4 3 2 4 4 4 2" xfId="8502"/>
    <cellStyle name="Comma 4 3 2 4 4 4 3" xfId="16030"/>
    <cellStyle name="Comma 4 3 2 4 4 5" xfId="4222"/>
    <cellStyle name="Comma 4 3 2 4 4 5 2" xfId="9358"/>
    <cellStyle name="Comma 4 3 2 4 4 5 3" xfId="16886"/>
    <cellStyle name="Comma 4 3 2 4 4 6" xfId="5078"/>
    <cellStyle name="Comma 4 3 2 4 4 6 2" xfId="10214"/>
    <cellStyle name="Comma 4 3 2 4 4 6 3" xfId="17742"/>
    <cellStyle name="Comma 4 3 2 4 4 7" xfId="11280"/>
    <cellStyle name="Comma 4 3 2 4 4 7 2" xfId="18808"/>
    <cellStyle name="Comma 4 3 2 4 4 8" xfId="5934"/>
    <cellStyle name="Comma 4 3 2 4 4 9" xfId="13462"/>
    <cellStyle name="Comma 4 3 2 4 5" xfId="1012"/>
    <cellStyle name="Comma 4 3 2 4 5 2" xfId="6148"/>
    <cellStyle name="Comma 4 3 2 4 5 3" xfId="13676"/>
    <cellStyle name="Comma 4 3 2 4 6" xfId="1868"/>
    <cellStyle name="Comma 4 3 2 4 6 2" xfId="7004"/>
    <cellStyle name="Comma 4 3 2 4 6 3" xfId="14532"/>
    <cellStyle name="Comma 4 3 2 4 7" xfId="2724"/>
    <cellStyle name="Comma 4 3 2 4 7 2" xfId="7860"/>
    <cellStyle name="Comma 4 3 2 4 7 3" xfId="15388"/>
    <cellStyle name="Comma 4 3 2 4 8" xfId="3580"/>
    <cellStyle name="Comma 4 3 2 4 8 2" xfId="8716"/>
    <cellStyle name="Comma 4 3 2 4 8 3" xfId="16244"/>
    <cellStyle name="Comma 4 3 2 4 9" xfId="4436"/>
    <cellStyle name="Comma 4 3 2 4 9 2" xfId="9572"/>
    <cellStyle name="Comma 4 3 2 4 9 3" xfId="17100"/>
    <cellStyle name="Comma 4 3 2 5" xfId="190"/>
    <cellStyle name="Comma 4 3 2 5 10" xfId="10466"/>
    <cellStyle name="Comma 4 3 2 5 10 2" xfId="17994"/>
    <cellStyle name="Comma 4 3 2 5 11" xfId="10675"/>
    <cellStyle name="Comma 4 3 2 5 11 2" xfId="18203"/>
    <cellStyle name="Comma 4 3 2 5 12" xfId="11531"/>
    <cellStyle name="Comma 4 3 2 5 12 2" xfId="19059"/>
    <cellStyle name="Comma 4 3 2 5 13" xfId="5329"/>
    <cellStyle name="Comma 4 3 2 5 14" xfId="12857"/>
    <cellStyle name="Comma 4 3 2 5 15" xfId="19282"/>
    <cellStyle name="Comma 4 3 2 5 2" xfId="407"/>
    <cellStyle name="Comma 4 3 2 5 2 10" xfId="19496"/>
    <cellStyle name="Comma 4 3 2 5 2 2" xfId="1263"/>
    <cellStyle name="Comma 4 3 2 5 2 2 2" xfId="6399"/>
    <cellStyle name="Comma 4 3 2 5 2 2 3" xfId="13927"/>
    <cellStyle name="Comma 4 3 2 5 2 3" xfId="2119"/>
    <cellStyle name="Comma 4 3 2 5 2 3 2" xfId="7255"/>
    <cellStyle name="Comma 4 3 2 5 2 3 3" xfId="14783"/>
    <cellStyle name="Comma 4 3 2 5 2 4" xfId="2975"/>
    <cellStyle name="Comma 4 3 2 5 2 4 2" xfId="8111"/>
    <cellStyle name="Comma 4 3 2 5 2 4 3" xfId="15639"/>
    <cellStyle name="Comma 4 3 2 5 2 5" xfId="3831"/>
    <cellStyle name="Comma 4 3 2 5 2 5 2" xfId="8967"/>
    <cellStyle name="Comma 4 3 2 5 2 5 3" xfId="16495"/>
    <cellStyle name="Comma 4 3 2 5 2 6" xfId="4687"/>
    <cellStyle name="Comma 4 3 2 5 2 6 2" xfId="9823"/>
    <cellStyle name="Comma 4 3 2 5 2 6 3" xfId="17351"/>
    <cellStyle name="Comma 4 3 2 5 2 7" xfId="10889"/>
    <cellStyle name="Comma 4 3 2 5 2 7 2" xfId="18417"/>
    <cellStyle name="Comma 4 3 2 5 2 8" xfId="5543"/>
    <cellStyle name="Comma 4 3 2 5 2 9" xfId="13071"/>
    <cellStyle name="Comma 4 3 2 5 3" xfId="621"/>
    <cellStyle name="Comma 4 3 2 5 3 2" xfId="1477"/>
    <cellStyle name="Comma 4 3 2 5 3 2 2" xfId="6613"/>
    <cellStyle name="Comma 4 3 2 5 3 2 3" xfId="14141"/>
    <cellStyle name="Comma 4 3 2 5 3 3" xfId="2333"/>
    <cellStyle name="Comma 4 3 2 5 3 3 2" xfId="7469"/>
    <cellStyle name="Comma 4 3 2 5 3 3 3" xfId="14997"/>
    <cellStyle name="Comma 4 3 2 5 3 4" xfId="3189"/>
    <cellStyle name="Comma 4 3 2 5 3 4 2" xfId="8325"/>
    <cellStyle name="Comma 4 3 2 5 3 4 3" xfId="15853"/>
    <cellStyle name="Comma 4 3 2 5 3 5" xfId="4045"/>
    <cellStyle name="Comma 4 3 2 5 3 5 2" xfId="9181"/>
    <cellStyle name="Comma 4 3 2 5 3 5 3" xfId="16709"/>
    <cellStyle name="Comma 4 3 2 5 3 6" xfId="4901"/>
    <cellStyle name="Comma 4 3 2 5 3 6 2" xfId="10037"/>
    <cellStyle name="Comma 4 3 2 5 3 6 3" xfId="17565"/>
    <cellStyle name="Comma 4 3 2 5 3 7" xfId="11103"/>
    <cellStyle name="Comma 4 3 2 5 3 7 2" xfId="18631"/>
    <cellStyle name="Comma 4 3 2 5 3 8" xfId="5757"/>
    <cellStyle name="Comma 4 3 2 5 3 9" xfId="13285"/>
    <cellStyle name="Comma 4 3 2 5 4" xfId="835"/>
    <cellStyle name="Comma 4 3 2 5 4 2" xfId="1691"/>
    <cellStyle name="Comma 4 3 2 5 4 2 2" xfId="6827"/>
    <cellStyle name="Comma 4 3 2 5 4 2 3" xfId="14355"/>
    <cellStyle name="Comma 4 3 2 5 4 3" xfId="2547"/>
    <cellStyle name="Comma 4 3 2 5 4 3 2" xfId="7683"/>
    <cellStyle name="Comma 4 3 2 5 4 3 3" xfId="15211"/>
    <cellStyle name="Comma 4 3 2 5 4 4" xfId="3403"/>
    <cellStyle name="Comma 4 3 2 5 4 4 2" xfId="8539"/>
    <cellStyle name="Comma 4 3 2 5 4 4 3" xfId="16067"/>
    <cellStyle name="Comma 4 3 2 5 4 5" xfId="4259"/>
    <cellStyle name="Comma 4 3 2 5 4 5 2" xfId="9395"/>
    <cellStyle name="Comma 4 3 2 5 4 5 3" xfId="16923"/>
    <cellStyle name="Comma 4 3 2 5 4 6" xfId="5115"/>
    <cellStyle name="Comma 4 3 2 5 4 6 2" xfId="10251"/>
    <cellStyle name="Comma 4 3 2 5 4 6 3" xfId="17779"/>
    <cellStyle name="Comma 4 3 2 5 4 7" xfId="11317"/>
    <cellStyle name="Comma 4 3 2 5 4 7 2" xfId="18845"/>
    <cellStyle name="Comma 4 3 2 5 4 8" xfId="5971"/>
    <cellStyle name="Comma 4 3 2 5 4 9" xfId="13499"/>
    <cellStyle name="Comma 4 3 2 5 5" xfId="1049"/>
    <cellStyle name="Comma 4 3 2 5 5 2" xfId="6185"/>
    <cellStyle name="Comma 4 3 2 5 5 3" xfId="13713"/>
    <cellStyle name="Comma 4 3 2 5 6" xfId="1905"/>
    <cellStyle name="Comma 4 3 2 5 6 2" xfId="7041"/>
    <cellStyle name="Comma 4 3 2 5 6 3" xfId="14569"/>
    <cellStyle name="Comma 4 3 2 5 7" xfId="2761"/>
    <cellStyle name="Comma 4 3 2 5 7 2" xfId="7897"/>
    <cellStyle name="Comma 4 3 2 5 7 3" xfId="15425"/>
    <cellStyle name="Comma 4 3 2 5 8" xfId="3617"/>
    <cellStyle name="Comma 4 3 2 5 8 2" xfId="8753"/>
    <cellStyle name="Comma 4 3 2 5 8 3" xfId="16281"/>
    <cellStyle name="Comma 4 3 2 5 9" xfId="4473"/>
    <cellStyle name="Comma 4 3 2 5 9 2" xfId="9609"/>
    <cellStyle name="Comma 4 3 2 5 9 3" xfId="17137"/>
    <cellStyle name="Comma 4 3 2 6" xfId="231"/>
    <cellStyle name="Comma 4 3 2 6 10" xfId="10506"/>
    <cellStyle name="Comma 4 3 2 6 10 2" xfId="18034"/>
    <cellStyle name="Comma 4 3 2 6 11" xfId="10715"/>
    <cellStyle name="Comma 4 3 2 6 11 2" xfId="18243"/>
    <cellStyle name="Comma 4 3 2 6 12" xfId="11571"/>
    <cellStyle name="Comma 4 3 2 6 12 2" xfId="19099"/>
    <cellStyle name="Comma 4 3 2 6 13" xfId="5369"/>
    <cellStyle name="Comma 4 3 2 6 14" xfId="12897"/>
    <cellStyle name="Comma 4 3 2 6 15" xfId="19322"/>
    <cellStyle name="Comma 4 3 2 6 2" xfId="447"/>
    <cellStyle name="Comma 4 3 2 6 2 10" xfId="19536"/>
    <cellStyle name="Comma 4 3 2 6 2 2" xfId="1303"/>
    <cellStyle name="Comma 4 3 2 6 2 2 2" xfId="6439"/>
    <cellStyle name="Comma 4 3 2 6 2 2 3" xfId="13967"/>
    <cellStyle name="Comma 4 3 2 6 2 3" xfId="2159"/>
    <cellStyle name="Comma 4 3 2 6 2 3 2" xfId="7295"/>
    <cellStyle name="Comma 4 3 2 6 2 3 3" xfId="14823"/>
    <cellStyle name="Comma 4 3 2 6 2 4" xfId="3015"/>
    <cellStyle name="Comma 4 3 2 6 2 4 2" xfId="8151"/>
    <cellStyle name="Comma 4 3 2 6 2 4 3" xfId="15679"/>
    <cellStyle name="Comma 4 3 2 6 2 5" xfId="3871"/>
    <cellStyle name="Comma 4 3 2 6 2 5 2" xfId="9007"/>
    <cellStyle name="Comma 4 3 2 6 2 5 3" xfId="16535"/>
    <cellStyle name="Comma 4 3 2 6 2 6" xfId="4727"/>
    <cellStyle name="Comma 4 3 2 6 2 6 2" xfId="9863"/>
    <cellStyle name="Comma 4 3 2 6 2 6 3" xfId="17391"/>
    <cellStyle name="Comma 4 3 2 6 2 7" xfId="10929"/>
    <cellStyle name="Comma 4 3 2 6 2 7 2" xfId="18457"/>
    <cellStyle name="Comma 4 3 2 6 2 8" xfId="5583"/>
    <cellStyle name="Comma 4 3 2 6 2 9" xfId="13111"/>
    <cellStyle name="Comma 4 3 2 6 3" xfId="661"/>
    <cellStyle name="Comma 4 3 2 6 3 2" xfId="1517"/>
    <cellStyle name="Comma 4 3 2 6 3 2 2" xfId="6653"/>
    <cellStyle name="Comma 4 3 2 6 3 2 3" xfId="14181"/>
    <cellStyle name="Comma 4 3 2 6 3 3" xfId="2373"/>
    <cellStyle name="Comma 4 3 2 6 3 3 2" xfId="7509"/>
    <cellStyle name="Comma 4 3 2 6 3 3 3" xfId="15037"/>
    <cellStyle name="Comma 4 3 2 6 3 4" xfId="3229"/>
    <cellStyle name="Comma 4 3 2 6 3 4 2" xfId="8365"/>
    <cellStyle name="Comma 4 3 2 6 3 4 3" xfId="15893"/>
    <cellStyle name="Comma 4 3 2 6 3 5" xfId="4085"/>
    <cellStyle name="Comma 4 3 2 6 3 5 2" xfId="9221"/>
    <cellStyle name="Comma 4 3 2 6 3 5 3" xfId="16749"/>
    <cellStyle name="Comma 4 3 2 6 3 6" xfId="4941"/>
    <cellStyle name="Comma 4 3 2 6 3 6 2" xfId="10077"/>
    <cellStyle name="Comma 4 3 2 6 3 6 3" xfId="17605"/>
    <cellStyle name="Comma 4 3 2 6 3 7" xfId="11143"/>
    <cellStyle name="Comma 4 3 2 6 3 7 2" xfId="18671"/>
    <cellStyle name="Comma 4 3 2 6 3 8" xfId="5797"/>
    <cellStyle name="Comma 4 3 2 6 3 9" xfId="13325"/>
    <cellStyle name="Comma 4 3 2 6 4" xfId="875"/>
    <cellStyle name="Comma 4 3 2 6 4 2" xfId="1731"/>
    <cellStyle name="Comma 4 3 2 6 4 2 2" xfId="6867"/>
    <cellStyle name="Comma 4 3 2 6 4 2 3" xfId="14395"/>
    <cellStyle name="Comma 4 3 2 6 4 3" xfId="2587"/>
    <cellStyle name="Comma 4 3 2 6 4 3 2" xfId="7723"/>
    <cellStyle name="Comma 4 3 2 6 4 3 3" xfId="15251"/>
    <cellStyle name="Comma 4 3 2 6 4 4" xfId="3443"/>
    <cellStyle name="Comma 4 3 2 6 4 4 2" xfId="8579"/>
    <cellStyle name="Comma 4 3 2 6 4 4 3" xfId="16107"/>
    <cellStyle name="Comma 4 3 2 6 4 5" xfId="4299"/>
    <cellStyle name="Comma 4 3 2 6 4 5 2" xfId="9435"/>
    <cellStyle name="Comma 4 3 2 6 4 5 3" xfId="16963"/>
    <cellStyle name="Comma 4 3 2 6 4 6" xfId="5155"/>
    <cellStyle name="Comma 4 3 2 6 4 6 2" xfId="10291"/>
    <cellStyle name="Comma 4 3 2 6 4 6 3" xfId="17819"/>
    <cellStyle name="Comma 4 3 2 6 4 7" xfId="11357"/>
    <cellStyle name="Comma 4 3 2 6 4 7 2" xfId="18885"/>
    <cellStyle name="Comma 4 3 2 6 4 8" xfId="6011"/>
    <cellStyle name="Comma 4 3 2 6 4 9" xfId="13539"/>
    <cellStyle name="Comma 4 3 2 6 5" xfId="1089"/>
    <cellStyle name="Comma 4 3 2 6 5 2" xfId="6225"/>
    <cellStyle name="Comma 4 3 2 6 5 3" xfId="13753"/>
    <cellStyle name="Comma 4 3 2 6 6" xfId="1945"/>
    <cellStyle name="Comma 4 3 2 6 6 2" xfId="7081"/>
    <cellStyle name="Comma 4 3 2 6 6 3" xfId="14609"/>
    <cellStyle name="Comma 4 3 2 6 7" xfId="2801"/>
    <cellStyle name="Comma 4 3 2 6 7 2" xfId="7937"/>
    <cellStyle name="Comma 4 3 2 6 7 3" xfId="15465"/>
    <cellStyle name="Comma 4 3 2 6 8" xfId="3657"/>
    <cellStyle name="Comma 4 3 2 6 8 2" xfId="8793"/>
    <cellStyle name="Comma 4 3 2 6 8 3" xfId="16321"/>
    <cellStyle name="Comma 4 3 2 6 9" xfId="4513"/>
    <cellStyle name="Comma 4 3 2 6 9 2" xfId="9649"/>
    <cellStyle name="Comma 4 3 2 6 9 3" xfId="17177"/>
    <cellStyle name="Comma 4 3 2 7" xfId="283"/>
    <cellStyle name="Comma 4 3 2 7 10" xfId="19372"/>
    <cellStyle name="Comma 4 3 2 7 2" xfId="1139"/>
    <cellStyle name="Comma 4 3 2 7 2 2" xfId="6275"/>
    <cellStyle name="Comma 4 3 2 7 2 3" xfId="13803"/>
    <cellStyle name="Comma 4 3 2 7 3" xfId="1995"/>
    <cellStyle name="Comma 4 3 2 7 3 2" xfId="7131"/>
    <cellStyle name="Comma 4 3 2 7 3 3" xfId="14659"/>
    <cellStyle name="Comma 4 3 2 7 4" xfId="2851"/>
    <cellStyle name="Comma 4 3 2 7 4 2" xfId="7987"/>
    <cellStyle name="Comma 4 3 2 7 4 3" xfId="15515"/>
    <cellStyle name="Comma 4 3 2 7 5" xfId="3707"/>
    <cellStyle name="Comma 4 3 2 7 5 2" xfId="8843"/>
    <cellStyle name="Comma 4 3 2 7 5 3" xfId="16371"/>
    <cellStyle name="Comma 4 3 2 7 6" xfId="4563"/>
    <cellStyle name="Comma 4 3 2 7 6 2" xfId="9699"/>
    <cellStyle name="Comma 4 3 2 7 6 3" xfId="17227"/>
    <cellStyle name="Comma 4 3 2 7 7" xfId="10765"/>
    <cellStyle name="Comma 4 3 2 7 7 2" xfId="18293"/>
    <cellStyle name="Comma 4 3 2 7 8" xfId="5419"/>
    <cellStyle name="Comma 4 3 2 7 9" xfId="12947"/>
    <cellStyle name="Comma 4 3 2 8" xfId="497"/>
    <cellStyle name="Comma 4 3 2 8 2" xfId="1353"/>
    <cellStyle name="Comma 4 3 2 8 2 2" xfId="6489"/>
    <cellStyle name="Comma 4 3 2 8 2 3" xfId="14017"/>
    <cellStyle name="Comma 4 3 2 8 3" xfId="2209"/>
    <cellStyle name="Comma 4 3 2 8 3 2" xfId="7345"/>
    <cellStyle name="Comma 4 3 2 8 3 3" xfId="14873"/>
    <cellStyle name="Comma 4 3 2 8 4" xfId="3065"/>
    <cellStyle name="Comma 4 3 2 8 4 2" xfId="8201"/>
    <cellStyle name="Comma 4 3 2 8 4 3" xfId="15729"/>
    <cellStyle name="Comma 4 3 2 8 5" xfId="3921"/>
    <cellStyle name="Comma 4 3 2 8 5 2" xfId="9057"/>
    <cellStyle name="Comma 4 3 2 8 5 3" xfId="16585"/>
    <cellStyle name="Comma 4 3 2 8 6" xfId="4777"/>
    <cellStyle name="Comma 4 3 2 8 6 2" xfId="9913"/>
    <cellStyle name="Comma 4 3 2 8 6 3" xfId="17441"/>
    <cellStyle name="Comma 4 3 2 8 7" xfId="10979"/>
    <cellStyle name="Comma 4 3 2 8 7 2" xfId="18507"/>
    <cellStyle name="Comma 4 3 2 8 8" xfId="5633"/>
    <cellStyle name="Comma 4 3 2 8 9" xfId="13161"/>
    <cellStyle name="Comma 4 3 2 9" xfId="711"/>
    <cellStyle name="Comma 4 3 2 9 2" xfId="1567"/>
    <cellStyle name="Comma 4 3 2 9 2 2" xfId="6703"/>
    <cellStyle name="Comma 4 3 2 9 2 3" xfId="14231"/>
    <cellStyle name="Comma 4 3 2 9 3" xfId="2423"/>
    <cellStyle name="Comma 4 3 2 9 3 2" xfId="7559"/>
    <cellStyle name="Comma 4 3 2 9 3 3" xfId="15087"/>
    <cellStyle name="Comma 4 3 2 9 4" xfId="3279"/>
    <cellStyle name="Comma 4 3 2 9 4 2" xfId="8415"/>
    <cellStyle name="Comma 4 3 2 9 4 3" xfId="15943"/>
    <cellStyle name="Comma 4 3 2 9 5" xfId="4135"/>
    <cellStyle name="Comma 4 3 2 9 5 2" xfId="9271"/>
    <cellStyle name="Comma 4 3 2 9 5 3" xfId="16799"/>
    <cellStyle name="Comma 4 3 2 9 6" xfId="4991"/>
    <cellStyle name="Comma 4 3 2 9 6 2" xfId="10127"/>
    <cellStyle name="Comma 4 3 2 9 6 3" xfId="17655"/>
    <cellStyle name="Comma 4 3 2 9 7" xfId="11193"/>
    <cellStyle name="Comma 4 3 2 9 7 2" xfId="18721"/>
    <cellStyle name="Comma 4 3 2 9 8" xfId="5847"/>
    <cellStyle name="Comma 4 3 2 9 9" xfId="13375"/>
    <cellStyle name="Comma 4 3 20" xfId="5204"/>
    <cellStyle name="Comma 4 3 21" xfId="12732"/>
    <cellStyle name="Comma 4 3 22" xfId="19157"/>
    <cellStyle name="Comma 4 3 3" xfId="33"/>
    <cellStyle name="Comma 4 3 3 10" xfId="3495"/>
    <cellStyle name="Comma 4 3 3 10 2" xfId="8631"/>
    <cellStyle name="Comma 4 3 3 10 3" xfId="16159"/>
    <cellStyle name="Comma 4 3 3 11" xfId="4351"/>
    <cellStyle name="Comma 4 3 3 11 2" xfId="9487"/>
    <cellStyle name="Comma 4 3 3 11 3" xfId="17015"/>
    <cellStyle name="Comma 4 3 3 12" xfId="10344"/>
    <cellStyle name="Comma 4 3 3 12 2" xfId="17872"/>
    <cellStyle name="Comma 4 3 3 13" xfId="10553"/>
    <cellStyle name="Comma 4 3 3 13 2" xfId="18081"/>
    <cellStyle name="Comma 4 3 3 14" xfId="11409"/>
    <cellStyle name="Comma 4 3 3 14 2" xfId="18937"/>
    <cellStyle name="Comma 4 3 3 15" xfId="5207"/>
    <cellStyle name="Comma 4 3 3 16" xfId="12155"/>
    <cellStyle name="Comma 4 3 3 17" xfId="12735"/>
    <cellStyle name="Comma 4 3 3 18" xfId="19160"/>
    <cellStyle name="Comma 4 3 3 2" xfId="34"/>
    <cellStyle name="Comma 4 3 3 2 10" xfId="1784"/>
    <cellStyle name="Comma 4 3 3 2 10 2" xfId="6920"/>
    <cellStyle name="Comma 4 3 3 2 10 3" xfId="14448"/>
    <cellStyle name="Comma 4 3 3 2 11" xfId="2640"/>
    <cellStyle name="Comma 4 3 3 2 11 2" xfId="7776"/>
    <cellStyle name="Comma 4 3 3 2 11 3" xfId="15304"/>
    <cellStyle name="Comma 4 3 3 2 12" xfId="3496"/>
    <cellStyle name="Comma 4 3 3 2 12 2" xfId="8632"/>
    <cellStyle name="Comma 4 3 3 2 12 3" xfId="16160"/>
    <cellStyle name="Comma 4 3 3 2 13" xfId="4352"/>
    <cellStyle name="Comma 4 3 3 2 13 2" xfId="9488"/>
    <cellStyle name="Comma 4 3 3 2 13 3" xfId="17016"/>
    <cellStyle name="Comma 4 3 3 2 14" xfId="10345"/>
    <cellStyle name="Comma 4 3 3 2 14 2" xfId="17873"/>
    <cellStyle name="Comma 4 3 3 2 15" xfId="10554"/>
    <cellStyle name="Comma 4 3 3 2 15 2" xfId="18082"/>
    <cellStyle name="Comma 4 3 3 2 16" xfId="11410"/>
    <cellStyle name="Comma 4 3 3 2 16 2" xfId="18938"/>
    <cellStyle name="Comma 4 3 3 2 17" xfId="5208"/>
    <cellStyle name="Comma 4 3 3 2 18" xfId="12736"/>
    <cellStyle name="Comma 4 3 3 2 19" xfId="19161"/>
    <cellStyle name="Comma 4 3 3 2 2" xfId="118"/>
    <cellStyle name="Comma 4 3 3 2 2 10" xfId="10395"/>
    <cellStyle name="Comma 4 3 3 2 2 10 2" xfId="17923"/>
    <cellStyle name="Comma 4 3 3 2 2 11" xfId="10604"/>
    <cellStyle name="Comma 4 3 3 2 2 11 2" xfId="18132"/>
    <cellStyle name="Comma 4 3 3 2 2 12" xfId="11460"/>
    <cellStyle name="Comma 4 3 3 2 2 12 2" xfId="18988"/>
    <cellStyle name="Comma 4 3 3 2 2 13" xfId="5258"/>
    <cellStyle name="Comma 4 3 3 2 2 14" xfId="12786"/>
    <cellStyle name="Comma 4 3 3 2 2 15" xfId="19211"/>
    <cellStyle name="Comma 4 3 3 2 2 2" xfId="336"/>
    <cellStyle name="Comma 4 3 3 2 2 2 10" xfId="19425"/>
    <cellStyle name="Comma 4 3 3 2 2 2 2" xfId="1192"/>
    <cellStyle name="Comma 4 3 3 2 2 2 2 2" xfId="6328"/>
    <cellStyle name="Comma 4 3 3 2 2 2 2 3" xfId="13856"/>
    <cellStyle name="Comma 4 3 3 2 2 2 3" xfId="2048"/>
    <cellStyle name="Comma 4 3 3 2 2 2 3 2" xfId="7184"/>
    <cellStyle name="Comma 4 3 3 2 2 2 3 3" xfId="14712"/>
    <cellStyle name="Comma 4 3 3 2 2 2 4" xfId="2904"/>
    <cellStyle name="Comma 4 3 3 2 2 2 4 2" xfId="8040"/>
    <cellStyle name="Comma 4 3 3 2 2 2 4 3" xfId="15568"/>
    <cellStyle name="Comma 4 3 3 2 2 2 5" xfId="3760"/>
    <cellStyle name="Comma 4 3 3 2 2 2 5 2" xfId="8896"/>
    <cellStyle name="Comma 4 3 3 2 2 2 5 3" xfId="16424"/>
    <cellStyle name="Comma 4 3 3 2 2 2 6" xfId="4616"/>
    <cellStyle name="Comma 4 3 3 2 2 2 6 2" xfId="9752"/>
    <cellStyle name="Comma 4 3 3 2 2 2 6 3" xfId="17280"/>
    <cellStyle name="Comma 4 3 3 2 2 2 7" xfId="10818"/>
    <cellStyle name="Comma 4 3 3 2 2 2 7 2" xfId="18346"/>
    <cellStyle name="Comma 4 3 3 2 2 2 8" xfId="5472"/>
    <cellStyle name="Comma 4 3 3 2 2 2 9" xfId="13000"/>
    <cellStyle name="Comma 4 3 3 2 2 3" xfId="550"/>
    <cellStyle name="Comma 4 3 3 2 2 3 2" xfId="1406"/>
    <cellStyle name="Comma 4 3 3 2 2 3 2 2" xfId="6542"/>
    <cellStyle name="Comma 4 3 3 2 2 3 2 3" xfId="14070"/>
    <cellStyle name="Comma 4 3 3 2 2 3 3" xfId="2262"/>
    <cellStyle name="Comma 4 3 3 2 2 3 3 2" xfId="7398"/>
    <cellStyle name="Comma 4 3 3 2 2 3 3 3" xfId="14926"/>
    <cellStyle name="Comma 4 3 3 2 2 3 4" xfId="3118"/>
    <cellStyle name="Comma 4 3 3 2 2 3 4 2" xfId="8254"/>
    <cellStyle name="Comma 4 3 3 2 2 3 4 3" xfId="15782"/>
    <cellStyle name="Comma 4 3 3 2 2 3 5" xfId="3974"/>
    <cellStyle name="Comma 4 3 3 2 2 3 5 2" xfId="9110"/>
    <cellStyle name="Comma 4 3 3 2 2 3 5 3" xfId="16638"/>
    <cellStyle name="Comma 4 3 3 2 2 3 6" xfId="4830"/>
    <cellStyle name="Comma 4 3 3 2 2 3 6 2" xfId="9966"/>
    <cellStyle name="Comma 4 3 3 2 2 3 6 3" xfId="17494"/>
    <cellStyle name="Comma 4 3 3 2 2 3 7" xfId="11032"/>
    <cellStyle name="Comma 4 3 3 2 2 3 7 2" xfId="18560"/>
    <cellStyle name="Comma 4 3 3 2 2 3 8" xfId="5686"/>
    <cellStyle name="Comma 4 3 3 2 2 3 9" xfId="13214"/>
    <cellStyle name="Comma 4 3 3 2 2 4" xfId="764"/>
    <cellStyle name="Comma 4 3 3 2 2 4 2" xfId="1620"/>
    <cellStyle name="Comma 4 3 3 2 2 4 2 2" xfId="6756"/>
    <cellStyle name="Comma 4 3 3 2 2 4 2 3" xfId="14284"/>
    <cellStyle name="Comma 4 3 3 2 2 4 3" xfId="2476"/>
    <cellStyle name="Comma 4 3 3 2 2 4 3 2" xfId="7612"/>
    <cellStyle name="Comma 4 3 3 2 2 4 3 3" xfId="15140"/>
    <cellStyle name="Comma 4 3 3 2 2 4 4" xfId="3332"/>
    <cellStyle name="Comma 4 3 3 2 2 4 4 2" xfId="8468"/>
    <cellStyle name="Comma 4 3 3 2 2 4 4 3" xfId="15996"/>
    <cellStyle name="Comma 4 3 3 2 2 4 5" xfId="4188"/>
    <cellStyle name="Comma 4 3 3 2 2 4 5 2" xfId="9324"/>
    <cellStyle name="Comma 4 3 3 2 2 4 5 3" xfId="16852"/>
    <cellStyle name="Comma 4 3 3 2 2 4 6" xfId="5044"/>
    <cellStyle name="Comma 4 3 3 2 2 4 6 2" xfId="10180"/>
    <cellStyle name="Comma 4 3 3 2 2 4 6 3" xfId="17708"/>
    <cellStyle name="Comma 4 3 3 2 2 4 7" xfId="11246"/>
    <cellStyle name="Comma 4 3 3 2 2 4 7 2" xfId="18774"/>
    <cellStyle name="Comma 4 3 3 2 2 4 8" xfId="5900"/>
    <cellStyle name="Comma 4 3 3 2 2 4 9" xfId="13428"/>
    <cellStyle name="Comma 4 3 3 2 2 5" xfId="978"/>
    <cellStyle name="Comma 4 3 3 2 2 5 2" xfId="6114"/>
    <cellStyle name="Comma 4 3 3 2 2 5 3" xfId="13642"/>
    <cellStyle name="Comma 4 3 3 2 2 6" xfId="1834"/>
    <cellStyle name="Comma 4 3 3 2 2 6 2" xfId="6970"/>
    <cellStyle name="Comma 4 3 3 2 2 6 3" xfId="14498"/>
    <cellStyle name="Comma 4 3 3 2 2 7" xfId="2690"/>
    <cellStyle name="Comma 4 3 3 2 2 7 2" xfId="7826"/>
    <cellStyle name="Comma 4 3 3 2 2 7 3" xfId="15354"/>
    <cellStyle name="Comma 4 3 3 2 2 8" xfId="3546"/>
    <cellStyle name="Comma 4 3 3 2 2 8 2" xfId="8682"/>
    <cellStyle name="Comma 4 3 3 2 2 8 3" xfId="16210"/>
    <cellStyle name="Comma 4 3 3 2 2 9" xfId="4402"/>
    <cellStyle name="Comma 4 3 3 2 2 9 2" xfId="9538"/>
    <cellStyle name="Comma 4 3 3 2 2 9 3" xfId="17066"/>
    <cellStyle name="Comma 4 3 3 2 3" xfId="154"/>
    <cellStyle name="Comma 4 3 3 2 3 10" xfId="10431"/>
    <cellStyle name="Comma 4 3 3 2 3 10 2" xfId="17959"/>
    <cellStyle name="Comma 4 3 3 2 3 11" xfId="10640"/>
    <cellStyle name="Comma 4 3 3 2 3 11 2" xfId="18168"/>
    <cellStyle name="Comma 4 3 3 2 3 12" xfId="11496"/>
    <cellStyle name="Comma 4 3 3 2 3 12 2" xfId="19024"/>
    <cellStyle name="Comma 4 3 3 2 3 13" xfId="5294"/>
    <cellStyle name="Comma 4 3 3 2 3 14" xfId="12822"/>
    <cellStyle name="Comma 4 3 3 2 3 15" xfId="19247"/>
    <cellStyle name="Comma 4 3 3 2 3 2" xfId="372"/>
    <cellStyle name="Comma 4 3 3 2 3 2 10" xfId="19461"/>
    <cellStyle name="Comma 4 3 3 2 3 2 2" xfId="1228"/>
    <cellStyle name="Comma 4 3 3 2 3 2 2 2" xfId="6364"/>
    <cellStyle name="Comma 4 3 3 2 3 2 2 3" xfId="13892"/>
    <cellStyle name="Comma 4 3 3 2 3 2 3" xfId="2084"/>
    <cellStyle name="Comma 4 3 3 2 3 2 3 2" xfId="7220"/>
    <cellStyle name="Comma 4 3 3 2 3 2 3 3" xfId="14748"/>
    <cellStyle name="Comma 4 3 3 2 3 2 4" xfId="2940"/>
    <cellStyle name="Comma 4 3 3 2 3 2 4 2" xfId="8076"/>
    <cellStyle name="Comma 4 3 3 2 3 2 4 3" xfId="15604"/>
    <cellStyle name="Comma 4 3 3 2 3 2 5" xfId="3796"/>
    <cellStyle name="Comma 4 3 3 2 3 2 5 2" xfId="8932"/>
    <cellStyle name="Comma 4 3 3 2 3 2 5 3" xfId="16460"/>
    <cellStyle name="Comma 4 3 3 2 3 2 6" xfId="4652"/>
    <cellStyle name="Comma 4 3 3 2 3 2 6 2" xfId="9788"/>
    <cellStyle name="Comma 4 3 3 2 3 2 6 3" xfId="17316"/>
    <cellStyle name="Comma 4 3 3 2 3 2 7" xfId="10854"/>
    <cellStyle name="Comma 4 3 3 2 3 2 7 2" xfId="18382"/>
    <cellStyle name="Comma 4 3 3 2 3 2 8" xfId="5508"/>
    <cellStyle name="Comma 4 3 3 2 3 2 9" xfId="13036"/>
    <cellStyle name="Comma 4 3 3 2 3 3" xfId="586"/>
    <cellStyle name="Comma 4 3 3 2 3 3 2" xfId="1442"/>
    <cellStyle name="Comma 4 3 3 2 3 3 2 2" xfId="6578"/>
    <cellStyle name="Comma 4 3 3 2 3 3 2 3" xfId="14106"/>
    <cellStyle name="Comma 4 3 3 2 3 3 3" xfId="2298"/>
    <cellStyle name="Comma 4 3 3 2 3 3 3 2" xfId="7434"/>
    <cellStyle name="Comma 4 3 3 2 3 3 3 3" xfId="14962"/>
    <cellStyle name="Comma 4 3 3 2 3 3 4" xfId="3154"/>
    <cellStyle name="Comma 4 3 3 2 3 3 4 2" xfId="8290"/>
    <cellStyle name="Comma 4 3 3 2 3 3 4 3" xfId="15818"/>
    <cellStyle name="Comma 4 3 3 2 3 3 5" xfId="4010"/>
    <cellStyle name="Comma 4 3 3 2 3 3 5 2" xfId="9146"/>
    <cellStyle name="Comma 4 3 3 2 3 3 5 3" xfId="16674"/>
    <cellStyle name="Comma 4 3 3 2 3 3 6" xfId="4866"/>
    <cellStyle name="Comma 4 3 3 2 3 3 6 2" xfId="10002"/>
    <cellStyle name="Comma 4 3 3 2 3 3 6 3" xfId="17530"/>
    <cellStyle name="Comma 4 3 3 2 3 3 7" xfId="11068"/>
    <cellStyle name="Comma 4 3 3 2 3 3 7 2" xfId="18596"/>
    <cellStyle name="Comma 4 3 3 2 3 3 8" xfId="5722"/>
    <cellStyle name="Comma 4 3 3 2 3 3 9" xfId="13250"/>
    <cellStyle name="Comma 4 3 3 2 3 4" xfId="800"/>
    <cellStyle name="Comma 4 3 3 2 3 4 2" xfId="1656"/>
    <cellStyle name="Comma 4 3 3 2 3 4 2 2" xfId="6792"/>
    <cellStyle name="Comma 4 3 3 2 3 4 2 3" xfId="14320"/>
    <cellStyle name="Comma 4 3 3 2 3 4 3" xfId="2512"/>
    <cellStyle name="Comma 4 3 3 2 3 4 3 2" xfId="7648"/>
    <cellStyle name="Comma 4 3 3 2 3 4 3 3" xfId="15176"/>
    <cellStyle name="Comma 4 3 3 2 3 4 4" xfId="3368"/>
    <cellStyle name="Comma 4 3 3 2 3 4 4 2" xfId="8504"/>
    <cellStyle name="Comma 4 3 3 2 3 4 4 3" xfId="16032"/>
    <cellStyle name="Comma 4 3 3 2 3 4 5" xfId="4224"/>
    <cellStyle name="Comma 4 3 3 2 3 4 5 2" xfId="9360"/>
    <cellStyle name="Comma 4 3 3 2 3 4 5 3" xfId="16888"/>
    <cellStyle name="Comma 4 3 3 2 3 4 6" xfId="5080"/>
    <cellStyle name="Comma 4 3 3 2 3 4 6 2" xfId="10216"/>
    <cellStyle name="Comma 4 3 3 2 3 4 6 3" xfId="17744"/>
    <cellStyle name="Comma 4 3 3 2 3 4 7" xfId="11282"/>
    <cellStyle name="Comma 4 3 3 2 3 4 7 2" xfId="18810"/>
    <cellStyle name="Comma 4 3 3 2 3 4 8" xfId="5936"/>
    <cellStyle name="Comma 4 3 3 2 3 4 9" xfId="13464"/>
    <cellStyle name="Comma 4 3 3 2 3 5" xfId="1014"/>
    <cellStyle name="Comma 4 3 3 2 3 5 2" xfId="6150"/>
    <cellStyle name="Comma 4 3 3 2 3 5 3" xfId="13678"/>
    <cellStyle name="Comma 4 3 3 2 3 6" xfId="1870"/>
    <cellStyle name="Comma 4 3 3 2 3 6 2" xfId="7006"/>
    <cellStyle name="Comma 4 3 3 2 3 6 3" xfId="14534"/>
    <cellStyle name="Comma 4 3 3 2 3 7" xfId="2726"/>
    <cellStyle name="Comma 4 3 3 2 3 7 2" xfId="7862"/>
    <cellStyle name="Comma 4 3 3 2 3 7 3" xfId="15390"/>
    <cellStyle name="Comma 4 3 3 2 3 8" xfId="3582"/>
    <cellStyle name="Comma 4 3 3 2 3 8 2" xfId="8718"/>
    <cellStyle name="Comma 4 3 3 2 3 8 3" xfId="16246"/>
    <cellStyle name="Comma 4 3 3 2 3 9" xfId="4438"/>
    <cellStyle name="Comma 4 3 3 2 3 9 2" xfId="9574"/>
    <cellStyle name="Comma 4 3 3 2 3 9 3" xfId="17102"/>
    <cellStyle name="Comma 4 3 3 2 4" xfId="192"/>
    <cellStyle name="Comma 4 3 3 2 4 10" xfId="10468"/>
    <cellStyle name="Comma 4 3 3 2 4 10 2" xfId="17996"/>
    <cellStyle name="Comma 4 3 3 2 4 11" xfId="10677"/>
    <cellStyle name="Comma 4 3 3 2 4 11 2" xfId="18205"/>
    <cellStyle name="Comma 4 3 3 2 4 12" xfId="11533"/>
    <cellStyle name="Comma 4 3 3 2 4 12 2" xfId="19061"/>
    <cellStyle name="Comma 4 3 3 2 4 13" xfId="5331"/>
    <cellStyle name="Comma 4 3 3 2 4 14" xfId="12859"/>
    <cellStyle name="Comma 4 3 3 2 4 15" xfId="19284"/>
    <cellStyle name="Comma 4 3 3 2 4 2" xfId="409"/>
    <cellStyle name="Comma 4 3 3 2 4 2 10" xfId="19498"/>
    <cellStyle name="Comma 4 3 3 2 4 2 2" xfId="1265"/>
    <cellStyle name="Comma 4 3 3 2 4 2 2 2" xfId="6401"/>
    <cellStyle name="Comma 4 3 3 2 4 2 2 3" xfId="13929"/>
    <cellStyle name="Comma 4 3 3 2 4 2 3" xfId="2121"/>
    <cellStyle name="Comma 4 3 3 2 4 2 3 2" xfId="7257"/>
    <cellStyle name="Comma 4 3 3 2 4 2 3 3" xfId="14785"/>
    <cellStyle name="Comma 4 3 3 2 4 2 4" xfId="2977"/>
    <cellStyle name="Comma 4 3 3 2 4 2 4 2" xfId="8113"/>
    <cellStyle name="Comma 4 3 3 2 4 2 4 3" xfId="15641"/>
    <cellStyle name="Comma 4 3 3 2 4 2 5" xfId="3833"/>
    <cellStyle name="Comma 4 3 3 2 4 2 5 2" xfId="8969"/>
    <cellStyle name="Comma 4 3 3 2 4 2 5 3" xfId="16497"/>
    <cellStyle name="Comma 4 3 3 2 4 2 6" xfId="4689"/>
    <cellStyle name="Comma 4 3 3 2 4 2 6 2" xfId="9825"/>
    <cellStyle name="Comma 4 3 3 2 4 2 6 3" xfId="17353"/>
    <cellStyle name="Comma 4 3 3 2 4 2 7" xfId="10891"/>
    <cellStyle name="Comma 4 3 3 2 4 2 7 2" xfId="18419"/>
    <cellStyle name="Comma 4 3 3 2 4 2 8" xfId="5545"/>
    <cellStyle name="Comma 4 3 3 2 4 2 9" xfId="13073"/>
    <cellStyle name="Comma 4 3 3 2 4 3" xfId="623"/>
    <cellStyle name="Comma 4 3 3 2 4 3 2" xfId="1479"/>
    <cellStyle name="Comma 4 3 3 2 4 3 2 2" xfId="6615"/>
    <cellStyle name="Comma 4 3 3 2 4 3 2 3" xfId="14143"/>
    <cellStyle name="Comma 4 3 3 2 4 3 3" xfId="2335"/>
    <cellStyle name="Comma 4 3 3 2 4 3 3 2" xfId="7471"/>
    <cellStyle name="Comma 4 3 3 2 4 3 3 3" xfId="14999"/>
    <cellStyle name="Comma 4 3 3 2 4 3 4" xfId="3191"/>
    <cellStyle name="Comma 4 3 3 2 4 3 4 2" xfId="8327"/>
    <cellStyle name="Comma 4 3 3 2 4 3 4 3" xfId="15855"/>
    <cellStyle name="Comma 4 3 3 2 4 3 5" xfId="4047"/>
    <cellStyle name="Comma 4 3 3 2 4 3 5 2" xfId="9183"/>
    <cellStyle name="Comma 4 3 3 2 4 3 5 3" xfId="16711"/>
    <cellStyle name="Comma 4 3 3 2 4 3 6" xfId="4903"/>
    <cellStyle name="Comma 4 3 3 2 4 3 6 2" xfId="10039"/>
    <cellStyle name="Comma 4 3 3 2 4 3 6 3" xfId="17567"/>
    <cellStyle name="Comma 4 3 3 2 4 3 7" xfId="11105"/>
    <cellStyle name="Comma 4 3 3 2 4 3 7 2" xfId="18633"/>
    <cellStyle name="Comma 4 3 3 2 4 3 8" xfId="5759"/>
    <cellStyle name="Comma 4 3 3 2 4 3 9" xfId="13287"/>
    <cellStyle name="Comma 4 3 3 2 4 4" xfId="837"/>
    <cellStyle name="Comma 4 3 3 2 4 4 2" xfId="1693"/>
    <cellStyle name="Comma 4 3 3 2 4 4 2 2" xfId="6829"/>
    <cellStyle name="Comma 4 3 3 2 4 4 2 3" xfId="14357"/>
    <cellStyle name="Comma 4 3 3 2 4 4 3" xfId="2549"/>
    <cellStyle name="Comma 4 3 3 2 4 4 3 2" xfId="7685"/>
    <cellStyle name="Comma 4 3 3 2 4 4 3 3" xfId="15213"/>
    <cellStyle name="Comma 4 3 3 2 4 4 4" xfId="3405"/>
    <cellStyle name="Comma 4 3 3 2 4 4 4 2" xfId="8541"/>
    <cellStyle name="Comma 4 3 3 2 4 4 4 3" xfId="16069"/>
    <cellStyle name="Comma 4 3 3 2 4 4 5" xfId="4261"/>
    <cellStyle name="Comma 4 3 3 2 4 4 5 2" xfId="9397"/>
    <cellStyle name="Comma 4 3 3 2 4 4 5 3" xfId="16925"/>
    <cellStyle name="Comma 4 3 3 2 4 4 6" xfId="5117"/>
    <cellStyle name="Comma 4 3 3 2 4 4 6 2" xfId="10253"/>
    <cellStyle name="Comma 4 3 3 2 4 4 6 3" xfId="17781"/>
    <cellStyle name="Comma 4 3 3 2 4 4 7" xfId="11319"/>
    <cellStyle name="Comma 4 3 3 2 4 4 7 2" xfId="18847"/>
    <cellStyle name="Comma 4 3 3 2 4 4 8" xfId="5973"/>
    <cellStyle name="Comma 4 3 3 2 4 4 9" xfId="13501"/>
    <cellStyle name="Comma 4 3 3 2 4 5" xfId="1051"/>
    <cellStyle name="Comma 4 3 3 2 4 5 2" xfId="6187"/>
    <cellStyle name="Comma 4 3 3 2 4 5 3" xfId="13715"/>
    <cellStyle name="Comma 4 3 3 2 4 6" xfId="1907"/>
    <cellStyle name="Comma 4 3 3 2 4 6 2" xfId="7043"/>
    <cellStyle name="Comma 4 3 3 2 4 6 3" xfId="14571"/>
    <cellStyle name="Comma 4 3 3 2 4 7" xfId="2763"/>
    <cellStyle name="Comma 4 3 3 2 4 7 2" xfId="7899"/>
    <cellStyle name="Comma 4 3 3 2 4 7 3" xfId="15427"/>
    <cellStyle name="Comma 4 3 3 2 4 8" xfId="3619"/>
    <cellStyle name="Comma 4 3 3 2 4 8 2" xfId="8755"/>
    <cellStyle name="Comma 4 3 3 2 4 8 3" xfId="16283"/>
    <cellStyle name="Comma 4 3 3 2 4 9" xfId="4475"/>
    <cellStyle name="Comma 4 3 3 2 4 9 2" xfId="9611"/>
    <cellStyle name="Comma 4 3 3 2 4 9 3" xfId="17139"/>
    <cellStyle name="Comma 4 3 3 2 5" xfId="233"/>
    <cellStyle name="Comma 4 3 3 2 5 10" xfId="10508"/>
    <cellStyle name="Comma 4 3 3 2 5 10 2" xfId="18036"/>
    <cellStyle name="Comma 4 3 3 2 5 11" xfId="10717"/>
    <cellStyle name="Comma 4 3 3 2 5 11 2" xfId="18245"/>
    <cellStyle name="Comma 4 3 3 2 5 12" xfId="11573"/>
    <cellStyle name="Comma 4 3 3 2 5 12 2" xfId="19101"/>
    <cellStyle name="Comma 4 3 3 2 5 13" xfId="5371"/>
    <cellStyle name="Comma 4 3 3 2 5 14" xfId="12899"/>
    <cellStyle name="Comma 4 3 3 2 5 15" xfId="19324"/>
    <cellStyle name="Comma 4 3 3 2 5 2" xfId="449"/>
    <cellStyle name="Comma 4 3 3 2 5 2 10" xfId="19538"/>
    <cellStyle name="Comma 4 3 3 2 5 2 2" xfId="1305"/>
    <cellStyle name="Comma 4 3 3 2 5 2 2 2" xfId="6441"/>
    <cellStyle name="Comma 4 3 3 2 5 2 2 3" xfId="13969"/>
    <cellStyle name="Comma 4 3 3 2 5 2 3" xfId="2161"/>
    <cellStyle name="Comma 4 3 3 2 5 2 3 2" xfId="7297"/>
    <cellStyle name="Comma 4 3 3 2 5 2 3 3" xfId="14825"/>
    <cellStyle name="Comma 4 3 3 2 5 2 4" xfId="3017"/>
    <cellStyle name="Comma 4 3 3 2 5 2 4 2" xfId="8153"/>
    <cellStyle name="Comma 4 3 3 2 5 2 4 3" xfId="15681"/>
    <cellStyle name="Comma 4 3 3 2 5 2 5" xfId="3873"/>
    <cellStyle name="Comma 4 3 3 2 5 2 5 2" xfId="9009"/>
    <cellStyle name="Comma 4 3 3 2 5 2 5 3" xfId="16537"/>
    <cellStyle name="Comma 4 3 3 2 5 2 6" xfId="4729"/>
    <cellStyle name="Comma 4 3 3 2 5 2 6 2" xfId="9865"/>
    <cellStyle name="Comma 4 3 3 2 5 2 6 3" xfId="17393"/>
    <cellStyle name="Comma 4 3 3 2 5 2 7" xfId="10931"/>
    <cellStyle name="Comma 4 3 3 2 5 2 7 2" xfId="18459"/>
    <cellStyle name="Comma 4 3 3 2 5 2 8" xfId="5585"/>
    <cellStyle name="Comma 4 3 3 2 5 2 9" xfId="13113"/>
    <cellStyle name="Comma 4 3 3 2 5 3" xfId="663"/>
    <cellStyle name="Comma 4 3 3 2 5 3 2" xfId="1519"/>
    <cellStyle name="Comma 4 3 3 2 5 3 2 2" xfId="6655"/>
    <cellStyle name="Comma 4 3 3 2 5 3 2 3" xfId="14183"/>
    <cellStyle name="Comma 4 3 3 2 5 3 3" xfId="2375"/>
    <cellStyle name="Comma 4 3 3 2 5 3 3 2" xfId="7511"/>
    <cellStyle name="Comma 4 3 3 2 5 3 3 3" xfId="15039"/>
    <cellStyle name="Comma 4 3 3 2 5 3 4" xfId="3231"/>
    <cellStyle name="Comma 4 3 3 2 5 3 4 2" xfId="8367"/>
    <cellStyle name="Comma 4 3 3 2 5 3 4 3" xfId="15895"/>
    <cellStyle name="Comma 4 3 3 2 5 3 5" xfId="4087"/>
    <cellStyle name="Comma 4 3 3 2 5 3 5 2" xfId="9223"/>
    <cellStyle name="Comma 4 3 3 2 5 3 5 3" xfId="16751"/>
    <cellStyle name="Comma 4 3 3 2 5 3 6" xfId="4943"/>
    <cellStyle name="Comma 4 3 3 2 5 3 6 2" xfId="10079"/>
    <cellStyle name="Comma 4 3 3 2 5 3 6 3" xfId="17607"/>
    <cellStyle name="Comma 4 3 3 2 5 3 7" xfId="11145"/>
    <cellStyle name="Comma 4 3 3 2 5 3 7 2" xfId="18673"/>
    <cellStyle name="Comma 4 3 3 2 5 3 8" xfId="5799"/>
    <cellStyle name="Comma 4 3 3 2 5 3 9" xfId="13327"/>
    <cellStyle name="Comma 4 3 3 2 5 4" xfId="877"/>
    <cellStyle name="Comma 4 3 3 2 5 4 2" xfId="1733"/>
    <cellStyle name="Comma 4 3 3 2 5 4 2 2" xfId="6869"/>
    <cellStyle name="Comma 4 3 3 2 5 4 2 3" xfId="14397"/>
    <cellStyle name="Comma 4 3 3 2 5 4 3" xfId="2589"/>
    <cellStyle name="Comma 4 3 3 2 5 4 3 2" xfId="7725"/>
    <cellStyle name="Comma 4 3 3 2 5 4 3 3" xfId="15253"/>
    <cellStyle name="Comma 4 3 3 2 5 4 4" xfId="3445"/>
    <cellStyle name="Comma 4 3 3 2 5 4 4 2" xfId="8581"/>
    <cellStyle name="Comma 4 3 3 2 5 4 4 3" xfId="16109"/>
    <cellStyle name="Comma 4 3 3 2 5 4 5" xfId="4301"/>
    <cellStyle name="Comma 4 3 3 2 5 4 5 2" xfId="9437"/>
    <cellStyle name="Comma 4 3 3 2 5 4 5 3" xfId="16965"/>
    <cellStyle name="Comma 4 3 3 2 5 4 6" xfId="5157"/>
    <cellStyle name="Comma 4 3 3 2 5 4 6 2" xfId="10293"/>
    <cellStyle name="Comma 4 3 3 2 5 4 6 3" xfId="17821"/>
    <cellStyle name="Comma 4 3 3 2 5 4 7" xfId="11359"/>
    <cellStyle name="Comma 4 3 3 2 5 4 7 2" xfId="18887"/>
    <cellStyle name="Comma 4 3 3 2 5 4 8" xfId="6013"/>
    <cellStyle name="Comma 4 3 3 2 5 4 9" xfId="13541"/>
    <cellStyle name="Comma 4 3 3 2 5 5" xfId="1091"/>
    <cellStyle name="Comma 4 3 3 2 5 5 2" xfId="6227"/>
    <cellStyle name="Comma 4 3 3 2 5 5 3" xfId="13755"/>
    <cellStyle name="Comma 4 3 3 2 5 6" xfId="1947"/>
    <cellStyle name="Comma 4 3 3 2 5 6 2" xfId="7083"/>
    <cellStyle name="Comma 4 3 3 2 5 6 3" xfId="14611"/>
    <cellStyle name="Comma 4 3 3 2 5 7" xfId="2803"/>
    <cellStyle name="Comma 4 3 3 2 5 7 2" xfId="7939"/>
    <cellStyle name="Comma 4 3 3 2 5 7 3" xfId="15467"/>
    <cellStyle name="Comma 4 3 3 2 5 8" xfId="3659"/>
    <cellStyle name="Comma 4 3 3 2 5 8 2" xfId="8795"/>
    <cellStyle name="Comma 4 3 3 2 5 8 3" xfId="16323"/>
    <cellStyle name="Comma 4 3 3 2 5 9" xfId="4515"/>
    <cellStyle name="Comma 4 3 3 2 5 9 2" xfId="9651"/>
    <cellStyle name="Comma 4 3 3 2 5 9 3" xfId="17179"/>
    <cellStyle name="Comma 4 3 3 2 6" xfId="286"/>
    <cellStyle name="Comma 4 3 3 2 6 10" xfId="19375"/>
    <cellStyle name="Comma 4 3 3 2 6 2" xfId="1142"/>
    <cellStyle name="Comma 4 3 3 2 6 2 2" xfId="6278"/>
    <cellStyle name="Comma 4 3 3 2 6 2 3" xfId="13806"/>
    <cellStyle name="Comma 4 3 3 2 6 3" xfId="1998"/>
    <cellStyle name="Comma 4 3 3 2 6 3 2" xfId="7134"/>
    <cellStyle name="Comma 4 3 3 2 6 3 3" xfId="14662"/>
    <cellStyle name="Comma 4 3 3 2 6 4" xfId="2854"/>
    <cellStyle name="Comma 4 3 3 2 6 4 2" xfId="7990"/>
    <cellStyle name="Comma 4 3 3 2 6 4 3" xfId="15518"/>
    <cellStyle name="Comma 4 3 3 2 6 5" xfId="3710"/>
    <cellStyle name="Comma 4 3 3 2 6 5 2" xfId="8846"/>
    <cellStyle name="Comma 4 3 3 2 6 5 3" xfId="16374"/>
    <cellStyle name="Comma 4 3 3 2 6 6" xfId="4566"/>
    <cellStyle name="Comma 4 3 3 2 6 6 2" xfId="9702"/>
    <cellStyle name="Comma 4 3 3 2 6 6 3" xfId="17230"/>
    <cellStyle name="Comma 4 3 3 2 6 7" xfId="10768"/>
    <cellStyle name="Comma 4 3 3 2 6 7 2" xfId="18296"/>
    <cellStyle name="Comma 4 3 3 2 6 8" xfId="5422"/>
    <cellStyle name="Comma 4 3 3 2 6 9" xfId="12950"/>
    <cellStyle name="Comma 4 3 3 2 7" xfId="500"/>
    <cellStyle name="Comma 4 3 3 2 7 2" xfId="1356"/>
    <cellStyle name="Comma 4 3 3 2 7 2 2" xfId="6492"/>
    <cellStyle name="Comma 4 3 3 2 7 2 3" xfId="14020"/>
    <cellStyle name="Comma 4 3 3 2 7 3" xfId="2212"/>
    <cellStyle name="Comma 4 3 3 2 7 3 2" xfId="7348"/>
    <cellStyle name="Comma 4 3 3 2 7 3 3" xfId="14876"/>
    <cellStyle name="Comma 4 3 3 2 7 4" xfId="3068"/>
    <cellStyle name="Comma 4 3 3 2 7 4 2" xfId="8204"/>
    <cellStyle name="Comma 4 3 3 2 7 4 3" xfId="15732"/>
    <cellStyle name="Comma 4 3 3 2 7 5" xfId="3924"/>
    <cellStyle name="Comma 4 3 3 2 7 5 2" xfId="9060"/>
    <cellStyle name="Comma 4 3 3 2 7 5 3" xfId="16588"/>
    <cellStyle name="Comma 4 3 3 2 7 6" xfId="4780"/>
    <cellStyle name="Comma 4 3 3 2 7 6 2" xfId="9916"/>
    <cellStyle name="Comma 4 3 3 2 7 6 3" xfId="17444"/>
    <cellStyle name="Comma 4 3 3 2 7 7" xfId="10982"/>
    <cellStyle name="Comma 4 3 3 2 7 7 2" xfId="18510"/>
    <cellStyle name="Comma 4 3 3 2 7 8" xfId="5636"/>
    <cellStyle name="Comma 4 3 3 2 7 9" xfId="13164"/>
    <cellStyle name="Comma 4 3 3 2 8" xfId="714"/>
    <cellStyle name="Comma 4 3 3 2 8 2" xfId="1570"/>
    <cellStyle name="Comma 4 3 3 2 8 2 2" xfId="6706"/>
    <cellStyle name="Comma 4 3 3 2 8 2 3" xfId="14234"/>
    <cellStyle name="Comma 4 3 3 2 8 3" xfId="2426"/>
    <cellStyle name="Comma 4 3 3 2 8 3 2" xfId="7562"/>
    <cellStyle name="Comma 4 3 3 2 8 3 3" xfId="15090"/>
    <cellStyle name="Comma 4 3 3 2 8 4" xfId="3282"/>
    <cellStyle name="Comma 4 3 3 2 8 4 2" xfId="8418"/>
    <cellStyle name="Comma 4 3 3 2 8 4 3" xfId="15946"/>
    <cellStyle name="Comma 4 3 3 2 8 5" xfId="4138"/>
    <cellStyle name="Comma 4 3 3 2 8 5 2" xfId="9274"/>
    <cellStyle name="Comma 4 3 3 2 8 5 3" xfId="16802"/>
    <cellStyle name="Comma 4 3 3 2 8 6" xfId="4994"/>
    <cellStyle name="Comma 4 3 3 2 8 6 2" xfId="10130"/>
    <cellStyle name="Comma 4 3 3 2 8 6 3" xfId="17658"/>
    <cellStyle name="Comma 4 3 3 2 8 7" xfId="11196"/>
    <cellStyle name="Comma 4 3 3 2 8 7 2" xfId="18724"/>
    <cellStyle name="Comma 4 3 3 2 8 8" xfId="5850"/>
    <cellStyle name="Comma 4 3 3 2 8 9" xfId="13378"/>
    <cellStyle name="Comma 4 3 3 2 9" xfId="928"/>
    <cellStyle name="Comma 4 3 3 2 9 2" xfId="6064"/>
    <cellStyle name="Comma 4 3 3 2 9 3" xfId="13592"/>
    <cellStyle name="Comma 4 3 3 3" xfId="87"/>
    <cellStyle name="Comma 4 3 3 4" xfId="285"/>
    <cellStyle name="Comma 4 3 3 4 10" xfId="19374"/>
    <cellStyle name="Comma 4 3 3 4 2" xfId="1141"/>
    <cellStyle name="Comma 4 3 3 4 2 2" xfId="6277"/>
    <cellStyle name="Comma 4 3 3 4 2 3" xfId="13805"/>
    <cellStyle name="Comma 4 3 3 4 3" xfId="1997"/>
    <cellStyle name="Comma 4 3 3 4 3 2" xfId="7133"/>
    <cellStyle name="Comma 4 3 3 4 3 3" xfId="14661"/>
    <cellStyle name="Comma 4 3 3 4 4" xfId="2853"/>
    <cellStyle name="Comma 4 3 3 4 4 2" xfId="7989"/>
    <cellStyle name="Comma 4 3 3 4 4 3" xfId="15517"/>
    <cellStyle name="Comma 4 3 3 4 5" xfId="3709"/>
    <cellStyle name="Comma 4 3 3 4 5 2" xfId="8845"/>
    <cellStyle name="Comma 4 3 3 4 5 3" xfId="16373"/>
    <cellStyle name="Comma 4 3 3 4 6" xfId="4565"/>
    <cellStyle name="Comma 4 3 3 4 6 2" xfId="9701"/>
    <cellStyle name="Comma 4 3 3 4 6 3" xfId="17229"/>
    <cellStyle name="Comma 4 3 3 4 7" xfId="10767"/>
    <cellStyle name="Comma 4 3 3 4 7 2" xfId="18295"/>
    <cellStyle name="Comma 4 3 3 4 8" xfId="5421"/>
    <cellStyle name="Comma 4 3 3 4 9" xfId="12949"/>
    <cellStyle name="Comma 4 3 3 5" xfId="499"/>
    <cellStyle name="Comma 4 3 3 5 2" xfId="1355"/>
    <cellStyle name="Comma 4 3 3 5 2 2" xfId="6491"/>
    <cellStyle name="Comma 4 3 3 5 2 3" xfId="14019"/>
    <cellStyle name="Comma 4 3 3 5 3" xfId="2211"/>
    <cellStyle name="Comma 4 3 3 5 3 2" xfId="7347"/>
    <cellStyle name="Comma 4 3 3 5 3 3" xfId="14875"/>
    <cellStyle name="Comma 4 3 3 5 4" xfId="3067"/>
    <cellStyle name="Comma 4 3 3 5 4 2" xfId="8203"/>
    <cellStyle name="Comma 4 3 3 5 4 3" xfId="15731"/>
    <cellStyle name="Comma 4 3 3 5 5" xfId="3923"/>
    <cellStyle name="Comma 4 3 3 5 5 2" xfId="9059"/>
    <cellStyle name="Comma 4 3 3 5 5 3" xfId="16587"/>
    <cellStyle name="Comma 4 3 3 5 6" xfId="4779"/>
    <cellStyle name="Comma 4 3 3 5 6 2" xfId="9915"/>
    <cellStyle name="Comma 4 3 3 5 6 3" xfId="17443"/>
    <cellStyle name="Comma 4 3 3 5 7" xfId="10981"/>
    <cellStyle name="Comma 4 3 3 5 7 2" xfId="18509"/>
    <cellStyle name="Comma 4 3 3 5 8" xfId="5635"/>
    <cellStyle name="Comma 4 3 3 5 9" xfId="13163"/>
    <cellStyle name="Comma 4 3 3 6" xfId="713"/>
    <cellStyle name="Comma 4 3 3 6 2" xfId="1569"/>
    <cellStyle name="Comma 4 3 3 6 2 2" xfId="6705"/>
    <cellStyle name="Comma 4 3 3 6 2 3" xfId="14233"/>
    <cellStyle name="Comma 4 3 3 6 3" xfId="2425"/>
    <cellStyle name="Comma 4 3 3 6 3 2" xfId="7561"/>
    <cellStyle name="Comma 4 3 3 6 3 3" xfId="15089"/>
    <cellStyle name="Comma 4 3 3 6 4" xfId="3281"/>
    <cellStyle name="Comma 4 3 3 6 4 2" xfId="8417"/>
    <cellStyle name="Comma 4 3 3 6 4 3" xfId="15945"/>
    <cellStyle name="Comma 4 3 3 6 5" xfId="4137"/>
    <cellStyle name="Comma 4 3 3 6 5 2" xfId="9273"/>
    <cellStyle name="Comma 4 3 3 6 5 3" xfId="16801"/>
    <cellStyle name="Comma 4 3 3 6 6" xfId="4993"/>
    <cellStyle name="Comma 4 3 3 6 6 2" xfId="10129"/>
    <cellStyle name="Comma 4 3 3 6 6 3" xfId="17657"/>
    <cellStyle name="Comma 4 3 3 6 7" xfId="11195"/>
    <cellStyle name="Comma 4 3 3 6 7 2" xfId="18723"/>
    <cellStyle name="Comma 4 3 3 6 8" xfId="5849"/>
    <cellStyle name="Comma 4 3 3 6 9" xfId="13377"/>
    <cellStyle name="Comma 4 3 3 7" xfId="927"/>
    <cellStyle name="Comma 4 3 3 7 2" xfId="6063"/>
    <cellStyle name="Comma 4 3 3 7 3" xfId="13591"/>
    <cellStyle name="Comma 4 3 3 8" xfId="1783"/>
    <cellStyle name="Comma 4 3 3 8 2" xfId="6919"/>
    <cellStyle name="Comma 4 3 3 8 3" xfId="14447"/>
    <cellStyle name="Comma 4 3 3 9" xfId="2639"/>
    <cellStyle name="Comma 4 3 3 9 2" xfId="7775"/>
    <cellStyle name="Comma 4 3 3 9 3" xfId="15303"/>
    <cellStyle name="Comma 4 3 4" xfId="35"/>
    <cellStyle name="Comma 4 3 4 10" xfId="1785"/>
    <cellStyle name="Comma 4 3 4 10 2" xfId="6921"/>
    <cellStyle name="Comma 4 3 4 10 3" xfId="14449"/>
    <cellStyle name="Comma 4 3 4 11" xfId="2641"/>
    <cellStyle name="Comma 4 3 4 11 2" xfId="7777"/>
    <cellStyle name="Comma 4 3 4 11 3" xfId="15305"/>
    <cellStyle name="Comma 4 3 4 12" xfId="3497"/>
    <cellStyle name="Comma 4 3 4 12 2" xfId="8633"/>
    <cellStyle name="Comma 4 3 4 12 3" xfId="16161"/>
    <cellStyle name="Comma 4 3 4 13" xfId="4353"/>
    <cellStyle name="Comma 4 3 4 13 2" xfId="9489"/>
    <cellStyle name="Comma 4 3 4 13 3" xfId="17017"/>
    <cellStyle name="Comma 4 3 4 14" xfId="10346"/>
    <cellStyle name="Comma 4 3 4 14 2" xfId="17874"/>
    <cellStyle name="Comma 4 3 4 15" xfId="10555"/>
    <cellStyle name="Comma 4 3 4 15 2" xfId="18083"/>
    <cellStyle name="Comma 4 3 4 16" xfId="11411"/>
    <cellStyle name="Comma 4 3 4 16 2" xfId="18939"/>
    <cellStyle name="Comma 4 3 4 17" xfId="5209"/>
    <cellStyle name="Comma 4 3 4 18" xfId="12737"/>
    <cellStyle name="Comma 4 3 4 19" xfId="19162"/>
    <cellStyle name="Comma 4 3 4 2" xfId="119"/>
    <cellStyle name="Comma 4 3 4 2 10" xfId="10396"/>
    <cellStyle name="Comma 4 3 4 2 10 2" xfId="17924"/>
    <cellStyle name="Comma 4 3 4 2 11" xfId="10605"/>
    <cellStyle name="Comma 4 3 4 2 11 2" xfId="18133"/>
    <cellStyle name="Comma 4 3 4 2 12" xfId="11461"/>
    <cellStyle name="Comma 4 3 4 2 12 2" xfId="18989"/>
    <cellStyle name="Comma 4 3 4 2 13" xfId="5259"/>
    <cellStyle name="Comma 4 3 4 2 14" xfId="12787"/>
    <cellStyle name="Comma 4 3 4 2 15" xfId="19212"/>
    <cellStyle name="Comma 4 3 4 2 2" xfId="337"/>
    <cellStyle name="Comma 4 3 4 2 2 10" xfId="19426"/>
    <cellStyle name="Comma 4 3 4 2 2 2" xfId="1193"/>
    <cellStyle name="Comma 4 3 4 2 2 2 2" xfId="6329"/>
    <cellStyle name="Comma 4 3 4 2 2 2 3" xfId="13857"/>
    <cellStyle name="Comma 4 3 4 2 2 3" xfId="2049"/>
    <cellStyle name="Comma 4 3 4 2 2 3 2" xfId="7185"/>
    <cellStyle name="Comma 4 3 4 2 2 3 3" xfId="14713"/>
    <cellStyle name="Comma 4 3 4 2 2 4" xfId="2905"/>
    <cellStyle name="Comma 4 3 4 2 2 4 2" xfId="8041"/>
    <cellStyle name="Comma 4 3 4 2 2 4 3" xfId="15569"/>
    <cellStyle name="Comma 4 3 4 2 2 5" xfId="3761"/>
    <cellStyle name="Comma 4 3 4 2 2 5 2" xfId="8897"/>
    <cellStyle name="Comma 4 3 4 2 2 5 3" xfId="16425"/>
    <cellStyle name="Comma 4 3 4 2 2 6" xfId="4617"/>
    <cellStyle name="Comma 4 3 4 2 2 6 2" xfId="9753"/>
    <cellStyle name="Comma 4 3 4 2 2 6 3" xfId="17281"/>
    <cellStyle name="Comma 4 3 4 2 2 7" xfId="10819"/>
    <cellStyle name="Comma 4 3 4 2 2 7 2" xfId="18347"/>
    <cellStyle name="Comma 4 3 4 2 2 8" xfId="5473"/>
    <cellStyle name="Comma 4 3 4 2 2 9" xfId="13001"/>
    <cellStyle name="Comma 4 3 4 2 3" xfId="551"/>
    <cellStyle name="Comma 4 3 4 2 3 2" xfId="1407"/>
    <cellStyle name="Comma 4 3 4 2 3 2 2" xfId="6543"/>
    <cellStyle name="Comma 4 3 4 2 3 2 3" xfId="14071"/>
    <cellStyle name="Comma 4 3 4 2 3 3" xfId="2263"/>
    <cellStyle name="Comma 4 3 4 2 3 3 2" xfId="7399"/>
    <cellStyle name="Comma 4 3 4 2 3 3 3" xfId="14927"/>
    <cellStyle name="Comma 4 3 4 2 3 4" xfId="3119"/>
    <cellStyle name="Comma 4 3 4 2 3 4 2" xfId="8255"/>
    <cellStyle name="Comma 4 3 4 2 3 4 3" xfId="15783"/>
    <cellStyle name="Comma 4 3 4 2 3 5" xfId="3975"/>
    <cellStyle name="Comma 4 3 4 2 3 5 2" xfId="9111"/>
    <cellStyle name="Comma 4 3 4 2 3 5 3" xfId="16639"/>
    <cellStyle name="Comma 4 3 4 2 3 6" xfId="4831"/>
    <cellStyle name="Comma 4 3 4 2 3 6 2" xfId="9967"/>
    <cellStyle name="Comma 4 3 4 2 3 6 3" xfId="17495"/>
    <cellStyle name="Comma 4 3 4 2 3 7" xfId="11033"/>
    <cellStyle name="Comma 4 3 4 2 3 7 2" xfId="18561"/>
    <cellStyle name="Comma 4 3 4 2 3 8" xfId="5687"/>
    <cellStyle name="Comma 4 3 4 2 3 9" xfId="13215"/>
    <cellStyle name="Comma 4 3 4 2 4" xfId="765"/>
    <cellStyle name="Comma 4 3 4 2 4 2" xfId="1621"/>
    <cellStyle name="Comma 4 3 4 2 4 2 2" xfId="6757"/>
    <cellStyle name="Comma 4 3 4 2 4 2 3" xfId="14285"/>
    <cellStyle name="Comma 4 3 4 2 4 3" xfId="2477"/>
    <cellStyle name="Comma 4 3 4 2 4 3 2" xfId="7613"/>
    <cellStyle name="Comma 4 3 4 2 4 3 3" xfId="15141"/>
    <cellStyle name="Comma 4 3 4 2 4 4" xfId="3333"/>
    <cellStyle name="Comma 4 3 4 2 4 4 2" xfId="8469"/>
    <cellStyle name="Comma 4 3 4 2 4 4 3" xfId="15997"/>
    <cellStyle name="Comma 4 3 4 2 4 5" xfId="4189"/>
    <cellStyle name="Comma 4 3 4 2 4 5 2" xfId="9325"/>
    <cellStyle name="Comma 4 3 4 2 4 5 3" xfId="16853"/>
    <cellStyle name="Comma 4 3 4 2 4 6" xfId="5045"/>
    <cellStyle name="Comma 4 3 4 2 4 6 2" xfId="10181"/>
    <cellStyle name="Comma 4 3 4 2 4 6 3" xfId="17709"/>
    <cellStyle name="Comma 4 3 4 2 4 7" xfId="11247"/>
    <cellStyle name="Comma 4 3 4 2 4 7 2" xfId="18775"/>
    <cellStyle name="Comma 4 3 4 2 4 8" xfId="5901"/>
    <cellStyle name="Comma 4 3 4 2 4 9" xfId="13429"/>
    <cellStyle name="Comma 4 3 4 2 5" xfId="979"/>
    <cellStyle name="Comma 4 3 4 2 5 2" xfId="6115"/>
    <cellStyle name="Comma 4 3 4 2 5 3" xfId="13643"/>
    <cellStyle name="Comma 4 3 4 2 6" xfId="1835"/>
    <cellStyle name="Comma 4 3 4 2 6 2" xfId="6971"/>
    <cellStyle name="Comma 4 3 4 2 6 3" xfId="14499"/>
    <cellStyle name="Comma 4 3 4 2 7" xfId="2691"/>
    <cellStyle name="Comma 4 3 4 2 7 2" xfId="7827"/>
    <cellStyle name="Comma 4 3 4 2 7 3" xfId="15355"/>
    <cellStyle name="Comma 4 3 4 2 8" xfId="3547"/>
    <cellStyle name="Comma 4 3 4 2 8 2" xfId="8683"/>
    <cellStyle name="Comma 4 3 4 2 8 3" xfId="16211"/>
    <cellStyle name="Comma 4 3 4 2 9" xfId="4403"/>
    <cellStyle name="Comma 4 3 4 2 9 2" xfId="9539"/>
    <cellStyle name="Comma 4 3 4 2 9 3" xfId="17067"/>
    <cellStyle name="Comma 4 3 4 3" xfId="155"/>
    <cellStyle name="Comma 4 3 4 3 10" xfId="10432"/>
    <cellStyle name="Comma 4 3 4 3 10 2" xfId="17960"/>
    <cellStyle name="Comma 4 3 4 3 11" xfId="10641"/>
    <cellStyle name="Comma 4 3 4 3 11 2" xfId="18169"/>
    <cellStyle name="Comma 4 3 4 3 12" xfId="11497"/>
    <cellStyle name="Comma 4 3 4 3 12 2" xfId="19025"/>
    <cellStyle name="Comma 4 3 4 3 13" xfId="5295"/>
    <cellStyle name="Comma 4 3 4 3 14" xfId="12823"/>
    <cellStyle name="Comma 4 3 4 3 15" xfId="19248"/>
    <cellStyle name="Comma 4 3 4 3 2" xfId="373"/>
    <cellStyle name="Comma 4 3 4 3 2 10" xfId="19462"/>
    <cellStyle name="Comma 4 3 4 3 2 2" xfId="1229"/>
    <cellStyle name="Comma 4 3 4 3 2 2 2" xfId="6365"/>
    <cellStyle name="Comma 4 3 4 3 2 2 3" xfId="13893"/>
    <cellStyle name="Comma 4 3 4 3 2 3" xfId="2085"/>
    <cellStyle name="Comma 4 3 4 3 2 3 2" xfId="7221"/>
    <cellStyle name="Comma 4 3 4 3 2 3 3" xfId="14749"/>
    <cellStyle name="Comma 4 3 4 3 2 4" xfId="2941"/>
    <cellStyle name="Comma 4 3 4 3 2 4 2" xfId="8077"/>
    <cellStyle name="Comma 4 3 4 3 2 4 3" xfId="15605"/>
    <cellStyle name="Comma 4 3 4 3 2 5" xfId="3797"/>
    <cellStyle name="Comma 4 3 4 3 2 5 2" xfId="8933"/>
    <cellStyle name="Comma 4 3 4 3 2 5 3" xfId="16461"/>
    <cellStyle name="Comma 4 3 4 3 2 6" xfId="4653"/>
    <cellStyle name="Comma 4 3 4 3 2 6 2" xfId="9789"/>
    <cellStyle name="Comma 4 3 4 3 2 6 3" xfId="17317"/>
    <cellStyle name="Comma 4 3 4 3 2 7" xfId="10855"/>
    <cellStyle name="Comma 4 3 4 3 2 7 2" xfId="18383"/>
    <cellStyle name="Comma 4 3 4 3 2 8" xfId="5509"/>
    <cellStyle name="Comma 4 3 4 3 2 9" xfId="13037"/>
    <cellStyle name="Comma 4 3 4 3 3" xfId="587"/>
    <cellStyle name="Comma 4 3 4 3 3 2" xfId="1443"/>
    <cellStyle name="Comma 4 3 4 3 3 2 2" xfId="6579"/>
    <cellStyle name="Comma 4 3 4 3 3 2 3" xfId="14107"/>
    <cellStyle name="Comma 4 3 4 3 3 3" xfId="2299"/>
    <cellStyle name="Comma 4 3 4 3 3 3 2" xfId="7435"/>
    <cellStyle name="Comma 4 3 4 3 3 3 3" xfId="14963"/>
    <cellStyle name="Comma 4 3 4 3 3 4" xfId="3155"/>
    <cellStyle name="Comma 4 3 4 3 3 4 2" xfId="8291"/>
    <cellStyle name="Comma 4 3 4 3 3 4 3" xfId="15819"/>
    <cellStyle name="Comma 4 3 4 3 3 5" xfId="4011"/>
    <cellStyle name="Comma 4 3 4 3 3 5 2" xfId="9147"/>
    <cellStyle name="Comma 4 3 4 3 3 5 3" xfId="16675"/>
    <cellStyle name="Comma 4 3 4 3 3 6" xfId="4867"/>
    <cellStyle name="Comma 4 3 4 3 3 6 2" xfId="10003"/>
    <cellStyle name="Comma 4 3 4 3 3 6 3" xfId="17531"/>
    <cellStyle name="Comma 4 3 4 3 3 7" xfId="11069"/>
    <cellStyle name="Comma 4 3 4 3 3 7 2" xfId="18597"/>
    <cellStyle name="Comma 4 3 4 3 3 8" xfId="5723"/>
    <cellStyle name="Comma 4 3 4 3 3 9" xfId="13251"/>
    <cellStyle name="Comma 4 3 4 3 4" xfId="801"/>
    <cellStyle name="Comma 4 3 4 3 4 2" xfId="1657"/>
    <cellStyle name="Comma 4 3 4 3 4 2 2" xfId="6793"/>
    <cellStyle name="Comma 4 3 4 3 4 2 3" xfId="14321"/>
    <cellStyle name="Comma 4 3 4 3 4 3" xfId="2513"/>
    <cellStyle name="Comma 4 3 4 3 4 3 2" xfId="7649"/>
    <cellStyle name="Comma 4 3 4 3 4 3 3" xfId="15177"/>
    <cellStyle name="Comma 4 3 4 3 4 4" xfId="3369"/>
    <cellStyle name="Comma 4 3 4 3 4 4 2" xfId="8505"/>
    <cellStyle name="Comma 4 3 4 3 4 4 3" xfId="16033"/>
    <cellStyle name="Comma 4 3 4 3 4 5" xfId="4225"/>
    <cellStyle name="Comma 4 3 4 3 4 5 2" xfId="9361"/>
    <cellStyle name="Comma 4 3 4 3 4 5 3" xfId="16889"/>
    <cellStyle name="Comma 4 3 4 3 4 6" xfId="5081"/>
    <cellStyle name="Comma 4 3 4 3 4 6 2" xfId="10217"/>
    <cellStyle name="Comma 4 3 4 3 4 6 3" xfId="17745"/>
    <cellStyle name="Comma 4 3 4 3 4 7" xfId="11283"/>
    <cellStyle name="Comma 4 3 4 3 4 7 2" xfId="18811"/>
    <cellStyle name="Comma 4 3 4 3 4 8" xfId="5937"/>
    <cellStyle name="Comma 4 3 4 3 4 9" xfId="13465"/>
    <cellStyle name="Comma 4 3 4 3 5" xfId="1015"/>
    <cellStyle name="Comma 4 3 4 3 5 2" xfId="6151"/>
    <cellStyle name="Comma 4 3 4 3 5 3" xfId="13679"/>
    <cellStyle name="Comma 4 3 4 3 6" xfId="1871"/>
    <cellStyle name="Comma 4 3 4 3 6 2" xfId="7007"/>
    <cellStyle name="Comma 4 3 4 3 6 3" xfId="14535"/>
    <cellStyle name="Comma 4 3 4 3 7" xfId="2727"/>
    <cellStyle name="Comma 4 3 4 3 7 2" xfId="7863"/>
    <cellStyle name="Comma 4 3 4 3 7 3" xfId="15391"/>
    <cellStyle name="Comma 4 3 4 3 8" xfId="3583"/>
    <cellStyle name="Comma 4 3 4 3 8 2" xfId="8719"/>
    <cellStyle name="Comma 4 3 4 3 8 3" xfId="16247"/>
    <cellStyle name="Comma 4 3 4 3 9" xfId="4439"/>
    <cellStyle name="Comma 4 3 4 3 9 2" xfId="9575"/>
    <cellStyle name="Comma 4 3 4 3 9 3" xfId="17103"/>
    <cellStyle name="Comma 4 3 4 4" xfId="193"/>
    <cellStyle name="Comma 4 3 4 4 10" xfId="10469"/>
    <cellStyle name="Comma 4 3 4 4 10 2" xfId="17997"/>
    <cellStyle name="Comma 4 3 4 4 11" xfId="10678"/>
    <cellStyle name="Comma 4 3 4 4 11 2" xfId="18206"/>
    <cellStyle name="Comma 4 3 4 4 12" xfId="11534"/>
    <cellStyle name="Comma 4 3 4 4 12 2" xfId="19062"/>
    <cellStyle name="Comma 4 3 4 4 13" xfId="5332"/>
    <cellStyle name="Comma 4 3 4 4 14" xfId="12860"/>
    <cellStyle name="Comma 4 3 4 4 15" xfId="19285"/>
    <cellStyle name="Comma 4 3 4 4 2" xfId="410"/>
    <cellStyle name="Comma 4 3 4 4 2 10" xfId="19499"/>
    <cellStyle name="Comma 4 3 4 4 2 2" xfId="1266"/>
    <cellStyle name="Comma 4 3 4 4 2 2 2" xfId="6402"/>
    <cellStyle name="Comma 4 3 4 4 2 2 3" xfId="13930"/>
    <cellStyle name="Comma 4 3 4 4 2 3" xfId="2122"/>
    <cellStyle name="Comma 4 3 4 4 2 3 2" xfId="7258"/>
    <cellStyle name="Comma 4 3 4 4 2 3 3" xfId="14786"/>
    <cellStyle name="Comma 4 3 4 4 2 4" xfId="2978"/>
    <cellStyle name="Comma 4 3 4 4 2 4 2" xfId="8114"/>
    <cellStyle name="Comma 4 3 4 4 2 4 3" xfId="15642"/>
    <cellStyle name="Comma 4 3 4 4 2 5" xfId="3834"/>
    <cellStyle name="Comma 4 3 4 4 2 5 2" xfId="8970"/>
    <cellStyle name="Comma 4 3 4 4 2 5 3" xfId="16498"/>
    <cellStyle name="Comma 4 3 4 4 2 6" xfId="4690"/>
    <cellStyle name="Comma 4 3 4 4 2 6 2" xfId="9826"/>
    <cellStyle name="Comma 4 3 4 4 2 6 3" xfId="17354"/>
    <cellStyle name="Comma 4 3 4 4 2 7" xfId="10892"/>
    <cellStyle name="Comma 4 3 4 4 2 7 2" xfId="18420"/>
    <cellStyle name="Comma 4 3 4 4 2 8" xfId="5546"/>
    <cellStyle name="Comma 4 3 4 4 2 9" xfId="13074"/>
    <cellStyle name="Comma 4 3 4 4 3" xfId="624"/>
    <cellStyle name="Comma 4 3 4 4 3 2" xfId="1480"/>
    <cellStyle name="Comma 4 3 4 4 3 2 2" xfId="6616"/>
    <cellStyle name="Comma 4 3 4 4 3 2 3" xfId="14144"/>
    <cellStyle name="Comma 4 3 4 4 3 3" xfId="2336"/>
    <cellStyle name="Comma 4 3 4 4 3 3 2" xfId="7472"/>
    <cellStyle name="Comma 4 3 4 4 3 3 3" xfId="15000"/>
    <cellStyle name="Comma 4 3 4 4 3 4" xfId="3192"/>
    <cellStyle name="Comma 4 3 4 4 3 4 2" xfId="8328"/>
    <cellStyle name="Comma 4 3 4 4 3 4 3" xfId="15856"/>
    <cellStyle name="Comma 4 3 4 4 3 5" xfId="4048"/>
    <cellStyle name="Comma 4 3 4 4 3 5 2" xfId="9184"/>
    <cellStyle name="Comma 4 3 4 4 3 5 3" xfId="16712"/>
    <cellStyle name="Comma 4 3 4 4 3 6" xfId="4904"/>
    <cellStyle name="Comma 4 3 4 4 3 6 2" xfId="10040"/>
    <cellStyle name="Comma 4 3 4 4 3 6 3" xfId="17568"/>
    <cellStyle name="Comma 4 3 4 4 3 7" xfId="11106"/>
    <cellStyle name="Comma 4 3 4 4 3 7 2" xfId="18634"/>
    <cellStyle name="Comma 4 3 4 4 3 8" xfId="5760"/>
    <cellStyle name="Comma 4 3 4 4 3 9" xfId="13288"/>
    <cellStyle name="Comma 4 3 4 4 4" xfId="838"/>
    <cellStyle name="Comma 4 3 4 4 4 2" xfId="1694"/>
    <cellStyle name="Comma 4 3 4 4 4 2 2" xfId="6830"/>
    <cellStyle name="Comma 4 3 4 4 4 2 3" xfId="14358"/>
    <cellStyle name="Comma 4 3 4 4 4 3" xfId="2550"/>
    <cellStyle name="Comma 4 3 4 4 4 3 2" xfId="7686"/>
    <cellStyle name="Comma 4 3 4 4 4 3 3" xfId="15214"/>
    <cellStyle name="Comma 4 3 4 4 4 4" xfId="3406"/>
    <cellStyle name="Comma 4 3 4 4 4 4 2" xfId="8542"/>
    <cellStyle name="Comma 4 3 4 4 4 4 3" xfId="16070"/>
    <cellStyle name="Comma 4 3 4 4 4 5" xfId="4262"/>
    <cellStyle name="Comma 4 3 4 4 4 5 2" xfId="9398"/>
    <cellStyle name="Comma 4 3 4 4 4 5 3" xfId="16926"/>
    <cellStyle name="Comma 4 3 4 4 4 6" xfId="5118"/>
    <cellStyle name="Comma 4 3 4 4 4 6 2" xfId="10254"/>
    <cellStyle name="Comma 4 3 4 4 4 6 3" xfId="17782"/>
    <cellStyle name="Comma 4 3 4 4 4 7" xfId="11320"/>
    <cellStyle name="Comma 4 3 4 4 4 7 2" xfId="18848"/>
    <cellStyle name="Comma 4 3 4 4 4 8" xfId="5974"/>
    <cellStyle name="Comma 4 3 4 4 4 9" xfId="13502"/>
    <cellStyle name="Comma 4 3 4 4 5" xfId="1052"/>
    <cellStyle name="Comma 4 3 4 4 5 2" xfId="6188"/>
    <cellStyle name="Comma 4 3 4 4 5 3" xfId="13716"/>
    <cellStyle name="Comma 4 3 4 4 6" xfId="1908"/>
    <cellStyle name="Comma 4 3 4 4 6 2" xfId="7044"/>
    <cellStyle name="Comma 4 3 4 4 6 3" xfId="14572"/>
    <cellStyle name="Comma 4 3 4 4 7" xfId="2764"/>
    <cellStyle name="Comma 4 3 4 4 7 2" xfId="7900"/>
    <cellStyle name="Comma 4 3 4 4 7 3" xfId="15428"/>
    <cellStyle name="Comma 4 3 4 4 8" xfId="3620"/>
    <cellStyle name="Comma 4 3 4 4 8 2" xfId="8756"/>
    <cellStyle name="Comma 4 3 4 4 8 3" xfId="16284"/>
    <cellStyle name="Comma 4 3 4 4 9" xfId="4476"/>
    <cellStyle name="Comma 4 3 4 4 9 2" xfId="9612"/>
    <cellStyle name="Comma 4 3 4 4 9 3" xfId="17140"/>
    <cellStyle name="Comma 4 3 4 5" xfId="234"/>
    <cellStyle name="Comma 4 3 4 5 10" xfId="10509"/>
    <cellStyle name="Comma 4 3 4 5 10 2" xfId="18037"/>
    <cellStyle name="Comma 4 3 4 5 11" xfId="10718"/>
    <cellStyle name="Comma 4 3 4 5 11 2" xfId="18246"/>
    <cellStyle name="Comma 4 3 4 5 12" xfId="11574"/>
    <cellStyle name="Comma 4 3 4 5 12 2" xfId="19102"/>
    <cellStyle name="Comma 4 3 4 5 13" xfId="5372"/>
    <cellStyle name="Comma 4 3 4 5 14" xfId="12900"/>
    <cellStyle name="Comma 4 3 4 5 15" xfId="19325"/>
    <cellStyle name="Comma 4 3 4 5 2" xfId="450"/>
    <cellStyle name="Comma 4 3 4 5 2 10" xfId="19539"/>
    <cellStyle name="Comma 4 3 4 5 2 2" xfId="1306"/>
    <cellStyle name="Comma 4 3 4 5 2 2 2" xfId="6442"/>
    <cellStyle name="Comma 4 3 4 5 2 2 3" xfId="13970"/>
    <cellStyle name="Comma 4 3 4 5 2 3" xfId="2162"/>
    <cellStyle name="Comma 4 3 4 5 2 3 2" xfId="7298"/>
    <cellStyle name="Comma 4 3 4 5 2 3 3" xfId="14826"/>
    <cellStyle name="Comma 4 3 4 5 2 4" xfId="3018"/>
    <cellStyle name="Comma 4 3 4 5 2 4 2" xfId="8154"/>
    <cellStyle name="Comma 4 3 4 5 2 4 3" xfId="15682"/>
    <cellStyle name="Comma 4 3 4 5 2 5" xfId="3874"/>
    <cellStyle name="Comma 4 3 4 5 2 5 2" xfId="9010"/>
    <cellStyle name="Comma 4 3 4 5 2 5 3" xfId="16538"/>
    <cellStyle name="Comma 4 3 4 5 2 6" xfId="4730"/>
    <cellStyle name="Comma 4 3 4 5 2 6 2" xfId="9866"/>
    <cellStyle name="Comma 4 3 4 5 2 6 3" xfId="17394"/>
    <cellStyle name="Comma 4 3 4 5 2 7" xfId="10932"/>
    <cellStyle name="Comma 4 3 4 5 2 7 2" xfId="18460"/>
    <cellStyle name="Comma 4 3 4 5 2 8" xfId="5586"/>
    <cellStyle name="Comma 4 3 4 5 2 9" xfId="13114"/>
    <cellStyle name="Comma 4 3 4 5 3" xfId="664"/>
    <cellStyle name="Comma 4 3 4 5 3 2" xfId="1520"/>
    <cellStyle name="Comma 4 3 4 5 3 2 2" xfId="6656"/>
    <cellStyle name="Comma 4 3 4 5 3 2 3" xfId="14184"/>
    <cellStyle name="Comma 4 3 4 5 3 3" xfId="2376"/>
    <cellStyle name="Comma 4 3 4 5 3 3 2" xfId="7512"/>
    <cellStyle name="Comma 4 3 4 5 3 3 3" xfId="15040"/>
    <cellStyle name="Comma 4 3 4 5 3 4" xfId="3232"/>
    <cellStyle name="Comma 4 3 4 5 3 4 2" xfId="8368"/>
    <cellStyle name="Comma 4 3 4 5 3 4 3" xfId="15896"/>
    <cellStyle name="Comma 4 3 4 5 3 5" xfId="4088"/>
    <cellStyle name="Comma 4 3 4 5 3 5 2" xfId="9224"/>
    <cellStyle name="Comma 4 3 4 5 3 5 3" xfId="16752"/>
    <cellStyle name="Comma 4 3 4 5 3 6" xfId="4944"/>
    <cellStyle name="Comma 4 3 4 5 3 6 2" xfId="10080"/>
    <cellStyle name="Comma 4 3 4 5 3 6 3" xfId="17608"/>
    <cellStyle name="Comma 4 3 4 5 3 7" xfId="11146"/>
    <cellStyle name="Comma 4 3 4 5 3 7 2" xfId="18674"/>
    <cellStyle name="Comma 4 3 4 5 3 8" xfId="5800"/>
    <cellStyle name="Comma 4 3 4 5 3 9" xfId="13328"/>
    <cellStyle name="Comma 4 3 4 5 4" xfId="878"/>
    <cellStyle name="Comma 4 3 4 5 4 2" xfId="1734"/>
    <cellStyle name="Comma 4 3 4 5 4 2 2" xfId="6870"/>
    <cellStyle name="Comma 4 3 4 5 4 2 3" xfId="14398"/>
    <cellStyle name="Comma 4 3 4 5 4 3" xfId="2590"/>
    <cellStyle name="Comma 4 3 4 5 4 3 2" xfId="7726"/>
    <cellStyle name="Comma 4 3 4 5 4 3 3" xfId="15254"/>
    <cellStyle name="Comma 4 3 4 5 4 4" xfId="3446"/>
    <cellStyle name="Comma 4 3 4 5 4 4 2" xfId="8582"/>
    <cellStyle name="Comma 4 3 4 5 4 4 3" xfId="16110"/>
    <cellStyle name="Comma 4 3 4 5 4 5" xfId="4302"/>
    <cellStyle name="Comma 4 3 4 5 4 5 2" xfId="9438"/>
    <cellStyle name="Comma 4 3 4 5 4 5 3" xfId="16966"/>
    <cellStyle name="Comma 4 3 4 5 4 6" xfId="5158"/>
    <cellStyle name="Comma 4 3 4 5 4 6 2" xfId="10294"/>
    <cellStyle name="Comma 4 3 4 5 4 6 3" xfId="17822"/>
    <cellStyle name="Comma 4 3 4 5 4 7" xfId="11360"/>
    <cellStyle name="Comma 4 3 4 5 4 7 2" xfId="18888"/>
    <cellStyle name="Comma 4 3 4 5 4 8" xfId="6014"/>
    <cellStyle name="Comma 4 3 4 5 4 9" xfId="13542"/>
    <cellStyle name="Comma 4 3 4 5 5" xfId="1092"/>
    <cellStyle name="Comma 4 3 4 5 5 2" xfId="6228"/>
    <cellStyle name="Comma 4 3 4 5 5 3" xfId="13756"/>
    <cellStyle name="Comma 4 3 4 5 6" xfId="1948"/>
    <cellStyle name="Comma 4 3 4 5 6 2" xfId="7084"/>
    <cellStyle name="Comma 4 3 4 5 6 3" xfId="14612"/>
    <cellStyle name="Comma 4 3 4 5 7" xfId="2804"/>
    <cellStyle name="Comma 4 3 4 5 7 2" xfId="7940"/>
    <cellStyle name="Comma 4 3 4 5 7 3" xfId="15468"/>
    <cellStyle name="Comma 4 3 4 5 8" xfId="3660"/>
    <cellStyle name="Comma 4 3 4 5 8 2" xfId="8796"/>
    <cellStyle name="Comma 4 3 4 5 8 3" xfId="16324"/>
    <cellStyle name="Comma 4 3 4 5 9" xfId="4516"/>
    <cellStyle name="Comma 4 3 4 5 9 2" xfId="9652"/>
    <cellStyle name="Comma 4 3 4 5 9 3" xfId="17180"/>
    <cellStyle name="Comma 4 3 4 6" xfId="287"/>
    <cellStyle name="Comma 4 3 4 6 10" xfId="19376"/>
    <cellStyle name="Comma 4 3 4 6 2" xfId="1143"/>
    <cellStyle name="Comma 4 3 4 6 2 2" xfId="6279"/>
    <cellStyle name="Comma 4 3 4 6 2 3" xfId="13807"/>
    <cellStyle name="Comma 4 3 4 6 3" xfId="1999"/>
    <cellStyle name="Comma 4 3 4 6 3 2" xfId="7135"/>
    <cellStyle name="Comma 4 3 4 6 3 3" xfId="14663"/>
    <cellStyle name="Comma 4 3 4 6 4" xfId="2855"/>
    <cellStyle name="Comma 4 3 4 6 4 2" xfId="7991"/>
    <cellStyle name="Comma 4 3 4 6 4 3" xfId="15519"/>
    <cellStyle name="Comma 4 3 4 6 5" xfId="3711"/>
    <cellStyle name="Comma 4 3 4 6 5 2" xfId="8847"/>
    <cellStyle name="Comma 4 3 4 6 5 3" xfId="16375"/>
    <cellStyle name="Comma 4 3 4 6 6" xfId="4567"/>
    <cellStyle name="Comma 4 3 4 6 6 2" xfId="9703"/>
    <cellStyle name="Comma 4 3 4 6 6 3" xfId="17231"/>
    <cellStyle name="Comma 4 3 4 6 7" xfId="10769"/>
    <cellStyle name="Comma 4 3 4 6 7 2" xfId="18297"/>
    <cellStyle name="Comma 4 3 4 6 8" xfId="5423"/>
    <cellStyle name="Comma 4 3 4 6 9" xfId="12951"/>
    <cellStyle name="Comma 4 3 4 7" xfId="501"/>
    <cellStyle name="Comma 4 3 4 7 2" xfId="1357"/>
    <cellStyle name="Comma 4 3 4 7 2 2" xfId="6493"/>
    <cellStyle name="Comma 4 3 4 7 2 3" xfId="14021"/>
    <cellStyle name="Comma 4 3 4 7 3" xfId="2213"/>
    <cellStyle name="Comma 4 3 4 7 3 2" xfId="7349"/>
    <cellStyle name="Comma 4 3 4 7 3 3" xfId="14877"/>
    <cellStyle name="Comma 4 3 4 7 4" xfId="3069"/>
    <cellStyle name="Comma 4 3 4 7 4 2" xfId="8205"/>
    <cellStyle name="Comma 4 3 4 7 4 3" xfId="15733"/>
    <cellStyle name="Comma 4 3 4 7 5" xfId="3925"/>
    <cellStyle name="Comma 4 3 4 7 5 2" xfId="9061"/>
    <cellStyle name="Comma 4 3 4 7 5 3" xfId="16589"/>
    <cellStyle name="Comma 4 3 4 7 6" xfId="4781"/>
    <cellStyle name="Comma 4 3 4 7 6 2" xfId="9917"/>
    <cellStyle name="Comma 4 3 4 7 6 3" xfId="17445"/>
    <cellStyle name="Comma 4 3 4 7 7" xfId="10983"/>
    <cellStyle name="Comma 4 3 4 7 7 2" xfId="18511"/>
    <cellStyle name="Comma 4 3 4 7 8" xfId="5637"/>
    <cellStyle name="Comma 4 3 4 7 9" xfId="13165"/>
    <cellStyle name="Comma 4 3 4 8" xfId="715"/>
    <cellStyle name="Comma 4 3 4 8 2" xfId="1571"/>
    <cellStyle name="Comma 4 3 4 8 2 2" xfId="6707"/>
    <cellStyle name="Comma 4 3 4 8 2 3" xfId="14235"/>
    <cellStyle name="Comma 4 3 4 8 3" xfId="2427"/>
    <cellStyle name="Comma 4 3 4 8 3 2" xfId="7563"/>
    <cellStyle name="Comma 4 3 4 8 3 3" xfId="15091"/>
    <cellStyle name="Comma 4 3 4 8 4" xfId="3283"/>
    <cellStyle name="Comma 4 3 4 8 4 2" xfId="8419"/>
    <cellStyle name="Comma 4 3 4 8 4 3" xfId="15947"/>
    <cellStyle name="Comma 4 3 4 8 5" xfId="4139"/>
    <cellStyle name="Comma 4 3 4 8 5 2" xfId="9275"/>
    <cellStyle name="Comma 4 3 4 8 5 3" xfId="16803"/>
    <cellStyle name="Comma 4 3 4 8 6" xfId="4995"/>
    <cellStyle name="Comma 4 3 4 8 6 2" xfId="10131"/>
    <cellStyle name="Comma 4 3 4 8 6 3" xfId="17659"/>
    <cellStyle name="Comma 4 3 4 8 7" xfId="11197"/>
    <cellStyle name="Comma 4 3 4 8 7 2" xfId="18725"/>
    <cellStyle name="Comma 4 3 4 8 8" xfId="5851"/>
    <cellStyle name="Comma 4 3 4 8 9" xfId="13379"/>
    <cellStyle name="Comma 4 3 4 9" xfId="929"/>
    <cellStyle name="Comma 4 3 4 9 2" xfId="6065"/>
    <cellStyle name="Comma 4 3 4 9 3" xfId="13593"/>
    <cellStyle name="Comma 4 3 5" xfId="115"/>
    <cellStyle name="Comma 4 3 5 10" xfId="10392"/>
    <cellStyle name="Comma 4 3 5 10 2" xfId="17920"/>
    <cellStyle name="Comma 4 3 5 11" xfId="10601"/>
    <cellStyle name="Comma 4 3 5 11 2" xfId="18129"/>
    <cellStyle name="Comma 4 3 5 12" xfId="11457"/>
    <cellStyle name="Comma 4 3 5 12 2" xfId="18985"/>
    <cellStyle name="Comma 4 3 5 13" xfId="5255"/>
    <cellStyle name="Comma 4 3 5 14" xfId="12783"/>
    <cellStyle name="Comma 4 3 5 15" xfId="19208"/>
    <cellStyle name="Comma 4 3 5 2" xfId="333"/>
    <cellStyle name="Comma 4 3 5 2 10" xfId="19422"/>
    <cellStyle name="Comma 4 3 5 2 2" xfId="1189"/>
    <cellStyle name="Comma 4 3 5 2 2 2" xfId="6325"/>
    <cellStyle name="Comma 4 3 5 2 2 3" xfId="13853"/>
    <cellStyle name="Comma 4 3 5 2 3" xfId="2045"/>
    <cellStyle name="Comma 4 3 5 2 3 2" xfId="7181"/>
    <cellStyle name="Comma 4 3 5 2 3 3" xfId="14709"/>
    <cellStyle name="Comma 4 3 5 2 4" xfId="2901"/>
    <cellStyle name="Comma 4 3 5 2 4 2" xfId="8037"/>
    <cellStyle name="Comma 4 3 5 2 4 3" xfId="15565"/>
    <cellStyle name="Comma 4 3 5 2 5" xfId="3757"/>
    <cellStyle name="Comma 4 3 5 2 5 2" xfId="8893"/>
    <cellStyle name="Comma 4 3 5 2 5 3" xfId="16421"/>
    <cellStyle name="Comma 4 3 5 2 6" xfId="4613"/>
    <cellStyle name="Comma 4 3 5 2 6 2" xfId="9749"/>
    <cellStyle name="Comma 4 3 5 2 6 3" xfId="17277"/>
    <cellStyle name="Comma 4 3 5 2 7" xfId="10815"/>
    <cellStyle name="Comma 4 3 5 2 7 2" xfId="18343"/>
    <cellStyle name="Comma 4 3 5 2 8" xfId="5469"/>
    <cellStyle name="Comma 4 3 5 2 9" xfId="12997"/>
    <cellStyle name="Comma 4 3 5 3" xfId="547"/>
    <cellStyle name="Comma 4 3 5 3 2" xfId="1403"/>
    <cellStyle name="Comma 4 3 5 3 2 2" xfId="6539"/>
    <cellStyle name="Comma 4 3 5 3 2 3" xfId="14067"/>
    <cellStyle name="Comma 4 3 5 3 3" xfId="2259"/>
    <cellStyle name="Comma 4 3 5 3 3 2" xfId="7395"/>
    <cellStyle name="Comma 4 3 5 3 3 3" xfId="14923"/>
    <cellStyle name="Comma 4 3 5 3 4" xfId="3115"/>
    <cellStyle name="Comma 4 3 5 3 4 2" xfId="8251"/>
    <cellStyle name="Comma 4 3 5 3 4 3" xfId="15779"/>
    <cellStyle name="Comma 4 3 5 3 5" xfId="3971"/>
    <cellStyle name="Comma 4 3 5 3 5 2" xfId="9107"/>
    <cellStyle name="Comma 4 3 5 3 5 3" xfId="16635"/>
    <cellStyle name="Comma 4 3 5 3 6" xfId="4827"/>
    <cellStyle name="Comma 4 3 5 3 6 2" xfId="9963"/>
    <cellStyle name="Comma 4 3 5 3 6 3" xfId="17491"/>
    <cellStyle name="Comma 4 3 5 3 7" xfId="11029"/>
    <cellStyle name="Comma 4 3 5 3 7 2" xfId="18557"/>
    <cellStyle name="Comma 4 3 5 3 8" xfId="5683"/>
    <cellStyle name="Comma 4 3 5 3 9" xfId="13211"/>
    <cellStyle name="Comma 4 3 5 4" xfId="761"/>
    <cellStyle name="Comma 4 3 5 4 2" xfId="1617"/>
    <cellStyle name="Comma 4 3 5 4 2 2" xfId="6753"/>
    <cellStyle name="Comma 4 3 5 4 2 3" xfId="14281"/>
    <cellStyle name="Comma 4 3 5 4 3" xfId="2473"/>
    <cellStyle name="Comma 4 3 5 4 3 2" xfId="7609"/>
    <cellStyle name="Comma 4 3 5 4 3 3" xfId="15137"/>
    <cellStyle name="Comma 4 3 5 4 4" xfId="3329"/>
    <cellStyle name="Comma 4 3 5 4 4 2" xfId="8465"/>
    <cellStyle name="Comma 4 3 5 4 4 3" xfId="15993"/>
    <cellStyle name="Comma 4 3 5 4 5" xfId="4185"/>
    <cellStyle name="Comma 4 3 5 4 5 2" xfId="9321"/>
    <cellStyle name="Comma 4 3 5 4 5 3" xfId="16849"/>
    <cellStyle name="Comma 4 3 5 4 6" xfId="5041"/>
    <cellStyle name="Comma 4 3 5 4 6 2" xfId="10177"/>
    <cellStyle name="Comma 4 3 5 4 6 3" xfId="17705"/>
    <cellStyle name="Comma 4 3 5 4 7" xfId="11243"/>
    <cellStyle name="Comma 4 3 5 4 7 2" xfId="18771"/>
    <cellStyle name="Comma 4 3 5 4 8" xfId="5897"/>
    <cellStyle name="Comma 4 3 5 4 9" xfId="13425"/>
    <cellStyle name="Comma 4 3 5 5" xfId="975"/>
    <cellStyle name="Comma 4 3 5 5 2" xfId="6111"/>
    <cellStyle name="Comma 4 3 5 5 3" xfId="13639"/>
    <cellStyle name="Comma 4 3 5 6" xfId="1831"/>
    <cellStyle name="Comma 4 3 5 6 2" xfId="6967"/>
    <cellStyle name="Comma 4 3 5 6 3" xfId="14495"/>
    <cellStyle name="Comma 4 3 5 7" xfId="2687"/>
    <cellStyle name="Comma 4 3 5 7 2" xfId="7823"/>
    <cellStyle name="Comma 4 3 5 7 3" xfId="15351"/>
    <cellStyle name="Comma 4 3 5 8" xfId="3543"/>
    <cellStyle name="Comma 4 3 5 8 2" xfId="8679"/>
    <cellStyle name="Comma 4 3 5 8 3" xfId="16207"/>
    <cellStyle name="Comma 4 3 5 9" xfId="4399"/>
    <cellStyle name="Comma 4 3 5 9 2" xfId="9535"/>
    <cellStyle name="Comma 4 3 5 9 3" xfId="17063"/>
    <cellStyle name="Comma 4 3 6" xfId="151"/>
    <cellStyle name="Comma 4 3 6 10" xfId="10428"/>
    <cellStyle name="Comma 4 3 6 10 2" xfId="17956"/>
    <cellStyle name="Comma 4 3 6 11" xfId="10637"/>
    <cellStyle name="Comma 4 3 6 11 2" xfId="18165"/>
    <cellStyle name="Comma 4 3 6 12" xfId="11493"/>
    <cellStyle name="Comma 4 3 6 12 2" xfId="19021"/>
    <cellStyle name="Comma 4 3 6 13" xfId="5291"/>
    <cellStyle name="Comma 4 3 6 14" xfId="12819"/>
    <cellStyle name="Comma 4 3 6 15" xfId="19244"/>
    <cellStyle name="Comma 4 3 6 2" xfId="369"/>
    <cellStyle name="Comma 4 3 6 2 10" xfId="19458"/>
    <cellStyle name="Comma 4 3 6 2 2" xfId="1225"/>
    <cellStyle name="Comma 4 3 6 2 2 2" xfId="6361"/>
    <cellStyle name="Comma 4 3 6 2 2 3" xfId="13889"/>
    <cellStyle name="Comma 4 3 6 2 3" xfId="2081"/>
    <cellStyle name="Comma 4 3 6 2 3 2" xfId="7217"/>
    <cellStyle name="Comma 4 3 6 2 3 3" xfId="14745"/>
    <cellStyle name="Comma 4 3 6 2 4" xfId="2937"/>
    <cellStyle name="Comma 4 3 6 2 4 2" xfId="8073"/>
    <cellStyle name="Comma 4 3 6 2 4 3" xfId="15601"/>
    <cellStyle name="Comma 4 3 6 2 5" xfId="3793"/>
    <cellStyle name="Comma 4 3 6 2 5 2" xfId="8929"/>
    <cellStyle name="Comma 4 3 6 2 5 3" xfId="16457"/>
    <cellStyle name="Comma 4 3 6 2 6" xfId="4649"/>
    <cellStyle name="Comma 4 3 6 2 6 2" xfId="9785"/>
    <cellStyle name="Comma 4 3 6 2 6 3" xfId="17313"/>
    <cellStyle name="Comma 4 3 6 2 7" xfId="10851"/>
    <cellStyle name="Comma 4 3 6 2 7 2" xfId="18379"/>
    <cellStyle name="Comma 4 3 6 2 8" xfId="5505"/>
    <cellStyle name="Comma 4 3 6 2 9" xfId="13033"/>
    <cellStyle name="Comma 4 3 6 3" xfId="583"/>
    <cellStyle name="Comma 4 3 6 3 2" xfId="1439"/>
    <cellStyle name="Comma 4 3 6 3 2 2" xfId="6575"/>
    <cellStyle name="Comma 4 3 6 3 2 3" xfId="14103"/>
    <cellStyle name="Comma 4 3 6 3 3" xfId="2295"/>
    <cellStyle name="Comma 4 3 6 3 3 2" xfId="7431"/>
    <cellStyle name="Comma 4 3 6 3 3 3" xfId="14959"/>
    <cellStyle name="Comma 4 3 6 3 4" xfId="3151"/>
    <cellStyle name="Comma 4 3 6 3 4 2" xfId="8287"/>
    <cellStyle name="Comma 4 3 6 3 4 3" xfId="15815"/>
    <cellStyle name="Comma 4 3 6 3 5" xfId="4007"/>
    <cellStyle name="Comma 4 3 6 3 5 2" xfId="9143"/>
    <cellStyle name="Comma 4 3 6 3 5 3" xfId="16671"/>
    <cellStyle name="Comma 4 3 6 3 6" xfId="4863"/>
    <cellStyle name="Comma 4 3 6 3 6 2" xfId="9999"/>
    <cellStyle name="Comma 4 3 6 3 6 3" xfId="17527"/>
    <cellStyle name="Comma 4 3 6 3 7" xfId="11065"/>
    <cellStyle name="Comma 4 3 6 3 7 2" xfId="18593"/>
    <cellStyle name="Comma 4 3 6 3 8" xfId="5719"/>
    <cellStyle name="Comma 4 3 6 3 9" xfId="13247"/>
    <cellStyle name="Comma 4 3 6 4" xfId="797"/>
    <cellStyle name="Comma 4 3 6 4 2" xfId="1653"/>
    <cellStyle name="Comma 4 3 6 4 2 2" xfId="6789"/>
    <cellStyle name="Comma 4 3 6 4 2 3" xfId="14317"/>
    <cellStyle name="Comma 4 3 6 4 3" xfId="2509"/>
    <cellStyle name="Comma 4 3 6 4 3 2" xfId="7645"/>
    <cellStyle name="Comma 4 3 6 4 3 3" xfId="15173"/>
    <cellStyle name="Comma 4 3 6 4 4" xfId="3365"/>
    <cellStyle name="Comma 4 3 6 4 4 2" xfId="8501"/>
    <cellStyle name="Comma 4 3 6 4 4 3" xfId="16029"/>
    <cellStyle name="Comma 4 3 6 4 5" xfId="4221"/>
    <cellStyle name="Comma 4 3 6 4 5 2" xfId="9357"/>
    <cellStyle name="Comma 4 3 6 4 5 3" xfId="16885"/>
    <cellStyle name="Comma 4 3 6 4 6" xfId="5077"/>
    <cellStyle name="Comma 4 3 6 4 6 2" xfId="10213"/>
    <cellStyle name="Comma 4 3 6 4 6 3" xfId="17741"/>
    <cellStyle name="Comma 4 3 6 4 7" xfId="11279"/>
    <cellStyle name="Comma 4 3 6 4 7 2" xfId="18807"/>
    <cellStyle name="Comma 4 3 6 4 8" xfId="5933"/>
    <cellStyle name="Comma 4 3 6 4 9" xfId="13461"/>
    <cellStyle name="Comma 4 3 6 5" xfId="1011"/>
    <cellStyle name="Comma 4 3 6 5 2" xfId="6147"/>
    <cellStyle name="Comma 4 3 6 5 3" xfId="13675"/>
    <cellStyle name="Comma 4 3 6 6" xfId="1867"/>
    <cellStyle name="Comma 4 3 6 6 2" xfId="7003"/>
    <cellStyle name="Comma 4 3 6 6 3" xfId="14531"/>
    <cellStyle name="Comma 4 3 6 7" xfId="2723"/>
    <cellStyle name="Comma 4 3 6 7 2" xfId="7859"/>
    <cellStyle name="Comma 4 3 6 7 3" xfId="15387"/>
    <cellStyle name="Comma 4 3 6 8" xfId="3579"/>
    <cellStyle name="Comma 4 3 6 8 2" xfId="8715"/>
    <cellStyle name="Comma 4 3 6 8 3" xfId="16243"/>
    <cellStyle name="Comma 4 3 6 9" xfId="4435"/>
    <cellStyle name="Comma 4 3 6 9 2" xfId="9571"/>
    <cellStyle name="Comma 4 3 6 9 3" xfId="17099"/>
    <cellStyle name="Comma 4 3 7" xfId="189"/>
    <cellStyle name="Comma 4 3 7 10" xfId="10465"/>
    <cellStyle name="Comma 4 3 7 10 2" xfId="17993"/>
    <cellStyle name="Comma 4 3 7 11" xfId="10674"/>
    <cellStyle name="Comma 4 3 7 11 2" xfId="18202"/>
    <cellStyle name="Comma 4 3 7 12" xfId="11530"/>
    <cellStyle name="Comma 4 3 7 12 2" xfId="19058"/>
    <cellStyle name="Comma 4 3 7 13" xfId="5328"/>
    <cellStyle name="Comma 4 3 7 14" xfId="12856"/>
    <cellStyle name="Comma 4 3 7 15" xfId="19281"/>
    <cellStyle name="Comma 4 3 7 2" xfId="406"/>
    <cellStyle name="Comma 4 3 7 2 10" xfId="19495"/>
    <cellStyle name="Comma 4 3 7 2 2" xfId="1262"/>
    <cellStyle name="Comma 4 3 7 2 2 2" xfId="6398"/>
    <cellStyle name="Comma 4 3 7 2 2 3" xfId="13926"/>
    <cellStyle name="Comma 4 3 7 2 3" xfId="2118"/>
    <cellStyle name="Comma 4 3 7 2 3 2" xfId="7254"/>
    <cellStyle name="Comma 4 3 7 2 3 3" xfId="14782"/>
    <cellStyle name="Comma 4 3 7 2 4" xfId="2974"/>
    <cellStyle name="Comma 4 3 7 2 4 2" xfId="8110"/>
    <cellStyle name="Comma 4 3 7 2 4 3" xfId="15638"/>
    <cellStyle name="Comma 4 3 7 2 5" xfId="3830"/>
    <cellStyle name="Comma 4 3 7 2 5 2" xfId="8966"/>
    <cellStyle name="Comma 4 3 7 2 5 3" xfId="16494"/>
    <cellStyle name="Comma 4 3 7 2 6" xfId="4686"/>
    <cellStyle name="Comma 4 3 7 2 6 2" xfId="9822"/>
    <cellStyle name="Comma 4 3 7 2 6 3" xfId="17350"/>
    <cellStyle name="Comma 4 3 7 2 7" xfId="10888"/>
    <cellStyle name="Comma 4 3 7 2 7 2" xfId="18416"/>
    <cellStyle name="Comma 4 3 7 2 8" xfId="5542"/>
    <cellStyle name="Comma 4 3 7 2 9" xfId="13070"/>
    <cellStyle name="Comma 4 3 7 3" xfId="620"/>
    <cellStyle name="Comma 4 3 7 3 2" xfId="1476"/>
    <cellStyle name="Comma 4 3 7 3 2 2" xfId="6612"/>
    <cellStyle name="Comma 4 3 7 3 2 3" xfId="14140"/>
    <cellStyle name="Comma 4 3 7 3 3" xfId="2332"/>
    <cellStyle name="Comma 4 3 7 3 3 2" xfId="7468"/>
    <cellStyle name="Comma 4 3 7 3 3 3" xfId="14996"/>
    <cellStyle name="Comma 4 3 7 3 4" xfId="3188"/>
    <cellStyle name="Comma 4 3 7 3 4 2" xfId="8324"/>
    <cellStyle name="Comma 4 3 7 3 4 3" xfId="15852"/>
    <cellStyle name="Comma 4 3 7 3 5" xfId="4044"/>
    <cellStyle name="Comma 4 3 7 3 5 2" xfId="9180"/>
    <cellStyle name="Comma 4 3 7 3 5 3" xfId="16708"/>
    <cellStyle name="Comma 4 3 7 3 6" xfId="4900"/>
    <cellStyle name="Comma 4 3 7 3 6 2" xfId="10036"/>
    <cellStyle name="Comma 4 3 7 3 6 3" xfId="17564"/>
    <cellStyle name="Comma 4 3 7 3 7" xfId="11102"/>
    <cellStyle name="Comma 4 3 7 3 7 2" xfId="18630"/>
    <cellStyle name="Comma 4 3 7 3 8" xfId="5756"/>
    <cellStyle name="Comma 4 3 7 3 9" xfId="13284"/>
    <cellStyle name="Comma 4 3 7 4" xfId="834"/>
    <cellStyle name="Comma 4 3 7 4 2" xfId="1690"/>
    <cellStyle name="Comma 4 3 7 4 2 2" xfId="6826"/>
    <cellStyle name="Comma 4 3 7 4 2 3" xfId="14354"/>
    <cellStyle name="Comma 4 3 7 4 3" xfId="2546"/>
    <cellStyle name="Comma 4 3 7 4 3 2" xfId="7682"/>
    <cellStyle name="Comma 4 3 7 4 3 3" xfId="15210"/>
    <cellStyle name="Comma 4 3 7 4 4" xfId="3402"/>
    <cellStyle name="Comma 4 3 7 4 4 2" xfId="8538"/>
    <cellStyle name="Comma 4 3 7 4 4 3" xfId="16066"/>
    <cellStyle name="Comma 4 3 7 4 5" xfId="4258"/>
    <cellStyle name="Comma 4 3 7 4 5 2" xfId="9394"/>
    <cellStyle name="Comma 4 3 7 4 5 3" xfId="16922"/>
    <cellStyle name="Comma 4 3 7 4 6" xfId="5114"/>
    <cellStyle name="Comma 4 3 7 4 6 2" xfId="10250"/>
    <cellStyle name="Comma 4 3 7 4 6 3" xfId="17778"/>
    <cellStyle name="Comma 4 3 7 4 7" xfId="11316"/>
    <cellStyle name="Comma 4 3 7 4 7 2" xfId="18844"/>
    <cellStyle name="Comma 4 3 7 4 8" xfId="5970"/>
    <cellStyle name="Comma 4 3 7 4 9" xfId="13498"/>
    <cellStyle name="Comma 4 3 7 5" xfId="1048"/>
    <cellStyle name="Comma 4 3 7 5 2" xfId="6184"/>
    <cellStyle name="Comma 4 3 7 5 3" xfId="13712"/>
    <cellStyle name="Comma 4 3 7 6" xfId="1904"/>
    <cellStyle name="Comma 4 3 7 6 2" xfId="7040"/>
    <cellStyle name="Comma 4 3 7 6 3" xfId="14568"/>
    <cellStyle name="Comma 4 3 7 7" xfId="2760"/>
    <cellStyle name="Comma 4 3 7 7 2" xfId="7896"/>
    <cellStyle name="Comma 4 3 7 7 3" xfId="15424"/>
    <cellStyle name="Comma 4 3 7 8" xfId="3616"/>
    <cellStyle name="Comma 4 3 7 8 2" xfId="8752"/>
    <cellStyle name="Comma 4 3 7 8 3" xfId="16280"/>
    <cellStyle name="Comma 4 3 7 9" xfId="4472"/>
    <cellStyle name="Comma 4 3 7 9 2" xfId="9608"/>
    <cellStyle name="Comma 4 3 7 9 3" xfId="17136"/>
    <cellStyle name="Comma 4 3 8" xfId="230"/>
    <cellStyle name="Comma 4 3 8 10" xfId="10505"/>
    <cellStyle name="Comma 4 3 8 10 2" xfId="18033"/>
    <cellStyle name="Comma 4 3 8 11" xfId="10714"/>
    <cellStyle name="Comma 4 3 8 11 2" xfId="18242"/>
    <cellStyle name="Comma 4 3 8 12" xfId="11570"/>
    <cellStyle name="Comma 4 3 8 12 2" xfId="19098"/>
    <cellStyle name="Comma 4 3 8 13" xfId="5368"/>
    <cellStyle name="Comma 4 3 8 14" xfId="12896"/>
    <cellStyle name="Comma 4 3 8 15" xfId="19321"/>
    <cellStyle name="Comma 4 3 8 2" xfId="446"/>
    <cellStyle name="Comma 4 3 8 2 10" xfId="19535"/>
    <cellStyle name="Comma 4 3 8 2 2" xfId="1302"/>
    <cellStyle name="Comma 4 3 8 2 2 2" xfId="6438"/>
    <cellStyle name="Comma 4 3 8 2 2 3" xfId="13966"/>
    <cellStyle name="Comma 4 3 8 2 3" xfId="2158"/>
    <cellStyle name="Comma 4 3 8 2 3 2" xfId="7294"/>
    <cellStyle name="Comma 4 3 8 2 3 3" xfId="14822"/>
    <cellStyle name="Comma 4 3 8 2 4" xfId="3014"/>
    <cellStyle name="Comma 4 3 8 2 4 2" xfId="8150"/>
    <cellStyle name="Comma 4 3 8 2 4 3" xfId="15678"/>
    <cellStyle name="Comma 4 3 8 2 5" xfId="3870"/>
    <cellStyle name="Comma 4 3 8 2 5 2" xfId="9006"/>
    <cellStyle name="Comma 4 3 8 2 5 3" xfId="16534"/>
    <cellStyle name="Comma 4 3 8 2 6" xfId="4726"/>
    <cellStyle name="Comma 4 3 8 2 6 2" xfId="9862"/>
    <cellStyle name="Comma 4 3 8 2 6 3" xfId="17390"/>
    <cellStyle name="Comma 4 3 8 2 7" xfId="10928"/>
    <cellStyle name="Comma 4 3 8 2 7 2" xfId="18456"/>
    <cellStyle name="Comma 4 3 8 2 8" xfId="5582"/>
    <cellStyle name="Comma 4 3 8 2 9" xfId="13110"/>
    <cellStyle name="Comma 4 3 8 3" xfId="660"/>
    <cellStyle name="Comma 4 3 8 3 2" xfId="1516"/>
    <cellStyle name="Comma 4 3 8 3 2 2" xfId="6652"/>
    <cellStyle name="Comma 4 3 8 3 2 3" xfId="14180"/>
    <cellStyle name="Comma 4 3 8 3 3" xfId="2372"/>
    <cellStyle name="Comma 4 3 8 3 3 2" xfId="7508"/>
    <cellStyle name="Comma 4 3 8 3 3 3" xfId="15036"/>
    <cellStyle name="Comma 4 3 8 3 4" xfId="3228"/>
    <cellStyle name="Comma 4 3 8 3 4 2" xfId="8364"/>
    <cellStyle name="Comma 4 3 8 3 4 3" xfId="15892"/>
    <cellStyle name="Comma 4 3 8 3 5" xfId="4084"/>
    <cellStyle name="Comma 4 3 8 3 5 2" xfId="9220"/>
    <cellStyle name="Comma 4 3 8 3 5 3" xfId="16748"/>
    <cellStyle name="Comma 4 3 8 3 6" xfId="4940"/>
    <cellStyle name="Comma 4 3 8 3 6 2" xfId="10076"/>
    <cellStyle name="Comma 4 3 8 3 6 3" xfId="17604"/>
    <cellStyle name="Comma 4 3 8 3 7" xfId="11142"/>
    <cellStyle name="Comma 4 3 8 3 7 2" xfId="18670"/>
    <cellStyle name="Comma 4 3 8 3 8" xfId="5796"/>
    <cellStyle name="Comma 4 3 8 3 9" xfId="13324"/>
    <cellStyle name="Comma 4 3 8 4" xfId="874"/>
    <cellStyle name="Comma 4 3 8 4 2" xfId="1730"/>
    <cellStyle name="Comma 4 3 8 4 2 2" xfId="6866"/>
    <cellStyle name="Comma 4 3 8 4 2 3" xfId="14394"/>
    <cellStyle name="Comma 4 3 8 4 3" xfId="2586"/>
    <cellStyle name="Comma 4 3 8 4 3 2" xfId="7722"/>
    <cellStyle name="Comma 4 3 8 4 3 3" xfId="15250"/>
    <cellStyle name="Comma 4 3 8 4 4" xfId="3442"/>
    <cellStyle name="Comma 4 3 8 4 4 2" xfId="8578"/>
    <cellStyle name="Comma 4 3 8 4 4 3" xfId="16106"/>
    <cellStyle name="Comma 4 3 8 4 5" xfId="4298"/>
    <cellStyle name="Comma 4 3 8 4 5 2" xfId="9434"/>
    <cellStyle name="Comma 4 3 8 4 5 3" xfId="16962"/>
    <cellStyle name="Comma 4 3 8 4 6" xfId="5154"/>
    <cellStyle name="Comma 4 3 8 4 6 2" xfId="10290"/>
    <cellStyle name="Comma 4 3 8 4 6 3" xfId="17818"/>
    <cellStyle name="Comma 4 3 8 4 7" xfId="11356"/>
    <cellStyle name="Comma 4 3 8 4 7 2" xfId="18884"/>
    <cellStyle name="Comma 4 3 8 4 8" xfId="6010"/>
    <cellStyle name="Comma 4 3 8 4 9" xfId="13538"/>
    <cellStyle name="Comma 4 3 8 5" xfId="1088"/>
    <cellStyle name="Comma 4 3 8 5 2" xfId="6224"/>
    <cellStyle name="Comma 4 3 8 5 3" xfId="13752"/>
    <cellStyle name="Comma 4 3 8 6" xfId="1944"/>
    <cellStyle name="Comma 4 3 8 6 2" xfId="7080"/>
    <cellStyle name="Comma 4 3 8 6 3" xfId="14608"/>
    <cellStyle name="Comma 4 3 8 7" xfId="2800"/>
    <cellStyle name="Comma 4 3 8 7 2" xfId="7936"/>
    <cellStyle name="Comma 4 3 8 7 3" xfId="15464"/>
    <cellStyle name="Comma 4 3 8 8" xfId="3656"/>
    <cellStyle name="Comma 4 3 8 8 2" xfId="8792"/>
    <cellStyle name="Comma 4 3 8 8 3" xfId="16320"/>
    <cellStyle name="Comma 4 3 8 9" xfId="4512"/>
    <cellStyle name="Comma 4 3 8 9 2" xfId="9648"/>
    <cellStyle name="Comma 4 3 8 9 3" xfId="17176"/>
    <cellStyle name="Comma 4 3 9" xfId="282"/>
    <cellStyle name="Comma 4 3 9 10" xfId="19371"/>
    <cellStyle name="Comma 4 3 9 2" xfId="1138"/>
    <cellStyle name="Comma 4 3 9 2 2" xfId="6274"/>
    <cellStyle name="Comma 4 3 9 2 3" xfId="13802"/>
    <cellStyle name="Comma 4 3 9 3" xfId="1994"/>
    <cellStyle name="Comma 4 3 9 3 2" xfId="7130"/>
    <cellStyle name="Comma 4 3 9 3 3" xfId="14658"/>
    <cellStyle name="Comma 4 3 9 4" xfId="2850"/>
    <cellStyle name="Comma 4 3 9 4 2" xfId="7986"/>
    <cellStyle name="Comma 4 3 9 4 3" xfId="15514"/>
    <cellStyle name="Comma 4 3 9 5" xfId="3706"/>
    <cellStyle name="Comma 4 3 9 5 2" xfId="8842"/>
    <cellStyle name="Comma 4 3 9 5 3" xfId="16370"/>
    <cellStyle name="Comma 4 3 9 6" xfId="4562"/>
    <cellStyle name="Comma 4 3 9 6 2" xfId="9698"/>
    <cellStyle name="Comma 4 3 9 6 3" xfId="17226"/>
    <cellStyle name="Comma 4 3 9 7" xfId="10764"/>
    <cellStyle name="Comma 4 3 9 7 2" xfId="18292"/>
    <cellStyle name="Comma 4 3 9 8" xfId="5418"/>
    <cellStyle name="Comma 4 3 9 9" xfId="12946"/>
    <cellStyle name="Comma 4 4" xfId="36"/>
    <cellStyle name="Comma 4 4 10" xfId="1786"/>
    <cellStyle name="Comma 4 4 10 2" xfId="6922"/>
    <cellStyle name="Comma 4 4 10 3" xfId="14450"/>
    <cellStyle name="Comma 4 4 11" xfId="2642"/>
    <cellStyle name="Comma 4 4 11 2" xfId="7778"/>
    <cellStyle name="Comma 4 4 11 3" xfId="15306"/>
    <cellStyle name="Comma 4 4 12" xfId="3498"/>
    <cellStyle name="Comma 4 4 12 2" xfId="8634"/>
    <cellStyle name="Comma 4 4 12 3" xfId="16162"/>
    <cellStyle name="Comma 4 4 13" xfId="4354"/>
    <cellStyle name="Comma 4 4 13 2" xfId="9490"/>
    <cellStyle name="Comma 4 4 13 3" xfId="17018"/>
    <cellStyle name="Comma 4 4 14" xfId="10347"/>
    <cellStyle name="Comma 4 4 14 2" xfId="17875"/>
    <cellStyle name="Comma 4 4 15" xfId="10556"/>
    <cellStyle name="Comma 4 4 15 2" xfId="18084"/>
    <cellStyle name="Comma 4 4 16" xfId="11412"/>
    <cellStyle name="Comma 4 4 16 2" xfId="18940"/>
    <cellStyle name="Comma 4 4 17" xfId="5210"/>
    <cellStyle name="Comma 4 4 18" xfId="12738"/>
    <cellStyle name="Comma 4 4 19" xfId="19163"/>
    <cellStyle name="Comma 4 4 2" xfId="120"/>
    <cellStyle name="Comma 4 4 2 10" xfId="10397"/>
    <cellStyle name="Comma 4 4 2 10 2" xfId="17925"/>
    <cellStyle name="Comma 4 4 2 11" xfId="10606"/>
    <cellStyle name="Comma 4 4 2 11 2" xfId="18134"/>
    <cellStyle name="Comma 4 4 2 12" xfId="11462"/>
    <cellStyle name="Comma 4 4 2 12 2" xfId="18990"/>
    <cellStyle name="Comma 4 4 2 13" xfId="5260"/>
    <cellStyle name="Comma 4 4 2 14" xfId="12788"/>
    <cellStyle name="Comma 4 4 2 15" xfId="19213"/>
    <cellStyle name="Comma 4 4 2 2" xfId="338"/>
    <cellStyle name="Comma 4 4 2 2 10" xfId="19427"/>
    <cellStyle name="Comma 4 4 2 2 2" xfId="1194"/>
    <cellStyle name="Comma 4 4 2 2 2 2" xfId="6330"/>
    <cellStyle name="Comma 4 4 2 2 2 3" xfId="13858"/>
    <cellStyle name="Comma 4 4 2 2 3" xfId="2050"/>
    <cellStyle name="Comma 4 4 2 2 3 2" xfId="7186"/>
    <cellStyle name="Comma 4 4 2 2 3 3" xfId="14714"/>
    <cellStyle name="Comma 4 4 2 2 4" xfId="2906"/>
    <cellStyle name="Comma 4 4 2 2 4 2" xfId="8042"/>
    <cellStyle name="Comma 4 4 2 2 4 3" xfId="15570"/>
    <cellStyle name="Comma 4 4 2 2 5" xfId="3762"/>
    <cellStyle name="Comma 4 4 2 2 5 2" xfId="8898"/>
    <cellStyle name="Comma 4 4 2 2 5 3" xfId="16426"/>
    <cellStyle name="Comma 4 4 2 2 6" xfId="4618"/>
    <cellStyle name="Comma 4 4 2 2 6 2" xfId="9754"/>
    <cellStyle name="Comma 4 4 2 2 6 3" xfId="17282"/>
    <cellStyle name="Comma 4 4 2 2 7" xfId="10820"/>
    <cellStyle name="Comma 4 4 2 2 7 2" xfId="18348"/>
    <cellStyle name="Comma 4 4 2 2 8" xfId="5474"/>
    <cellStyle name="Comma 4 4 2 2 9" xfId="13002"/>
    <cellStyle name="Comma 4 4 2 3" xfId="552"/>
    <cellStyle name="Comma 4 4 2 3 2" xfId="1408"/>
    <cellStyle name="Comma 4 4 2 3 2 2" xfId="6544"/>
    <cellStyle name="Comma 4 4 2 3 2 3" xfId="14072"/>
    <cellStyle name="Comma 4 4 2 3 3" xfId="2264"/>
    <cellStyle name="Comma 4 4 2 3 3 2" xfId="7400"/>
    <cellStyle name="Comma 4 4 2 3 3 3" xfId="14928"/>
    <cellStyle name="Comma 4 4 2 3 4" xfId="3120"/>
    <cellStyle name="Comma 4 4 2 3 4 2" xfId="8256"/>
    <cellStyle name="Comma 4 4 2 3 4 3" xfId="15784"/>
    <cellStyle name="Comma 4 4 2 3 5" xfId="3976"/>
    <cellStyle name="Comma 4 4 2 3 5 2" xfId="9112"/>
    <cellStyle name="Comma 4 4 2 3 5 3" xfId="16640"/>
    <cellStyle name="Comma 4 4 2 3 6" xfId="4832"/>
    <cellStyle name="Comma 4 4 2 3 6 2" xfId="9968"/>
    <cellStyle name="Comma 4 4 2 3 6 3" xfId="17496"/>
    <cellStyle name="Comma 4 4 2 3 7" xfId="11034"/>
    <cellStyle name="Comma 4 4 2 3 7 2" xfId="18562"/>
    <cellStyle name="Comma 4 4 2 3 8" xfId="5688"/>
    <cellStyle name="Comma 4 4 2 3 9" xfId="13216"/>
    <cellStyle name="Comma 4 4 2 4" xfId="766"/>
    <cellStyle name="Comma 4 4 2 4 2" xfId="1622"/>
    <cellStyle name="Comma 4 4 2 4 2 2" xfId="6758"/>
    <cellStyle name="Comma 4 4 2 4 2 3" xfId="14286"/>
    <cellStyle name="Comma 4 4 2 4 3" xfId="2478"/>
    <cellStyle name="Comma 4 4 2 4 3 2" xfId="7614"/>
    <cellStyle name="Comma 4 4 2 4 3 3" xfId="15142"/>
    <cellStyle name="Comma 4 4 2 4 4" xfId="3334"/>
    <cellStyle name="Comma 4 4 2 4 4 2" xfId="8470"/>
    <cellStyle name="Comma 4 4 2 4 4 3" xfId="15998"/>
    <cellStyle name="Comma 4 4 2 4 5" xfId="4190"/>
    <cellStyle name="Comma 4 4 2 4 5 2" xfId="9326"/>
    <cellStyle name="Comma 4 4 2 4 5 3" xfId="16854"/>
    <cellStyle name="Comma 4 4 2 4 6" xfId="5046"/>
    <cellStyle name="Comma 4 4 2 4 6 2" xfId="10182"/>
    <cellStyle name="Comma 4 4 2 4 6 3" xfId="17710"/>
    <cellStyle name="Comma 4 4 2 4 7" xfId="11248"/>
    <cellStyle name="Comma 4 4 2 4 7 2" xfId="18776"/>
    <cellStyle name="Comma 4 4 2 4 8" xfId="5902"/>
    <cellStyle name="Comma 4 4 2 4 9" xfId="13430"/>
    <cellStyle name="Comma 4 4 2 5" xfId="980"/>
    <cellStyle name="Comma 4 4 2 5 2" xfId="6116"/>
    <cellStyle name="Comma 4 4 2 5 3" xfId="13644"/>
    <cellStyle name="Comma 4 4 2 6" xfId="1836"/>
    <cellStyle name="Comma 4 4 2 6 2" xfId="6972"/>
    <cellStyle name="Comma 4 4 2 6 3" xfId="14500"/>
    <cellStyle name="Comma 4 4 2 7" xfId="2692"/>
    <cellStyle name="Comma 4 4 2 7 2" xfId="7828"/>
    <cellStyle name="Comma 4 4 2 7 3" xfId="15356"/>
    <cellStyle name="Comma 4 4 2 8" xfId="3548"/>
    <cellStyle name="Comma 4 4 2 8 2" xfId="8684"/>
    <cellStyle name="Comma 4 4 2 8 3" xfId="16212"/>
    <cellStyle name="Comma 4 4 2 9" xfId="4404"/>
    <cellStyle name="Comma 4 4 2 9 2" xfId="9540"/>
    <cellStyle name="Comma 4 4 2 9 3" xfId="17068"/>
    <cellStyle name="Comma 4 4 3" xfId="156"/>
    <cellStyle name="Comma 4 4 3 10" xfId="10433"/>
    <cellStyle name="Comma 4 4 3 10 2" xfId="17961"/>
    <cellStyle name="Comma 4 4 3 11" xfId="10642"/>
    <cellStyle name="Comma 4 4 3 11 2" xfId="18170"/>
    <cellStyle name="Comma 4 4 3 12" xfId="11498"/>
    <cellStyle name="Comma 4 4 3 12 2" xfId="19026"/>
    <cellStyle name="Comma 4 4 3 13" xfId="5296"/>
    <cellStyle name="Comma 4 4 3 14" xfId="12824"/>
    <cellStyle name="Comma 4 4 3 15" xfId="19249"/>
    <cellStyle name="Comma 4 4 3 2" xfId="374"/>
    <cellStyle name="Comma 4 4 3 2 10" xfId="19463"/>
    <cellStyle name="Comma 4 4 3 2 2" xfId="1230"/>
    <cellStyle name="Comma 4 4 3 2 2 2" xfId="6366"/>
    <cellStyle name="Comma 4 4 3 2 2 3" xfId="13894"/>
    <cellStyle name="Comma 4 4 3 2 3" xfId="2086"/>
    <cellStyle name="Comma 4 4 3 2 3 2" xfId="7222"/>
    <cellStyle name="Comma 4 4 3 2 3 3" xfId="14750"/>
    <cellStyle name="Comma 4 4 3 2 4" xfId="2942"/>
    <cellStyle name="Comma 4 4 3 2 4 2" xfId="8078"/>
    <cellStyle name="Comma 4 4 3 2 4 3" xfId="15606"/>
    <cellStyle name="Comma 4 4 3 2 5" xfId="3798"/>
    <cellStyle name="Comma 4 4 3 2 5 2" xfId="8934"/>
    <cellStyle name="Comma 4 4 3 2 5 3" xfId="16462"/>
    <cellStyle name="Comma 4 4 3 2 6" xfId="4654"/>
    <cellStyle name="Comma 4 4 3 2 6 2" xfId="9790"/>
    <cellStyle name="Comma 4 4 3 2 6 3" xfId="17318"/>
    <cellStyle name="Comma 4 4 3 2 7" xfId="10856"/>
    <cellStyle name="Comma 4 4 3 2 7 2" xfId="18384"/>
    <cellStyle name="Comma 4 4 3 2 8" xfId="5510"/>
    <cellStyle name="Comma 4 4 3 2 9" xfId="13038"/>
    <cellStyle name="Comma 4 4 3 3" xfId="588"/>
    <cellStyle name="Comma 4 4 3 3 2" xfId="1444"/>
    <cellStyle name="Comma 4 4 3 3 2 2" xfId="6580"/>
    <cellStyle name="Comma 4 4 3 3 2 3" xfId="14108"/>
    <cellStyle name="Comma 4 4 3 3 3" xfId="2300"/>
    <cellStyle name="Comma 4 4 3 3 3 2" xfId="7436"/>
    <cellStyle name="Comma 4 4 3 3 3 3" xfId="14964"/>
    <cellStyle name="Comma 4 4 3 3 4" xfId="3156"/>
    <cellStyle name="Comma 4 4 3 3 4 2" xfId="8292"/>
    <cellStyle name="Comma 4 4 3 3 4 3" xfId="15820"/>
    <cellStyle name="Comma 4 4 3 3 5" xfId="4012"/>
    <cellStyle name="Comma 4 4 3 3 5 2" xfId="9148"/>
    <cellStyle name="Comma 4 4 3 3 5 3" xfId="16676"/>
    <cellStyle name="Comma 4 4 3 3 6" xfId="4868"/>
    <cellStyle name="Comma 4 4 3 3 6 2" xfId="10004"/>
    <cellStyle name="Comma 4 4 3 3 6 3" xfId="17532"/>
    <cellStyle name="Comma 4 4 3 3 7" xfId="11070"/>
    <cellStyle name="Comma 4 4 3 3 7 2" xfId="18598"/>
    <cellStyle name="Comma 4 4 3 3 8" xfId="5724"/>
    <cellStyle name="Comma 4 4 3 3 9" xfId="13252"/>
    <cellStyle name="Comma 4 4 3 4" xfId="802"/>
    <cellStyle name="Comma 4 4 3 4 2" xfId="1658"/>
    <cellStyle name="Comma 4 4 3 4 2 2" xfId="6794"/>
    <cellStyle name="Comma 4 4 3 4 2 3" xfId="14322"/>
    <cellStyle name="Comma 4 4 3 4 3" xfId="2514"/>
    <cellStyle name="Comma 4 4 3 4 3 2" xfId="7650"/>
    <cellStyle name="Comma 4 4 3 4 3 3" xfId="15178"/>
    <cellStyle name="Comma 4 4 3 4 4" xfId="3370"/>
    <cellStyle name="Comma 4 4 3 4 4 2" xfId="8506"/>
    <cellStyle name="Comma 4 4 3 4 4 3" xfId="16034"/>
    <cellStyle name="Comma 4 4 3 4 5" xfId="4226"/>
    <cellStyle name="Comma 4 4 3 4 5 2" xfId="9362"/>
    <cellStyle name="Comma 4 4 3 4 5 3" xfId="16890"/>
    <cellStyle name="Comma 4 4 3 4 6" xfId="5082"/>
    <cellStyle name="Comma 4 4 3 4 6 2" xfId="10218"/>
    <cellStyle name="Comma 4 4 3 4 6 3" xfId="17746"/>
    <cellStyle name="Comma 4 4 3 4 7" xfId="11284"/>
    <cellStyle name="Comma 4 4 3 4 7 2" xfId="18812"/>
    <cellStyle name="Comma 4 4 3 4 8" xfId="5938"/>
    <cellStyle name="Comma 4 4 3 4 9" xfId="13466"/>
    <cellStyle name="Comma 4 4 3 5" xfId="1016"/>
    <cellStyle name="Comma 4 4 3 5 2" xfId="6152"/>
    <cellStyle name="Comma 4 4 3 5 3" xfId="13680"/>
    <cellStyle name="Comma 4 4 3 6" xfId="1872"/>
    <cellStyle name="Comma 4 4 3 6 2" xfId="7008"/>
    <cellStyle name="Comma 4 4 3 6 3" xfId="14536"/>
    <cellStyle name="Comma 4 4 3 7" xfId="2728"/>
    <cellStyle name="Comma 4 4 3 7 2" xfId="7864"/>
    <cellStyle name="Comma 4 4 3 7 3" xfId="15392"/>
    <cellStyle name="Comma 4 4 3 8" xfId="3584"/>
    <cellStyle name="Comma 4 4 3 8 2" xfId="8720"/>
    <cellStyle name="Comma 4 4 3 8 3" xfId="16248"/>
    <cellStyle name="Comma 4 4 3 9" xfId="4440"/>
    <cellStyle name="Comma 4 4 3 9 2" xfId="9576"/>
    <cellStyle name="Comma 4 4 3 9 3" xfId="17104"/>
    <cellStyle name="Comma 4 4 4" xfId="194"/>
    <cellStyle name="Comma 4 4 4 10" xfId="10470"/>
    <cellStyle name="Comma 4 4 4 10 2" xfId="17998"/>
    <cellStyle name="Comma 4 4 4 11" xfId="10679"/>
    <cellStyle name="Comma 4 4 4 11 2" xfId="18207"/>
    <cellStyle name="Comma 4 4 4 12" xfId="11535"/>
    <cellStyle name="Comma 4 4 4 12 2" xfId="19063"/>
    <cellStyle name="Comma 4 4 4 13" xfId="5333"/>
    <cellStyle name="Comma 4 4 4 14" xfId="12861"/>
    <cellStyle name="Comma 4 4 4 15" xfId="19286"/>
    <cellStyle name="Comma 4 4 4 2" xfId="411"/>
    <cellStyle name="Comma 4 4 4 2 10" xfId="19500"/>
    <cellStyle name="Comma 4 4 4 2 2" xfId="1267"/>
    <cellStyle name="Comma 4 4 4 2 2 2" xfId="6403"/>
    <cellStyle name="Comma 4 4 4 2 2 3" xfId="13931"/>
    <cellStyle name="Comma 4 4 4 2 3" xfId="2123"/>
    <cellStyle name="Comma 4 4 4 2 3 2" xfId="7259"/>
    <cellStyle name="Comma 4 4 4 2 3 3" xfId="14787"/>
    <cellStyle name="Comma 4 4 4 2 4" xfId="2979"/>
    <cellStyle name="Comma 4 4 4 2 4 2" xfId="8115"/>
    <cellStyle name="Comma 4 4 4 2 4 3" xfId="15643"/>
    <cellStyle name="Comma 4 4 4 2 5" xfId="3835"/>
    <cellStyle name="Comma 4 4 4 2 5 2" xfId="8971"/>
    <cellStyle name="Comma 4 4 4 2 5 3" xfId="16499"/>
    <cellStyle name="Comma 4 4 4 2 6" xfId="4691"/>
    <cellStyle name="Comma 4 4 4 2 6 2" xfId="9827"/>
    <cellStyle name="Comma 4 4 4 2 6 3" xfId="17355"/>
    <cellStyle name="Comma 4 4 4 2 7" xfId="10893"/>
    <cellStyle name="Comma 4 4 4 2 7 2" xfId="18421"/>
    <cellStyle name="Comma 4 4 4 2 8" xfId="5547"/>
    <cellStyle name="Comma 4 4 4 2 9" xfId="13075"/>
    <cellStyle name="Comma 4 4 4 3" xfId="625"/>
    <cellStyle name="Comma 4 4 4 3 2" xfId="1481"/>
    <cellStyle name="Comma 4 4 4 3 2 2" xfId="6617"/>
    <cellStyle name="Comma 4 4 4 3 2 3" xfId="14145"/>
    <cellStyle name="Comma 4 4 4 3 3" xfId="2337"/>
    <cellStyle name="Comma 4 4 4 3 3 2" xfId="7473"/>
    <cellStyle name="Comma 4 4 4 3 3 3" xfId="15001"/>
    <cellStyle name="Comma 4 4 4 3 4" xfId="3193"/>
    <cellStyle name="Comma 4 4 4 3 4 2" xfId="8329"/>
    <cellStyle name="Comma 4 4 4 3 4 3" xfId="15857"/>
    <cellStyle name="Comma 4 4 4 3 5" xfId="4049"/>
    <cellStyle name="Comma 4 4 4 3 5 2" xfId="9185"/>
    <cellStyle name="Comma 4 4 4 3 5 3" xfId="16713"/>
    <cellStyle name="Comma 4 4 4 3 6" xfId="4905"/>
    <cellStyle name="Comma 4 4 4 3 6 2" xfId="10041"/>
    <cellStyle name="Comma 4 4 4 3 6 3" xfId="17569"/>
    <cellStyle name="Comma 4 4 4 3 7" xfId="11107"/>
    <cellStyle name="Comma 4 4 4 3 7 2" xfId="18635"/>
    <cellStyle name="Comma 4 4 4 3 8" xfId="5761"/>
    <cellStyle name="Comma 4 4 4 3 9" xfId="13289"/>
    <cellStyle name="Comma 4 4 4 4" xfId="839"/>
    <cellStyle name="Comma 4 4 4 4 2" xfId="1695"/>
    <cellStyle name="Comma 4 4 4 4 2 2" xfId="6831"/>
    <cellStyle name="Comma 4 4 4 4 2 3" xfId="14359"/>
    <cellStyle name="Comma 4 4 4 4 3" xfId="2551"/>
    <cellStyle name="Comma 4 4 4 4 3 2" xfId="7687"/>
    <cellStyle name="Comma 4 4 4 4 3 3" xfId="15215"/>
    <cellStyle name="Comma 4 4 4 4 4" xfId="3407"/>
    <cellStyle name="Comma 4 4 4 4 4 2" xfId="8543"/>
    <cellStyle name="Comma 4 4 4 4 4 3" xfId="16071"/>
    <cellStyle name="Comma 4 4 4 4 5" xfId="4263"/>
    <cellStyle name="Comma 4 4 4 4 5 2" xfId="9399"/>
    <cellStyle name="Comma 4 4 4 4 5 3" xfId="16927"/>
    <cellStyle name="Comma 4 4 4 4 6" xfId="5119"/>
    <cellStyle name="Comma 4 4 4 4 6 2" xfId="10255"/>
    <cellStyle name="Comma 4 4 4 4 6 3" xfId="17783"/>
    <cellStyle name="Comma 4 4 4 4 7" xfId="11321"/>
    <cellStyle name="Comma 4 4 4 4 7 2" xfId="18849"/>
    <cellStyle name="Comma 4 4 4 4 8" xfId="5975"/>
    <cellStyle name="Comma 4 4 4 4 9" xfId="13503"/>
    <cellStyle name="Comma 4 4 4 5" xfId="1053"/>
    <cellStyle name="Comma 4 4 4 5 2" xfId="6189"/>
    <cellStyle name="Comma 4 4 4 5 3" xfId="13717"/>
    <cellStyle name="Comma 4 4 4 6" xfId="1909"/>
    <cellStyle name="Comma 4 4 4 6 2" xfId="7045"/>
    <cellStyle name="Comma 4 4 4 6 3" xfId="14573"/>
    <cellStyle name="Comma 4 4 4 7" xfId="2765"/>
    <cellStyle name="Comma 4 4 4 7 2" xfId="7901"/>
    <cellStyle name="Comma 4 4 4 7 3" xfId="15429"/>
    <cellStyle name="Comma 4 4 4 8" xfId="3621"/>
    <cellStyle name="Comma 4 4 4 8 2" xfId="8757"/>
    <cellStyle name="Comma 4 4 4 8 3" xfId="16285"/>
    <cellStyle name="Comma 4 4 4 9" xfId="4477"/>
    <cellStyle name="Comma 4 4 4 9 2" xfId="9613"/>
    <cellStyle name="Comma 4 4 4 9 3" xfId="17141"/>
    <cellStyle name="Comma 4 4 5" xfId="235"/>
    <cellStyle name="Comma 4 4 5 10" xfId="10510"/>
    <cellStyle name="Comma 4 4 5 10 2" xfId="18038"/>
    <cellStyle name="Comma 4 4 5 11" xfId="10719"/>
    <cellStyle name="Comma 4 4 5 11 2" xfId="18247"/>
    <cellStyle name="Comma 4 4 5 12" xfId="11575"/>
    <cellStyle name="Comma 4 4 5 12 2" xfId="19103"/>
    <cellStyle name="Comma 4 4 5 13" xfId="5373"/>
    <cellStyle name="Comma 4 4 5 14" xfId="12901"/>
    <cellStyle name="Comma 4 4 5 15" xfId="19326"/>
    <cellStyle name="Comma 4 4 5 2" xfId="451"/>
    <cellStyle name="Comma 4 4 5 2 10" xfId="19540"/>
    <cellStyle name="Comma 4 4 5 2 2" xfId="1307"/>
    <cellStyle name="Comma 4 4 5 2 2 2" xfId="6443"/>
    <cellStyle name="Comma 4 4 5 2 2 3" xfId="13971"/>
    <cellStyle name="Comma 4 4 5 2 3" xfId="2163"/>
    <cellStyle name="Comma 4 4 5 2 3 2" xfId="7299"/>
    <cellStyle name="Comma 4 4 5 2 3 3" xfId="14827"/>
    <cellStyle name="Comma 4 4 5 2 4" xfId="3019"/>
    <cellStyle name="Comma 4 4 5 2 4 2" xfId="8155"/>
    <cellStyle name="Comma 4 4 5 2 4 3" xfId="15683"/>
    <cellStyle name="Comma 4 4 5 2 5" xfId="3875"/>
    <cellStyle name="Comma 4 4 5 2 5 2" xfId="9011"/>
    <cellStyle name="Comma 4 4 5 2 5 3" xfId="16539"/>
    <cellStyle name="Comma 4 4 5 2 6" xfId="4731"/>
    <cellStyle name="Comma 4 4 5 2 6 2" xfId="9867"/>
    <cellStyle name="Comma 4 4 5 2 6 3" xfId="17395"/>
    <cellStyle name="Comma 4 4 5 2 7" xfId="10933"/>
    <cellStyle name="Comma 4 4 5 2 7 2" xfId="18461"/>
    <cellStyle name="Comma 4 4 5 2 8" xfId="5587"/>
    <cellStyle name="Comma 4 4 5 2 9" xfId="13115"/>
    <cellStyle name="Comma 4 4 5 3" xfId="665"/>
    <cellStyle name="Comma 4 4 5 3 2" xfId="1521"/>
    <cellStyle name="Comma 4 4 5 3 2 2" xfId="6657"/>
    <cellStyle name="Comma 4 4 5 3 2 3" xfId="14185"/>
    <cellStyle name="Comma 4 4 5 3 3" xfId="2377"/>
    <cellStyle name="Comma 4 4 5 3 3 2" xfId="7513"/>
    <cellStyle name="Comma 4 4 5 3 3 3" xfId="15041"/>
    <cellStyle name="Comma 4 4 5 3 4" xfId="3233"/>
    <cellStyle name="Comma 4 4 5 3 4 2" xfId="8369"/>
    <cellStyle name="Comma 4 4 5 3 4 3" xfId="15897"/>
    <cellStyle name="Comma 4 4 5 3 5" xfId="4089"/>
    <cellStyle name="Comma 4 4 5 3 5 2" xfId="9225"/>
    <cellStyle name="Comma 4 4 5 3 5 3" xfId="16753"/>
    <cellStyle name="Comma 4 4 5 3 6" xfId="4945"/>
    <cellStyle name="Comma 4 4 5 3 6 2" xfId="10081"/>
    <cellStyle name="Comma 4 4 5 3 6 3" xfId="17609"/>
    <cellStyle name="Comma 4 4 5 3 7" xfId="11147"/>
    <cellStyle name="Comma 4 4 5 3 7 2" xfId="18675"/>
    <cellStyle name="Comma 4 4 5 3 8" xfId="5801"/>
    <cellStyle name="Comma 4 4 5 3 9" xfId="13329"/>
    <cellStyle name="Comma 4 4 5 4" xfId="879"/>
    <cellStyle name="Comma 4 4 5 4 2" xfId="1735"/>
    <cellStyle name="Comma 4 4 5 4 2 2" xfId="6871"/>
    <cellStyle name="Comma 4 4 5 4 2 3" xfId="14399"/>
    <cellStyle name="Comma 4 4 5 4 3" xfId="2591"/>
    <cellStyle name="Comma 4 4 5 4 3 2" xfId="7727"/>
    <cellStyle name="Comma 4 4 5 4 3 3" xfId="15255"/>
    <cellStyle name="Comma 4 4 5 4 4" xfId="3447"/>
    <cellStyle name="Comma 4 4 5 4 4 2" xfId="8583"/>
    <cellStyle name="Comma 4 4 5 4 4 3" xfId="16111"/>
    <cellStyle name="Comma 4 4 5 4 5" xfId="4303"/>
    <cellStyle name="Comma 4 4 5 4 5 2" xfId="9439"/>
    <cellStyle name="Comma 4 4 5 4 5 3" xfId="16967"/>
    <cellStyle name="Comma 4 4 5 4 6" xfId="5159"/>
    <cellStyle name="Comma 4 4 5 4 6 2" xfId="10295"/>
    <cellStyle name="Comma 4 4 5 4 6 3" xfId="17823"/>
    <cellStyle name="Comma 4 4 5 4 7" xfId="11361"/>
    <cellStyle name="Comma 4 4 5 4 7 2" xfId="18889"/>
    <cellStyle name="Comma 4 4 5 4 8" xfId="6015"/>
    <cellStyle name="Comma 4 4 5 4 9" xfId="13543"/>
    <cellStyle name="Comma 4 4 5 5" xfId="1093"/>
    <cellStyle name="Comma 4 4 5 5 2" xfId="6229"/>
    <cellStyle name="Comma 4 4 5 5 3" xfId="13757"/>
    <cellStyle name="Comma 4 4 5 6" xfId="1949"/>
    <cellStyle name="Comma 4 4 5 6 2" xfId="7085"/>
    <cellStyle name="Comma 4 4 5 6 3" xfId="14613"/>
    <cellStyle name="Comma 4 4 5 7" xfId="2805"/>
    <cellStyle name="Comma 4 4 5 7 2" xfId="7941"/>
    <cellStyle name="Comma 4 4 5 7 3" xfId="15469"/>
    <cellStyle name="Comma 4 4 5 8" xfId="3661"/>
    <cellStyle name="Comma 4 4 5 8 2" xfId="8797"/>
    <cellStyle name="Comma 4 4 5 8 3" xfId="16325"/>
    <cellStyle name="Comma 4 4 5 9" xfId="4517"/>
    <cellStyle name="Comma 4 4 5 9 2" xfId="9653"/>
    <cellStyle name="Comma 4 4 5 9 3" xfId="17181"/>
    <cellStyle name="Comma 4 4 6" xfId="288"/>
    <cellStyle name="Comma 4 4 6 10" xfId="19377"/>
    <cellStyle name="Comma 4 4 6 2" xfId="1144"/>
    <cellStyle name="Comma 4 4 6 2 2" xfId="6280"/>
    <cellStyle name="Comma 4 4 6 2 3" xfId="13808"/>
    <cellStyle name="Comma 4 4 6 3" xfId="2000"/>
    <cellStyle name="Comma 4 4 6 3 2" xfId="7136"/>
    <cellStyle name="Comma 4 4 6 3 3" xfId="14664"/>
    <cellStyle name="Comma 4 4 6 4" xfId="2856"/>
    <cellStyle name="Comma 4 4 6 4 2" xfId="7992"/>
    <cellStyle name="Comma 4 4 6 4 3" xfId="15520"/>
    <cellStyle name="Comma 4 4 6 5" xfId="3712"/>
    <cellStyle name="Comma 4 4 6 5 2" xfId="8848"/>
    <cellStyle name="Comma 4 4 6 5 3" xfId="16376"/>
    <cellStyle name="Comma 4 4 6 6" xfId="4568"/>
    <cellStyle name="Comma 4 4 6 6 2" xfId="9704"/>
    <cellStyle name="Comma 4 4 6 6 3" xfId="17232"/>
    <cellStyle name="Comma 4 4 6 7" xfId="10770"/>
    <cellStyle name="Comma 4 4 6 7 2" xfId="18298"/>
    <cellStyle name="Comma 4 4 6 8" xfId="5424"/>
    <cellStyle name="Comma 4 4 6 9" xfId="12952"/>
    <cellStyle name="Comma 4 4 7" xfId="502"/>
    <cellStyle name="Comma 4 4 7 2" xfId="1358"/>
    <cellStyle name="Comma 4 4 7 2 2" xfId="6494"/>
    <cellStyle name="Comma 4 4 7 2 3" xfId="14022"/>
    <cellStyle name="Comma 4 4 7 3" xfId="2214"/>
    <cellStyle name="Comma 4 4 7 3 2" xfId="7350"/>
    <cellStyle name="Comma 4 4 7 3 3" xfId="14878"/>
    <cellStyle name="Comma 4 4 7 4" xfId="3070"/>
    <cellStyle name="Comma 4 4 7 4 2" xfId="8206"/>
    <cellStyle name="Comma 4 4 7 4 3" xfId="15734"/>
    <cellStyle name="Comma 4 4 7 5" xfId="3926"/>
    <cellStyle name="Comma 4 4 7 5 2" xfId="9062"/>
    <cellStyle name="Comma 4 4 7 5 3" xfId="16590"/>
    <cellStyle name="Comma 4 4 7 6" xfId="4782"/>
    <cellStyle name="Comma 4 4 7 6 2" xfId="9918"/>
    <cellStyle name="Comma 4 4 7 6 3" xfId="17446"/>
    <cellStyle name="Comma 4 4 7 7" xfId="10984"/>
    <cellStyle name="Comma 4 4 7 7 2" xfId="18512"/>
    <cellStyle name="Comma 4 4 7 8" xfId="5638"/>
    <cellStyle name="Comma 4 4 7 9" xfId="13166"/>
    <cellStyle name="Comma 4 4 8" xfId="716"/>
    <cellStyle name="Comma 4 4 8 2" xfId="1572"/>
    <cellStyle name="Comma 4 4 8 2 2" xfId="6708"/>
    <cellStyle name="Comma 4 4 8 2 3" xfId="14236"/>
    <cellStyle name="Comma 4 4 8 3" xfId="2428"/>
    <cellStyle name="Comma 4 4 8 3 2" xfId="7564"/>
    <cellStyle name="Comma 4 4 8 3 3" xfId="15092"/>
    <cellStyle name="Comma 4 4 8 4" xfId="3284"/>
    <cellStyle name="Comma 4 4 8 4 2" xfId="8420"/>
    <cellStyle name="Comma 4 4 8 4 3" xfId="15948"/>
    <cellStyle name="Comma 4 4 8 5" xfId="4140"/>
    <cellStyle name="Comma 4 4 8 5 2" xfId="9276"/>
    <cellStyle name="Comma 4 4 8 5 3" xfId="16804"/>
    <cellStyle name="Comma 4 4 8 6" xfId="4996"/>
    <cellStyle name="Comma 4 4 8 6 2" xfId="10132"/>
    <cellStyle name="Comma 4 4 8 6 3" xfId="17660"/>
    <cellStyle name="Comma 4 4 8 7" xfId="11198"/>
    <cellStyle name="Comma 4 4 8 7 2" xfId="18726"/>
    <cellStyle name="Comma 4 4 8 8" xfId="5852"/>
    <cellStyle name="Comma 4 4 8 9" xfId="13380"/>
    <cellStyle name="Comma 4 4 9" xfId="930"/>
    <cellStyle name="Comma 4 4 9 2" xfId="6066"/>
    <cellStyle name="Comma 4 4 9 3" xfId="13594"/>
    <cellStyle name="Comma 4 5" xfId="84"/>
    <cellStyle name="Comma 4 6" xfId="275"/>
    <cellStyle name="Comma 4 6 10" xfId="19364"/>
    <cellStyle name="Comma 4 6 2" xfId="1131"/>
    <cellStyle name="Comma 4 6 2 2" xfId="6267"/>
    <cellStyle name="Comma 4 6 2 3" xfId="13795"/>
    <cellStyle name="Comma 4 6 3" xfId="1987"/>
    <cellStyle name="Comma 4 6 3 2" xfId="7123"/>
    <cellStyle name="Comma 4 6 3 3" xfId="14651"/>
    <cellStyle name="Comma 4 6 4" xfId="2843"/>
    <cellStyle name="Comma 4 6 4 2" xfId="7979"/>
    <cellStyle name="Comma 4 6 4 3" xfId="15507"/>
    <cellStyle name="Comma 4 6 5" xfId="3699"/>
    <cellStyle name="Comma 4 6 5 2" xfId="8835"/>
    <cellStyle name="Comma 4 6 5 3" xfId="16363"/>
    <cellStyle name="Comma 4 6 6" xfId="4555"/>
    <cellStyle name="Comma 4 6 6 2" xfId="9691"/>
    <cellStyle name="Comma 4 6 6 3" xfId="17219"/>
    <cellStyle name="Comma 4 6 7" xfId="10757"/>
    <cellStyle name="Comma 4 6 7 2" xfId="18285"/>
    <cellStyle name="Comma 4 6 8" xfId="5411"/>
    <cellStyle name="Comma 4 6 9" xfId="12939"/>
    <cellStyle name="Comma 4 7" xfId="489"/>
    <cellStyle name="Comma 4 7 2" xfId="1345"/>
    <cellStyle name="Comma 4 7 2 2" xfId="6481"/>
    <cellStyle name="Comma 4 7 2 3" xfId="14009"/>
    <cellStyle name="Comma 4 7 3" xfId="2201"/>
    <cellStyle name="Comma 4 7 3 2" xfId="7337"/>
    <cellStyle name="Comma 4 7 3 3" xfId="14865"/>
    <cellStyle name="Comma 4 7 4" xfId="3057"/>
    <cellStyle name="Comma 4 7 4 2" xfId="8193"/>
    <cellStyle name="Comma 4 7 4 3" xfId="15721"/>
    <cellStyle name="Comma 4 7 5" xfId="3913"/>
    <cellStyle name="Comma 4 7 5 2" xfId="9049"/>
    <cellStyle name="Comma 4 7 5 3" xfId="16577"/>
    <cellStyle name="Comma 4 7 6" xfId="4769"/>
    <cellStyle name="Comma 4 7 6 2" xfId="9905"/>
    <cellStyle name="Comma 4 7 6 3" xfId="17433"/>
    <cellStyle name="Comma 4 7 7" xfId="10971"/>
    <cellStyle name="Comma 4 7 7 2" xfId="18499"/>
    <cellStyle name="Comma 4 7 8" xfId="5625"/>
    <cellStyle name="Comma 4 7 9" xfId="13153"/>
    <cellStyle name="Comma 4 8" xfId="703"/>
    <cellStyle name="Comma 4 8 2" xfId="1559"/>
    <cellStyle name="Comma 4 8 2 2" xfId="6695"/>
    <cellStyle name="Comma 4 8 2 3" xfId="14223"/>
    <cellStyle name="Comma 4 8 3" xfId="2415"/>
    <cellStyle name="Comma 4 8 3 2" xfId="7551"/>
    <cellStyle name="Comma 4 8 3 3" xfId="15079"/>
    <cellStyle name="Comma 4 8 4" xfId="3271"/>
    <cellStyle name="Comma 4 8 4 2" xfId="8407"/>
    <cellStyle name="Comma 4 8 4 3" xfId="15935"/>
    <cellStyle name="Comma 4 8 5" xfId="4127"/>
    <cellStyle name="Comma 4 8 5 2" xfId="9263"/>
    <cellStyle name="Comma 4 8 5 3" xfId="16791"/>
    <cellStyle name="Comma 4 8 6" xfId="4983"/>
    <cellStyle name="Comma 4 8 6 2" xfId="10119"/>
    <cellStyle name="Comma 4 8 6 3" xfId="17647"/>
    <cellStyle name="Comma 4 8 7" xfId="11185"/>
    <cellStyle name="Comma 4 8 7 2" xfId="18713"/>
    <cellStyle name="Comma 4 8 8" xfId="5839"/>
    <cellStyle name="Comma 4 8 9" xfId="13367"/>
    <cellStyle name="Comma 4 9" xfId="917"/>
    <cellStyle name="Comma 4 9 2" xfId="6053"/>
    <cellStyle name="Comma 4 9 3" xfId="13581"/>
    <cellStyle name="Comma 5" xfId="37"/>
    <cellStyle name="Comma 5 10" xfId="1787"/>
    <cellStyle name="Comma 5 10 2" xfId="6923"/>
    <cellStyle name="Comma 5 10 3" xfId="14451"/>
    <cellStyle name="Comma 5 11" xfId="2643"/>
    <cellStyle name="Comma 5 11 2" xfId="7779"/>
    <cellStyle name="Comma 5 11 3" xfId="15307"/>
    <cellStyle name="Comma 5 12" xfId="3499"/>
    <cellStyle name="Comma 5 12 2" xfId="8635"/>
    <cellStyle name="Comma 5 12 3" xfId="16163"/>
    <cellStyle name="Comma 5 13" xfId="4355"/>
    <cellStyle name="Comma 5 13 2" xfId="9491"/>
    <cellStyle name="Comma 5 13 3" xfId="17019"/>
    <cellStyle name="Comma 5 14" xfId="10348"/>
    <cellStyle name="Comma 5 14 2" xfId="17876"/>
    <cellStyle name="Comma 5 15" xfId="10557"/>
    <cellStyle name="Comma 5 15 2" xfId="18085"/>
    <cellStyle name="Comma 5 16" xfId="11413"/>
    <cellStyle name="Comma 5 16 2" xfId="18941"/>
    <cellStyle name="Comma 5 17" xfId="5211"/>
    <cellStyle name="Comma 5 18" xfId="12156"/>
    <cellStyle name="Comma 5 19" xfId="12739"/>
    <cellStyle name="Comma 5 2" xfId="38"/>
    <cellStyle name="Comma 5 2 10" xfId="3500"/>
    <cellStyle name="Comma 5 2 10 2" xfId="8636"/>
    <cellStyle name="Comma 5 2 10 3" xfId="16164"/>
    <cellStyle name="Comma 5 2 11" xfId="4356"/>
    <cellStyle name="Comma 5 2 11 2" xfId="9492"/>
    <cellStyle name="Comma 5 2 11 3" xfId="17020"/>
    <cellStyle name="Comma 5 2 12" xfId="10349"/>
    <cellStyle name="Comma 5 2 12 2" xfId="17877"/>
    <cellStyle name="Comma 5 2 13" xfId="10558"/>
    <cellStyle name="Comma 5 2 13 2" xfId="18086"/>
    <cellStyle name="Comma 5 2 14" xfId="11414"/>
    <cellStyle name="Comma 5 2 14 2" xfId="18942"/>
    <cellStyle name="Comma 5 2 15" xfId="5212"/>
    <cellStyle name="Comma 5 2 16" xfId="12157"/>
    <cellStyle name="Comma 5 2 17" xfId="12740"/>
    <cellStyle name="Comma 5 2 18" xfId="19165"/>
    <cellStyle name="Comma 5 2 2" xfId="39"/>
    <cellStyle name="Comma 5 2 2 10" xfId="1789"/>
    <cellStyle name="Comma 5 2 2 10 2" xfId="6925"/>
    <cellStyle name="Comma 5 2 2 10 3" xfId="14453"/>
    <cellStyle name="Comma 5 2 2 11" xfId="2645"/>
    <cellStyle name="Comma 5 2 2 11 2" xfId="7781"/>
    <cellStyle name="Comma 5 2 2 11 3" xfId="15309"/>
    <cellStyle name="Comma 5 2 2 12" xfId="3501"/>
    <cellStyle name="Comma 5 2 2 12 2" xfId="8637"/>
    <cellStyle name="Comma 5 2 2 12 3" xfId="16165"/>
    <cellStyle name="Comma 5 2 2 13" xfId="4357"/>
    <cellStyle name="Comma 5 2 2 13 2" xfId="9493"/>
    <cellStyle name="Comma 5 2 2 13 3" xfId="17021"/>
    <cellStyle name="Comma 5 2 2 14" xfId="10350"/>
    <cellStyle name="Comma 5 2 2 14 2" xfId="17878"/>
    <cellStyle name="Comma 5 2 2 15" xfId="10559"/>
    <cellStyle name="Comma 5 2 2 15 2" xfId="18087"/>
    <cellStyle name="Comma 5 2 2 16" xfId="11415"/>
    <cellStyle name="Comma 5 2 2 16 2" xfId="18943"/>
    <cellStyle name="Comma 5 2 2 17" xfId="5213"/>
    <cellStyle name="Comma 5 2 2 18" xfId="12741"/>
    <cellStyle name="Comma 5 2 2 19" xfId="19166"/>
    <cellStyle name="Comma 5 2 2 2" xfId="121"/>
    <cellStyle name="Comma 5 2 2 2 10" xfId="10398"/>
    <cellStyle name="Comma 5 2 2 2 10 2" xfId="17926"/>
    <cellStyle name="Comma 5 2 2 2 11" xfId="10607"/>
    <cellStyle name="Comma 5 2 2 2 11 2" xfId="18135"/>
    <cellStyle name="Comma 5 2 2 2 12" xfId="11463"/>
    <cellStyle name="Comma 5 2 2 2 12 2" xfId="18991"/>
    <cellStyle name="Comma 5 2 2 2 13" xfId="5261"/>
    <cellStyle name="Comma 5 2 2 2 14" xfId="12789"/>
    <cellStyle name="Comma 5 2 2 2 15" xfId="19214"/>
    <cellStyle name="Comma 5 2 2 2 2" xfId="339"/>
    <cellStyle name="Comma 5 2 2 2 2 10" xfId="19428"/>
    <cellStyle name="Comma 5 2 2 2 2 2" xfId="1195"/>
    <cellStyle name="Comma 5 2 2 2 2 2 2" xfId="6331"/>
    <cellStyle name="Comma 5 2 2 2 2 2 3" xfId="13859"/>
    <cellStyle name="Comma 5 2 2 2 2 3" xfId="2051"/>
    <cellStyle name="Comma 5 2 2 2 2 3 2" xfId="7187"/>
    <cellStyle name="Comma 5 2 2 2 2 3 3" xfId="14715"/>
    <cellStyle name="Comma 5 2 2 2 2 4" xfId="2907"/>
    <cellStyle name="Comma 5 2 2 2 2 4 2" xfId="8043"/>
    <cellStyle name="Comma 5 2 2 2 2 4 3" xfId="15571"/>
    <cellStyle name="Comma 5 2 2 2 2 5" xfId="3763"/>
    <cellStyle name="Comma 5 2 2 2 2 5 2" xfId="8899"/>
    <cellStyle name="Comma 5 2 2 2 2 5 3" xfId="16427"/>
    <cellStyle name="Comma 5 2 2 2 2 6" xfId="4619"/>
    <cellStyle name="Comma 5 2 2 2 2 6 2" xfId="9755"/>
    <cellStyle name="Comma 5 2 2 2 2 6 3" xfId="17283"/>
    <cellStyle name="Comma 5 2 2 2 2 7" xfId="10821"/>
    <cellStyle name="Comma 5 2 2 2 2 7 2" xfId="18349"/>
    <cellStyle name="Comma 5 2 2 2 2 8" xfId="5475"/>
    <cellStyle name="Comma 5 2 2 2 2 9" xfId="13003"/>
    <cellStyle name="Comma 5 2 2 2 3" xfId="553"/>
    <cellStyle name="Comma 5 2 2 2 3 2" xfId="1409"/>
    <cellStyle name="Comma 5 2 2 2 3 2 2" xfId="6545"/>
    <cellStyle name="Comma 5 2 2 2 3 2 3" xfId="14073"/>
    <cellStyle name="Comma 5 2 2 2 3 3" xfId="2265"/>
    <cellStyle name="Comma 5 2 2 2 3 3 2" xfId="7401"/>
    <cellStyle name="Comma 5 2 2 2 3 3 3" xfId="14929"/>
    <cellStyle name="Comma 5 2 2 2 3 4" xfId="3121"/>
    <cellStyle name="Comma 5 2 2 2 3 4 2" xfId="8257"/>
    <cellStyle name="Comma 5 2 2 2 3 4 3" xfId="15785"/>
    <cellStyle name="Comma 5 2 2 2 3 5" xfId="3977"/>
    <cellStyle name="Comma 5 2 2 2 3 5 2" xfId="9113"/>
    <cellStyle name="Comma 5 2 2 2 3 5 3" xfId="16641"/>
    <cellStyle name="Comma 5 2 2 2 3 6" xfId="4833"/>
    <cellStyle name="Comma 5 2 2 2 3 6 2" xfId="9969"/>
    <cellStyle name="Comma 5 2 2 2 3 6 3" xfId="17497"/>
    <cellStyle name="Comma 5 2 2 2 3 7" xfId="11035"/>
    <cellStyle name="Comma 5 2 2 2 3 7 2" xfId="18563"/>
    <cellStyle name="Comma 5 2 2 2 3 8" xfId="5689"/>
    <cellStyle name="Comma 5 2 2 2 3 9" xfId="13217"/>
    <cellStyle name="Comma 5 2 2 2 4" xfId="767"/>
    <cellStyle name="Comma 5 2 2 2 4 2" xfId="1623"/>
    <cellStyle name="Comma 5 2 2 2 4 2 2" xfId="6759"/>
    <cellStyle name="Comma 5 2 2 2 4 2 3" xfId="14287"/>
    <cellStyle name="Comma 5 2 2 2 4 3" xfId="2479"/>
    <cellStyle name="Comma 5 2 2 2 4 3 2" xfId="7615"/>
    <cellStyle name="Comma 5 2 2 2 4 3 3" xfId="15143"/>
    <cellStyle name="Comma 5 2 2 2 4 4" xfId="3335"/>
    <cellStyle name="Comma 5 2 2 2 4 4 2" xfId="8471"/>
    <cellStyle name="Comma 5 2 2 2 4 4 3" xfId="15999"/>
    <cellStyle name="Comma 5 2 2 2 4 5" xfId="4191"/>
    <cellStyle name="Comma 5 2 2 2 4 5 2" xfId="9327"/>
    <cellStyle name="Comma 5 2 2 2 4 5 3" xfId="16855"/>
    <cellStyle name="Comma 5 2 2 2 4 6" xfId="5047"/>
    <cellStyle name="Comma 5 2 2 2 4 6 2" xfId="10183"/>
    <cellStyle name="Comma 5 2 2 2 4 6 3" xfId="17711"/>
    <cellStyle name="Comma 5 2 2 2 4 7" xfId="11249"/>
    <cellStyle name="Comma 5 2 2 2 4 7 2" xfId="18777"/>
    <cellStyle name="Comma 5 2 2 2 4 8" xfId="5903"/>
    <cellStyle name="Comma 5 2 2 2 4 9" xfId="13431"/>
    <cellStyle name="Comma 5 2 2 2 5" xfId="981"/>
    <cellStyle name="Comma 5 2 2 2 5 2" xfId="6117"/>
    <cellStyle name="Comma 5 2 2 2 5 3" xfId="13645"/>
    <cellStyle name="Comma 5 2 2 2 6" xfId="1837"/>
    <cellStyle name="Comma 5 2 2 2 6 2" xfId="6973"/>
    <cellStyle name="Comma 5 2 2 2 6 3" xfId="14501"/>
    <cellStyle name="Comma 5 2 2 2 7" xfId="2693"/>
    <cellStyle name="Comma 5 2 2 2 7 2" xfId="7829"/>
    <cellStyle name="Comma 5 2 2 2 7 3" xfId="15357"/>
    <cellStyle name="Comma 5 2 2 2 8" xfId="3549"/>
    <cellStyle name="Comma 5 2 2 2 8 2" xfId="8685"/>
    <cellStyle name="Comma 5 2 2 2 8 3" xfId="16213"/>
    <cellStyle name="Comma 5 2 2 2 9" xfId="4405"/>
    <cellStyle name="Comma 5 2 2 2 9 2" xfId="9541"/>
    <cellStyle name="Comma 5 2 2 2 9 3" xfId="17069"/>
    <cellStyle name="Comma 5 2 2 3" xfId="157"/>
    <cellStyle name="Comma 5 2 2 3 10" xfId="10434"/>
    <cellStyle name="Comma 5 2 2 3 10 2" xfId="17962"/>
    <cellStyle name="Comma 5 2 2 3 11" xfId="10643"/>
    <cellStyle name="Comma 5 2 2 3 11 2" xfId="18171"/>
    <cellStyle name="Comma 5 2 2 3 12" xfId="11499"/>
    <cellStyle name="Comma 5 2 2 3 12 2" xfId="19027"/>
    <cellStyle name="Comma 5 2 2 3 13" xfId="5297"/>
    <cellStyle name="Comma 5 2 2 3 14" xfId="12825"/>
    <cellStyle name="Comma 5 2 2 3 15" xfId="19250"/>
    <cellStyle name="Comma 5 2 2 3 2" xfId="375"/>
    <cellStyle name="Comma 5 2 2 3 2 10" xfId="19464"/>
    <cellStyle name="Comma 5 2 2 3 2 2" xfId="1231"/>
    <cellStyle name="Comma 5 2 2 3 2 2 2" xfId="6367"/>
    <cellStyle name="Comma 5 2 2 3 2 2 3" xfId="13895"/>
    <cellStyle name="Comma 5 2 2 3 2 3" xfId="2087"/>
    <cellStyle name="Comma 5 2 2 3 2 3 2" xfId="7223"/>
    <cellStyle name="Comma 5 2 2 3 2 3 3" xfId="14751"/>
    <cellStyle name="Comma 5 2 2 3 2 4" xfId="2943"/>
    <cellStyle name="Comma 5 2 2 3 2 4 2" xfId="8079"/>
    <cellStyle name="Comma 5 2 2 3 2 4 3" xfId="15607"/>
    <cellStyle name="Comma 5 2 2 3 2 5" xfId="3799"/>
    <cellStyle name="Comma 5 2 2 3 2 5 2" xfId="8935"/>
    <cellStyle name="Comma 5 2 2 3 2 5 3" xfId="16463"/>
    <cellStyle name="Comma 5 2 2 3 2 6" xfId="4655"/>
    <cellStyle name="Comma 5 2 2 3 2 6 2" xfId="9791"/>
    <cellStyle name="Comma 5 2 2 3 2 6 3" xfId="17319"/>
    <cellStyle name="Comma 5 2 2 3 2 7" xfId="10857"/>
    <cellStyle name="Comma 5 2 2 3 2 7 2" xfId="18385"/>
    <cellStyle name="Comma 5 2 2 3 2 8" xfId="5511"/>
    <cellStyle name="Comma 5 2 2 3 2 9" xfId="13039"/>
    <cellStyle name="Comma 5 2 2 3 3" xfId="589"/>
    <cellStyle name="Comma 5 2 2 3 3 2" xfId="1445"/>
    <cellStyle name="Comma 5 2 2 3 3 2 2" xfId="6581"/>
    <cellStyle name="Comma 5 2 2 3 3 2 3" xfId="14109"/>
    <cellStyle name="Comma 5 2 2 3 3 3" xfId="2301"/>
    <cellStyle name="Comma 5 2 2 3 3 3 2" xfId="7437"/>
    <cellStyle name="Comma 5 2 2 3 3 3 3" xfId="14965"/>
    <cellStyle name="Comma 5 2 2 3 3 4" xfId="3157"/>
    <cellStyle name="Comma 5 2 2 3 3 4 2" xfId="8293"/>
    <cellStyle name="Comma 5 2 2 3 3 4 3" xfId="15821"/>
    <cellStyle name="Comma 5 2 2 3 3 5" xfId="4013"/>
    <cellStyle name="Comma 5 2 2 3 3 5 2" xfId="9149"/>
    <cellStyle name="Comma 5 2 2 3 3 5 3" xfId="16677"/>
    <cellStyle name="Comma 5 2 2 3 3 6" xfId="4869"/>
    <cellStyle name="Comma 5 2 2 3 3 6 2" xfId="10005"/>
    <cellStyle name="Comma 5 2 2 3 3 6 3" xfId="17533"/>
    <cellStyle name="Comma 5 2 2 3 3 7" xfId="11071"/>
    <cellStyle name="Comma 5 2 2 3 3 7 2" xfId="18599"/>
    <cellStyle name="Comma 5 2 2 3 3 8" xfId="5725"/>
    <cellStyle name="Comma 5 2 2 3 3 9" xfId="13253"/>
    <cellStyle name="Comma 5 2 2 3 4" xfId="803"/>
    <cellStyle name="Comma 5 2 2 3 4 2" xfId="1659"/>
    <cellStyle name="Comma 5 2 2 3 4 2 2" xfId="6795"/>
    <cellStyle name="Comma 5 2 2 3 4 2 3" xfId="14323"/>
    <cellStyle name="Comma 5 2 2 3 4 3" xfId="2515"/>
    <cellStyle name="Comma 5 2 2 3 4 3 2" xfId="7651"/>
    <cellStyle name="Comma 5 2 2 3 4 3 3" xfId="15179"/>
    <cellStyle name="Comma 5 2 2 3 4 4" xfId="3371"/>
    <cellStyle name="Comma 5 2 2 3 4 4 2" xfId="8507"/>
    <cellStyle name="Comma 5 2 2 3 4 4 3" xfId="16035"/>
    <cellStyle name="Comma 5 2 2 3 4 5" xfId="4227"/>
    <cellStyle name="Comma 5 2 2 3 4 5 2" xfId="9363"/>
    <cellStyle name="Comma 5 2 2 3 4 5 3" xfId="16891"/>
    <cellStyle name="Comma 5 2 2 3 4 6" xfId="5083"/>
    <cellStyle name="Comma 5 2 2 3 4 6 2" xfId="10219"/>
    <cellStyle name="Comma 5 2 2 3 4 6 3" xfId="17747"/>
    <cellStyle name="Comma 5 2 2 3 4 7" xfId="11285"/>
    <cellStyle name="Comma 5 2 2 3 4 7 2" xfId="18813"/>
    <cellStyle name="Comma 5 2 2 3 4 8" xfId="5939"/>
    <cellStyle name="Comma 5 2 2 3 4 9" xfId="13467"/>
    <cellStyle name="Comma 5 2 2 3 5" xfId="1017"/>
    <cellStyle name="Comma 5 2 2 3 5 2" xfId="6153"/>
    <cellStyle name="Comma 5 2 2 3 5 3" xfId="13681"/>
    <cellStyle name="Comma 5 2 2 3 6" xfId="1873"/>
    <cellStyle name="Comma 5 2 2 3 6 2" xfId="7009"/>
    <cellStyle name="Comma 5 2 2 3 6 3" xfId="14537"/>
    <cellStyle name="Comma 5 2 2 3 7" xfId="2729"/>
    <cellStyle name="Comma 5 2 2 3 7 2" xfId="7865"/>
    <cellStyle name="Comma 5 2 2 3 7 3" xfId="15393"/>
    <cellStyle name="Comma 5 2 2 3 8" xfId="3585"/>
    <cellStyle name="Comma 5 2 2 3 8 2" xfId="8721"/>
    <cellStyle name="Comma 5 2 2 3 8 3" xfId="16249"/>
    <cellStyle name="Comma 5 2 2 3 9" xfId="4441"/>
    <cellStyle name="Comma 5 2 2 3 9 2" xfId="9577"/>
    <cellStyle name="Comma 5 2 2 3 9 3" xfId="17105"/>
    <cellStyle name="Comma 5 2 2 4" xfId="195"/>
    <cellStyle name="Comma 5 2 2 4 10" xfId="10471"/>
    <cellStyle name="Comma 5 2 2 4 10 2" xfId="17999"/>
    <cellStyle name="Comma 5 2 2 4 11" xfId="10680"/>
    <cellStyle name="Comma 5 2 2 4 11 2" xfId="18208"/>
    <cellStyle name="Comma 5 2 2 4 12" xfId="11536"/>
    <cellStyle name="Comma 5 2 2 4 12 2" xfId="19064"/>
    <cellStyle name="Comma 5 2 2 4 13" xfId="5334"/>
    <cellStyle name="Comma 5 2 2 4 14" xfId="12862"/>
    <cellStyle name="Comma 5 2 2 4 15" xfId="19287"/>
    <cellStyle name="Comma 5 2 2 4 2" xfId="412"/>
    <cellStyle name="Comma 5 2 2 4 2 10" xfId="19501"/>
    <cellStyle name="Comma 5 2 2 4 2 2" xfId="1268"/>
    <cellStyle name="Comma 5 2 2 4 2 2 2" xfId="6404"/>
    <cellStyle name="Comma 5 2 2 4 2 2 3" xfId="13932"/>
    <cellStyle name="Comma 5 2 2 4 2 3" xfId="2124"/>
    <cellStyle name="Comma 5 2 2 4 2 3 2" xfId="7260"/>
    <cellStyle name="Comma 5 2 2 4 2 3 3" xfId="14788"/>
    <cellStyle name="Comma 5 2 2 4 2 4" xfId="2980"/>
    <cellStyle name="Comma 5 2 2 4 2 4 2" xfId="8116"/>
    <cellStyle name="Comma 5 2 2 4 2 4 3" xfId="15644"/>
    <cellStyle name="Comma 5 2 2 4 2 5" xfId="3836"/>
    <cellStyle name="Comma 5 2 2 4 2 5 2" xfId="8972"/>
    <cellStyle name="Comma 5 2 2 4 2 5 3" xfId="16500"/>
    <cellStyle name="Comma 5 2 2 4 2 6" xfId="4692"/>
    <cellStyle name="Comma 5 2 2 4 2 6 2" xfId="9828"/>
    <cellStyle name="Comma 5 2 2 4 2 6 3" xfId="17356"/>
    <cellStyle name="Comma 5 2 2 4 2 7" xfId="10894"/>
    <cellStyle name="Comma 5 2 2 4 2 7 2" xfId="18422"/>
    <cellStyle name="Comma 5 2 2 4 2 8" xfId="5548"/>
    <cellStyle name="Comma 5 2 2 4 2 9" xfId="13076"/>
    <cellStyle name="Comma 5 2 2 4 3" xfId="626"/>
    <cellStyle name="Comma 5 2 2 4 3 2" xfId="1482"/>
    <cellStyle name="Comma 5 2 2 4 3 2 2" xfId="6618"/>
    <cellStyle name="Comma 5 2 2 4 3 2 3" xfId="14146"/>
    <cellStyle name="Comma 5 2 2 4 3 3" xfId="2338"/>
    <cellStyle name="Comma 5 2 2 4 3 3 2" xfId="7474"/>
    <cellStyle name="Comma 5 2 2 4 3 3 3" xfId="15002"/>
    <cellStyle name="Comma 5 2 2 4 3 4" xfId="3194"/>
    <cellStyle name="Comma 5 2 2 4 3 4 2" xfId="8330"/>
    <cellStyle name="Comma 5 2 2 4 3 4 3" xfId="15858"/>
    <cellStyle name="Comma 5 2 2 4 3 5" xfId="4050"/>
    <cellStyle name="Comma 5 2 2 4 3 5 2" xfId="9186"/>
    <cellStyle name="Comma 5 2 2 4 3 5 3" xfId="16714"/>
    <cellStyle name="Comma 5 2 2 4 3 6" xfId="4906"/>
    <cellStyle name="Comma 5 2 2 4 3 6 2" xfId="10042"/>
    <cellStyle name="Comma 5 2 2 4 3 6 3" xfId="17570"/>
    <cellStyle name="Comma 5 2 2 4 3 7" xfId="11108"/>
    <cellStyle name="Comma 5 2 2 4 3 7 2" xfId="18636"/>
    <cellStyle name="Comma 5 2 2 4 3 8" xfId="5762"/>
    <cellStyle name="Comma 5 2 2 4 3 9" xfId="13290"/>
    <cellStyle name="Comma 5 2 2 4 4" xfId="840"/>
    <cellStyle name="Comma 5 2 2 4 4 2" xfId="1696"/>
    <cellStyle name="Comma 5 2 2 4 4 2 2" xfId="6832"/>
    <cellStyle name="Comma 5 2 2 4 4 2 3" xfId="14360"/>
    <cellStyle name="Comma 5 2 2 4 4 3" xfId="2552"/>
    <cellStyle name="Comma 5 2 2 4 4 3 2" xfId="7688"/>
    <cellStyle name="Comma 5 2 2 4 4 3 3" xfId="15216"/>
    <cellStyle name="Comma 5 2 2 4 4 4" xfId="3408"/>
    <cellStyle name="Comma 5 2 2 4 4 4 2" xfId="8544"/>
    <cellStyle name="Comma 5 2 2 4 4 4 3" xfId="16072"/>
    <cellStyle name="Comma 5 2 2 4 4 5" xfId="4264"/>
    <cellStyle name="Comma 5 2 2 4 4 5 2" xfId="9400"/>
    <cellStyle name="Comma 5 2 2 4 4 5 3" xfId="16928"/>
    <cellStyle name="Comma 5 2 2 4 4 6" xfId="5120"/>
    <cellStyle name="Comma 5 2 2 4 4 6 2" xfId="10256"/>
    <cellStyle name="Comma 5 2 2 4 4 6 3" xfId="17784"/>
    <cellStyle name="Comma 5 2 2 4 4 7" xfId="11322"/>
    <cellStyle name="Comma 5 2 2 4 4 7 2" xfId="18850"/>
    <cellStyle name="Comma 5 2 2 4 4 8" xfId="5976"/>
    <cellStyle name="Comma 5 2 2 4 4 9" xfId="13504"/>
    <cellStyle name="Comma 5 2 2 4 5" xfId="1054"/>
    <cellStyle name="Comma 5 2 2 4 5 2" xfId="6190"/>
    <cellStyle name="Comma 5 2 2 4 5 3" xfId="13718"/>
    <cellStyle name="Comma 5 2 2 4 6" xfId="1910"/>
    <cellStyle name="Comma 5 2 2 4 6 2" xfId="7046"/>
    <cellStyle name="Comma 5 2 2 4 6 3" xfId="14574"/>
    <cellStyle name="Comma 5 2 2 4 7" xfId="2766"/>
    <cellStyle name="Comma 5 2 2 4 7 2" xfId="7902"/>
    <cellStyle name="Comma 5 2 2 4 7 3" xfId="15430"/>
    <cellStyle name="Comma 5 2 2 4 8" xfId="3622"/>
    <cellStyle name="Comma 5 2 2 4 8 2" xfId="8758"/>
    <cellStyle name="Comma 5 2 2 4 8 3" xfId="16286"/>
    <cellStyle name="Comma 5 2 2 4 9" xfId="4478"/>
    <cellStyle name="Comma 5 2 2 4 9 2" xfId="9614"/>
    <cellStyle name="Comma 5 2 2 4 9 3" xfId="17142"/>
    <cellStyle name="Comma 5 2 2 5" xfId="236"/>
    <cellStyle name="Comma 5 2 2 5 10" xfId="10511"/>
    <cellStyle name="Comma 5 2 2 5 10 2" xfId="18039"/>
    <cellStyle name="Comma 5 2 2 5 11" xfId="10720"/>
    <cellStyle name="Comma 5 2 2 5 11 2" xfId="18248"/>
    <cellStyle name="Comma 5 2 2 5 12" xfId="11576"/>
    <cellStyle name="Comma 5 2 2 5 12 2" xfId="19104"/>
    <cellStyle name="Comma 5 2 2 5 13" xfId="5374"/>
    <cellStyle name="Comma 5 2 2 5 14" xfId="12902"/>
    <cellStyle name="Comma 5 2 2 5 15" xfId="19327"/>
    <cellStyle name="Comma 5 2 2 5 2" xfId="452"/>
    <cellStyle name="Comma 5 2 2 5 2 10" xfId="19541"/>
    <cellStyle name="Comma 5 2 2 5 2 2" xfId="1308"/>
    <cellStyle name="Comma 5 2 2 5 2 2 2" xfId="6444"/>
    <cellStyle name="Comma 5 2 2 5 2 2 3" xfId="13972"/>
    <cellStyle name="Comma 5 2 2 5 2 3" xfId="2164"/>
    <cellStyle name="Comma 5 2 2 5 2 3 2" xfId="7300"/>
    <cellStyle name="Comma 5 2 2 5 2 3 3" xfId="14828"/>
    <cellStyle name="Comma 5 2 2 5 2 4" xfId="3020"/>
    <cellStyle name="Comma 5 2 2 5 2 4 2" xfId="8156"/>
    <cellStyle name="Comma 5 2 2 5 2 4 3" xfId="15684"/>
    <cellStyle name="Comma 5 2 2 5 2 5" xfId="3876"/>
    <cellStyle name="Comma 5 2 2 5 2 5 2" xfId="9012"/>
    <cellStyle name="Comma 5 2 2 5 2 5 3" xfId="16540"/>
    <cellStyle name="Comma 5 2 2 5 2 6" xfId="4732"/>
    <cellStyle name="Comma 5 2 2 5 2 6 2" xfId="9868"/>
    <cellStyle name="Comma 5 2 2 5 2 6 3" xfId="17396"/>
    <cellStyle name="Comma 5 2 2 5 2 7" xfId="10934"/>
    <cellStyle name="Comma 5 2 2 5 2 7 2" xfId="18462"/>
    <cellStyle name="Comma 5 2 2 5 2 8" xfId="5588"/>
    <cellStyle name="Comma 5 2 2 5 2 9" xfId="13116"/>
    <cellStyle name="Comma 5 2 2 5 3" xfId="666"/>
    <cellStyle name="Comma 5 2 2 5 3 2" xfId="1522"/>
    <cellStyle name="Comma 5 2 2 5 3 2 2" xfId="6658"/>
    <cellStyle name="Comma 5 2 2 5 3 2 3" xfId="14186"/>
    <cellStyle name="Comma 5 2 2 5 3 3" xfId="2378"/>
    <cellStyle name="Comma 5 2 2 5 3 3 2" xfId="7514"/>
    <cellStyle name="Comma 5 2 2 5 3 3 3" xfId="15042"/>
    <cellStyle name="Comma 5 2 2 5 3 4" xfId="3234"/>
    <cellStyle name="Comma 5 2 2 5 3 4 2" xfId="8370"/>
    <cellStyle name="Comma 5 2 2 5 3 4 3" xfId="15898"/>
    <cellStyle name="Comma 5 2 2 5 3 5" xfId="4090"/>
    <cellStyle name="Comma 5 2 2 5 3 5 2" xfId="9226"/>
    <cellStyle name="Comma 5 2 2 5 3 5 3" xfId="16754"/>
    <cellStyle name="Comma 5 2 2 5 3 6" xfId="4946"/>
    <cellStyle name="Comma 5 2 2 5 3 6 2" xfId="10082"/>
    <cellStyle name="Comma 5 2 2 5 3 6 3" xfId="17610"/>
    <cellStyle name="Comma 5 2 2 5 3 7" xfId="11148"/>
    <cellStyle name="Comma 5 2 2 5 3 7 2" xfId="18676"/>
    <cellStyle name="Comma 5 2 2 5 3 8" xfId="5802"/>
    <cellStyle name="Comma 5 2 2 5 3 9" xfId="13330"/>
    <cellStyle name="Comma 5 2 2 5 4" xfId="880"/>
    <cellStyle name="Comma 5 2 2 5 4 2" xfId="1736"/>
    <cellStyle name="Comma 5 2 2 5 4 2 2" xfId="6872"/>
    <cellStyle name="Comma 5 2 2 5 4 2 3" xfId="14400"/>
    <cellStyle name="Comma 5 2 2 5 4 3" xfId="2592"/>
    <cellStyle name="Comma 5 2 2 5 4 3 2" xfId="7728"/>
    <cellStyle name="Comma 5 2 2 5 4 3 3" xfId="15256"/>
    <cellStyle name="Comma 5 2 2 5 4 4" xfId="3448"/>
    <cellStyle name="Comma 5 2 2 5 4 4 2" xfId="8584"/>
    <cellStyle name="Comma 5 2 2 5 4 4 3" xfId="16112"/>
    <cellStyle name="Comma 5 2 2 5 4 5" xfId="4304"/>
    <cellStyle name="Comma 5 2 2 5 4 5 2" xfId="9440"/>
    <cellStyle name="Comma 5 2 2 5 4 5 3" xfId="16968"/>
    <cellStyle name="Comma 5 2 2 5 4 6" xfId="5160"/>
    <cellStyle name="Comma 5 2 2 5 4 6 2" xfId="10296"/>
    <cellStyle name="Comma 5 2 2 5 4 6 3" xfId="17824"/>
    <cellStyle name="Comma 5 2 2 5 4 7" xfId="11362"/>
    <cellStyle name="Comma 5 2 2 5 4 7 2" xfId="18890"/>
    <cellStyle name="Comma 5 2 2 5 4 8" xfId="6016"/>
    <cellStyle name="Comma 5 2 2 5 4 9" xfId="13544"/>
    <cellStyle name="Comma 5 2 2 5 5" xfId="1094"/>
    <cellStyle name="Comma 5 2 2 5 5 2" xfId="6230"/>
    <cellStyle name="Comma 5 2 2 5 5 3" xfId="13758"/>
    <cellStyle name="Comma 5 2 2 5 6" xfId="1950"/>
    <cellStyle name="Comma 5 2 2 5 6 2" xfId="7086"/>
    <cellStyle name="Comma 5 2 2 5 6 3" xfId="14614"/>
    <cellStyle name="Comma 5 2 2 5 7" xfId="2806"/>
    <cellStyle name="Comma 5 2 2 5 7 2" xfId="7942"/>
    <cellStyle name="Comma 5 2 2 5 7 3" xfId="15470"/>
    <cellStyle name="Comma 5 2 2 5 8" xfId="3662"/>
    <cellStyle name="Comma 5 2 2 5 8 2" xfId="8798"/>
    <cellStyle name="Comma 5 2 2 5 8 3" xfId="16326"/>
    <cellStyle name="Comma 5 2 2 5 9" xfId="4518"/>
    <cellStyle name="Comma 5 2 2 5 9 2" xfId="9654"/>
    <cellStyle name="Comma 5 2 2 5 9 3" xfId="17182"/>
    <cellStyle name="Comma 5 2 2 6" xfId="291"/>
    <cellStyle name="Comma 5 2 2 6 10" xfId="19380"/>
    <cellStyle name="Comma 5 2 2 6 2" xfId="1147"/>
    <cellStyle name="Comma 5 2 2 6 2 2" xfId="6283"/>
    <cellStyle name="Comma 5 2 2 6 2 3" xfId="13811"/>
    <cellStyle name="Comma 5 2 2 6 3" xfId="2003"/>
    <cellStyle name="Comma 5 2 2 6 3 2" xfId="7139"/>
    <cellStyle name="Comma 5 2 2 6 3 3" xfId="14667"/>
    <cellStyle name="Comma 5 2 2 6 4" xfId="2859"/>
    <cellStyle name="Comma 5 2 2 6 4 2" xfId="7995"/>
    <cellStyle name="Comma 5 2 2 6 4 3" xfId="15523"/>
    <cellStyle name="Comma 5 2 2 6 5" xfId="3715"/>
    <cellStyle name="Comma 5 2 2 6 5 2" xfId="8851"/>
    <cellStyle name="Comma 5 2 2 6 5 3" xfId="16379"/>
    <cellStyle name="Comma 5 2 2 6 6" xfId="4571"/>
    <cellStyle name="Comma 5 2 2 6 6 2" xfId="9707"/>
    <cellStyle name="Comma 5 2 2 6 6 3" xfId="17235"/>
    <cellStyle name="Comma 5 2 2 6 7" xfId="10773"/>
    <cellStyle name="Comma 5 2 2 6 7 2" xfId="18301"/>
    <cellStyle name="Comma 5 2 2 6 8" xfId="5427"/>
    <cellStyle name="Comma 5 2 2 6 9" xfId="12955"/>
    <cellStyle name="Comma 5 2 2 7" xfId="505"/>
    <cellStyle name="Comma 5 2 2 7 2" xfId="1361"/>
    <cellStyle name="Comma 5 2 2 7 2 2" xfId="6497"/>
    <cellStyle name="Comma 5 2 2 7 2 3" xfId="14025"/>
    <cellStyle name="Comma 5 2 2 7 3" xfId="2217"/>
    <cellStyle name="Comma 5 2 2 7 3 2" xfId="7353"/>
    <cellStyle name="Comma 5 2 2 7 3 3" xfId="14881"/>
    <cellStyle name="Comma 5 2 2 7 4" xfId="3073"/>
    <cellStyle name="Comma 5 2 2 7 4 2" xfId="8209"/>
    <cellStyle name="Comma 5 2 2 7 4 3" xfId="15737"/>
    <cellStyle name="Comma 5 2 2 7 5" xfId="3929"/>
    <cellStyle name="Comma 5 2 2 7 5 2" xfId="9065"/>
    <cellStyle name="Comma 5 2 2 7 5 3" xfId="16593"/>
    <cellStyle name="Comma 5 2 2 7 6" xfId="4785"/>
    <cellStyle name="Comma 5 2 2 7 6 2" xfId="9921"/>
    <cellStyle name="Comma 5 2 2 7 6 3" xfId="17449"/>
    <cellStyle name="Comma 5 2 2 7 7" xfId="10987"/>
    <cellStyle name="Comma 5 2 2 7 7 2" xfId="18515"/>
    <cellStyle name="Comma 5 2 2 7 8" xfId="5641"/>
    <cellStyle name="Comma 5 2 2 7 9" xfId="13169"/>
    <cellStyle name="Comma 5 2 2 8" xfId="719"/>
    <cellStyle name="Comma 5 2 2 8 2" xfId="1575"/>
    <cellStyle name="Comma 5 2 2 8 2 2" xfId="6711"/>
    <cellStyle name="Comma 5 2 2 8 2 3" xfId="14239"/>
    <cellStyle name="Comma 5 2 2 8 3" xfId="2431"/>
    <cellStyle name="Comma 5 2 2 8 3 2" xfId="7567"/>
    <cellStyle name="Comma 5 2 2 8 3 3" xfId="15095"/>
    <cellStyle name="Comma 5 2 2 8 4" xfId="3287"/>
    <cellStyle name="Comma 5 2 2 8 4 2" xfId="8423"/>
    <cellStyle name="Comma 5 2 2 8 4 3" xfId="15951"/>
    <cellStyle name="Comma 5 2 2 8 5" xfId="4143"/>
    <cellStyle name="Comma 5 2 2 8 5 2" xfId="9279"/>
    <cellStyle name="Comma 5 2 2 8 5 3" xfId="16807"/>
    <cellStyle name="Comma 5 2 2 8 6" xfId="4999"/>
    <cellStyle name="Comma 5 2 2 8 6 2" xfId="10135"/>
    <cellStyle name="Comma 5 2 2 8 6 3" xfId="17663"/>
    <cellStyle name="Comma 5 2 2 8 7" xfId="11201"/>
    <cellStyle name="Comma 5 2 2 8 7 2" xfId="18729"/>
    <cellStyle name="Comma 5 2 2 8 8" xfId="5855"/>
    <cellStyle name="Comma 5 2 2 8 9" xfId="13383"/>
    <cellStyle name="Comma 5 2 2 9" xfId="933"/>
    <cellStyle name="Comma 5 2 2 9 2" xfId="6069"/>
    <cellStyle name="Comma 5 2 2 9 3" xfId="13597"/>
    <cellStyle name="Comma 5 2 3" xfId="89"/>
    <cellStyle name="Comma 5 2 4" xfId="290"/>
    <cellStyle name="Comma 5 2 4 10" xfId="19379"/>
    <cellStyle name="Comma 5 2 4 2" xfId="1146"/>
    <cellStyle name="Comma 5 2 4 2 2" xfId="6282"/>
    <cellStyle name="Comma 5 2 4 2 3" xfId="13810"/>
    <cellStyle name="Comma 5 2 4 3" xfId="2002"/>
    <cellStyle name="Comma 5 2 4 3 2" xfId="7138"/>
    <cellStyle name="Comma 5 2 4 3 3" xfId="14666"/>
    <cellStyle name="Comma 5 2 4 4" xfId="2858"/>
    <cellStyle name="Comma 5 2 4 4 2" xfId="7994"/>
    <cellStyle name="Comma 5 2 4 4 3" xfId="15522"/>
    <cellStyle name="Comma 5 2 4 5" xfId="3714"/>
    <cellStyle name="Comma 5 2 4 5 2" xfId="8850"/>
    <cellStyle name="Comma 5 2 4 5 3" xfId="16378"/>
    <cellStyle name="Comma 5 2 4 6" xfId="4570"/>
    <cellStyle name="Comma 5 2 4 6 2" xfId="9706"/>
    <cellStyle name="Comma 5 2 4 6 3" xfId="17234"/>
    <cellStyle name="Comma 5 2 4 7" xfId="10772"/>
    <cellStyle name="Comma 5 2 4 7 2" xfId="18300"/>
    <cellStyle name="Comma 5 2 4 8" xfId="5426"/>
    <cellStyle name="Comma 5 2 4 9" xfId="12954"/>
    <cellStyle name="Comma 5 2 5" xfId="504"/>
    <cellStyle name="Comma 5 2 5 2" xfId="1360"/>
    <cellStyle name="Comma 5 2 5 2 2" xfId="6496"/>
    <cellStyle name="Comma 5 2 5 2 3" xfId="14024"/>
    <cellStyle name="Comma 5 2 5 3" xfId="2216"/>
    <cellStyle name="Comma 5 2 5 3 2" xfId="7352"/>
    <cellStyle name="Comma 5 2 5 3 3" xfId="14880"/>
    <cellStyle name="Comma 5 2 5 4" xfId="3072"/>
    <cellStyle name="Comma 5 2 5 4 2" xfId="8208"/>
    <cellStyle name="Comma 5 2 5 4 3" xfId="15736"/>
    <cellStyle name="Comma 5 2 5 5" xfId="3928"/>
    <cellStyle name="Comma 5 2 5 5 2" xfId="9064"/>
    <cellStyle name="Comma 5 2 5 5 3" xfId="16592"/>
    <cellStyle name="Comma 5 2 5 6" xfId="4784"/>
    <cellStyle name="Comma 5 2 5 6 2" xfId="9920"/>
    <cellStyle name="Comma 5 2 5 6 3" xfId="17448"/>
    <cellStyle name="Comma 5 2 5 7" xfId="10986"/>
    <cellStyle name="Comma 5 2 5 7 2" xfId="18514"/>
    <cellStyle name="Comma 5 2 5 8" xfId="5640"/>
    <cellStyle name="Comma 5 2 5 9" xfId="13168"/>
    <cellStyle name="Comma 5 2 6" xfId="718"/>
    <cellStyle name="Comma 5 2 6 2" xfId="1574"/>
    <cellStyle name="Comma 5 2 6 2 2" xfId="6710"/>
    <cellStyle name="Comma 5 2 6 2 3" xfId="14238"/>
    <cellStyle name="Comma 5 2 6 3" xfId="2430"/>
    <cellStyle name="Comma 5 2 6 3 2" xfId="7566"/>
    <cellStyle name="Comma 5 2 6 3 3" xfId="15094"/>
    <cellStyle name="Comma 5 2 6 4" xfId="3286"/>
    <cellStyle name="Comma 5 2 6 4 2" xfId="8422"/>
    <cellStyle name="Comma 5 2 6 4 3" xfId="15950"/>
    <cellStyle name="Comma 5 2 6 5" xfId="4142"/>
    <cellStyle name="Comma 5 2 6 5 2" xfId="9278"/>
    <cellStyle name="Comma 5 2 6 5 3" xfId="16806"/>
    <cellStyle name="Comma 5 2 6 6" xfId="4998"/>
    <cellStyle name="Comma 5 2 6 6 2" xfId="10134"/>
    <cellStyle name="Comma 5 2 6 6 3" xfId="17662"/>
    <cellStyle name="Comma 5 2 6 7" xfId="11200"/>
    <cellStyle name="Comma 5 2 6 7 2" xfId="18728"/>
    <cellStyle name="Comma 5 2 6 8" xfId="5854"/>
    <cellStyle name="Comma 5 2 6 9" xfId="13382"/>
    <cellStyle name="Comma 5 2 7" xfId="932"/>
    <cellStyle name="Comma 5 2 7 2" xfId="6068"/>
    <cellStyle name="Comma 5 2 7 3" xfId="13596"/>
    <cellStyle name="Comma 5 2 8" xfId="1788"/>
    <cellStyle name="Comma 5 2 8 2" xfId="6924"/>
    <cellStyle name="Comma 5 2 8 3" xfId="14452"/>
    <cellStyle name="Comma 5 2 9" xfId="2644"/>
    <cellStyle name="Comma 5 2 9 2" xfId="7780"/>
    <cellStyle name="Comma 5 2 9 3" xfId="15308"/>
    <cellStyle name="Comma 5 20" xfId="19164"/>
    <cellStyle name="Comma 5 3" xfId="40"/>
    <cellStyle name="Comma 5 3 10" xfId="934"/>
    <cellStyle name="Comma 5 3 10 2" xfId="6070"/>
    <cellStyle name="Comma 5 3 10 3" xfId="13598"/>
    <cellStyle name="Comma 5 3 11" xfId="1790"/>
    <cellStyle name="Comma 5 3 11 2" xfId="6926"/>
    <cellStyle name="Comma 5 3 11 3" xfId="14454"/>
    <cellStyle name="Comma 5 3 12" xfId="2646"/>
    <cellStyle name="Comma 5 3 12 2" xfId="7782"/>
    <cellStyle name="Comma 5 3 12 3" xfId="15310"/>
    <cellStyle name="Comma 5 3 13" xfId="3502"/>
    <cellStyle name="Comma 5 3 13 2" xfId="8638"/>
    <cellStyle name="Comma 5 3 13 3" xfId="16166"/>
    <cellStyle name="Comma 5 3 14" xfId="4358"/>
    <cellStyle name="Comma 5 3 14 2" xfId="9494"/>
    <cellStyle name="Comma 5 3 14 3" xfId="17022"/>
    <cellStyle name="Comma 5 3 15" xfId="10351"/>
    <cellStyle name="Comma 5 3 15 2" xfId="17879"/>
    <cellStyle name="Comma 5 3 16" xfId="10560"/>
    <cellStyle name="Comma 5 3 16 2" xfId="18088"/>
    <cellStyle name="Comma 5 3 17" xfId="11416"/>
    <cellStyle name="Comma 5 3 17 2" xfId="18944"/>
    <cellStyle name="Comma 5 3 18" xfId="5214"/>
    <cellStyle name="Comma 5 3 19" xfId="12742"/>
    <cellStyle name="Comma 5 3 2" xfId="41"/>
    <cellStyle name="Comma 5 3 2 10" xfId="1791"/>
    <cellStyle name="Comma 5 3 2 10 2" xfId="6927"/>
    <cellStyle name="Comma 5 3 2 10 3" xfId="14455"/>
    <cellStyle name="Comma 5 3 2 11" xfId="2647"/>
    <cellStyle name="Comma 5 3 2 11 2" xfId="7783"/>
    <cellStyle name="Comma 5 3 2 11 3" xfId="15311"/>
    <cellStyle name="Comma 5 3 2 12" xfId="3503"/>
    <cellStyle name="Comma 5 3 2 12 2" xfId="8639"/>
    <cellStyle name="Comma 5 3 2 12 3" xfId="16167"/>
    <cellStyle name="Comma 5 3 2 13" xfId="4359"/>
    <cellStyle name="Comma 5 3 2 13 2" xfId="9495"/>
    <cellStyle name="Comma 5 3 2 13 3" xfId="17023"/>
    <cellStyle name="Comma 5 3 2 14" xfId="10352"/>
    <cellStyle name="Comma 5 3 2 14 2" xfId="17880"/>
    <cellStyle name="Comma 5 3 2 15" xfId="10561"/>
    <cellStyle name="Comma 5 3 2 15 2" xfId="18089"/>
    <cellStyle name="Comma 5 3 2 16" xfId="11417"/>
    <cellStyle name="Comma 5 3 2 16 2" xfId="18945"/>
    <cellStyle name="Comma 5 3 2 17" xfId="5215"/>
    <cellStyle name="Comma 5 3 2 18" xfId="12743"/>
    <cellStyle name="Comma 5 3 2 19" xfId="19168"/>
    <cellStyle name="Comma 5 3 2 2" xfId="123"/>
    <cellStyle name="Comma 5 3 2 2 10" xfId="10400"/>
    <cellStyle name="Comma 5 3 2 2 10 2" xfId="17928"/>
    <cellStyle name="Comma 5 3 2 2 11" xfId="10609"/>
    <cellStyle name="Comma 5 3 2 2 11 2" xfId="18137"/>
    <cellStyle name="Comma 5 3 2 2 12" xfId="11465"/>
    <cellStyle name="Comma 5 3 2 2 12 2" xfId="18993"/>
    <cellStyle name="Comma 5 3 2 2 13" xfId="5263"/>
    <cellStyle name="Comma 5 3 2 2 14" xfId="12791"/>
    <cellStyle name="Comma 5 3 2 2 15" xfId="19216"/>
    <cellStyle name="Comma 5 3 2 2 2" xfId="341"/>
    <cellStyle name="Comma 5 3 2 2 2 10" xfId="19430"/>
    <cellStyle name="Comma 5 3 2 2 2 2" xfId="1197"/>
    <cellStyle name="Comma 5 3 2 2 2 2 2" xfId="6333"/>
    <cellStyle name="Comma 5 3 2 2 2 2 3" xfId="13861"/>
    <cellStyle name="Comma 5 3 2 2 2 3" xfId="2053"/>
    <cellStyle name="Comma 5 3 2 2 2 3 2" xfId="7189"/>
    <cellStyle name="Comma 5 3 2 2 2 3 3" xfId="14717"/>
    <cellStyle name="Comma 5 3 2 2 2 4" xfId="2909"/>
    <cellStyle name="Comma 5 3 2 2 2 4 2" xfId="8045"/>
    <cellStyle name="Comma 5 3 2 2 2 4 3" xfId="15573"/>
    <cellStyle name="Comma 5 3 2 2 2 5" xfId="3765"/>
    <cellStyle name="Comma 5 3 2 2 2 5 2" xfId="8901"/>
    <cellStyle name="Comma 5 3 2 2 2 5 3" xfId="16429"/>
    <cellStyle name="Comma 5 3 2 2 2 6" xfId="4621"/>
    <cellStyle name="Comma 5 3 2 2 2 6 2" xfId="9757"/>
    <cellStyle name="Comma 5 3 2 2 2 6 3" xfId="17285"/>
    <cellStyle name="Comma 5 3 2 2 2 7" xfId="10823"/>
    <cellStyle name="Comma 5 3 2 2 2 7 2" xfId="18351"/>
    <cellStyle name="Comma 5 3 2 2 2 8" xfId="5477"/>
    <cellStyle name="Comma 5 3 2 2 2 9" xfId="13005"/>
    <cellStyle name="Comma 5 3 2 2 3" xfId="555"/>
    <cellStyle name="Comma 5 3 2 2 3 2" xfId="1411"/>
    <cellStyle name="Comma 5 3 2 2 3 2 2" xfId="6547"/>
    <cellStyle name="Comma 5 3 2 2 3 2 3" xfId="14075"/>
    <cellStyle name="Comma 5 3 2 2 3 3" xfId="2267"/>
    <cellStyle name="Comma 5 3 2 2 3 3 2" xfId="7403"/>
    <cellStyle name="Comma 5 3 2 2 3 3 3" xfId="14931"/>
    <cellStyle name="Comma 5 3 2 2 3 4" xfId="3123"/>
    <cellStyle name="Comma 5 3 2 2 3 4 2" xfId="8259"/>
    <cellStyle name="Comma 5 3 2 2 3 4 3" xfId="15787"/>
    <cellStyle name="Comma 5 3 2 2 3 5" xfId="3979"/>
    <cellStyle name="Comma 5 3 2 2 3 5 2" xfId="9115"/>
    <cellStyle name="Comma 5 3 2 2 3 5 3" xfId="16643"/>
    <cellStyle name="Comma 5 3 2 2 3 6" xfId="4835"/>
    <cellStyle name="Comma 5 3 2 2 3 6 2" xfId="9971"/>
    <cellStyle name="Comma 5 3 2 2 3 6 3" xfId="17499"/>
    <cellStyle name="Comma 5 3 2 2 3 7" xfId="11037"/>
    <cellStyle name="Comma 5 3 2 2 3 7 2" xfId="18565"/>
    <cellStyle name="Comma 5 3 2 2 3 8" xfId="5691"/>
    <cellStyle name="Comma 5 3 2 2 3 9" xfId="13219"/>
    <cellStyle name="Comma 5 3 2 2 4" xfId="769"/>
    <cellStyle name="Comma 5 3 2 2 4 2" xfId="1625"/>
    <cellStyle name="Comma 5 3 2 2 4 2 2" xfId="6761"/>
    <cellStyle name="Comma 5 3 2 2 4 2 3" xfId="14289"/>
    <cellStyle name="Comma 5 3 2 2 4 3" xfId="2481"/>
    <cellStyle name="Comma 5 3 2 2 4 3 2" xfId="7617"/>
    <cellStyle name="Comma 5 3 2 2 4 3 3" xfId="15145"/>
    <cellStyle name="Comma 5 3 2 2 4 4" xfId="3337"/>
    <cellStyle name="Comma 5 3 2 2 4 4 2" xfId="8473"/>
    <cellStyle name="Comma 5 3 2 2 4 4 3" xfId="16001"/>
    <cellStyle name="Comma 5 3 2 2 4 5" xfId="4193"/>
    <cellStyle name="Comma 5 3 2 2 4 5 2" xfId="9329"/>
    <cellStyle name="Comma 5 3 2 2 4 5 3" xfId="16857"/>
    <cellStyle name="Comma 5 3 2 2 4 6" xfId="5049"/>
    <cellStyle name="Comma 5 3 2 2 4 6 2" xfId="10185"/>
    <cellStyle name="Comma 5 3 2 2 4 6 3" xfId="17713"/>
    <cellStyle name="Comma 5 3 2 2 4 7" xfId="11251"/>
    <cellStyle name="Comma 5 3 2 2 4 7 2" xfId="18779"/>
    <cellStyle name="Comma 5 3 2 2 4 8" xfId="5905"/>
    <cellStyle name="Comma 5 3 2 2 4 9" xfId="13433"/>
    <cellStyle name="Comma 5 3 2 2 5" xfId="983"/>
    <cellStyle name="Comma 5 3 2 2 5 2" xfId="6119"/>
    <cellStyle name="Comma 5 3 2 2 5 3" xfId="13647"/>
    <cellStyle name="Comma 5 3 2 2 6" xfId="1839"/>
    <cellStyle name="Comma 5 3 2 2 6 2" xfId="6975"/>
    <cellStyle name="Comma 5 3 2 2 6 3" xfId="14503"/>
    <cellStyle name="Comma 5 3 2 2 7" xfId="2695"/>
    <cellStyle name="Comma 5 3 2 2 7 2" xfId="7831"/>
    <cellStyle name="Comma 5 3 2 2 7 3" xfId="15359"/>
    <cellStyle name="Comma 5 3 2 2 8" xfId="3551"/>
    <cellStyle name="Comma 5 3 2 2 8 2" xfId="8687"/>
    <cellStyle name="Comma 5 3 2 2 8 3" xfId="16215"/>
    <cellStyle name="Comma 5 3 2 2 9" xfId="4407"/>
    <cellStyle name="Comma 5 3 2 2 9 2" xfId="9543"/>
    <cellStyle name="Comma 5 3 2 2 9 3" xfId="17071"/>
    <cellStyle name="Comma 5 3 2 3" xfId="159"/>
    <cellStyle name="Comma 5 3 2 3 10" xfId="10436"/>
    <cellStyle name="Comma 5 3 2 3 10 2" xfId="17964"/>
    <cellStyle name="Comma 5 3 2 3 11" xfId="10645"/>
    <cellStyle name="Comma 5 3 2 3 11 2" xfId="18173"/>
    <cellStyle name="Comma 5 3 2 3 12" xfId="11501"/>
    <cellStyle name="Comma 5 3 2 3 12 2" xfId="19029"/>
    <cellStyle name="Comma 5 3 2 3 13" xfId="5299"/>
    <cellStyle name="Comma 5 3 2 3 14" xfId="12827"/>
    <cellStyle name="Comma 5 3 2 3 15" xfId="19252"/>
    <cellStyle name="Comma 5 3 2 3 2" xfId="377"/>
    <cellStyle name="Comma 5 3 2 3 2 10" xfId="19466"/>
    <cellStyle name="Comma 5 3 2 3 2 2" xfId="1233"/>
    <cellStyle name="Comma 5 3 2 3 2 2 2" xfId="6369"/>
    <cellStyle name="Comma 5 3 2 3 2 2 3" xfId="13897"/>
    <cellStyle name="Comma 5 3 2 3 2 3" xfId="2089"/>
    <cellStyle name="Comma 5 3 2 3 2 3 2" xfId="7225"/>
    <cellStyle name="Comma 5 3 2 3 2 3 3" xfId="14753"/>
    <cellStyle name="Comma 5 3 2 3 2 4" xfId="2945"/>
    <cellStyle name="Comma 5 3 2 3 2 4 2" xfId="8081"/>
    <cellStyle name="Comma 5 3 2 3 2 4 3" xfId="15609"/>
    <cellStyle name="Comma 5 3 2 3 2 5" xfId="3801"/>
    <cellStyle name="Comma 5 3 2 3 2 5 2" xfId="8937"/>
    <cellStyle name="Comma 5 3 2 3 2 5 3" xfId="16465"/>
    <cellStyle name="Comma 5 3 2 3 2 6" xfId="4657"/>
    <cellStyle name="Comma 5 3 2 3 2 6 2" xfId="9793"/>
    <cellStyle name="Comma 5 3 2 3 2 6 3" xfId="17321"/>
    <cellStyle name="Comma 5 3 2 3 2 7" xfId="10859"/>
    <cellStyle name="Comma 5 3 2 3 2 7 2" xfId="18387"/>
    <cellStyle name="Comma 5 3 2 3 2 8" xfId="5513"/>
    <cellStyle name="Comma 5 3 2 3 2 9" xfId="13041"/>
    <cellStyle name="Comma 5 3 2 3 3" xfId="591"/>
    <cellStyle name="Comma 5 3 2 3 3 2" xfId="1447"/>
    <cellStyle name="Comma 5 3 2 3 3 2 2" xfId="6583"/>
    <cellStyle name="Comma 5 3 2 3 3 2 3" xfId="14111"/>
    <cellStyle name="Comma 5 3 2 3 3 3" xfId="2303"/>
    <cellStyle name="Comma 5 3 2 3 3 3 2" xfId="7439"/>
    <cellStyle name="Comma 5 3 2 3 3 3 3" xfId="14967"/>
    <cellStyle name="Comma 5 3 2 3 3 4" xfId="3159"/>
    <cellStyle name="Comma 5 3 2 3 3 4 2" xfId="8295"/>
    <cellStyle name="Comma 5 3 2 3 3 4 3" xfId="15823"/>
    <cellStyle name="Comma 5 3 2 3 3 5" xfId="4015"/>
    <cellStyle name="Comma 5 3 2 3 3 5 2" xfId="9151"/>
    <cellStyle name="Comma 5 3 2 3 3 5 3" xfId="16679"/>
    <cellStyle name="Comma 5 3 2 3 3 6" xfId="4871"/>
    <cellStyle name="Comma 5 3 2 3 3 6 2" xfId="10007"/>
    <cellStyle name="Comma 5 3 2 3 3 6 3" xfId="17535"/>
    <cellStyle name="Comma 5 3 2 3 3 7" xfId="11073"/>
    <cellStyle name="Comma 5 3 2 3 3 7 2" xfId="18601"/>
    <cellStyle name="Comma 5 3 2 3 3 8" xfId="5727"/>
    <cellStyle name="Comma 5 3 2 3 3 9" xfId="13255"/>
    <cellStyle name="Comma 5 3 2 3 4" xfId="805"/>
    <cellStyle name="Comma 5 3 2 3 4 2" xfId="1661"/>
    <cellStyle name="Comma 5 3 2 3 4 2 2" xfId="6797"/>
    <cellStyle name="Comma 5 3 2 3 4 2 3" xfId="14325"/>
    <cellStyle name="Comma 5 3 2 3 4 3" xfId="2517"/>
    <cellStyle name="Comma 5 3 2 3 4 3 2" xfId="7653"/>
    <cellStyle name="Comma 5 3 2 3 4 3 3" xfId="15181"/>
    <cellStyle name="Comma 5 3 2 3 4 4" xfId="3373"/>
    <cellStyle name="Comma 5 3 2 3 4 4 2" xfId="8509"/>
    <cellStyle name="Comma 5 3 2 3 4 4 3" xfId="16037"/>
    <cellStyle name="Comma 5 3 2 3 4 5" xfId="4229"/>
    <cellStyle name="Comma 5 3 2 3 4 5 2" xfId="9365"/>
    <cellStyle name="Comma 5 3 2 3 4 5 3" xfId="16893"/>
    <cellStyle name="Comma 5 3 2 3 4 6" xfId="5085"/>
    <cellStyle name="Comma 5 3 2 3 4 6 2" xfId="10221"/>
    <cellStyle name="Comma 5 3 2 3 4 6 3" xfId="17749"/>
    <cellStyle name="Comma 5 3 2 3 4 7" xfId="11287"/>
    <cellStyle name="Comma 5 3 2 3 4 7 2" xfId="18815"/>
    <cellStyle name="Comma 5 3 2 3 4 8" xfId="5941"/>
    <cellStyle name="Comma 5 3 2 3 4 9" xfId="13469"/>
    <cellStyle name="Comma 5 3 2 3 5" xfId="1019"/>
    <cellStyle name="Comma 5 3 2 3 5 2" xfId="6155"/>
    <cellStyle name="Comma 5 3 2 3 5 3" xfId="13683"/>
    <cellStyle name="Comma 5 3 2 3 6" xfId="1875"/>
    <cellStyle name="Comma 5 3 2 3 6 2" xfId="7011"/>
    <cellStyle name="Comma 5 3 2 3 6 3" xfId="14539"/>
    <cellStyle name="Comma 5 3 2 3 7" xfId="2731"/>
    <cellStyle name="Comma 5 3 2 3 7 2" xfId="7867"/>
    <cellStyle name="Comma 5 3 2 3 7 3" xfId="15395"/>
    <cellStyle name="Comma 5 3 2 3 8" xfId="3587"/>
    <cellStyle name="Comma 5 3 2 3 8 2" xfId="8723"/>
    <cellStyle name="Comma 5 3 2 3 8 3" xfId="16251"/>
    <cellStyle name="Comma 5 3 2 3 9" xfId="4443"/>
    <cellStyle name="Comma 5 3 2 3 9 2" xfId="9579"/>
    <cellStyle name="Comma 5 3 2 3 9 3" xfId="17107"/>
    <cellStyle name="Comma 5 3 2 4" xfId="197"/>
    <cellStyle name="Comma 5 3 2 4 10" xfId="10473"/>
    <cellStyle name="Comma 5 3 2 4 10 2" xfId="18001"/>
    <cellStyle name="Comma 5 3 2 4 11" xfId="10682"/>
    <cellStyle name="Comma 5 3 2 4 11 2" xfId="18210"/>
    <cellStyle name="Comma 5 3 2 4 12" xfId="11538"/>
    <cellStyle name="Comma 5 3 2 4 12 2" xfId="19066"/>
    <cellStyle name="Comma 5 3 2 4 13" xfId="5336"/>
    <cellStyle name="Comma 5 3 2 4 14" xfId="12864"/>
    <cellStyle name="Comma 5 3 2 4 15" xfId="19289"/>
    <cellStyle name="Comma 5 3 2 4 2" xfId="414"/>
    <cellStyle name="Comma 5 3 2 4 2 10" xfId="19503"/>
    <cellStyle name="Comma 5 3 2 4 2 2" xfId="1270"/>
    <cellStyle name="Comma 5 3 2 4 2 2 2" xfId="6406"/>
    <cellStyle name="Comma 5 3 2 4 2 2 3" xfId="13934"/>
    <cellStyle name="Comma 5 3 2 4 2 3" xfId="2126"/>
    <cellStyle name="Comma 5 3 2 4 2 3 2" xfId="7262"/>
    <cellStyle name="Comma 5 3 2 4 2 3 3" xfId="14790"/>
    <cellStyle name="Comma 5 3 2 4 2 4" xfId="2982"/>
    <cellStyle name="Comma 5 3 2 4 2 4 2" xfId="8118"/>
    <cellStyle name="Comma 5 3 2 4 2 4 3" xfId="15646"/>
    <cellStyle name="Comma 5 3 2 4 2 5" xfId="3838"/>
    <cellStyle name="Comma 5 3 2 4 2 5 2" xfId="8974"/>
    <cellStyle name="Comma 5 3 2 4 2 5 3" xfId="16502"/>
    <cellStyle name="Comma 5 3 2 4 2 6" xfId="4694"/>
    <cellStyle name="Comma 5 3 2 4 2 6 2" xfId="9830"/>
    <cellStyle name="Comma 5 3 2 4 2 6 3" xfId="17358"/>
    <cellStyle name="Comma 5 3 2 4 2 7" xfId="10896"/>
    <cellStyle name="Comma 5 3 2 4 2 7 2" xfId="18424"/>
    <cellStyle name="Comma 5 3 2 4 2 8" xfId="5550"/>
    <cellStyle name="Comma 5 3 2 4 2 9" xfId="13078"/>
    <cellStyle name="Comma 5 3 2 4 3" xfId="628"/>
    <cellStyle name="Comma 5 3 2 4 3 2" xfId="1484"/>
    <cellStyle name="Comma 5 3 2 4 3 2 2" xfId="6620"/>
    <cellStyle name="Comma 5 3 2 4 3 2 3" xfId="14148"/>
    <cellStyle name="Comma 5 3 2 4 3 3" xfId="2340"/>
    <cellStyle name="Comma 5 3 2 4 3 3 2" xfId="7476"/>
    <cellStyle name="Comma 5 3 2 4 3 3 3" xfId="15004"/>
    <cellStyle name="Comma 5 3 2 4 3 4" xfId="3196"/>
    <cellStyle name="Comma 5 3 2 4 3 4 2" xfId="8332"/>
    <cellStyle name="Comma 5 3 2 4 3 4 3" xfId="15860"/>
    <cellStyle name="Comma 5 3 2 4 3 5" xfId="4052"/>
    <cellStyle name="Comma 5 3 2 4 3 5 2" xfId="9188"/>
    <cellStyle name="Comma 5 3 2 4 3 5 3" xfId="16716"/>
    <cellStyle name="Comma 5 3 2 4 3 6" xfId="4908"/>
    <cellStyle name="Comma 5 3 2 4 3 6 2" xfId="10044"/>
    <cellStyle name="Comma 5 3 2 4 3 6 3" xfId="17572"/>
    <cellStyle name="Comma 5 3 2 4 3 7" xfId="11110"/>
    <cellStyle name="Comma 5 3 2 4 3 7 2" xfId="18638"/>
    <cellStyle name="Comma 5 3 2 4 3 8" xfId="5764"/>
    <cellStyle name="Comma 5 3 2 4 3 9" xfId="13292"/>
    <cellStyle name="Comma 5 3 2 4 4" xfId="842"/>
    <cellStyle name="Comma 5 3 2 4 4 2" xfId="1698"/>
    <cellStyle name="Comma 5 3 2 4 4 2 2" xfId="6834"/>
    <cellStyle name="Comma 5 3 2 4 4 2 3" xfId="14362"/>
    <cellStyle name="Comma 5 3 2 4 4 3" xfId="2554"/>
    <cellStyle name="Comma 5 3 2 4 4 3 2" xfId="7690"/>
    <cellStyle name="Comma 5 3 2 4 4 3 3" xfId="15218"/>
    <cellStyle name="Comma 5 3 2 4 4 4" xfId="3410"/>
    <cellStyle name="Comma 5 3 2 4 4 4 2" xfId="8546"/>
    <cellStyle name="Comma 5 3 2 4 4 4 3" xfId="16074"/>
    <cellStyle name="Comma 5 3 2 4 4 5" xfId="4266"/>
    <cellStyle name="Comma 5 3 2 4 4 5 2" xfId="9402"/>
    <cellStyle name="Comma 5 3 2 4 4 5 3" xfId="16930"/>
    <cellStyle name="Comma 5 3 2 4 4 6" xfId="5122"/>
    <cellStyle name="Comma 5 3 2 4 4 6 2" xfId="10258"/>
    <cellStyle name="Comma 5 3 2 4 4 6 3" xfId="17786"/>
    <cellStyle name="Comma 5 3 2 4 4 7" xfId="11324"/>
    <cellStyle name="Comma 5 3 2 4 4 7 2" xfId="18852"/>
    <cellStyle name="Comma 5 3 2 4 4 8" xfId="5978"/>
    <cellStyle name="Comma 5 3 2 4 4 9" xfId="13506"/>
    <cellStyle name="Comma 5 3 2 4 5" xfId="1056"/>
    <cellStyle name="Comma 5 3 2 4 5 2" xfId="6192"/>
    <cellStyle name="Comma 5 3 2 4 5 3" xfId="13720"/>
    <cellStyle name="Comma 5 3 2 4 6" xfId="1912"/>
    <cellStyle name="Comma 5 3 2 4 6 2" xfId="7048"/>
    <cellStyle name="Comma 5 3 2 4 6 3" xfId="14576"/>
    <cellStyle name="Comma 5 3 2 4 7" xfId="2768"/>
    <cellStyle name="Comma 5 3 2 4 7 2" xfId="7904"/>
    <cellStyle name="Comma 5 3 2 4 7 3" xfId="15432"/>
    <cellStyle name="Comma 5 3 2 4 8" xfId="3624"/>
    <cellStyle name="Comma 5 3 2 4 8 2" xfId="8760"/>
    <cellStyle name="Comma 5 3 2 4 8 3" xfId="16288"/>
    <cellStyle name="Comma 5 3 2 4 9" xfId="4480"/>
    <cellStyle name="Comma 5 3 2 4 9 2" xfId="9616"/>
    <cellStyle name="Comma 5 3 2 4 9 3" xfId="17144"/>
    <cellStyle name="Comma 5 3 2 5" xfId="238"/>
    <cellStyle name="Comma 5 3 2 5 10" xfId="10513"/>
    <cellStyle name="Comma 5 3 2 5 10 2" xfId="18041"/>
    <cellStyle name="Comma 5 3 2 5 11" xfId="10722"/>
    <cellStyle name="Comma 5 3 2 5 11 2" xfId="18250"/>
    <cellStyle name="Comma 5 3 2 5 12" xfId="11578"/>
    <cellStyle name="Comma 5 3 2 5 12 2" xfId="19106"/>
    <cellStyle name="Comma 5 3 2 5 13" xfId="5376"/>
    <cellStyle name="Comma 5 3 2 5 14" xfId="12904"/>
    <cellStyle name="Comma 5 3 2 5 15" xfId="19329"/>
    <cellStyle name="Comma 5 3 2 5 2" xfId="454"/>
    <cellStyle name="Comma 5 3 2 5 2 10" xfId="19543"/>
    <cellStyle name="Comma 5 3 2 5 2 2" xfId="1310"/>
    <cellStyle name="Comma 5 3 2 5 2 2 2" xfId="6446"/>
    <cellStyle name="Comma 5 3 2 5 2 2 3" xfId="13974"/>
    <cellStyle name="Comma 5 3 2 5 2 3" xfId="2166"/>
    <cellStyle name="Comma 5 3 2 5 2 3 2" xfId="7302"/>
    <cellStyle name="Comma 5 3 2 5 2 3 3" xfId="14830"/>
    <cellStyle name="Comma 5 3 2 5 2 4" xfId="3022"/>
    <cellStyle name="Comma 5 3 2 5 2 4 2" xfId="8158"/>
    <cellStyle name="Comma 5 3 2 5 2 4 3" xfId="15686"/>
    <cellStyle name="Comma 5 3 2 5 2 5" xfId="3878"/>
    <cellStyle name="Comma 5 3 2 5 2 5 2" xfId="9014"/>
    <cellStyle name="Comma 5 3 2 5 2 5 3" xfId="16542"/>
    <cellStyle name="Comma 5 3 2 5 2 6" xfId="4734"/>
    <cellStyle name="Comma 5 3 2 5 2 6 2" xfId="9870"/>
    <cellStyle name="Comma 5 3 2 5 2 6 3" xfId="17398"/>
    <cellStyle name="Comma 5 3 2 5 2 7" xfId="10936"/>
    <cellStyle name="Comma 5 3 2 5 2 7 2" xfId="18464"/>
    <cellStyle name="Comma 5 3 2 5 2 8" xfId="5590"/>
    <cellStyle name="Comma 5 3 2 5 2 9" xfId="13118"/>
    <cellStyle name="Comma 5 3 2 5 3" xfId="668"/>
    <cellStyle name="Comma 5 3 2 5 3 2" xfId="1524"/>
    <cellStyle name="Comma 5 3 2 5 3 2 2" xfId="6660"/>
    <cellStyle name="Comma 5 3 2 5 3 2 3" xfId="14188"/>
    <cellStyle name="Comma 5 3 2 5 3 3" xfId="2380"/>
    <cellStyle name="Comma 5 3 2 5 3 3 2" xfId="7516"/>
    <cellStyle name="Comma 5 3 2 5 3 3 3" xfId="15044"/>
    <cellStyle name="Comma 5 3 2 5 3 4" xfId="3236"/>
    <cellStyle name="Comma 5 3 2 5 3 4 2" xfId="8372"/>
    <cellStyle name="Comma 5 3 2 5 3 4 3" xfId="15900"/>
    <cellStyle name="Comma 5 3 2 5 3 5" xfId="4092"/>
    <cellStyle name="Comma 5 3 2 5 3 5 2" xfId="9228"/>
    <cellStyle name="Comma 5 3 2 5 3 5 3" xfId="16756"/>
    <cellStyle name="Comma 5 3 2 5 3 6" xfId="4948"/>
    <cellStyle name="Comma 5 3 2 5 3 6 2" xfId="10084"/>
    <cellStyle name="Comma 5 3 2 5 3 6 3" xfId="17612"/>
    <cellStyle name="Comma 5 3 2 5 3 7" xfId="11150"/>
    <cellStyle name="Comma 5 3 2 5 3 7 2" xfId="18678"/>
    <cellStyle name="Comma 5 3 2 5 3 8" xfId="5804"/>
    <cellStyle name="Comma 5 3 2 5 3 9" xfId="13332"/>
    <cellStyle name="Comma 5 3 2 5 4" xfId="882"/>
    <cellStyle name="Comma 5 3 2 5 4 2" xfId="1738"/>
    <cellStyle name="Comma 5 3 2 5 4 2 2" xfId="6874"/>
    <cellStyle name="Comma 5 3 2 5 4 2 3" xfId="14402"/>
    <cellStyle name="Comma 5 3 2 5 4 3" xfId="2594"/>
    <cellStyle name="Comma 5 3 2 5 4 3 2" xfId="7730"/>
    <cellStyle name="Comma 5 3 2 5 4 3 3" xfId="15258"/>
    <cellStyle name="Comma 5 3 2 5 4 4" xfId="3450"/>
    <cellStyle name="Comma 5 3 2 5 4 4 2" xfId="8586"/>
    <cellStyle name="Comma 5 3 2 5 4 4 3" xfId="16114"/>
    <cellStyle name="Comma 5 3 2 5 4 5" xfId="4306"/>
    <cellStyle name="Comma 5 3 2 5 4 5 2" xfId="9442"/>
    <cellStyle name="Comma 5 3 2 5 4 5 3" xfId="16970"/>
    <cellStyle name="Comma 5 3 2 5 4 6" xfId="5162"/>
    <cellStyle name="Comma 5 3 2 5 4 6 2" xfId="10298"/>
    <cellStyle name="Comma 5 3 2 5 4 6 3" xfId="17826"/>
    <cellStyle name="Comma 5 3 2 5 4 7" xfId="11364"/>
    <cellStyle name="Comma 5 3 2 5 4 7 2" xfId="18892"/>
    <cellStyle name="Comma 5 3 2 5 4 8" xfId="6018"/>
    <cellStyle name="Comma 5 3 2 5 4 9" xfId="13546"/>
    <cellStyle name="Comma 5 3 2 5 5" xfId="1096"/>
    <cellStyle name="Comma 5 3 2 5 5 2" xfId="6232"/>
    <cellStyle name="Comma 5 3 2 5 5 3" xfId="13760"/>
    <cellStyle name="Comma 5 3 2 5 6" xfId="1952"/>
    <cellStyle name="Comma 5 3 2 5 6 2" xfId="7088"/>
    <cellStyle name="Comma 5 3 2 5 6 3" xfId="14616"/>
    <cellStyle name="Comma 5 3 2 5 7" xfId="2808"/>
    <cellStyle name="Comma 5 3 2 5 7 2" xfId="7944"/>
    <cellStyle name="Comma 5 3 2 5 7 3" xfId="15472"/>
    <cellStyle name="Comma 5 3 2 5 8" xfId="3664"/>
    <cellStyle name="Comma 5 3 2 5 8 2" xfId="8800"/>
    <cellStyle name="Comma 5 3 2 5 8 3" xfId="16328"/>
    <cellStyle name="Comma 5 3 2 5 9" xfId="4520"/>
    <cellStyle name="Comma 5 3 2 5 9 2" xfId="9656"/>
    <cellStyle name="Comma 5 3 2 5 9 3" xfId="17184"/>
    <cellStyle name="Comma 5 3 2 6" xfId="293"/>
    <cellStyle name="Comma 5 3 2 6 10" xfId="19382"/>
    <cellStyle name="Comma 5 3 2 6 2" xfId="1149"/>
    <cellStyle name="Comma 5 3 2 6 2 2" xfId="6285"/>
    <cellStyle name="Comma 5 3 2 6 2 3" xfId="13813"/>
    <cellStyle name="Comma 5 3 2 6 3" xfId="2005"/>
    <cellStyle name="Comma 5 3 2 6 3 2" xfId="7141"/>
    <cellStyle name="Comma 5 3 2 6 3 3" xfId="14669"/>
    <cellStyle name="Comma 5 3 2 6 4" xfId="2861"/>
    <cellStyle name="Comma 5 3 2 6 4 2" xfId="7997"/>
    <cellStyle name="Comma 5 3 2 6 4 3" xfId="15525"/>
    <cellStyle name="Comma 5 3 2 6 5" xfId="3717"/>
    <cellStyle name="Comma 5 3 2 6 5 2" xfId="8853"/>
    <cellStyle name="Comma 5 3 2 6 5 3" xfId="16381"/>
    <cellStyle name="Comma 5 3 2 6 6" xfId="4573"/>
    <cellStyle name="Comma 5 3 2 6 6 2" xfId="9709"/>
    <cellStyle name="Comma 5 3 2 6 6 3" xfId="17237"/>
    <cellStyle name="Comma 5 3 2 6 7" xfId="10775"/>
    <cellStyle name="Comma 5 3 2 6 7 2" xfId="18303"/>
    <cellStyle name="Comma 5 3 2 6 8" xfId="5429"/>
    <cellStyle name="Comma 5 3 2 6 9" xfId="12957"/>
    <cellStyle name="Comma 5 3 2 7" xfId="507"/>
    <cellStyle name="Comma 5 3 2 7 2" xfId="1363"/>
    <cellStyle name="Comma 5 3 2 7 2 2" xfId="6499"/>
    <cellStyle name="Comma 5 3 2 7 2 3" xfId="14027"/>
    <cellStyle name="Comma 5 3 2 7 3" xfId="2219"/>
    <cellStyle name="Comma 5 3 2 7 3 2" xfId="7355"/>
    <cellStyle name="Comma 5 3 2 7 3 3" xfId="14883"/>
    <cellStyle name="Comma 5 3 2 7 4" xfId="3075"/>
    <cellStyle name="Comma 5 3 2 7 4 2" xfId="8211"/>
    <cellStyle name="Comma 5 3 2 7 4 3" xfId="15739"/>
    <cellStyle name="Comma 5 3 2 7 5" xfId="3931"/>
    <cellStyle name="Comma 5 3 2 7 5 2" xfId="9067"/>
    <cellStyle name="Comma 5 3 2 7 5 3" xfId="16595"/>
    <cellStyle name="Comma 5 3 2 7 6" xfId="4787"/>
    <cellStyle name="Comma 5 3 2 7 6 2" xfId="9923"/>
    <cellStyle name="Comma 5 3 2 7 6 3" xfId="17451"/>
    <cellStyle name="Comma 5 3 2 7 7" xfId="10989"/>
    <cellStyle name="Comma 5 3 2 7 7 2" xfId="18517"/>
    <cellStyle name="Comma 5 3 2 7 8" xfId="5643"/>
    <cellStyle name="Comma 5 3 2 7 9" xfId="13171"/>
    <cellStyle name="Comma 5 3 2 8" xfId="721"/>
    <cellStyle name="Comma 5 3 2 8 2" xfId="1577"/>
    <cellStyle name="Comma 5 3 2 8 2 2" xfId="6713"/>
    <cellStyle name="Comma 5 3 2 8 2 3" xfId="14241"/>
    <cellStyle name="Comma 5 3 2 8 3" xfId="2433"/>
    <cellStyle name="Comma 5 3 2 8 3 2" xfId="7569"/>
    <cellStyle name="Comma 5 3 2 8 3 3" xfId="15097"/>
    <cellStyle name="Comma 5 3 2 8 4" xfId="3289"/>
    <cellStyle name="Comma 5 3 2 8 4 2" xfId="8425"/>
    <cellStyle name="Comma 5 3 2 8 4 3" xfId="15953"/>
    <cellStyle name="Comma 5 3 2 8 5" xfId="4145"/>
    <cellStyle name="Comma 5 3 2 8 5 2" xfId="9281"/>
    <cellStyle name="Comma 5 3 2 8 5 3" xfId="16809"/>
    <cellStyle name="Comma 5 3 2 8 6" xfId="5001"/>
    <cellStyle name="Comma 5 3 2 8 6 2" xfId="10137"/>
    <cellStyle name="Comma 5 3 2 8 6 3" xfId="17665"/>
    <cellStyle name="Comma 5 3 2 8 7" xfId="11203"/>
    <cellStyle name="Comma 5 3 2 8 7 2" xfId="18731"/>
    <cellStyle name="Comma 5 3 2 8 8" xfId="5857"/>
    <cellStyle name="Comma 5 3 2 8 9" xfId="13385"/>
    <cellStyle name="Comma 5 3 2 9" xfId="935"/>
    <cellStyle name="Comma 5 3 2 9 2" xfId="6071"/>
    <cellStyle name="Comma 5 3 2 9 3" xfId="13599"/>
    <cellStyle name="Comma 5 3 20" xfId="19167"/>
    <cellStyle name="Comma 5 3 3" xfId="122"/>
    <cellStyle name="Comma 5 3 3 10" xfId="10399"/>
    <cellStyle name="Comma 5 3 3 10 2" xfId="17927"/>
    <cellStyle name="Comma 5 3 3 11" xfId="10608"/>
    <cellStyle name="Comma 5 3 3 11 2" xfId="18136"/>
    <cellStyle name="Comma 5 3 3 12" xfId="11464"/>
    <cellStyle name="Comma 5 3 3 12 2" xfId="18992"/>
    <cellStyle name="Comma 5 3 3 13" xfId="5262"/>
    <cellStyle name="Comma 5 3 3 14" xfId="12790"/>
    <cellStyle name="Comma 5 3 3 15" xfId="19215"/>
    <cellStyle name="Comma 5 3 3 2" xfId="340"/>
    <cellStyle name="Comma 5 3 3 2 10" xfId="19429"/>
    <cellStyle name="Comma 5 3 3 2 2" xfId="1196"/>
    <cellStyle name="Comma 5 3 3 2 2 2" xfId="6332"/>
    <cellStyle name="Comma 5 3 3 2 2 3" xfId="13860"/>
    <cellStyle name="Comma 5 3 3 2 3" xfId="2052"/>
    <cellStyle name="Comma 5 3 3 2 3 2" xfId="7188"/>
    <cellStyle name="Comma 5 3 3 2 3 3" xfId="14716"/>
    <cellStyle name="Comma 5 3 3 2 4" xfId="2908"/>
    <cellStyle name="Comma 5 3 3 2 4 2" xfId="8044"/>
    <cellStyle name="Comma 5 3 3 2 4 3" xfId="15572"/>
    <cellStyle name="Comma 5 3 3 2 5" xfId="3764"/>
    <cellStyle name="Comma 5 3 3 2 5 2" xfId="8900"/>
    <cellStyle name="Comma 5 3 3 2 5 3" xfId="16428"/>
    <cellStyle name="Comma 5 3 3 2 6" xfId="4620"/>
    <cellStyle name="Comma 5 3 3 2 6 2" xfId="9756"/>
    <cellStyle name="Comma 5 3 3 2 6 3" xfId="17284"/>
    <cellStyle name="Comma 5 3 3 2 7" xfId="10822"/>
    <cellStyle name="Comma 5 3 3 2 7 2" xfId="18350"/>
    <cellStyle name="Comma 5 3 3 2 8" xfId="5476"/>
    <cellStyle name="Comma 5 3 3 2 9" xfId="13004"/>
    <cellStyle name="Comma 5 3 3 3" xfId="554"/>
    <cellStyle name="Comma 5 3 3 3 2" xfId="1410"/>
    <cellStyle name="Comma 5 3 3 3 2 2" xfId="6546"/>
    <cellStyle name="Comma 5 3 3 3 2 3" xfId="14074"/>
    <cellStyle name="Comma 5 3 3 3 3" xfId="2266"/>
    <cellStyle name="Comma 5 3 3 3 3 2" xfId="7402"/>
    <cellStyle name="Comma 5 3 3 3 3 3" xfId="14930"/>
    <cellStyle name="Comma 5 3 3 3 4" xfId="3122"/>
    <cellStyle name="Comma 5 3 3 3 4 2" xfId="8258"/>
    <cellStyle name="Comma 5 3 3 3 4 3" xfId="15786"/>
    <cellStyle name="Comma 5 3 3 3 5" xfId="3978"/>
    <cellStyle name="Comma 5 3 3 3 5 2" xfId="9114"/>
    <cellStyle name="Comma 5 3 3 3 5 3" xfId="16642"/>
    <cellStyle name="Comma 5 3 3 3 6" xfId="4834"/>
    <cellStyle name="Comma 5 3 3 3 6 2" xfId="9970"/>
    <cellStyle name="Comma 5 3 3 3 6 3" xfId="17498"/>
    <cellStyle name="Comma 5 3 3 3 7" xfId="11036"/>
    <cellStyle name="Comma 5 3 3 3 7 2" xfId="18564"/>
    <cellStyle name="Comma 5 3 3 3 8" xfId="5690"/>
    <cellStyle name="Comma 5 3 3 3 9" xfId="13218"/>
    <cellStyle name="Comma 5 3 3 4" xfId="768"/>
    <cellStyle name="Comma 5 3 3 4 2" xfId="1624"/>
    <cellStyle name="Comma 5 3 3 4 2 2" xfId="6760"/>
    <cellStyle name="Comma 5 3 3 4 2 3" xfId="14288"/>
    <cellStyle name="Comma 5 3 3 4 3" xfId="2480"/>
    <cellStyle name="Comma 5 3 3 4 3 2" xfId="7616"/>
    <cellStyle name="Comma 5 3 3 4 3 3" xfId="15144"/>
    <cellStyle name="Comma 5 3 3 4 4" xfId="3336"/>
    <cellStyle name="Comma 5 3 3 4 4 2" xfId="8472"/>
    <cellStyle name="Comma 5 3 3 4 4 3" xfId="16000"/>
    <cellStyle name="Comma 5 3 3 4 5" xfId="4192"/>
    <cellStyle name="Comma 5 3 3 4 5 2" xfId="9328"/>
    <cellStyle name="Comma 5 3 3 4 5 3" xfId="16856"/>
    <cellStyle name="Comma 5 3 3 4 6" xfId="5048"/>
    <cellStyle name="Comma 5 3 3 4 6 2" xfId="10184"/>
    <cellStyle name="Comma 5 3 3 4 6 3" xfId="17712"/>
    <cellStyle name="Comma 5 3 3 4 7" xfId="11250"/>
    <cellStyle name="Comma 5 3 3 4 7 2" xfId="18778"/>
    <cellStyle name="Comma 5 3 3 4 8" xfId="5904"/>
    <cellStyle name="Comma 5 3 3 4 9" xfId="13432"/>
    <cellStyle name="Comma 5 3 3 5" xfId="982"/>
    <cellStyle name="Comma 5 3 3 5 2" xfId="6118"/>
    <cellStyle name="Comma 5 3 3 5 3" xfId="13646"/>
    <cellStyle name="Comma 5 3 3 6" xfId="1838"/>
    <cellStyle name="Comma 5 3 3 6 2" xfId="6974"/>
    <cellStyle name="Comma 5 3 3 6 3" xfId="14502"/>
    <cellStyle name="Comma 5 3 3 7" xfId="2694"/>
    <cellStyle name="Comma 5 3 3 7 2" xfId="7830"/>
    <cellStyle name="Comma 5 3 3 7 3" xfId="15358"/>
    <cellStyle name="Comma 5 3 3 8" xfId="3550"/>
    <cellStyle name="Comma 5 3 3 8 2" xfId="8686"/>
    <cellStyle name="Comma 5 3 3 8 3" xfId="16214"/>
    <cellStyle name="Comma 5 3 3 9" xfId="4406"/>
    <cellStyle name="Comma 5 3 3 9 2" xfId="9542"/>
    <cellStyle name="Comma 5 3 3 9 3" xfId="17070"/>
    <cellStyle name="Comma 5 3 4" xfId="158"/>
    <cellStyle name="Comma 5 3 4 10" xfId="10435"/>
    <cellStyle name="Comma 5 3 4 10 2" xfId="17963"/>
    <cellStyle name="Comma 5 3 4 11" xfId="10644"/>
    <cellStyle name="Comma 5 3 4 11 2" xfId="18172"/>
    <cellStyle name="Comma 5 3 4 12" xfId="11500"/>
    <cellStyle name="Comma 5 3 4 12 2" xfId="19028"/>
    <cellStyle name="Comma 5 3 4 13" xfId="5298"/>
    <cellStyle name="Comma 5 3 4 14" xfId="12826"/>
    <cellStyle name="Comma 5 3 4 15" xfId="19251"/>
    <cellStyle name="Comma 5 3 4 2" xfId="376"/>
    <cellStyle name="Comma 5 3 4 2 10" xfId="19465"/>
    <cellStyle name="Comma 5 3 4 2 2" xfId="1232"/>
    <cellStyle name="Comma 5 3 4 2 2 2" xfId="6368"/>
    <cellStyle name="Comma 5 3 4 2 2 3" xfId="13896"/>
    <cellStyle name="Comma 5 3 4 2 3" xfId="2088"/>
    <cellStyle name="Comma 5 3 4 2 3 2" xfId="7224"/>
    <cellStyle name="Comma 5 3 4 2 3 3" xfId="14752"/>
    <cellStyle name="Comma 5 3 4 2 4" xfId="2944"/>
    <cellStyle name="Comma 5 3 4 2 4 2" xfId="8080"/>
    <cellStyle name="Comma 5 3 4 2 4 3" xfId="15608"/>
    <cellStyle name="Comma 5 3 4 2 5" xfId="3800"/>
    <cellStyle name="Comma 5 3 4 2 5 2" xfId="8936"/>
    <cellStyle name="Comma 5 3 4 2 5 3" xfId="16464"/>
    <cellStyle name="Comma 5 3 4 2 6" xfId="4656"/>
    <cellStyle name="Comma 5 3 4 2 6 2" xfId="9792"/>
    <cellStyle name="Comma 5 3 4 2 6 3" xfId="17320"/>
    <cellStyle name="Comma 5 3 4 2 7" xfId="10858"/>
    <cellStyle name="Comma 5 3 4 2 7 2" xfId="18386"/>
    <cellStyle name="Comma 5 3 4 2 8" xfId="5512"/>
    <cellStyle name="Comma 5 3 4 2 9" xfId="13040"/>
    <cellStyle name="Comma 5 3 4 3" xfId="590"/>
    <cellStyle name="Comma 5 3 4 3 2" xfId="1446"/>
    <cellStyle name="Comma 5 3 4 3 2 2" xfId="6582"/>
    <cellStyle name="Comma 5 3 4 3 2 3" xfId="14110"/>
    <cellStyle name="Comma 5 3 4 3 3" xfId="2302"/>
    <cellStyle name="Comma 5 3 4 3 3 2" xfId="7438"/>
    <cellStyle name="Comma 5 3 4 3 3 3" xfId="14966"/>
    <cellStyle name="Comma 5 3 4 3 4" xfId="3158"/>
    <cellStyle name="Comma 5 3 4 3 4 2" xfId="8294"/>
    <cellStyle name="Comma 5 3 4 3 4 3" xfId="15822"/>
    <cellStyle name="Comma 5 3 4 3 5" xfId="4014"/>
    <cellStyle name="Comma 5 3 4 3 5 2" xfId="9150"/>
    <cellStyle name="Comma 5 3 4 3 5 3" xfId="16678"/>
    <cellStyle name="Comma 5 3 4 3 6" xfId="4870"/>
    <cellStyle name="Comma 5 3 4 3 6 2" xfId="10006"/>
    <cellStyle name="Comma 5 3 4 3 6 3" xfId="17534"/>
    <cellStyle name="Comma 5 3 4 3 7" xfId="11072"/>
    <cellStyle name="Comma 5 3 4 3 7 2" xfId="18600"/>
    <cellStyle name="Comma 5 3 4 3 8" xfId="5726"/>
    <cellStyle name="Comma 5 3 4 3 9" xfId="13254"/>
    <cellStyle name="Comma 5 3 4 4" xfId="804"/>
    <cellStyle name="Comma 5 3 4 4 2" xfId="1660"/>
    <cellStyle name="Comma 5 3 4 4 2 2" xfId="6796"/>
    <cellStyle name="Comma 5 3 4 4 2 3" xfId="14324"/>
    <cellStyle name="Comma 5 3 4 4 3" xfId="2516"/>
    <cellStyle name="Comma 5 3 4 4 3 2" xfId="7652"/>
    <cellStyle name="Comma 5 3 4 4 3 3" xfId="15180"/>
    <cellStyle name="Comma 5 3 4 4 4" xfId="3372"/>
    <cellStyle name="Comma 5 3 4 4 4 2" xfId="8508"/>
    <cellStyle name="Comma 5 3 4 4 4 3" xfId="16036"/>
    <cellStyle name="Comma 5 3 4 4 5" xfId="4228"/>
    <cellStyle name="Comma 5 3 4 4 5 2" xfId="9364"/>
    <cellStyle name="Comma 5 3 4 4 5 3" xfId="16892"/>
    <cellStyle name="Comma 5 3 4 4 6" xfId="5084"/>
    <cellStyle name="Comma 5 3 4 4 6 2" xfId="10220"/>
    <cellStyle name="Comma 5 3 4 4 6 3" xfId="17748"/>
    <cellStyle name="Comma 5 3 4 4 7" xfId="11286"/>
    <cellStyle name="Comma 5 3 4 4 7 2" xfId="18814"/>
    <cellStyle name="Comma 5 3 4 4 8" xfId="5940"/>
    <cellStyle name="Comma 5 3 4 4 9" xfId="13468"/>
    <cellStyle name="Comma 5 3 4 5" xfId="1018"/>
    <cellStyle name="Comma 5 3 4 5 2" xfId="6154"/>
    <cellStyle name="Comma 5 3 4 5 3" xfId="13682"/>
    <cellStyle name="Comma 5 3 4 6" xfId="1874"/>
    <cellStyle name="Comma 5 3 4 6 2" xfId="7010"/>
    <cellStyle name="Comma 5 3 4 6 3" xfId="14538"/>
    <cellStyle name="Comma 5 3 4 7" xfId="2730"/>
    <cellStyle name="Comma 5 3 4 7 2" xfId="7866"/>
    <cellStyle name="Comma 5 3 4 7 3" xfId="15394"/>
    <cellStyle name="Comma 5 3 4 8" xfId="3586"/>
    <cellStyle name="Comma 5 3 4 8 2" xfId="8722"/>
    <cellStyle name="Comma 5 3 4 8 3" xfId="16250"/>
    <cellStyle name="Comma 5 3 4 9" xfId="4442"/>
    <cellStyle name="Comma 5 3 4 9 2" xfId="9578"/>
    <cellStyle name="Comma 5 3 4 9 3" xfId="17106"/>
    <cellStyle name="Comma 5 3 5" xfId="196"/>
    <cellStyle name="Comma 5 3 5 10" xfId="10472"/>
    <cellStyle name="Comma 5 3 5 10 2" xfId="18000"/>
    <cellStyle name="Comma 5 3 5 11" xfId="10681"/>
    <cellStyle name="Comma 5 3 5 11 2" xfId="18209"/>
    <cellStyle name="Comma 5 3 5 12" xfId="11537"/>
    <cellStyle name="Comma 5 3 5 12 2" xfId="19065"/>
    <cellStyle name="Comma 5 3 5 13" xfId="5335"/>
    <cellStyle name="Comma 5 3 5 14" xfId="12863"/>
    <cellStyle name="Comma 5 3 5 15" xfId="19288"/>
    <cellStyle name="Comma 5 3 5 2" xfId="413"/>
    <cellStyle name="Comma 5 3 5 2 10" xfId="19502"/>
    <cellStyle name="Comma 5 3 5 2 2" xfId="1269"/>
    <cellStyle name="Comma 5 3 5 2 2 2" xfId="6405"/>
    <cellStyle name="Comma 5 3 5 2 2 3" xfId="13933"/>
    <cellStyle name="Comma 5 3 5 2 3" xfId="2125"/>
    <cellStyle name="Comma 5 3 5 2 3 2" xfId="7261"/>
    <cellStyle name="Comma 5 3 5 2 3 3" xfId="14789"/>
    <cellStyle name="Comma 5 3 5 2 4" xfId="2981"/>
    <cellStyle name="Comma 5 3 5 2 4 2" xfId="8117"/>
    <cellStyle name="Comma 5 3 5 2 4 3" xfId="15645"/>
    <cellStyle name="Comma 5 3 5 2 5" xfId="3837"/>
    <cellStyle name="Comma 5 3 5 2 5 2" xfId="8973"/>
    <cellStyle name="Comma 5 3 5 2 5 3" xfId="16501"/>
    <cellStyle name="Comma 5 3 5 2 6" xfId="4693"/>
    <cellStyle name="Comma 5 3 5 2 6 2" xfId="9829"/>
    <cellStyle name="Comma 5 3 5 2 6 3" xfId="17357"/>
    <cellStyle name="Comma 5 3 5 2 7" xfId="10895"/>
    <cellStyle name="Comma 5 3 5 2 7 2" xfId="18423"/>
    <cellStyle name="Comma 5 3 5 2 8" xfId="5549"/>
    <cellStyle name="Comma 5 3 5 2 9" xfId="13077"/>
    <cellStyle name="Comma 5 3 5 3" xfId="627"/>
    <cellStyle name="Comma 5 3 5 3 2" xfId="1483"/>
    <cellStyle name="Comma 5 3 5 3 2 2" xfId="6619"/>
    <cellStyle name="Comma 5 3 5 3 2 3" xfId="14147"/>
    <cellStyle name="Comma 5 3 5 3 3" xfId="2339"/>
    <cellStyle name="Comma 5 3 5 3 3 2" xfId="7475"/>
    <cellStyle name="Comma 5 3 5 3 3 3" xfId="15003"/>
    <cellStyle name="Comma 5 3 5 3 4" xfId="3195"/>
    <cellStyle name="Comma 5 3 5 3 4 2" xfId="8331"/>
    <cellStyle name="Comma 5 3 5 3 4 3" xfId="15859"/>
    <cellStyle name="Comma 5 3 5 3 5" xfId="4051"/>
    <cellStyle name="Comma 5 3 5 3 5 2" xfId="9187"/>
    <cellStyle name="Comma 5 3 5 3 5 3" xfId="16715"/>
    <cellStyle name="Comma 5 3 5 3 6" xfId="4907"/>
    <cellStyle name="Comma 5 3 5 3 6 2" xfId="10043"/>
    <cellStyle name="Comma 5 3 5 3 6 3" xfId="17571"/>
    <cellStyle name="Comma 5 3 5 3 7" xfId="11109"/>
    <cellStyle name="Comma 5 3 5 3 7 2" xfId="18637"/>
    <cellStyle name="Comma 5 3 5 3 8" xfId="5763"/>
    <cellStyle name="Comma 5 3 5 3 9" xfId="13291"/>
    <cellStyle name="Comma 5 3 5 4" xfId="841"/>
    <cellStyle name="Comma 5 3 5 4 2" xfId="1697"/>
    <cellStyle name="Comma 5 3 5 4 2 2" xfId="6833"/>
    <cellStyle name="Comma 5 3 5 4 2 3" xfId="14361"/>
    <cellStyle name="Comma 5 3 5 4 3" xfId="2553"/>
    <cellStyle name="Comma 5 3 5 4 3 2" xfId="7689"/>
    <cellStyle name="Comma 5 3 5 4 3 3" xfId="15217"/>
    <cellStyle name="Comma 5 3 5 4 4" xfId="3409"/>
    <cellStyle name="Comma 5 3 5 4 4 2" xfId="8545"/>
    <cellStyle name="Comma 5 3 5 4 4 3" xfId="16073"/>
    <cellStyle name="Comma 5 3 5 4 5" xfId="4265"/>
    <cellStyle name="Comma 5 3 5 4 5 2" xfId="9401"/>
    <cellStyle name="Comma 5 3 5 4 5 3" xfId="16929"/>
    <cellStyle name="Comma 5 3 5 4 6" xfId="5121"/>
    <cellStyle name="Comma 5 3 5 4 6 2" xfId="10257"/>
    <cellStyle name="Comma 5 3 5 4 6 3" xfId="17785"/>
    <cellStyle name="Comma 5 3 5 4 7" xfId="11323"/>
    <cellStyle name="Comma 5 3 5 4 7 2" xfId="18851"/>
    <cellStyle name="Comma 5 3 5 4 8" xfId="5977"/>
    <cellStyle name="Comma 5 3 5 4 9" xfId="13505"/>
    <cellStyle name="Comma 5 3 5 5" xfId="1055"/>
    <cellStyle name="Comma 5 3 5 5 2" xfId="6191"/>
    <cellStyle name="Comma 5 3 5 5 3" xfId="13719"/>
    <cellStyle name="Comma 5 3 5 6" xfId="1911"/>
    <cellStyle name="Comma 5 3 5 6 2" xfId="7047"/>
    <cellStyle name="Comma 5 3 5 6 3" xfId="14575"/>
    <cellStyle name="Comma 5 3 5 7" xfId="2767"/>
    <cellStyle name="Comma 5 3 5 7 2" xfId="7903"/>
    <cellStyle name="Comma 5 3 5 7 3" xfId="15431"/>
    <cellStyle name="Comma 5 3 5 8" xfId="3623"/>
    <cellStyle name="Comma 5 3 5 8 2" xfId="8759"/>
    <cellStyle name="Comma 5 3 5 8 3" xfId="16287"/>
    <cellStyle name="Comma 5 3 5 9" xfId="4479"/>
    <cellStyle name="Comma 5 3 5 9 2" xfId="9615"/>
    <cellStyle name="Comma 5 3 5 9 3" xfId="17143"/>
    <cellStyle name="Comma 5 3 6" xfId="237"/>
    <cellStyle name="Comma 5 3 6 10" xfId="10512"/>
    <cellStyle name="Comma 5 3 6 10 2" xfId="18040"/>
    <cellStyle name="Comma 5 3 6 11" xfId="10721"/>
    <cellStyle name="Comma 5 3 6 11 2" xfId="18249"/>
    <cellStyle name="Comma 5 3 6 12" xfId="11577"/>
    <cellStyle name="Comma 5 3 6 12 2" xfId="19105"/>
    <cellStyle name="Comma 5 3 6 13" xfId="5375"/>
    <cellStyle name="Comma 5 3 6 14" xfId="12903"/>
    <cellStyle name="Comma 5 3 6 15" xfId="19328"/>
    <cellStyle name="Comma 5 3 6 2" xfId="453"/>
    <cellStyle name="Comma 5 3 6 2 10" xfId="19542"/>
    <cellStyle name="Comma 5 3 6 2 2" xfId="1309"/>
    <cellStyle name="Comma 5 3 6 2 2 2" xfId="6445"/>
    <cellStyle name="Comma 5 3 6 2 2 3" xfId="13973"/>
    <cellStyle name="Comma 5 3 6 2 3" xfId="2165"/>
    <cellStyle name="Comma 5 3 6 2 3 2" xfId="7301"/>
    <cellStyle name="Comma 5 3 6 2 3 3" xfId="14829"/>
    <cellStyle name="Comma 5 3 6 2 4" xfId="3021"/>
    <cellStyle name="Comma 5 3 6 2 4 2" xfId="8157"/>
    <cellStyle name="Comma 5 3 6 2 4 3" xfId="15685"/>
    <cellStyle name="Comma 5 3 6 2 5" xfId="3877"/>
    <cellStyle name="Comma 5 3 6 2 5 2" xfId="9013"/>
    <cellStyle name="Comma 5 3 6 2 5 3" xfId="16541"/>
    <cellStyle name="Comma 5 3 6 2 6" xfId="4733"/>
    <cellStyle name="Comma 5 3 6 2 6 2" xfId="9869"/>
    <cellStyle name="Comma 5 3 6 2 6 3" xfId="17397"/>
    <cellStyle name="Comma 5 3 6 2 7" xfId="10935"/>
    <cellStyle name="Comma 5 3 6 2 7 2" xfId="18463"/>
    <cellStyle name="Comma 5 3 6 2 8" xfId="5589"/>
    <cellStyle name="Comma 5 3 6 2 9" xfId="13117"/>
    <cellStyle name="Comma 5 3 6 3" xfId="667"/>
    <cellStyle name="Comma 5 3 6 3 2" xfId="1523"/>
    <cellStyle name="Comma 5 3 6 3 2 2" xfId="6659"/>
    <cellStyle name="Comma 5 3 6 3 2 3" xfId="14187"/>
    <cellStyle name="Comma 5 3 6 3 3" xfId="2379"/>
    <cellStyle name="Comma 5 3 6 3 3 2" xfId="7515"/>
    <cellStyle name="Comma 5 3 6 3 3 3" xfId="15043"/>
    <cellStyle name="Comma 5 3 6 3 4" xfId="3235"/>
    <cellStyle name="Comma 5 3 6 3 4 2" xfId="8371"/>
    <cellStyle name="Comma 5 3 6 3 4 3" xfId="15899"/>
    <cellStyle name="Comma 5 3 6 3 5" xfId="4091"/>
    <cellStyle name="Comma 5 3 6 3 5 2" xfId="9227"/>
    <cellStyle name="Comma 5 3 6 3 5 3" xfId="16755"/>
    <cellStyle name="Comma 5 3 6 3 6" xfId="4947"/>
    <cellStyle name="Comma 5 3 6 3 6 2" xfId="10083"/>
    <cellStyle name="Comma 5 3 6 3 6 3" xfId="17611"/>
    <cellStyle name="Comma 5 3 6 3 7" xfId="11149"/>
    <cellStyle name="Comma 5 3 6 3 7 2" xfId="18677"/>
    <cellStyle name="Comma 5 3 6 3 8" xfId="5803"/>
    <cellStyle name="Comma 5 3 6 3 9" xfId="13331"/>
    <cellStyle name="Comma 5 3 6 4" xfId="881"/>
    <cellStyle name="Comma 5 3 6 4 2" xfId="1737"/>
    <cellStyle name="Comma 5 3 6 4 2 2" xfId="6873"/>
    <cellStyle name="Comma 5 3 6 4 2 3" xfId="14401"/>
    <cellStyle name="Comma 5 3 6 4 3" xfId="2593"/>
    <cellStyle name="Comma 5 3 6 4 3 2" xfId="7729"/>
    <cellStyle name="Comma 5 3 6 4 3 3" xfId="15257"/>
    <cellStyle name="Comma 5 3 6 4 4" xfId="3449"/>
    <cellStyle name="Comma 5 3 6 4 4 2" xfId="8585"/>
    <cellStyle name="Comma 5 3 6 4 4 3" xfId="16113"/>
    <cellStyle name="Comma 5 3 6 4 5" xfId="4305"/>
    <cellStyle name="Comma 5 3 6 4 5 2" xfId="9441"/>
    <cellStyle name="Comma 5 3 6 4 5 3" xfId="16969"/>
    <cellStyle name="Comma 5 3 6 4 6" xfId="5161"/>
    <cellStyle name="Comma 5 3 6 4 6 2" xfId="10297"/>
    <cellStyle name="Comma 5 3 6 4 6 3" xfId="17825"/>
    <cellStyle name="Comma 5 3 6 4 7" xfId="11363"/>
    <cellStyle name="Comma 5 3 6 4 7 2" xfId="18891"/>
    <cellStyle name="Comma 5 3 6 4 8" xfId="6017"/>
    <cellStyle name="Comma 5 3 6 4 9" xfId="13545"/>
    <cellStyle name="Comma 5 3 6 5" xfId="1095"/>
    <cellStyle name="Comma 5 3 6 5 2" xfId="6231"/>
    <cellStyle name="Comma 5 3 6 5 3" xfId="13759"/>
    <cellStyle name="Comma 5 3 6 6" xfId="1951"/>
    <cellStyle name="Comma 5 3 6 6 2" xfId="7087"/>
    <cellStyle name="Comma 5 3 6 6 3" xfId="14615"/>
    <cellStyle name="Comma 5 3 6 7" xfId="2807"/>
    <cellStyle name="Comma 5 3 6 7 2" xfId="7943"/>
    <cellStyle name="Comma 5 3 6 7 3" xfId="15471"/>
    <cellStyle name="Comma 5 3 6 8" xfId="3663"/>
    <cellStyle name="Comma 5 3 6 8 2" xfId="8799"/>
    <cellStyle name="Comma 5 3 6 8 3" xfId="16327"/>
    <cellStyle name="Comma 5 3 6 9" xfId="4519"/>
    <cellStyle name="Comma 5 3 6 9 2" xfId="9655"/>
    <cellStyle name="Comma 5 3 6 9 3" xfId="17183"/>
    <cellStyle name="Comma 5 3 7" xfId="292"/>
    <cellStyle name="Comma 5 3 7 10" xfId="19381"/>
    <cellStyle name="Comma 5 3 7 2" xfId="1148"/>
    <cellStyle name="Comma 5 3 7 2 2" xfId="6284"/>
    <cellStyle name="Comma 5 3 7 2 3" xfId="13812"/>
    <cellStyle name="Comma 5 3 7 3" xfId="2004"/>
    <cellStyle name="Comma 5 3 7 3 2" xfId="7140"/>
    <cellStyle name="Comma 5 3 7 3 3" xfId="14668"/>
    <cellStyle name="Comma 5 3 7 4" xfId="2860"/>
    <cellStyle name="Comma 5 3 7 4 2" xfId="7996"/>
    <cellStyle name="Comma 5 3 7 4 3" xfId="15524"/>
    <cellStyle name="Comma 5 3 7 5" xfId="3716"/>
    <cellStyle name="Comma 5 3 7 5 2" xfId="8852"/>
    <cellStyle name="Comma 5 3 7 5 3" xfId="16380"/>
    <cellStyle name="Comma 5 3 7 6" xfId="4572"/>
    <cellStyle name="Comma 5 3 7 6 2" xfId="9708"/>
    <cellStyle name="Comma 5 3 7 6 3" xfId="17236"/>
    <cellStyle name="Comma 5 3 7 7" xfId="10774"/>
    <cellStyle name="Comma 5 3 7 7 2" xfId="18302"/>
    <cellStyle name="Comma 5 3 7 8" xfId="5428"/>
    <cellStyle name="Comma 5 3 7 9" xfId="12956"/>
    <cellStyle name="Comma 5 3 8" xfId="506"/>
    <cellStyle name="Comma 5 3 8 2" xfId="1362"/>
    <cellStyle name="Comma 5 3 8 2 2" xfId="6498"/>
    <cellStyle name="Comma 5 3 8 2 3" xfId="14026"/>
    <cellStyle name="Comma 5 3 8 3" xfId="2218"/>
    <cellStyle name="Comma 5 3 8 3 2" xfId="7354"/>
    <cellStyle name="Comma 5 3 8 3 3" xfId="14882"/>
    <cellStyle name="Comma 5 3 8 4" xfId="3074"/>
    <cellStyle name="Comma 5 3 8 4 2" xfId="8210"/>
    <cellStyle name="Comma 5 3 8 4 3" xfId="15738"/>
    <cellStyle name="Comma 5 3 8 5" xfId="3930"/>
    <cellStyle name="Comma 5 3 8 5 2" xfId="9066"/>
    <cellStyle name="Comma 5 3 8 5 3" xfId="16594"/>
    <cellStyle name="Comma 5 3 8 6" xfId="4786"/>
    <cellStyle name="Comma 5 3 8 6 2" xfId="9922"/>
    <cellStyle name="Comma 5 3 8 6 3" xfId="17450"/>
    <cellStyle name="Comma 5 3 8 7" xfId="10988"/>
    <cellStyle name="Comma 5 3 8 7 2" xfId="18516"/>
    <cellStyle name="Comma 5 3 8 8" xfId="5642"/>
    <cellStyle name="Comma 5 3 8 9" xfId="13170"/>
    <cellStyle name="Comma 5 3 9" xfId="720"/>
    <cellStyle name="Comma 5 3 9 2" xfId="1576"/>
    <cellStyle name="Comma 5 3 9 2 2" xfId="6712"/>
    <cellStyle name="Comma 5 3 9 2 3" xfId="14240"/>
    <cellStyle name="Comma 5 3 9 3" xfId="2432"/>
    <cellStyle name="Comma 5 3 9 3 2" xfId="7568"/>
    <cellStyle name="Comma 5 3 9 3 3" xfId="15096"/>
    <cellStyle name="Comma 5 3 9 4" xfId="3288"/>
    <cellStyle name="Comma 5 3 9 4 2" xfId="8424"/>
    <cellStyle name="Comma 5 3 9 4 3" xfId="15952"/>
    <cellStyle name="Comma 5 3 9 5" xfId="4144"/>
    <cellStyle name="Comma 5 3 9 5 2" xfId="9280"/>
    <cellStyle name="Comma 5 3 9 5 3" xfId="16808"/>
    <cellStyle name="Comma 5 3 9 6" xfId="5000"/>
    <cellStyle name="Comma 5 3 9 6 2" xfId="10136"/>
    <cellStyle name="Comma 5 3 9 6 3" xfId="17664"/>
    <cellStyle name="Comma 5 3 9 7" xfId="11202"/>
    <cellStyle name="Comma 5 3 9 7 2" xfId="18730"/>
    <cellStyle name="Comma 5 3 9 8" xfId="5856"/>
    <cellStyle name="Comma 5 3 9 9" xfId="13384"/>
    <cellStyle name="Comma 5 4" xfId="42"/>
    <cellStyle name="Comma 5 4 10" xfId="1792"/>
    <cellStyle name="Comma 5 4 10 2" xfId="6928"/>
    <cellStyle name="Comma 5 4 10 3" xfId="14456"/>
    <cellStyle name="Comma 5 4 11" xfId="2648"/>
    <cellStyle name="Comma 5 4 11 2" xfId="7784"/>
    <cellStyle name="Comma 5 4 11 3" xfId="15312"/>
    <cellStyle name="Comma 5 4 12" xfId="3504"/>
    <cellStyle name="Comma 5 4 12 2" xfId="8640"/>
    <cellStyle name="Comma 5 4 12 3" xfId="16168"/>
    <cellStyle name="Comma 5 4 13" xfId="4360"/>
    <cellStyle name="Comma 5 4 13 2" xfId="9496"/>
    <cellStyle name="Comma 5 4 13 3" xfId="17024"/>
    <cellStyle name="Comma 5 4 14" xfId="10353"/>
    <cellStyle name="Comma 5 4 14 2" xfId="17881"/>
    <cellStyle name="Comma 5 4 15" xfId="10562"/>
    <cellStyle name="Comma 5 4 15 2" xfId="18090"/>
    <cellStyle name="Comma 5 4 16" xfId="11418"/>
    <cellStyle name="Comma 5 4 16 2" xfId="18946"/>
    <cellStyle name="Comma 5 4 17" xfId="5216"/>
    <cellStyle name="Comma 5 4 18" xfId="12744"/>
    <cellStyle name="Comma 5 4 19" xfId="19169"/>
    <cellStyle name="Comma 5 4 2" xfId="124"/>
    <cellStyle name="Comma 5 4 2 10" xfId="10401"/>
    <cellStyle name="Comma 5 4 2 10 2" xfId="17929"/>
    <cellStyle name="Comma 5 4 2 11" xfId="10610"/>
    <cellStyle name="Comma 5 4 2 11 2" xfId="18138"/>
    <cellStyle name="Comma 5 4 2 12" xfId="11466"/>
    <cellStyle name="Comma 5 4 2 12 2" xfId="18994"/>
    <cellStyle name="Comma 5 4 2 13" xfId="5264"/>
    <cellStyle name="Comma 5 4 2 14" xfId="12792"/>
    <cellStyle name="Comma 5 4 2 15" xfId="19217"/>
    <cellStyle name="Comma 5 4 2 2" xfId="342"/>
    <cellStyle name="Comma 5 4 2 2 10" xfId="19431"/>
    <cellStyle name="Comma 5 4 2 2 2" xfId="1198"/>
    <cellStyle name="Comma 5 4 2 2 2 2" xfId="6334"/>
    <cellStyle name="Comma 5 4 2 2 2 3" xfId="13862"/>
    <cellStyle name="Comma 5 4 2 2 3" xfId="2054"/>
    <cellStyle name="Comma 5 4 2 2 3 2" xfId="7190"/>
    <cellStyle name="Comma 5 4 2 2 3 3" xfId="14718"/>
    <cellStyle name="Comma 5 4 2 2 4" xfId="2910"/>
    <cellStyle name="Comma 5 4 2 2 4 2" xfId="8046"/>
    <cellStyle name="Comma 5 4 2 2 4 3" xfId="15574"/>
    <cellStyle name="Comma 5 4 2 2 5" xfId="3766"/>
    <cellStyle name="Comma 5 4 2 2 5 2" xfId="8902"/>
    <cellStyle name="Comma 5 4 2 2 5 3" xfId="16430"/>
    <cellStyle name="Comma 5 4 2 2 6" xfId="4622"/>
    <cellStyle name="Comma 5 4 2 2 6 2" xfId="9758"/>
    <cellStyle name="Comma 5 4 2 2 6 3" xfId="17286"/>
    <cellStyle name="Comma 5 4 2 2 7" xfId="10824"/>
    <cellStyle name="Comma 5 4 2 2 7 2" xfId="18352"/>
    <cellStyle name="Comma 5 4 2 2 8" xfId="5478"/>
    <cellStyle name="Comma 5 4 2 2 9" xfId="13006"/>
    <cellStyle name="Comma 5 4 2 3" xfId="556"/>
    <cellStyle name="Comma 5 4 2 3 2" xfId="1412"/>
    <cellStyle name="Comma 5 4 2 3 2 2" xfId="6548"/>
    <cellStyle name="Comma 5 4 2 3 2 3" xfId="14076"/>
    <cellStyle name="Comma 5 4 2 3 3" xfId="2268"/>
    <cellStyle name="Comma 5 4 2 3 3 2" xfId="7404"/>
    <cellStyle name="Comma 5 4 2 3 3 3" xfId="14932"/>
    <cellStyle name="Comma 5 4 2 3 4" xfId="3124"/>
    <cellStyle name="Comma 5 4 2 3 4 2" xfId="8260"/>
    <cellStyle name="Comma 5 4 2 3 4 3" xfId="15788"/>
    <cellStyle name="Comma 5 4 2 3 5" xfId="3980"/>
    <cellStyle name="Comma 5 4 2 3 5 2" xfId="9116"/>
    <cellStyle name="Comma 5 4 2 3 5 3" xfId="16644"/>
    <cellStyle name="Comma 5 4 2 3 6" xfId="4836"/>
    <cellStyle name="Comma 5 4 2 3 6 2" xfId="9972"/>
    <cellStyle name="Comma 5 4 2 3 6 3" xfId="17500"/>
    <cellStyle name="Comma 5 4 2 3 7" xfId="11038"/>
    <cellStyle name="Comma 5 4 2 3 7 2" xfId="18566"/>
    <cellStyle name="Comma 5 4 2 3 8" xfId="5692"/>
    <cellStyle name="Comma 5 4 2 3 9" xfId="13220"/>
    <cellStyle name="Comma 5 4 2 4" xfId="770"/>
    <cellStyle name="Comma 5 4 2 4 2" xfId="1626"/>
    <cellStyle name="Comma 5 4 2 4 2 2" xfId="6762"/>
    <cellStyle name="Comma 5 4 2 4 2 3" xfId="14290"/>
    <cellStyle name="Comma 5 4 2 4 3" xfId="2482"/>
    <cellStyle name="Comma 5 4 2 4 3 2" xfId="7618"/>
    <cellStyle name="Comma 5 4 2 4 3 3" xfId="15146"/>
    <cellStyle name="Comma 5 4 2 4 4" xfId="3338"/>
    <cellStyle name="Comma 5 4 2 4 4 2" xfId="8474"/>
    <cellStyle name="Comma 5 4 2 4 4 3" xfId="16002"/>
    <cellStyle name="Comma 5 4 2 4 5" xfId="4194"/>
    <cellStyle name="Comma 5 4 2 4 5 2" xfId="9330"/>
    <cellStyle name="Comma 5 4 2 4 5 3" xfId="16858"/>
    <cellStyle name="Comma 5 4 2 4 6" xfId="5050"/>
    <cellStyle name="Comma 5 4 2 4 6 2" xfId="10186"/>
    <cellStyle name="Comma 5 4 2 4 6 3" xfId="17714"/>
    <cellStyle name="Comma 5 4 2 4 7" xfId="11252"/>
    <cellStyle name="Comma 5 4 2 4 7 2" xfId="18780"/>
    <cellStyle name="Comma 5 4 2 4 8" xfId="5906"/>
    <cellStyle name="Comma 5 4 2 4 9" xfId="13434"/>
    <cellStyle name="Comma 5 4 2 5" xfId="984"/>
    <cellStyle name="Comma 5 4 2 5 2" xfId="6120"/>
    <cellStyle name="Comma 5 4 2 5 3" xfId="13648"/>
    <cellStyle name="Comma 5 4 2 6" xfId="1840"/>
    <cellStyle name="Comma 5 4 2 6 2" xfId="6976"/>
    <cellStyle name="Comma 5 4 2 6 3" xfId="14504"/>
    <cellStyle name="Comma 5 4 2 7" xfId="2696"/>
    <cellStyle name="Comma 5 4 2 7 2" xfId="7832"/>
    <cellStyle name="Comma 5 4 2 7 3" xfId="15360"/>
    <cellStyle name="Comma 5 4 2 8" xfId="3552"/>
    <cellStyle name="Comma 5 4 2 8 2" xfId="8688"/>
    <cellStyle name="Comma 5 4 2 8 3" xfId="16216"/>
    <cellStyle name="Comma 5 4 2 9" xfId="4408"/>
    <cellStyle name="Comma 5 4 2 9 2" xfId="9544"/>
    <cellStyle name="Comma 5 4 2 9 3" xfId="17072"/>
    <cellStyle name="Comma 5 4 3" xfId="160"/>
    <cellStyle name="Comma 5 4 3 10" xfId="10437"/>
    <cellStyle name="Comma 5 4 3 10 2" xfId="17965"/>
    <cellStyle name="Comma 5 4 3 11" xfId="10646"/>
    <cellStyle name="Comma 5 4 3 11 2" xfId="18174"/>
    <cellStyle name="Comma 5 4 3 12" xfId="11502"/>
    <cellStyle name="Comma 5 4 3 12 2" xfId="19030"/>
    <cellStyle name="Comma 5 4 3 13" xfId="5300"/>
    <cellStyle name="Comma 5 4 3 14" xfId="12828"/>
    <cellStyle name="Comma 5 4 3 15" xfId="19253"/>
    <cellStyle name="Comma 5 4 3 2" xfId="378"/>
    <cellStyle name="Comma 5 4 3 2 10" xfId="19467"/>
    <cellStyle name="Comma 5 4 3 2 2" xfId="1234"/>
    <cellStyle name="Comma 5 4 3 2 2 2" xfId="6370"/>
    <cellStyle name="Comma 5 4 3 2 2 3" xfId="13898"/>
    <cellStyle name="Comma 5 4 3 2 3" xfId="2090"/>
    <cellStyle name="Comma 5 4 3 2 3 2" xfId="7226"/>
    <cellStyle name="Comma 5 4 3 2 3 3" xfId="14754"/>
    <cellStyle name="Comma 5 4 3 2 4" xfId="2946"/>
    <cellStyle name="Comma 5 4 3 2 4 2" xfId="8082"/>
    <cellStyle name="Comma 5 4 3 2 4 3" xfId="15610"/>
    <cellStyle name="Comma 5 4 3 2 5" xfId="3802"/>
    <cellStyle name="Comma 5 4 3 2 5 2" xfId="8938"/>
    <cellStyle name="Comma 5 4 3 2 5 3" xfId="16466"/>
    <cellStyle name="Comma 5 4 3 2 6" xfId="4658"/>
    <cellStyle name="Comma 5 4 3 2 6 2" xfId="9794"/>
    <cellStyle name="Comma 5 4 3 2 6 3" xfId="17322"/>
    <cellStyle name="Comma 5 4 3 2 7" xfId="10860"/>
    <cellStyle name="Comma 5 4 3 2 7 2" xfId="18388"/>
    <cellStyle name="Comma 5 4 3 2 8" xfId="5514"/>
    <cellStyle name="Comma 5 4 3 2 9" xfId="13042"/>
    <cellStyle name="Comma 5 4 3 3" xfId="592"/>
    <cellStyle name="Comma 5 4 3 3 2" xfId="1448"/>
    <cellStyle name="Comma 5 4 3 3 2 2" xfId="6584"/>
    <cellStyle name="Comma 5 4 3 3 2 3" xfId="14112"/>
    <cellStyle name="Comma 5 4 3 3 3" xfId="2304"/>
    <cellStyle name="Comma 5 4 3 3 3 2" xfId="7440"/>
    <cellStyle name="Comma 5 4 3 3 3 3" xfId="14968"/>
    <cellStyle name="Comma 5 4 3 3 4" xfId="3160"/>
    <cellStyle name="Comma 5 4 3 3 4 2" xfId="8296"/>
    <cellStyle name="Comma 5 4 3 3 4 3" xfId="15824"/>
    <cellStyle name="Comma 5 4 3 3 5" xfId="4016"/>
    <cellStyle name="Comma 5 4 3 3 5 2" xfId="9152"/>
    <cellStyle name="Comma 5 4 3 3 5 3" xfId="16680"/>
    <cellStyle name="Comma 5 4 3 3 6" xfId="4872"/>
    <cellStyle name="Comma 5 4 3 3 6 2" xfId="10008"/>
    <cellStyle name="Comma 5 4 3 3 6 3" xfId="17536"/>
    <cellStyle name="Comma 5 4 3 3 7" xfId="11074"/>
    <cellStyle name="Comma 5 4 3 3 7 2" xfId="18602"/>
    <cellStyle name="Comma 5 4 3 3 8" xfId="5728"/>
    <cellStyle name="Comma 5 4 3 3 9" xfId="13256"/>
    <cellStyle name="Comma 5 4 3 4" xfId="806"/>
    <cellStyle name="Comma 5 4 3 4 2" xfId="1662"/>
    <cellStyle name="Comma 5 4 3 4 2 2" xfId="6798"/>
    <cellStyle name="Comma 5 4 3 4 2 3" xfId="14326"/>
    <cellStyle name="Comma 5 4 3 4 3" xfId="2518"/>
    <cellStyle name="Comma 5 4 3 4 3 2" xfId="7654"/>
    <cellStyle name="Comma 5 4 3 4 3 3" xfId="15182"/>
    <cellStyle name="Comma 5 4 3 4 4" xfId="3374"/>
    <cellStyle name="Comma 5 4 3 4 4 2" xfId="8510"/>
    <cellStyle name="Comma 5 4 3 4 4 3" xfId="16038"/>
    <cellStyle name="Comma 5 4 3 4 5" xfId="4230"/>
    <cellStyle name="Comma 5 4 3 4 5 2" xfId="9366"/>
    <cellStyle name="Comma 5 4 3 4 5 3" xfId="16894"/>
    <cellStyle name="Comma 5 4 3 4 6" xfId="5086"/>
    <cellStyle name="Comma 5 4 3 4 6 2" xfId="10222"/>
    <cellStyle name="Comma 5 4 3 4 6 3" xfId="17750"/>
    <cellStyle name="Comma 5 4 3 4 7" xfId="11288"/>
    <cellStyle name="Comma 5 4 3 4 7 2" xfId="18816"/>
    <cellStyle name="Comma 5 4 3 4 8" xfId="5942"/>
    <cellStyle name="Comma 5 4 3 4 9" xfId="13470"/>
    <cellStyle name="Comma 5 4 3 5" xfId="1020"/>
    <cellStyle name="Comma 5 4 3 5 2" xfId="6156"/>
    <cellStyle name="Comma 5 4 3 5 3" xfId="13684"/>
    <cellStyle name="Comma 5 4 3 6" xfId="1876"/>
    <cellStyle name="Comma 5 4 3 6 2" xfId="7012"/>
    <cellStyle name="Comma 5 4 3 6 3" xfId="14540"/>
    <cellStyle name="Comma 5 4 3 7" xfId="2732"/>
    <cellStyle name="Comma 5 4 3 7 2" xfId="7868"/>
    <cellStyle name="Comma 5 4 3 7 3" xfId="15396"/>
    <cellStyle name="Comma 5 4 3 8" xfId="3588"/>
    <cellStyle name="Comma 5 4 3 8 2" xfId="8724"/>
    <cellStyle name="Comma 5 4 3 8 3" xfId="16252"/>
    <cellStyle name="Comma 5 4 3 9" xfId="4444"/>
    <cellStyle name="Comma 5 4 3 9 2" xfId="9580"/>
    <cellStyle name="Comma 5 4 3 9 3" xfId="17108"/>
    <cellStyle name="Comma 5 4 4" xfId="198"/>
    <cellStyle name="Comma 5 4 4 10" xfId="10474"/>
    <cellStyle name="Comma 5 4 4 10 2" xfId="18002"/>
    <cellStyle name="Comma 5 4 4 11" xfId="10683"/>
    <cellStyle name="Comma 5 4 4 11 2" xfId="18211"/>
    <cellStyle name="Comma 5 4 4 12" xfId="11539"/>
    <cellStyle name="Comma 5 4 4 12 2" xfId="19067"/>
    <cellStyle name="Comma 5 4 4 13" xfId="5337"/>
    <cellStyle name="Comma 5 4 4 14" xfId="12865"/>
    <cellStyle name="Comma 5 4 4 15" xfId="19290"/>
    <cellStyle name="Comma 5 4 4 2" xfId="415"/>
    <cellStyle name="Comma 5 4 4 2 10" xfId="19504"/>
    <cellStyle name="Comma 5 4 4 2 2" xfId="1271"/>
    <cellStyle name="Comma 5 4 4 2 2 2" xfId="6407"/>
    <cellStyle name="Comma 5 4 4 2 2 3" xfId="13935"/>
    <cellStyle name="Comma 5 4 4 2 3" xfId="2127"/>
    <cellStyle name="Comma 5 4 4 2 3 2" xfId="7263"/>
    <cellStyle name="Comma 5 4 4 2 3 3" xfId="14791"/>
    <cellStyle name="Comma 5 4 4 2 4" xfId="2983"/>
    <cellStyle name="Comma 5 4 4 2 4 2" xfId="8119"/>
    <cellStyle name="Comma 5 4 4 2 4 3" xfId="15647"/>
    <cellStyle name="Comma 5 4 4 2 5" xfId="3839"/>
    <cellStyle name="Comma 5 4 4 2 5 2" xfId="8975"/>
    <cellStyle name="Comma 5 4 4 2 5 3" xfId="16503"/>
    <cellStyle name="Comma 5 4 4 2 6" xfId="4695"/>
    <cellStyle name="Comma 5 4 4 2 6 2" xfId="9831"/>
    <cellStyle name="Comma 5 4 4 2 6 3" xfId="17359"/>
    <cellStyle name="Comma 5 4 4 2 7" xfId="10897"/>
    <cellStyle name="Comma 5 4 4 2 7 2" xfId="18425"/>
    <cellStyle name="Comma 5 4 4 2 8" xfId="5551"/>
    <cellStyle name="Comma 5 4 4 2 9" xfId="13079"/>
    <cellStyle name="Comma 5 4 4 3" xfId="629"/>
    <cellStyle name="Comma 5 4 4 3 2" xfId="1485"/>
    <cellStyle name="Comma 5 4 4 3 2 2" xfId="6621"/>
    <cellStyle name="Comma 5 4 4 3 2 3" xfId="14149"/>
    <cellStyle name="Comma 5 4 4 3 3" xfId="2341"/>
    <cellStyle name="Comma 5 4 4 3 3 2" xfId="7477"/>
    <cellStyle name="Comma 5 4 4 3 3 3" xfId="15005"/>
    <cellStyle name="Comma 5 4 4 3 4" xfId="3197"/>
    <cellStyle name="Comma 5 4 4 3 4 2" xfId="8333"/>
    <cellStyle name="Comma 5 4 4 3 4 3" xfId="15861"/>
    <cellStyle name="Comma 5 4 4 3 5" xfId="4053"/>
    <cellStyle name="Comma 5 4 4 3 5 2" xfId="9189"/>
    <cellStyle name="Comma 5 4 4 3 5 3" xfId="16717"/>
    <cellStyle name="Comma 5 4 4 3 6" xfId="4909"/>
    <cellStyle name="Comma 5 4 4 3 6 2" xfId="10045"/>
    <cellStyle name="Comma 5 4 4 3 6 3" xfId="17573"/>
    <cellStyle name="Comma 5 4 4 3 7" xfId="11111"/>
    <cellStyle name="Comma 5 4 4 3 7 2" xfId="18639"/>
    <cellStyle name="Comma 5 4 4 3 8" xfId="5765"/>
    <cellStyle name="Comma 5 4 4 3 9" xfId="13293"/>
    <cellStyle name="Comma 5 4 4 4" xfId="843"/>
    <cellStyle name="Comma 5 4 4 4 2" xfId="1699"/>
    <cellStyle name="Comma 5 4 4 4 2 2" xfId="6835"/>
    <cellStyle name="Comma 5 4 4 4 2 3" xfId="14363"/>
    <cellStyle name="Comma 5 4 4 4 3" xfId="2555"/>
    <cellStyle name="Comma 5 4 4 4 3 2" xfId="7691"/>
    <cellStyle name="Comma 5 4 4 4 3 3" xfId="15219"/>
    <cellStyle name="Comma 5 4 4 4 4" xfId="3411"/>
    <cellStyle name="Comma 5 4 4 4 4 2" xfId="8547"/>
    <cellStyle name="Comma 5 4 4 4 4 3" xfId="16075"/>
    <cellStyle name="Comma 5 4 4 4 5" xfId="4267"/>
    <cellStyle name="Comma 5 4 4 4 5 2" xfId="9403"/>
    <cellStyle name="Comma 5 4 4 4 5 3" xfId="16931"/>
    <cellStyle name="Comma 5 4 4 4 6" xfId="5123"/>
    <cellStyle name="Comma 5 4 4 4 6 2" xfId="10259"/>
    <cellStyle name="Comma 5 4 4 4 6 3" xfId="17787"/>
    <cellStyle name="Comma 5 4 4 4 7" xfId="11325"/>
    <cellStyle name="Comma 5 4 4 4 7 2" xfId="18853"/>
    <cellStyle name="Comma 5 4 4 4 8" xfId="5979"/>
    <cellStyle name="Comma 5 4 4 4 9" xfId="13507"/>
    <cellStyle name="Comma 5 4 4 5" xfId="1057"/>
    <cellStyle name="Comma 5 4 4 5 2" xfId="6193"/>
    <cellStyle name="Comma 5 4 4 5 3" xfId="13721"/>
    <cellStyle name="Comma 5 4 4 6" xfId="1913"/>
    <cellStyle name="Comma 5 4 4 6 2" xfId="7049"/>
    <cellStyle name="Comma 5 4 4 6 3" xfId="14577"/>
    <cellStyle name="Comma 5 4 4 7" xfId="2769"/>
    <cellStyle name="Comma 5 4 4 7 2" xfId="7905"/>
    <cellStyle name="Comma 5 4 4 7 3" xfId="15433"/>
    <cellStyle name="Comma 5 4 4 8" xfId="3625"/>
    <cellStyle name="Comma 5 4 4 8 2" xfId="8761"/>
    <cellStyle name="Comma 5 4 4 8 3" xfId="16289"/>
    <cellStyle name="Comma 5 4 4 9" xfId="4481"/>
    <cellStyle name="Comma 5 4 4 9 2" xfId="9617"/>
    <cellStyle name="Comma 5 4 4 9 3" xfId="17145"/>
    <cellStyle name="Comma 5 4 5" xfId="239"/>
    <cellStyle name="Comma 5 4 5 10" xfId="10514"/>
    <cellStyle name="Comma 5 4 5 10 2" xfId="18042"/>
    <cellStyle name="Comma 5 4 5 11" xfId="10723"/>
    <cellStyle name="Comma 5 4 5 11 2" xfId="18251"/>
    <cellStyle name="Comma 5 4 5 12" xfId="11579"/>
    <cellStyle name="Comma 5 4 5 12 2" xfId="19107"/>
    <cellStyle name="Comma 5 4 5 13" xfId="5377"/>
    <cellStyle name="Comma 5 4 5 14" xfId="12905"/>
    <cellStyle name="Comma 5 4 5 15" xfId="19330"/>
    <cellStyle name="Comma 5 4 5 2" xfId="455"/>
    <cellStyle name="Comma 5 4 5 2 10" xfId="19544"/>
    <cellStyle name="Comma 5 4 5 2 2" xfId="1311"/>
    <cellStyle name="Comma 5 4 5 2 2 2" xfId="6447"/>
    <cellStyle name="Comma 5 4 5 2 2 3" xfId="13975"/>
    <cellStyle name="Comma 5 4 5 2 3" xfId="2167"/>
    <cellStyle name="Comma 5 4 5 2 3 2" xfId="7303"/>
    <cellStyle name="Comma 5 4 5 2 3 3" xfId="14831"/>
    <cellStyle name="Comma 5 4 5 2 4" xfId="3023"/>
    <cellStyle name="Comma 5 4 5 2 4 2" xfId="8159"/>
    <cellStyle name="Comma 5 4 5 2 4 3" xfId="15687"/>
    <cellStyle name="Comma 5 4 5 2 5" xfId="3879"/>
    <cellStyle name="Comma 5 4 5 2 5 2" xfId="9015"/>
    <cellStyle name="Comma 5 4 5 2 5 3" xfId="16543"/>
    <cellStyle name="Comma 5 4 5 2 6" xfId="4735"/>
    <cellStyle name="Comma 5 4 5 2 6 2" xfId="9871"/>
    <cellStyle name="Comma 5 4 5 2 6 3" xfId="17399"/>
    <cellStyle name="Comma 5 4 5 2 7" xfId="10937"/>
    <cellStyle name="Comma 5 4 5 2 7 2" xfId="18465"/>
    <cellStyle name="Comma 5 4 5 2 8" xfId="5591"/>
    <cellStyle name="Comma 5 4 5 2 9" xfId="13119"/>
    <cellStyle name="Comma 5 4 5 3" xfId="669"/>
    <cellStyle name="Comma 5 4 5 3 2" xfId="1525"/>
    <cellStyle name="Comma 5 4 5 3 2 2" xfId="6661"/>
    <cellStyle name="Comma 5 4 5 3 2 3" xfId="14189"/>
    <cellStyle name="Comma 5 4 5 3 3" xfId="2381"/>
    <cellStyle name="Comma 5 4 5 3 3 2" xfId="7517"/>
    <cellStyle name="Comma 5 4 5 3 3 3" xfId="15045"/>
    <cellStyle name="Comma 5 4 5 3 4" xfId="3237"/>
    <cellStyle name="Comma 5 4 5 3 4 2" xfId="8373"/>
    <cellStyle name="Comma 5 4 5 3 4 3" xfId="15901"/>
    <cellStyle name="Comma 5 4 5 3 5" xfId="4093"/>
    <cellStyle name="Comma 5 4 5 3 5 2" xfId="9229"/>
    <cellStyle name="Comma 5 4 5 3 5 3" xfId="16757"/>
    <cellStyle name="Comma 5 4 5 3 6" xfId="4949"/>
    <cellStyle name="Comma 5 4 5 3 6 2" xfId="10085"/>
    <cellStyle name="Comma 5 4 5 3 6 3" xfId="17613"/>
    <cellStyle name="Comma 5 4 5 3 7" xfId="11151"/>
    <cellStyle name="Comma 5 4 5 3 7 2" xfId="18679"/>
    <cellStyle name="Comma 5 4 5 3 8" xfId="5805"/>
    <cellStyle name="Comma 5 4 5 3 9" xfId="13333"/>
    <cellStyle name="Comma 5 4 5 4" xfId="883"/>
    <cellStyle name="Comma 5 4 5 4 2" xfId="1739"/>
    <cellStyle name="Comma 5 4 5 4 2 2" xfId="6875"/>
    <cellStyle name="Comma 5 4 5 4 2 3" xfId="14403"/>
    <cellStyle name="Comma 5 4 5 4 3" xfId="2595"/>
    <cellStyle name="Comma 5 4 5 4 3 2" xfId="7731"/>
    <cellStyle name="Comma 5 4 5 4 3 3" xfId="15259"/>
    <cellStyle name="Comma 5 4 5 4 4" xfId="3451"/>
    <cellStyle name="Comma 5 4 5 4 4 2" xfId="8587"/>
    <cellStyle name="Comma 5 4 5 4 4 3" xfId="16115"/>
    <cellStyle name="Comma 5 4 5 4 5" xfId="4307"/>
    <cellStyle name="Comma 5 4 5 4 5 2" xfId="9443"/>
    <cellStyle name="Comma 5 4 5 4 5 3" xfId="16971"/>
    <cellStyle name="Comma 5 4 5 4 6" xfId="5163"/>
    <cellStyle name="Comma 5 4 5 4 6 2" xfId="10299"/>
    <cellStyle name="Comma 5 4 5 4 6 3" xfId="17827"/>
    <cellStyle name="Comma 5 4 5 4 7" xfId="11365"/>
    <cellStyle name="Comma 5 4 5 4 7 2" xfId="18893"/>
    <cellStyle name="Comma 5 4 5 4 8" xfId="6019"/>
    <cellStyle name="Comma 5 4 5 4 9" xfId="13547"/>
    <cellStyle name="Comma 5 4 5 5" xfId="1097"/>
    <cellStyle name="Comma 5 4 5 5 2" xfId="6233"/>
    <cellStyle name="Comma 5 4 5 5 3" xfId="13761"/>
    <cellStyle name="Comma 5 4 5 6" xfId="1953"/>
    <cellStyle name="Comma 5 4 5 6 2" xfId="7089"/>
    <cellStyle name="Comma 5 4 5 6 3" xfId="14617"/>
    <cellStyle name="Comma 5 4 5 7" xfId="2809"/>
    <cellStyle name="Comma 5 4 5 7 2" xfId="7945"/>
    <cellStyle name="Comma 5 4 5 7 3" xfId="15473"/>
    <cellStyle name="Comma 5 4 5 8" xfId="3665"/>
    <cellStyle name="Comma 5 4 5 8 2" xfId="8801"/>
    <cellStyle name="Comma 5 4 5 8 3" xfId="16329"/>
    <cellStyle name="Comma 5 4 5 9" xfId="4521"/>
    <cellStyle name="Comma 5 4 5 9 2" xfId="9657"/>
    <cellStyle name="Comma 5 4 5 9 3" xfId="17185"/>
    <cellStyle name="Comma 5 4 6" xfId="294"/>
    <cellStyle name="Comma 5 4 6 10" xfId="19383"/>
    <cellStyle name="Comma 5 4 6 2" xfId="1150"/>
    <cellStyle name="Comma 5 4 6 2 2" xfId="6286"/>
    <cellStyle name="Comma 5 4 6 2 3" xfId="13814"/>
    <cellStyle name="Comma 5 4 6 3" xfId="2006"/>
    <cellStyle name="Comma 5 4 6 3 2" xfId="7142"/>
    <cellStyle name="Comma 5 4 6 3 3" xfId="14670"/>
    <cellStyle name="Comma 5 4 6 4" xfId="2862"/>
    <cellStyle name="Comma 5 4 6 4 2" xfId="7998"/>
    <cellStyle name="Comma 5 4 6 4 3" xfId="15526"/>
    <cellStyle name="Comma 5 4 6 5" xfId="3718"/>
    <cellStyle name="Comma 5 4 6 5 2" xfId="8854"/>
    <cellStyle name="Comma 5 4 6 5 3" xfId="16382"/>
    <cellStyle name="Comma 5 4 6 6" xfId="4574"/>
    <cellStyle name="Comma 5 4 6 6 2" xfId="9710"/>
    <cellStyle name="Comma 5 4 6 6 3" xfId="17238"/>
    <cellStyle name="Comma 5 4 6 7" xfId="10776"/>
    <cellStyle name="Comma 5 4 6 7 2" xfId="18304"/>
    <cellStyle name="Comma 5 4 6 8" xfId="5430"/>
    <cellStyle name="Comma 5 4 6 9" xfId="12958"/>
    <cellStyle name="Comma 5 4 7" xfId="508"/>
    <cellStyle name="Comma 5 4 7 2" xfId="1364"/>
    <cellStyle name="Comma 5 4 7 2 2" xfId="6500"/>
    <cellStyle name="Comma 5 4 7 2 3" xfId="14028"/>
    <cellStyle name="Comma 5 4 7 3" xfId="2220"/>
    <cellStyle name="Comma 5 4 7 3 2" xfId="7356"/>
    <cellStyle name="Comma 5 4 7 3 3" xfId="14884"/>
    <cellStyle name="Comma 5 4 7 4" xfId="3076"/>
    <cellStyle name="Comma 5 4 7 4 2" xfId="8212"/>
    <cellStyle name="Comma 5 4 7 4 3" xfId="15740"/>
    <cellStyle name="Comma 5 4 7 5" xfId="3932"/>
    <cellStyle name="Comma 5 4 7 5 2" xfId="9068"/>
    <cellStyle name="Comma 5 4 7 5 3" xfId="16596"/>
    <cellStyle name="Comma 5 4 7 6" xfId="4788"/>
    <cellStyle name="Comma 5 4 7 6 2" xfId="9924"/>
    <cellStyle name="Comma 5 4 7 6 3" xfId="17452"/>
    <cellStyle name="Comma 5 4 7 7" xfId="10990"/>
    <cellStyle name="Comma 5 4 7 7 2" xfId="18518"/>
    <cellStyle name="Comma 5 4 7 8" xfId="5644"/>
    <cellStyle name="Comma 5 4 7 9" xfId="13172"/>
    <cellStyle name="Comma 5 4 8" xfId="722"/>
    <cellStyle name="Comma 5 4 8 2" xfId="1578"/>
    <cellStyle name="Comma 5 4 8 2 2" xfId="6714"/>
    <cellStyle name="Comma 5 4 8 2 3" xfId="14242"/>
    <cellStyle name="Comma 5 4 8 3" xfId="2434"/>
    <cellStyle name="Comma 5 4 8 3 2" xfId="7570"/>
    <cellStyle name="Comma 5 4 8 3 3" xfId="15098"/>
    <cellStyle name="Comma 5 4 8 4" xfId="3290"/>
    <cellStyle name="Comma 5 4 8 4 2" xfId="8426"/>
    <cellStyle name="Comma 5 4 8 4 3" xfId="15954"/>
    <cellStyle name="Comma 5 4 8 5" xfId="4146"/>
    <cellStyle name="Comma 5 4 8 5 2" xfId="9282"/>
    <cellStyle name="Comma 5 4 8 5 3" xfId="16810"/>
    <cellStyle name="Comma 5 4 8 6" xfId="5002"/>
    <cellStyle name="Comma 5 4 8 6 2" xfId="10138"/>
    <cellStyle name="Comma 5 4 8 6 3" xfId="17666"/>
    <cellStyle name="Comma 5 4 8 7" xfId="11204"/>
    <cellStyle name="Comma 5 4 8 7 2" xfId="18732"/>
    <cellStyle name="Comma 5 4 8 8" xfId="5858"/>
    <cellStyle name="Comma 5 4 8 9" xfId="13386"/>
    <cellStyle name="Comma 5 4 9" xfId="936"/>
    <cellStyle name="Comma 5 4 9 2" xfId="6072"/>
    <cellStyle name="Comma 5 4 9 3" xfId="13600"/>
    <cellStyle name="Comma 5 5" xfId="88"/>
    <cellStyle name="Comma 5 6" xfId="289"/>
    <cellStyle name="Comma 5 6 10" xfId="19378"/>
    <cellStyle name="Comma 5 6 2" xfId="1145"/>
    <cellStyle name="Comma 5 6 2 2" xfId="6281"/>
    <cellStyle name="Comma 5 6 2 3" xfId="13809"/>
    <cellStyle name="Comma 5 6 3" xfId="2001"/>
    <cellStyle name="Comma 5 6 3 2" xfId="7137"/>
    <cellStyle name="Comma 5 6 3 3" xfId="14665"/>
    <cellStyle name="Comma 5 6 4" xfId="2857"/>
    <cellStyle name="Comma 5 6 4 2" xfId="7993"/>
    <cellStyle name="Comma 5 6 4 3" xfId="15521"/>
    <cellStyle name="Comma 5 6 5" xfId="3713"/>
    <cellStyle name="Comma 5 6 5 2" xfId="8849"/>
    <cellStyle name="Comma 5 6 5 3" xfId="16377"/>
    <cellStyle name="Comma 5 6 6" xfId="4569"/>
    <cellStyle name="Comma 5 6 6 2" xfId="9705"/>
    <cellStyle name="Comma 5 6 6 3" xfId="17233"/>
    <cellStyle name="Comma 5 6 7" xfId="10771"/>
    <cellStyle name="Comma 5 6 7 2" xfId="18299"/>
    <cellStyle name="Comma 5 6 8" xfId="5425"/>
    <cellStyle name="Comma 5 6 9" xfId="12953"/>
    <cellStyle name="Comma 5 7" xfId="503"/>
    <cellStyle name="Comma 5 7 2" xfId="1359"/>
    <cellStyle name="Comma 5 7 2 2" xfId="6495"/>
    <cellStyle name="Comma 5 7 2 3" xfId="14023"/>
    <cellStyle name="Comma 5 7 3" xfId="2215"/>
    <cellStyle name="Comma 5 7 3 2" xfId="7351"/>
    <cellStyle name="Comma 5 7 3 3" xfId="14879"/>
    <cellStyle name="Comma 5 7 4" xfId="3071"/>
    <cellStyle name="Comma 5 7 4 2" xfId="8207"/>
    <cellStyle name="Comma 5 7 4 3" xfId="15735"/>
    <cellStyle name="Comma 5 7 5" xfId="3927"/>
    <cellStyle name="Comma 5 7 5 2" xfId="9063"/>
    <cellStyle name="Comma 5 7 5 3" xfId="16591"/>
    <cellStyle name="Comma 5 7 6" xfId="4783"/>
    <cellStyle name="Comma 5 7 6 2" xfId="9919"/>
    <cellStyle name="Comma 5 7 6 3" xfId="17447"/>
    <cellStyle name="Comma 5 7 7" xfId="10985"/>
    <cellStyle name="Comma 5 7 7 2" xfId="18513"/>
    <cellStyle name="Comma 5 7 8" xfId="5639"/>
    <cellStyle name="Comma 5 7 9" xfId="13167"/>
    <cellStyle name="Comma 5 8" xfId="717"/>
    <cellStyle name="Comma 5 8 2" xfId="1573"/>
    <cellStyle name="Comma 5 8 2 2" xfId="6709"/>
    <cellStyle name="Comma 5 8 2 3" xfId="14237"/>
    <cellStyle name="Comma 5 8 3" xfId="2429"/>
    <cellStyle name="Comma 5 8 3 2" xfId="7565"/>
    <cellStyle name="Comma 5 8 3 3" xfId="15093"/>
    <cellStyle name="Comma 5 8 4" xfId="3285"/>
    <cellStyle name="Comma 5 8 4 2" xfId="8421"/>
    <cellStyle name="Comma 5 8 4 3" xfId="15949"/>
    <cellStyle name="Comma 5 8 5" xfId="4141"/>
    <cellStyle name="Comma 5 8 5 2" xfId="9277"/>
    <cellStyle name="Comma 5 8 5 3" xfId="16805"/>
    <cellStyle name="Comma 5 8 6" xfId="4997"/>
    <cellStyle name="Comma 5 8 6 2" xfId="10133"/>
    <cellStyle name="Comma 5 8 6 3" xfId="17661"/>
    <cellStyle name="Comma 5 8 7" xfId="11199"/>
    <cellStyle name="Comma 5 8 7 2" xfId="18727"/>
    <cellStyle name="Comma 5 8 8" xfId="5853"/>
    <cellStyle name="Comma 5 8 9" xfId="13381"/>
    <cellStyle name="Comma 5 9" xfId="931"/>
    <cellStyle name="Comma 5 9 2" xfId="6067"/>
    <cellStyle name="Comma 5 9 3" xfId="13595"/>
    <cellStyle name="Comma 6" xfId="1"/>
    <cellStyle name="Comma 6 10" xfId="1793"/>
    <cellStyle name="Comma 6 10 2" xfId="6929"/>
    <cellStyle name="Comma 6 10 3" xfId="14457"/>
    <cellStyle name="Comma 6 11" xfId="2649"/>
    <cellStyle name="Comma 6 11 2" xfId="7785"/>
    <cellStyle name="Comma 6 11 3" xfId="15313"/>
    <cellStyle name="Comma 6 12" xfId="3505"/>
    <cellStyle name="Comma 6 12 2" xfId="8641"/>
    <cellStyle name="Comma 6 12 3" xfId="16169"/>
    <cellStyle name="Comma 6 13" xfId="4361"/>
    <cellStyle name="Comma 6 13 2" xfId="9497"/>
    <cellStyle name="Comma 6 13 3" xfId="17025"/>
    <cellStyle name="Comma 6 14" xfId="43"/>
    <cellStyle name="Comma 6 14 2" xfId="10354"/>
    <cellStyle name="Comma 6 14 3" xfId="17882"/>
    <cellStyle name="Comma 6 15" xfId="10563"/>
    <cellStyle name="Comma 6 15 2" xfId="18091"/>
    <cellStyle name="Comma 6 16" xfId="11419"/>
    <cellStyle name="Comma 6 16 2" xfId="18947"/>
    <cellStyle name="Comma 6 17" xfId="5217"/>
    <cellStyle name="Comma 6 18" xfId="12158"/>
    <cellStyle name="Comma 6 19" xfId="12745"/>
    <cellStyle name="Comma 6 2" xfId="4"/>
    <cellStyle name="Comma 6 2 10" xfId="3506"/>
    <cellStyle name="Comma 6 2 10 2" xfId="8642"/>
    <cellStyle name="Comma 6 2 10 3" xfId="16170"/>
    <cellStyle name="Comma 6 2 11" xfId="4362"/>
    <cellStyle name="Comma 6 2 11 2" xfId="9498"/>
    <cellStyle name="Comma 6 2 11 3" xfId="17026"/>
    <cellStyle name="Comma 6 2 12" xfId="44"/>
    <cellStyle name="Comma 6 2 12 2" xfId="10355"/>
    <cellStyle name="Comma 6 2 12 3" xfId="17883"/>
    <cellStyle name="Comma 6 2 13" xfId="10564"/>
    <cellStyle name="Comma 6 2 13 2" xfId="18092"/>
    <cellStyle name="Comma 6 2 14" xfId="11420"/>
    <cellStyle name="Comma 6 2 14 2" xfId="18948"/>
    <cellStyle name="Comma 6 2 15" xfId="5218"/>
    <cellStyle name="Comma 6 2 16" xfId="12159"/>
    <cellStyle name="Comma 6 2 17" xfId="12746"/>
    <cellStyle name="Comma 6 2 18" xfId="19132"/>
    <cellStyle name="Comma 6 2 2" xfId="45"/>
    <cellStyle name="Comma 6 2 2 10" xfId="1795"/>
    <cellStyle name="Comma 6 2 2 10 2" xfId="6931"/>
    <cellStyle name="Comma 6 2 2 10 3" xfId="14459"/>
    <cellStyle name="Comma 6 2 2 11" xfId="2651"/>
    <cellStyle name="Comma 6 2 2 11 2" xfId="7787"/>
    <cellStyle name="Comma 6 2 2 11 3" xfId="15315"/>
    <cellStyle name="Comma 6 2 2 12" xfId="3507"/>
    <cellStyle name="Comma 6 2 2 12 2" xfId="8643"/>
    <cellStyle name="Comma 6 2 2 12 3" xfId="16171"/>
    <cellStyle name="Comma 6 2 2 13" xfId="4363"/>
    <cellStyle name="Comma 6 2 2 13 2" xfId="9499"/>
    <cellStyle name="Comma 6 2 2 13 3" xfId="17027"/>
    <cellStyle name="Comma 6 2 2 14" xfId="10356"/>
    <cellStyle name="Comma 6 2 2 14 2" xfId="17884"/>
    <cellStyle name="Comma 6 2 2 15" xfId="10565"/>
    <cellStyle name="Comma 6 2 2 15 2" xfId="18093"/>
    <cellStyle name="Comma 6 2 2 16" xfId="11421"/>
    <cellStyle name="Comma 6 2 2 16 2" xfId="18949"/>
    <cellStyle name="Comma 6 2 2 17" xfId="5219"/>
    <cellStyle name="Comma 6 2 2 18" xfId="12747"/>
    <cellStyle name="Comma 6 2 2 19" xfId="19172"/>
    <cellStyle name="Comma 6 2 2 2" xfId="125"/>
    <cellStyle name="Comma 6 2 2 2 10" xfId="10402"/>
    <cellStyle name="Comma 6 2 2 2 10 2" xfId="17930"/>
    <cellStyle name="Comma 6 2 2 2 11" xfId="10611"/>
    <cellStyle name="Comma 6 2 2 2 11 2" xfId="18139"/>
    <cellStyle name="Comma 6 2 2 2 12" xfId="11467"/>
    <cellStyle name="Comma 6 2 2 2 12 2" xfId="18995"/>
    <cellStyle name="Comma 6 2 2 2 13" xfId="5265"/>
    <cellStyle name="Comma 6 2 2 2 14" xfId="12793"/>
    <cellStyle name="Comma 6 2 2 2 15" xfId="19218"/>
    <cellStyle name="Comma 6 2 2 2 2" xfId="343"/>
    <cellStyle name="Comma 6 2 2 2 2 10" xfId="19432"/>
    <cellStyle name="Comma 6 2 2 2 2 2" xfId="1199"/>
    <cellStyle name="Comma 6 2 2 2 2 2 2" xfId="6335"/>
    <cellStyle name="Comma 6 2 2 2 2 2 3" xfId="13863"/>
    <cellStyle name="Comma 6 2 2 2 2 3" xfId="2055"/>
    <cellStyle name="Comma 6 2 2 2 2 3 2" xfId="7191"/>
    <cellStyle name="Comma 6 2 2 2 2 3 3" xfId="14719"/>
    <cellStyle name="Comma 6 2 2 2 2 4" xfId="2911"/>
    <cellStyle name="Comma 6 2 2 2 2 4 2" xfId="8047"/>
    <cellStyle name="Comma 6 2 2 2 2 4 3" xfId="15575"/>
    <cellStyle name="Comma 6 2 2 2 2 5" xfId="3767"/>
    <cellStyle name="Comma 6 2 2 2 2 5 2" xfId="8903"/>
    <cellStyle name="Comma 6 2 2 2 2 5 3" xfId="16431"/>
    <cellStyle name="Comma 6 2 2 2 2 6" xfId="4623"/>
    <cellStyle name="Comma 6 2 2 2 2 6 2" xfId="9759"/>
    <cellStyle name="Comma 6 2 2 2 2 6 3" xfId="17287"/>
    <cellStyle name="Comma 6 2 2 2 2 7" xfId="10825"/>
    <cellStyle name="Comma 6 2 2 2 2 7 2" xfId="18353"/>
    <cellStyle name="Comma 6 2 2 2 2 8" xfId="5479"/>
    <cellStyle name="Comma 6 2 2 2 2 9" xfId="13007"/>
    <cellStyle name="Comma 6 2 2 2 3" xfId="557"/>
    <cellStyle name="Comma 6 2 2 2 3 2" xfId="1413"/>
    <cellStyle name="Comma 6 2 2 2 3 2 2" xfId="6549"/>
    <cellStyle name="Comma 6 2 2 2 3 2 3" xfId="14077"/>
    <cellStyle name="Comma 6 2 2 2 3 3" xfId="2269"/>
    <cellStyle name="Comma 6 2 2 2 3 3 2" xfId="7405"/>
    <cellStyle name="Comma 6 2 2 2 3 3 3" xfId="14933"/>
    <cellStyle name="Comma 6 2 2 2 3 4" xfId="3125"/>
    <cellStyle name="Comma 6 2 2 2 3 4 2" xfId="8261"/>
    <cellStyle name="Comma 6 2 2 2 3 4 3" xfId="15789"/>
    <cellStyle name="Comma 6 2 2 2 3 5" xfId="3981"/>
    <cellStyle name="Comma 6 2 2 2 3 5 2" xfId="9117"/>
    <cellStyle name="Comma 6 2 2 2 3 5 3" xfId="16645"/>
    <cellStyle name="Comma 6 2 2 2 3 6" xfId="4837"/>
    <cellStyle name="Comma 6 2 2 2 3 6 2" xfId="9973"/>
    <cellStyle name="Comma 6 2 2 2 3 6 3" xfId="17501"/>
    <cellStyle name="Comma 6 2 2 2 3 7" xfId="11039"/>
    <cellStyle name="Comma 6 2 2 2 3 7 2" xfId="18567"/>
    <cellStyle name="Comma 6 2 2 2 3 8" xfId="5693"/>
    <cellStyle name="Comma 6 2 2 2 3 9" xfId="13221"/>
    <cellStyle name="Comma 6 2 2 2 4" xfId="771"/>
    <cellStyle name="Comma 6 2 2 2 4 2" xfId="1627"/>
    <cellStyle name="Comma 6 2 2 2 4 2 2" xfId="6763"/>
    <cellStyle name="Comma 6 2 2 2 4 2 3" xfId="14291"/>
    <cellStyle name="Comma 6 2 2 2 4 3" xfId="2483"/>
    <cellStyle name="Comma 6 2 2 2 4 3 2" xfId="7619"/>
    <cellStyle name="Comma 6 2 2 2 4 3 3" xfId="15147"/>
    <cellStyle name="Comma 6 2 2 2 4 4" xfId="3339"/>
    <cellStyle name="Comma 6 2 2 2 4 4 2" xfId="8475"/>
    <cellStyle name="Comma 6 2 2 2 4 4 3" xfId="16003"/>
    <cellStyle name="Comma 6 2 2 2 4 5" xfId="4195"/>
    <cellStyle name="Comma 6 2 2 2 4 5 2" xfId="9331"/>
    <cellStyle name="Comma 6 2 2 2 4 5 3" xfId="16859"/>
    <cellStyle name="Comma 6 2 2 2 4 6" xfId="5051"/>
    <cellStyle name="Comma 6 2 2 2 4 6 2" xfId="10187"/>
    <cellStyle name="Comma 6 2 2 2 4 6 3" xfId="17715"/>
    <cellStyle name="Comma 6 2 2 2 4 7" xfId="11253"/>
    <cellStyle name="Comma 6 2 2 2 4 7 2" xfId="18781"/>
    <cellStyle name="Comma 6 2 2 2 4 8" xfId="5907"/>
    <cellStyle name="Comma 6 2 2 2 4 9" xfId="13435"/>
    <cellStyle name="Comma 6 2 2 2 5" xfId="985"/>
    <cellStyle name="Comma 6 2 2 2 5 2" xfId="6121"/>
    <cellStyle name="Comma 6 2 2 2 5 3" xfId="13649"/>
    <cellStyle name="Comma 6 2 2 2 6" xfId="1841"/>
    <cellStyle name="Comma 6 2 2 2 6 2" xfId="6977"/>
    <cellStyle name="Comma 6 2 2 2 6 3" xfId="14505"/>
    <cellStyle name="Comma 6 2 2 2 7" xfId="2697"/>
    <cellStyle name="Comma 6 2 2 2 7 2" xfId="7833"/>
    <cellStyle name="Comma 6 2 2 2 7 3" xfId="15361"/>
    <cellStyle name="Comma 6 2 2 2 8" xfId="3553"/>
    <cellStyle name="Comma 6 2 2 2 8 2" xfId="8689"/>
    <cellStyle name="Comma 6 2 2 2 8 3" xfId="16217"/>
    <cellStyle name="Comma 6 2 2 2 9" xfId="4409"/>
    <cellStyle name="Comma 6 2 2 2 9 2" xfId="9545"/>
    <cellStyle name="Comma 6 2 2 2 9 3" xfId="17073"/>
    <cellStyle name="Comma 6 2 2 3" xfId="161"/>
    <cellStyle name="Comma 6 2 2 3 10" xfId="10438"/>
    <cellStyle name="Comma 6 2 2 3 10 2" xfId="17966"/>
    <cellStyle name="Comma 6 2 2 3 11" xfId="10647"/>
    <cellStyle name="Comma 6 2 2 3 11 2" xfId="18175"/>
    <cellStyle name="Comma 6 2 2 3 12" xfId="11503"/>
    <cellStyle name="Comma 6 2 2 3 12 2" xfId="19031"/>
    <cellStyle name="Comma 6 2 2 3 13" xfId="5301"/>
    <cellStyle name="Comma 6 2 2 3 14" xfId="12829"/>
    <cellStyle name="Comma 6 2 2 3 15" xfId="19254"/>
    <cellStyle name="Comma 6 2 2 3 2" xfId="379"/>
    <cellStyle name="Comma 6 2 2 3 2 10" xfId="19468"/>
    <cellStyle name="Comma 6 2 2 3 2 2" xfId="1235"/>
    <cellStyle name="Comma 6 2 2 3 2 2 2" xfId="6371"/>
    <cellStyle name="Comma 6 2 2 3 2 2 3" xfId="13899"/>
    <cellStyle name="Comma 6 2 2 3 2 3" xfId="2091"/>
    <cellStyle name="Comma 6 2 2 3 2 3 2" xfId="7227"/>
    <cellStyle name="Comma 6 2 2 3 2 3 3" xfId="14755"/>
    <cellStyle name="Comma 6 2 2 3 2 4" xfId="2947"/>
    <cellStyle name="Comma 6 2 2 3 2 4 2" xfId="8083"/>
    <cellStyle name="Comma 6 2 2 3 2 4 3" xfId="15611"/>
    <cellStyle name="Comma 6 2 2 3 2 5" xfId="3803"/>
    <cellStyle name="Comma 6 2 2 3 2 5 2" xfId="8939"/>
    <cellStyle name="Comma 6 2 2 3 2 5 3" xfId="16467"/>
    <cellStyle name="Comma 6 2 2 3 2 6" xfId="4659"/>
    <cellStyle name="Comma 6 2 2 3 2 6 2" xfId="9795"/>
    <cellStyle name="Comma 6 2 2 3 2 6 3" xfId="17323"/>
    <cellStyle name="Comma 6 2 2 3 2 7" xfId="10861"/>
    <cellStyle name="Comma 6 2 2 3 2 7 2" xfId="18389"/>
    <cellStyle name="Comma 6 2 2 3 2 8" xfId="5515"/>
    <cellStyle name="Comma 6 2 2 3 2 9" xfId="13043"/>
    <cellStyle name="Comma 6 2 2 3 3" xfId="593"/>
    <cellStyle name="Comma 6 2 2 3 3 2" xfId="1449"/>
    <cellStyle name="Comma 6 2 2 3 3 2 2" xfId="6585"/>
    <cellStyle name="Comma 6 2 2 3 3 2 3" xfId="14113"/>
    <cellStyle name="Comma 6 2 2 3 3 3" xfId="2305"/>
    <cellStyle name="Comma 6 2 2 3 3 3 2" xfId="7441"/>
    <cellStyle name="Comma 6 2 2 3 3 3 3" xfId="14969"/>
    <cellStyle name="Comma 6 2 2 3 3 4" xfId="3161"/>
    <cellStyle name="Comma 6 2 2 3 3 4 2" xfId="8297"/>
    <cellStyle name="Comma 6 2 2 3 3 4 3" xfId="15825"/>
    <cellStyle name="Comma 6 2 2 3 3 5" xfId="4017"/>
    <cellStyle name="Comma 6 2 2 3 3 5 2" xfId="9153"/>
    <cellStyle name="Comma 6 2 2 3 3 5 3" xfId="16681"/>
    <cellStyle name="Comma 6 2 2 3 3 6" xfId="4873"/>
    <cellStyle name="Comma 6 2 2 3 3 6 2" xfId="10009"/>
    <cellStyle name="Comma 6 2 2 3 3 6 3" xfId="17537"/>
    <cellStyle name="Comma 6 2 2 3 3 7" xfId="11075"/>
    <cellStyle name="Comma 6 2 2 3 3 7 2" xfId="18603"/>
    <cellStyle name="Comma 6 2 2 3 3 8" xfId="5729"/>
    <cellStyle name="Comma 6 2 2 3 3 9" xfId="13257"/>
    <cellStyle name="Comma 6 2 2 3 4" xfId="807"/>
    <cellStyle name="Comma 6 2 2 3 4 2" xfId="1663"/>
    <cellStyle name="Comma 6 2 2 3 4 2 2" xfId="6799"/>
    <cellStyle name="Comma 6 2 2 3 4 2 3" xfId="14327"/>
    <cellStyle name="Comma 6 2 2 3 4 3" xfId="2519"/>
    <cellStyle name="Comma 6 2 2 3 4 3 2" xfId="7655"/>
    <cellStyle name="Comma 6 2 2 3 4 3 3" xfId="15183"/>
    <cellStyle name="Comma 6 2 2 3 4 4" xfId="3375"/>
    <cellStyle name="Comma 6 2 2 3 4 4 2" xfId="8511"/>
    <cellStyle name="Comma 6 2 2 3 4 4 3" xfId="16039"/>
    <cellStyle name="Comma 6 2 2 3 4 5" xfId="4231"/>
    <cellStyle name="Comma 6 2 2 3 4 5 2" xfId="9367"/>
    <cellStyle name="Comma 6 2 2 3 4 5 3" xfId="16895"/>
    <cellStyle name="Comma 6 2 2 3 4 6" xfId="5087"/>
    <cellStyle name="Comma 6 2 2 3 4 6 2" xfId="10223"/>
    <cellStyle name="Comma 6 2 2 3 4 6 3" xfId="17751"/>
    <cellStyle name="Comma 6 2 2 3 4 7" xfId="11289"/>
    <cellStyle name="Comma 6 2 2 3 4 7 2" xfId="18817"/>
    <cellStyle name="Comma 6 2 2 3 4 8" xfId="5943"/>
    <cellStyle name="Comma 6 2 2 3 4 9" xfId="13471"/>
    <cellStyle name="Comma 6 2 2 3 5" xfId="1021"/>
    <cellStyle name="Comma 6 2 2 3 5 2" xfId="6157"/>
    <cellStyle name="Comma 6 2 2 3 5 3" xfId="13685"/>
    <cellStyle name="Comma 6 2 2 3 6" xfId="1877"/>
    <cellStyle name="Comma 6 2 2 3 6 2" xfId="7013"/>
    <cellStyle name="Comma 6 2 2 3 6 3" xfId="14541"/>
    <cellStyle name="Comma 6 2 2 3 7" xfId="2733"/>
    <cellStyle name="Comma 6 2 2 3 7 2" xfId="7869"/>
    <cellStyle name="Comma 6 2 2 3 7 3" xfId="15397"/>
    <cellStyle name="Comma 6 2 2 3 8" xfId="3589"/>
    <cellStyle name="Comma 6 2 2 3 8 2" xfId="8725"/>
    <cellStyle name="Comma 6 2 2 3 8 3" xfId="16253"/>
    <cellStyle name="Comma 6 2 2 3 9" xfId="4445"/>
    <cellStyle name="Comma 6 2 2 3 9 2" xfId="9581"/>
    <cellStyle name="Comma 6 2 2 3 9 3" xfId="17109"/>
    <cellStyle name="Comma 6 2 2 4" xfId="199"/>
    <cellStyle name="Comma 6 2 2 4 10" xfId="10475"/>
    <cellStyle name="Comma 6 2 2 4 10 2" xfId="18003"/>
    <cellStyle name="Comma 6 2 2 4 11" xfId="10684"/>
    <cellStyle name="Comma 6 2 2 4 11 2" xfId="18212"/>
    <cellStyle name="Comma 6 2 2 4 12" xfId="11540"/>
    <cellStyle name="Comma 6 2 2 4 12 2" xfId="19068"/>
    <cellStyle name="Comma 6 2 2 4 13" xfId="5338"/>
    <cellStyle name="Comma 6 2 2 4 14" xfId="12866"/>
    <cellStyle name="Comma 6 2 2 4 15" xfId="19291"/>
    <cellStyle name="Comma 6 2 2 4 2" xfId="416"/>
    <cellStyle name="Comma 6 2 2 4 2 10" xfId="19505"/>
    <cellStyle name="Comma 6 2 2 4 2 2" xfId="1272"/>
    <cellStyle name="Comma 6 2 2 4 2 2 2" xfId="6408"/>
    <cellStyle name="Comma 6 2 2 4 2 2 3" xfId="13936"/>
    <cellStyle name="Comma 6 2 2 4 2 3" xfId="2128"/>
    <cellStyle name="Comma 6 2 2 4 2 3 2" xfId="7264"/>
    <cellStyle name="Comma 6 2 2 4 2 3 3" xfId="14792"/>
    <cellStyle name="Comma 6 2 2 4 2 4" xfId="2984"/>
    <cellStyle name="Comma 6 2 2 4 2 4 2" xfId="8120"/>
    <cellStyle name="Comma 6 2 2 4 2 4 3" xfId="15648"/>
    <cellStyle name="Comma 6 2 2 4 2 5" xfId="3840"/>
    <cellStyle name="Comma 6 2 2 4 2 5 2" xfId="8976"/>
    <cellStyle name="Comma 6 2 2 4 2 5 3" xfId="16504"/>
    <cellStyle name="Comma 6 2 2 4 2 6" xfId="4696"/>
    <cellStyle name="Comma 6 2 2 4 2 6 2" xfId="9832"/>
    <cellStyle name="Comma 6 2 2 4 2 6 3" xfId="17360"/>
    <cellStyle name="Comma 6 2 2 4 2 7" xfId="10898"/>
    <cellStyle name="Comma 6 2 2 4 2 7 2" xfId="18426"/>
    <cellStyle name="Comma 6 2 2 4 2 8" xfId="5552"/>
    <cellStyle name="Comma 6 2 2 4 2 9" xfId="13080"/>
    <cellStyle name="Comma 6 2 2 4 3" xfId="630"/>
    <cellStyle name="Comma 6 2 2 4 3 2" xfId="1486"/>
    <cellStyle name="Comma 6 2 2 4 3 2 2" xfId="6622"/>
    <cellStyle name="Comma 6 2 2 4 3 2 3" xfId="14150"/>
    <cellStyle name="Comma 6 2 2 4 3 3" xfId="2342"/>
    <cellStyle name="Comma 6 2 2 4 3 3 2" xfId="7478"/>
    <cellStyle name="Comma 6 2 2 4 3 3 3" xfId="15006"/>
    <cellStyle name="Comma 6 2 2 4 3 4" xfId="3198"/>
    <cellStyle name="Comma 6 2 2 4 3 4 2" xfId="8334"/>
    <cellStyle name="Comma 6 2 2 4 3 4 3" xfId="15862"/>
    <cellStyle name="Comma 6 2 2 4 3 5" xfId="4054"/>
    <cellStyle name="Comma 6 2 2 4 3 5 2" xfId="9190"/>
    <cellStyle name="Comma 6 2 2 4 3 5 3" xfId="16718"/>
    <cellStyle name="Comma 6 2 2 4 3 6" xfId="4910"/>
    <cellStyle name="Comma 6 2 2 4 3 6 2" xfId="10046"/>
    <cellStyle name="Comma 6 2 2 4 3 6 3" xfId="17574"/>
    <cellStyle name="Comma 6 2 2 4 3 7" xfId="11112"/>
    <cellStyle name="Comma 6 2 2 4 3 7 2" xfId="18640"/>
    <cellStyle name="Comma 6 2 2 4 3 8" xfId="5766"/>
    <cellStyle name="Comma 6 2 2 4 3 9" xfId="13294"/>
    <cellStyle name="Comma 6 2 2 4 4" xfId="844"/>
    <cellStyle name="Comma 6 2 2 4 4 2" xfId="1700"/>
    <cellStyle name="Comma 6 2 2 4 4 2 2" xfId="6836"/>
    <cellStyle name="Comma 6 2 2 4 4 2 3" xfId="14364"/>
    <cellStyle name="Comma 6 2 2 4 4 3" xfId="2556"/>
    <cellStyle name="Comma 6 2 2 4 4 3 2" xfId="7692"/>
    <cellStyle name="Comma 6 2 2 4 4 3 3" xfId="15220"/>
    <cellStyle name="Comma 6 2 2 4 4 4" xfId="3412"/>
    <cellStyle name="Comma 6 2 2 4 4 4 2" xfId="8548"/>
    <cellStyle name="Comma 6 2 2 4 4 4 3" xfId="16076"/>
    <cellStyle name="Comma 6 2 2 4 4 5" xfId="4268"/>
    <cellStyle name="Comma 6 2 2 4 4 5 2" xfId="9404"/>
    <cellStyle name="Comma 6 2 2 4 4 5 3" xfId="16932"/>
    <cellStyle name="Comma 6 2 2 4 4 6" xfId="5124"/>
    <cellStyle name="Comma 6 2 2 4 4 6 2" xfId="10260"/>
    <cellStyle name="Comma 6 2 2 4 4 6 3" xfId="17788"/>
    <cellStyle name="Comma 6 2 2 4 4 7" xfId="11326"/>
    <cellStyle name="Comma 6 2 2 4 4 7 2" xfId="18854"/>
    <cellStyle name="Comma 6 2 2 4 4 8" xfId="5980"/>
    <cellStyle name="Comma 6 2 2 4 4 9" xfId="13508"/>
    <cellStyle name="Comma 6 2 2 4 5" xfId="1058"/>
    <cellStyle name="Comma 6 2 2 4 5 2" xfId="6194"/>
    <cellStyle name="Comma 6 2 2 4 5 3" xfId="13722"/>
    <cellStyle name="Comma 6 2 2 4 6" xfId="1914"/>
    <cellStyle name="Comma 6 2 2 4 6 2" xfId="7050"/>
    <cellStyle name="Comma 6 2 2 4 6 3" xfId="14578"/>
    <cellStyle name="Comma 6 2 2 4 7" xfId="2770"/>
    <cellStyle name="Comma 6 2 2 4 7 2" xfId="7906"/>
    <cellStyle name="Comma 6 2 2 4 7 3" xfId="15434"/>
    <cellStyle name="Comma 6 2 2 4 8" xfId="3626"/>
    <cellStyle name="Comma 6 2 2 4 8 2" xfId="8762"/>
    <cellStyle name="Comma 6 2 2 4 8 3" xfId="16290"/>
    <cellStyle name="Comma 6 2 2 4 9" xfId="4482"/>
    <cellStyle name="Comma 6 2 2 4 9 2" xfId="9618"/>
    <cellStyle name="Comma 6 2 2 4 9 3" xfId="17146"/>
    <cellStyle name="Comma 6 2 2 5" xfId="240"/>
    <cellStyle name="Comma 6 2 2 5 10" xfId="10515"/>
    <cellStyle name="Comma 6 2 2 5 10 2" xfId="18043"/>
    <cellStyle name="Comma 6 2 2 5 11" xfId="10724"/>
    <cellStyle name="Comma 6 2 2 5 11 2" xfId="18252"/>
    <cellStyle name="Comma 6 2 2 5 12" xfId="11580"/>
    <cellStyle name="Comma 6 2 2 5 12 2" xfId="19108"/>
    <cellStyle name="Comma 6 2 2 5 13" xfId="5378"/>
    <cellStyle name="Comma 6 2 2 5 14" xfId="12906"/>
    <cellStyle name="Comma 6 2 2 5 15" xfId="19331"/>
    <cellStyle name="Comma 6 2 2 5 2" xfId="456"/>
    <cellStyle name="Comma 6 2 2 5 2 10" xfId="19545"/>
    <cellStyle name="Comma 6 2 2 5 2 2" xfId="1312"/>
    <cellStyle name="Comma 6 2 2 5 2 2 2" xfId="6448"/>
    <cellStyle name="Comma 6 2 2 5 2 2 3" xfId="13976"/>
    <cellStyle name="Comma 6 2 2 5 2 3" xfId="2168"/>
    <cellStyle name="Comma 6 2 2 5 2 3 2" xfId="7304"/>
    <cellStyle name="Comma 6 2 2 5 2 3 3" xfId="14832"/>
    <cellStyle name="Comma 6 2 2 5 2 4" xfId="3024"/>
    <cellStyle name="Comma 6 2 2 5 2 4 2" xfId="8160"/>
    <cellStyle name="Comma 6 2 2 5 2 4 3" xfId="15688"/>
    <cellStyle name="Comma 6 2 2 5 2 5" xfId="3880"/>
    <cellStyle name="Comma 6 2 2 5 2 5 2" xfId="9016"/>
    <cellStyle name="Comma 6 2 2 5 2 5 3" xfId="16544"/>
    <cellStyle name="Comma 6 2 2 5 2 6" xfId="4736"/>
    <cellStyle name="Comma 6 2 2 5 2 6 2" xfId="9872"/>
    <cellStyle name="Comma 6 2 2 5 2 6 3" xfId="17400"/>
    <cellStyle name="Comma 6 2 2 5 2 7" xfId="10938"/>
    <cellStyle name="Comma 6 2 2 5 2 7 2" xfId="18466"/>
    <cellStyle name="Comma 6 2 2 5 2 8" xfId="5592"/>
    <cellStyle name="Comma 6 2 2 5 2 9" xfId="13120"/>
    <cellStyle name="Comma 6 2 2 5 3" xfId="670"/>
    <cellStyle name="Comma 6 2 2 5 3 2" xfId="1526"/>
    <cellStyle name="Comma 6 2 2 5 3 2 2" xfId="6662"/>
    <cellStyle name="Comma 6 2 2 5 3 2 3" xfId="14190"/>
    <cellStyle name="Comma 6 2 2 5 3 3" xfId="2382"/>
    <cellStyle name="Comma 6 2 2 5 3 3 2" xfId="7518"/>
    <cellStyle name="Comma 6 2 2 5 3 3 3" xfId="15046"/>
    <cellStyle name="Comma 6 2 2 5 3 4" xfId="3238"/>
    <cellStyle name="Comma 6 2 2 5 3 4 2" xfId="8374"/>
    <cellStyle name="Comma 6 2 2 5 3 4 3" xfId="15902"/>
    <cellStyle name="Comma 6 2 2 5 3 5" xfId="4094"/>
    <cellStyle name="Comma 6 2 2 5 3 5 2" xfId="9230"/>
    <cellStyle name="Comma 6 2 2 5 3 5 3" xfId="16758"/>
    <cellStyle name="Comma 6 2 2 5 3 6" xfId="4950"/>
    <cellStyle name="Comma 6 2 2 5 3 6 2" xfId="10086"/>
    <cellStyle name="Comma 6 2 2 5 3 6 3" xfId="17614"/>
    <cellStyle name="Comma 6 2 2 5 3 7" xfId="11152"/>
    <cellStyle name="Comma 6 2 2 5 3 7 2" xfId="18680"/>
    <cellStyle name="Comma 6 2 2 5 3 8" xfId="5806"/>
    <cellStyle name="Comma 6 2 2 5 3 9" xfId="13334"/>
    <cellStyle name="Comma 6 2 2 5 4" xfId="884"/>
    <cellStyle name="Comma 6 2 2 5 4 2" xfId="1740"/>
    <cellStyle name="Comma 6 2 2 5 4 2 2" xfId="6876"/>
    <cellStyle name="Comma 6 2 2 5 4 2 3" xfId="14404"/>
    <cellStyle name="Comma 6 2 2 5 4 3" xfId="2596"/>
    <cellStyle name="Comma 6 2 2 5 4 3 2" xfId="7732"/>
    <cellStyle name="Comma 6 2 2 5 4 3 3" xfId="15260"/>
    <cellStyle name="Comma 6 2 2 5 4 4" xfId="3452"/>
    <cellStyle name="Comma 6 2 2 5 4 4 2" xfId="8588"/>
    <cellStyle name="Comma 6 2 2 5 4 4 3" xfId="16116"/>
    <cellStyle name="Comma 6 2 2 5 4 5" xfId="4308"/>
    <cellStyle name="Comma 6 2 2 5 4 5 2" xfId="9444"/>
    <cellStyle name="Comma 6 2 2 5 4 5 3" xfId="16972"/>
    <cellStyle name="Comma 6 2 2 5 4 6" xfId="5164"/>
    <cellStyle name="Comma 6 2 2 5 4 6 2" xfId="10300"/>
    <cellStyle name="Comma 6 2 2 5 4 6 3" xfId="17828"/>
    <cellStyle name="Comma 6 2 2 5 4 7" xfId="11366"/>
    <cellStyle name="Comma 6 2 2 5 4 7 2" xfId="18894"/>
    <cellStyle name="Comma 6 2 2 5 4 8" xfId="6020"/>
    <cellStyle name="Comma 6 2 2 5 4 9" xfId="13548"/>
    <cellStyle name="Comma 6 2 2 5 5" xfId="1098"/>
    <cellStyle name="Comma 6 2 2 5 5 2" xfId="6234"/>
    <cellStyle name="Comma 6 2 2 5 5 3" xfId="13762"/>
    <cellStyle name="Comma 6 2 2 5 6" xfId="1954"/>
    <cellStyle name="Comma 6 2 2 5 6 2" xfId="7090"/>
    <cellStyle name="Comma 6 2 2 5 6 3" xfId="14618"/>
    <cellStyle name="Comma 6 2 2 5 7" xfId="2810"/>
    <cellStyle name="Comma 6 2 2 5 7 2" xfId="7946"/>
    <cellStyle name="Comma 6 2 2 5 7 3" xfId="15474"/>
    <cellStyle name="Comma 6 2 2 5 8" xfId="3666"/>
    <cellStyle name="Comma 6 2 2 5 8 2" xfId="8802"/>
    <cellStyle name="Comma 6 2 2 5 8 3" xfId="16330"/>
    <cellStyle name="Comma 6 2 2 5 9" xfId="4522"/>
    <cellStyle name="Comma 6 2 2 5 9 2" xfId="9658"/>
    <cellStyle name="Comma 6 2 2 5 9 3" xfId="17186"/>
    <cellStyle name="Comma 6 2 2 6" xfId="297"/>
    <cellStyle name="Comma 6 2 2 6 10" xfId="19386"/>
    <cellStyle name="Comma 6 2 2 6 2" xfId="1153"/>
    <cellStyle name="Comma 6 2 2 6 2 2" xfId="6289"/>
    <cellStyle name="Comma 6 2 2 6 2 3" xfId="13817"/>
    <cellStyle name="Comma 6 2 2 6 3" xfId="2009"/>
    <cellStyle name="Comma 6 2 2 6 3 2" xfId="7145"/>
    <cellStyle name="Comma 6 2 2 6 3 3" xfId="14673"/>
    <cellStyle name="Comma 6 2 2 6 4" xfId="2865"/>
    <cellStyle name="Comma 6 2 2 6 4 2" xfId="8001"/>
    <cellStyle name="Comma 6 2 2 6 4 3" xfId="15529"/>
    <cellStyle name="Comma 6 2 2 6 5" xfId="3721"/>
    <cellStyle name="Comma 6 2 2 6 5 2" xfId="8857"/>
    <cellStyle name="Comma 6 2 2 6 5 3" xfId="16385"/>
    <cellStyle name="Comma 6 2 2 6 6" xfId="4577"/>
    <cellStyle name="Comma 6 2 2 6 6 2" xfId="9713"/>
    <cellStyle name="Comma 6 2 2 6 6 3" xfId="17241"/>
    <cellStyle name="Comma 6 2 2 6 7" xfId="10779"/>
    <cellStyle name="Comma 6 2 2 6 7 2" xfId="18307"/>
    <cellStyle name="Comma 6 2 2 6 8" xfId="5433"/>
    <cellStyle name="Comma 6 2 2 6 9" xfId="12961"/>
    <cellStyle name="Comma 6 2 2 7" xfId="511"/>
    <cellStyle name="Comma 6 2 2 7 2" xfId="1367"/>
    <cellStyle name="Comma 6 2 2 7 2 2" xfId="6503"/>
    <cellStyle name="Comma 6 2 2 7 2 3" xfId="14031"/>
    <cellStyle name="Comma 6 2 2 7 3" xfId="2223"/>
    <cellStyle name="Comma 6 2 2 7 3 2" xfId="7359"/>
    <cellStyle name="Comma 6 2 2 7 3 3" xfId="14887"/>
    <cellStyle name="Comma 6 2 2 7 4" xfId="3079"/>
    <cellStyle name="Comma 6 2 2 7 4 2" xfId="8215"/>
    <cellStyle name="Comma 6 2 2 7 4 3" xfId="15743"/>
    <cellStyle name="Comma 6 2 2 7 5" xfId="3935"/>
    <cellStyle name="Comma 6 2 2 7 5 2" xfId="9071"/>
    <cellStyle name="Comma 6 2 2 7 5 3" xfId="16599"/>
    <cellStyle name="Comma 6 2 2 7 6" xfId="4791"/>
    <cellStyle name="Comma 6 2 2 7 6 2" xfId="9927"/>
    <cellStyle name="Comma 6 2 2 7 6 3" xfId="17455"/>
    <cellStyle name="Comma 6 2 2 7 7" xfId="10993"/>
    <cellStyle name="Comma 6 2 2 7 7 2" xfId="18521"/>
    <cellStyle name="Comma 6 2 2 7 8" xfId="5647"/>
    <cellStyle name="Comma 6 2 2 7 9" xfId="13175"/>
    <cellStyle name="Comma 6 2 2 8" xfId="725"/>
    <cellStyle name="Comma 6 2 2 8 2" xfId="1581"/>
    <cellStyle name="Comma 6 2 2 8 2 2" xfId="6717"/>
    <cellStyle name="Comma 6 2 2 8 2 3" xfId="14245"/>
    <cellStyle name="Comma 6 2 2 8 3" xfId="2437"/>
    <cellStyle name="Comma 6 2 2 8 3 2" xfId="7573"/>
    <cellStyle name="Comma 6 2 2 8 3 3" xfId="15101"/>
    <cellStyle name="Comma 6 2 2 8 4" xfId="3293"/>
    <cellStyle name="Comma 6 2 2 8 4 2" xfId="8429"/>
    <cellStyle name="Comma 6 2 2 8 4 3" xfId="15957"/>
    <cellStyle name="Comma 6 2 2 8 5" xfId="4149"/>
    <cellStyle name="Comma 6 2 2 8 5 2" xfId="9285"/>
    <cellStyle name="Comma 6 2 2 8 5 3" xfId="16813"/>
    <cellStyle name="Comma 6 2 2 8 6" xfId="5005"/>
    <cellStyle name="Comma 6 2 2 8 6 2" xfId="10141"/>
    <cellStyle name="Comma 6 2 2 8 6 3" xfId="17669"/>
    <cellStyle name="Comma 6 2 2 8 7" xfId="11207"/>
    <cellStyle name="Comma 6 2 2 8 7 2" xfId="18735"/>
    <cellStyle name="Comma 6 2 2 8 8" xfId="5861"/>
    <cellStyle name="Comma 6 2 2 8 9" xfId="13389"/>
    <cellStyle name="Comma 6 2 2 9" xfId="939"/>
    <cellStyle name="Comma 6 2 2 9 2" xfId="6075"/>
    <cellStyle name="Comma 6 2 2 9 3" xfId="13603"/>
    <cellStyle name="Comma 6 2 3" xfId="91"/>
    <cellStyle name="Comma 6 2 4" xfId="296"/>
    <cellStyle name="Comma 6 2 4 10" xfId="19171"/>
    <cellStyle name="Comma 6 2 4 2" xfId="1152"/>
    <cellStyle name="Comma 6 2 4 2 2" xfId="6288"/>
    <cellStyle name="Comma 6 2 4 2 3" xfId="13816"/>
    <cellStyle name="Comma 6 2 4 3" xfId="2008"/>
    <cellStyle name="Comma 6 2 4 3 2" xfId="7144"/>
    <cellStyle name="Comma 6 2 4 3 3" xfId="14672"/>
    <cellStyle name="Comma 6 2 4 4" xfId="2864"/>
    <cellStyle name="Comma 6 2 4 4 2" xfId="8000"/>
    <cellStyle name="Comma 6 2 4 4 3" xfId="15528"/>
    <cellStyle name="Comma 6 2 4 5" xfId="3720"/>
    <cellStyle name="Comma 6 2 4 5 2" xfId="8856"/>
    <cellStyle name="Comma 6 2 4 5 3" xfId="16384"/>
    <cellStyle name="Comma 6 2 4 6" xfId="4576"/>
    <cellStyle name="Comma 6 2 4 6 2" xfId="9712"/>
    <cellStyle name="Comma 6 2 4 6 3" xfId="17240"/>
    <cellStyle name="Comma 6 2 4 7" xfId="10778"/>
    <cellStyle name="Comma 6 2 4 7 2" xfId="18306"/>
    <cellStyle name="Comma 6 2 4 8" xfId="5432"/>
    <cellStyle name="Comma 6 2 4 9" xfId="12960"/>
    <cellStyle name="Comma 6 2 5" xfId="510"/>
    <cellStyle name="Comma 6 2 5 10" xfId="19385"/>
    <cellStyle name="Comma 6 2 5 2" xfId="1366"/>
    <cellStyle name="Comma 6 2 5 2 2" xfId="6502"/>
    <cellStyle name="Comma 6 2 5 2 3" xfId="14030"/>
    <cellStyle name="Comma 6 2 5 3" xfId="2222"/>
    <cellStyle name="Comma 6 2 5 3 2" xfId="7358"/>
    <cellStyle name="Comma 6 2 5 3 3" xfId="14886"/>
    <cellStyle name="Comma 6 2 5 4" xfId="3078"/>
    <cellStyle name="Comma 6 2 5 4 2" xfId="8214"/>
    <cellStyle name="Comma 6 2 5 4 3" xfId="15742"/>
    <cellStyle name="Comma 6 2 5 5" xfId="3934"/>
    <cellStyle name="Comma 6 2 5 5 2" xfId="9070"/>
    <cellStyle name="Comma 6 2 5 5 3" xfId="16598"/>
    <cellStyle name="Comma 6 2 5 6" xfId="4790"/>
    <cellStyle name="Comma 6 2 5 6 2" xfId="9926"/>
    <cellStyle name="Comma 6 2 5 6 3" xfId="17454"/>
    <cellStyle name="Comma 6 2 5 7" xfId="10992"/>
    <cellStyle name="Comma 6 2 5 7 2" xfId="18520"/>
    <cellStyle name="Comma 6 2 5 8" xfId="5646"/>
    <cellStyle name="Comma 6 2 5 9" xfId="13174"/>
    <cellStyle name="Comma 6 2 6" xfId="724"/>
    <cellStyle name="Comma 6 2 6 2" xfId="1580"/>
    <cellStyle name="Comma 6 2 6 2 2" xfId="6716"/>
    <cellStyle name="Comma 6 2 6 2 3" xfId="14244"/>
    <cellStyle name="Comma 6 2 6 3" xfId="2436"/>
    <cellStyle name="Comma 6 2 6 3 2" xfId="7572"/>
    <cellStyle name="Comma 6 2 6 3 3" xfId="15100"/>
    <cellStyle name="Comma 6 2 6 4" xfId="3292"/>
    <cellStyle name="Comma 6 2 6 4 2" xfId="8428"/>
    <cellStyle name="Comma 6 2 6 4 3" xfId="15956"/>
    <cellStyle name="Comma 6 2 6 5" xfId="4148"/>
    <cellStyle name="Comma 6 2 6 5 2" xfId="9284"/>
    <cellStyle name="Comma 6 2 6 5 3" xfId="16812"/>
    <cellStyle name="Comma 6 2 6 6" xfId="5004"/>
    <cellStyle name="Comma 6 2 6 6 2" xfId="10140"/>
    <cellStyle name="Comma 6 2 6 6 3" xfId="17668"/>
    <cellStyle name="Comma 6 2 6 7" xfId="11206"/>
    <cellStyle name="Comma 6 2 6 7 2" xfId="18734"/>
    <cellStyle name="Comma 6 2 6 8" xfId="5860"/>
    <cellStyle name="Comma 6 2 6 9" xfId="13388"/>
    <cellStyle name="Comma 6 2 7" xfId="938"/>
    <cellStyle name="Comma 6 2 7 2" xfId="6074"/>
    <cellStyle name="Comma 6 2 7 3" xfId="13602"/>
    <cellStyle name="Comma 6 2 8" xfId="1794"/>
    <cellStyle name="Comma 6 2 8 2" xfId="6930"/>
    <cellStyle name="Comma 6 2 8 3" xfId="14458"/>
    <cellStyle name="Comma 6 2 9" xfId="2650"/>
    <cellStyle name="Comma 6 2 9 2" xfId="7786"/>
    <cellStyle name="Comma 6 2 9 3" xfId="15314"/>
    <cellStyle name="Comma 6 20" xfId="19128"/>
    <cellStyle name="Comma 6 3" xfId="46"/>
    <cellStyle name="Comma 6 3 10" xfId="940"/>
    <cellStyle name="Comma 6 3 10 2" xfId="6076"/>
    <cellStyle name="Comma 6 3 10 3" xfId="13604"/>
    <cellStyle name="Comma 6 3 11" xfId="1796"/>
    <cellStyle name="Comma 6 3 11 2" xfId="6932"/>
    <cellStyle name="Comma 6 3 11 3" xfId="14460"/>
    <cellStyle name="Comma 6 3 12" xfId="2652"/>
    <cellStyle name="Comma 6 3 12 2" xfId="7788"/>
    <cellStyle name="Comma 6 3 12 3" xfId="15316"/>
    <cellStyle name="Comma 6 3 13" xfId="3508"/>
    <cellStyle name="Comma 6 3 13 2" xfId="8644"/>
    <cellStyle name="Comma 6 3 13 3" xfId="16172"/>
    <cellStyle name="Comma 6 3 14" xfId="4364"/>
    <cellStyle name="Comma 6 3 14 2" xfId="9500"/>
    <cellStyle name="Comma 6 3 14 3" xfId="17028"/>
    <cellStyle name="Comma 6 3 15" xfId="10357"/>
    <cellStyle name="Comma 6 3 15 2" xfId="17885"/>
    <cellStyle name="Comma 6 3 16" xfId="10566"/>
    <cellStyle name="Comma 6 3 16 2" xfId="18094"/>
    <cellStyle name="Comma 6 3 17" xfId="11422"/>
    <cellStyle name="Comma 6 3 17 2" xfId="18950"/>
    <cellStyle name="Comma 6 3 18" xfId="5220"/>
    <cellStyle name="Comma 6 3 19" xfId="12748"/>
    <cellStyle name="Comma 6 3 2" xfId="47"/>
    <cellStyle name="Comma 6 3 2 10" xfId="1797"/>
    <cellStyle name="Comma 6 3 2 10 2" xfId="6933"/>
    <cellStyle name="Comma 6 3 2 10 3" xfId="14461"/>
    <cellStyle name="Comma 6 3 2 11" xfId="2653"/>
    <cellStyle name="Comma 6 3 2 11 2" xfId="7789"/>
    <cellStyle name="Comma 6 3 2 11 3" xfId="15317"/>
    <cellStyle name="Comma 6 3 2 12" xfId="3509"/>
    <cellStyle name="Comma 6 3 2 12 2" xfId="8645"/>
    <cellStyle name="Comma 6 3 2 12 3" xfId="16173"/>
    <cellStyle name="Comma 6 3 2 13" xfId="4365"/>
    <cellStyle name="Comma 6 3 2 13 2" xfId="9501"/>
    <cellStyle name="Comma 6 3 2 13 3" xfId="17029"/>
    <cellStyle name="Comma 6 3 2 14" xfId="10358"/>
    <cellStyle name="Comma 6 3 2 14 2" xfId="17886"/>
    <cellStyle name="Comma 6 3 2 15" xfId="10567"/>
    <cellStyle name="Comma 6 3 2 15 2" xfId="18095"/>
    <cellStyle name="Comma 6 3 2 16" xfId="11423"/>
    <cellStyle name="Comma 6 3 2 16 2" xfId="18951"/>
    <cellStyle name="Comma 6 3 2 17" xfId="5221"/>
    <cellStyle name="Comma 6 3 2 18" xfId="12749"/>
    <cellStyle name="Comma 6 3 2 19" xfId="19174"/>
    <cellStyle name="Comma 6 3 2 2" xfId="127"/>
    <cellStyle name="Comma 6 3 2 2 10" xfId="10404"/>
    <cellStyle name="Comma 6 3 2 2 10 2" xfId="17932"/>
    <cellStyle name="Comma 6 3 2 2 11" xfId="10613"/>
    <cellStyle name="Comma 6 3 2 2 11 2" xfId="18141"/>
    <cellStyle name="Comma 6 3 2 2 12" xfId="11469"/>
    <cellStyle name="Comma 6 3 2 2 12 2" xfId="18997"/>
    <cellStyle name="Comma 6 3 2 2 13" xfId="5267"/>
    <cellStyle name="Comma 6 3 2 2 14" xfId="12795"/>
    <cellStyle name="Comma 6 3 2 2 15" xfId="19220"/>
    <cellStyle name="Comma 6 3 2 2 2" xfId="345"/>
    <cellStyle name="Comma 6 3 2 2 2 10" xfId="19434"/>
    <cellStyle name="Comma 6 3 2 2 2 2" xfId="1201"/>
    <cellStyle name="Comma 6 3 2 2 2 2 2" xfId="6337"/>
    <cellStyle name="Comma 6 3 2 2 2 2 3" xfId="13865"/>
    <cellStyle name="Comma 6 3 2 2 2 3" xfId="2057"/>
    <cellStyle name="Comma 6 3 2 2 2 3 2" xfId="7193"/>
    <cellStyle name="Comma 6 3 2 2 2 3 3" xfId="14721"/>
    <cellStyle name="Comma 6 3 2 2 2 4" xfId="2913"/>
    <cellStyle name="Comma 6 3 2 2 2 4 2" xfId="8049"/>
    <cellStyle name="Comma 6 3 2 2 2 4 3" xfId="15577"/>
    <cellStyle name="Comma 6 3 2 2 2 5" xfId="3769"/>
    <cellStyle name="Comma 6 3 2 2 2 5 2" xfId="8905"/>
    <cellStyle name="Comma 6 3 2 2 2 5 3" xfId="16433"/>
    <cellStyle name="Comma 6 3 2 2 2 6" xfId="4625"/>
    <cellStyle name="Comma 6 3 2 2 2 6 2" xfId="9761"/>
    <cellStyle name="Comma 6 3 2 2 2 6 3" xfId="17289"/>
    <cellStyle name="Comma 6 3 2 2 2 7" xfId="10827"/>
    <cellStyle name="Comma 6 3 2 2 2 7 2" xfId="18355"/>
    <cellStyle name="Comma 6 3 2 2 2 8" xfId="5481"/>
    <cellStyle name="Comma 6 3 2 2 2 9" xfId="13009"/>
    <cellStyle name="Comma 6 3 2 2 3" xfId="559"/>
    <cellStyle name="Comma 6 3 2 2 3 2" xfId="1415"/>
    <cellStyle name="Comma 6 3 2 2 3 2 2" xfId="6551"/>
    <cellStyle name="Comma 6 3 2 2 3 2 3" xfId="14079"/>
    <cellStyle name="Comma 6 3 2 2 3 3" xfId="2271"/>
    <cellStyle name="Comma 6 3 2 2 3 3 2" xfId="7407"/>
    <cellStyle name="Comma 6 3 2 2 3 3 3" xfId="14935"/>
    <cellStyle name="Comma 6 3 2 2 3 4" xfId="3127"/>
    <cellStyle name="Comma 6 3 2 2 3 4 2" xfId="8263"/>
    <cellStyle name="Comma 6 3 2 2 3 4 3" xfId="15791"/>
    <cellStyle name="Comma 6 3 2 2 3 5" xfId="3983"/>
    <cellStyle name="Comma 6 3 2 2 3 5 2" xfId="9119"/>
    <cellStyle name="Comma 6 3 2 2 3 5 3" xfId="16647"/>
    <cellStyle name="Comma 6 3 2 2 3 6" xfId="4839"/>
    <cellStyle name="Comma 6 3 2 2 3 6 2" xfId="9975"/>
    <cellStyle name="Comma 6 3 2 2 3 6 3" xfId="17503"/>
    <cellStyle name="Comma 6 3 2 2 3 7" xfId="11041"/>
    <cellStyle name="Comma 6 3 2 2 3 7 2" xfId="18569"/>
    <cellStyle name="Comma 6 3 2 2 3 8" xfId="5695"/>
    <cellStyle name="Comma 6 3 2 2 3 9" xfId="13223"/>
    <cellStyle name="Comma 6 3 2 2 4" xfId="773"/>
    <cellStyle name="Comma 6 3 2 2 4 2" xfId="1629"/>
    <cellStyle name="Comma 6 3 2 2 4 2 2" xfId="6765"/>
    <cellStyle name="Comma 6 3 2 2 4 2 3" xfId="14293"/>
    <cellStyle name="Comma 6 3 2 2 4 3" xfId="2485"/>
    <cellStyle name="Comma 6 3 2 2 4 3 2" xfId="7621"/>
    <cellStyle name="Comma 6 3 2 2 4 3 3" xfId="15149"/>
    <cellStyle name="Comma 6 3 2 2 4 4" xfId="3341"/>
    <cellStyle name="Comma 6 3 2 2 4 4 2" xfId="8477"/>
    <cellStyle name="Comma 6 3 2 2 4 4 3" xfId="16005"/>
    <cellStyle name="Comma 6 3 2 2 4 5" xfId="4197"/>
    <cellStyle name="Comma 6 3 2 2 4 5 2" xfId="9333"/>
    <cellStyle name="Comma 6 3 2 2 4 5 3" xfId="16861"/>
    <cellStyle name="Comma 6 3 2 2 4 6" xfId="5053"/>
    <cellStyle name="Comma 6 3 2 2 4 6 2" xfId="10189"/>
    <cellStyle name="Comma 6 3 2 2 4 6 3" xfId="17717"/>
    <cellStyle name="Comma 6 3 2 2 4 7" xfId="11255"/>
    <cellStyle name="Comma 6 3 2 2 4 7 2" xfId="18783"/>
    <cellStyle name="Comma 6 3 2 2 4 8" xfId="5909"/>
    <cellStyle name="Comma 6 3 2 2 4 9" xfId="13437"/>
    <cellStyle name="Comma 6 3 2 2 5" xfId="987"/>
    <cellStyle name="Comma 6 3 2 2 5 2" xfId="6123"/>
    <cellStyle name="Comma 6 3 2 2 5 3" xfId="13651"/>
    <cellStyle name="Comma 6 3 2 2 6" xfId="1843"/>
    <cellStyle name="Comma 6 3 2 2 6 2" xfId="6979"/>
    <cellStyle name="Comma 6 3 2 2 6 3" xfId="14507"/>
    <cellStyle name="Comma 6 3 2 2 7" xfId="2699"/>
    <cellStyle name="Comma 6 3 2 2 7 2" xfId="7835"/>
    <cellStyle name="Comma 6 3 2 2 7 3" xfId="15363"/>
    <cellStyle name="Comma 6 3 2 2 8" xfId="3555"/>
    <cellStyle name="Comma 6 3 2 2 8 2" xfId="8691"/>
    <cellStyle name="Comma 6 3 2 2 8 3" xfId="16219"/>
    <cellStyle name="Comma 6 3 2 2 9" xfId="4411"/>
    <cellStyle name="Comma 6 3 2 2 9 2" xfId="9547"/>
    <cellStyle name="Comma 6 3 2 2 9 3" xfId="17075"/>
    <cellStyle name="Comma 6 3 2 3" xfId="163"/>
    <cellStyle name="Comma 6 3 2 3 10" xfId="10440"/>
    <cellStyle name="Comma 6 3 2 3 10 2" xfId="17968"/>
    <cellStyle name="Comma 6 3 2 3 11" xfId="10649"/>
    <cellStyle name="Comma 6 3 2 3 11 2" xfId="18177"/>
    <cellStyle name="Comma 6 3 2 3 12" xfId="11505"/>
    <cellStyle name="Comma 6 3 2 3 12 2" xfId="19033"/>
    <cellStyle name="Comma 6 3 2 3 13" xfId="5303"/>
    <cellStyle name="Comma 6 3 2 3 14" xfId="12831"/>
    <cellStyle name="Comma 6 3 2 3 15" xfId="19256"/>
    <cellStyle name="Comma 6 3 2 3 2" xfId="381"/>
    <cellStyle name="Comma 6 3 2 3 2 10" xfId="19470"/>
    <cellStyle name="Comma 6 3 2 3 2 2" xfId="1237"/>
    <cellStyle name="Comma 6 3 2 3 2 2 2" xfId="6373"/>
    <cellStyle name="Comma 6 3 2 3 2 2 3" xfId="13901"/>
    <cellStyle name="Comma 6 3 2 3 2 3" xfId="2093"/>
    <cellStyle name="Comma 6 3 2 3 2 3 2" xfId="7229"/>
    <cellStyle name="Comma 6 3 2 3 2 3 3" xfId="14757"/>
    <cellStyle name="Comma 6 3 2 3 2 4" xfId="2949"/>
    <cellStyle name="Comma 6 3 2 3 2 4 2" xfId="8085"/>
    <cellStyle name="Comma 6 3 2 3 2 4 3" xfId="15613"/>
    <cellStyle name="Comma 6 3 2 3 2 5" xfId="3805"/>
    <cellStyle name="Comma 6 3 2 3 2 5 2" xfId="8941"/>
    <cellStyle name="Comma 6 3 2 3 2 5 3" xfId="16469"/>
    <cellStyle name="Comma 6 3 2 3 2 6" xfId="4661"/>
    <cellStyle name="Comma 6 3 2 3 2 6 2" xfId="9797"/>
    <cellStyle name="Comma 6 3 2 3 2 6 3" xfId="17325"/>
    <cellStyle name="Comma 6 3 2 3 2 7" xfId="10863"/>
    <cellStyle name="Comma 6 3 2 3 2 7 2" xfId="18391"/>
    <cellStyle name="Comma 6 3 2 3 2 8" xfId="5517"/>
    <cellStyle name="Comma 6 3 2 3 2 9" xfId="13045"/>
    <cellStyle name="Comma 6 3 2 3 3" xfId="595"/>
    <cellStyle name="Comma 6 3 2 3 3 2" xfId="1451"/>
    <cellStyle name="Comma 6 3 2 3 3 2 2" xfId="6587"/>
    <cellStyle name="Comma 6 3 2 3 3 2 3" xfId="14115"/>
    <cellStyle name="Comma 6 3 2 3 3 3" xfId="2307"/>
    <cellStyle name="Comma 6 3 2 3 3 3 2" xfId="7443"/>
    <cellStyle name="Comma 6 3 2 3 3 3 3" xfId="14971"/>
    <cellStyle name="Comma 6 3 2 3 3 4" xfId="3163"/>
    <cellStyle name="Comma 6 3 2 3 3 4 2" xfId="8299"/>
    <cellStyle name="Comma 6 3 2 3 3 4 3" xfId="15827"/>
    <cellStyle name="Comma 6 3 2 3 3 5" xfId="4019"/>
    <cellStyle name="Comma 6 3 2 3 3 5 2" xfId="9155"/>
    <cellStyle name="Comma 6 3 2 3 3 5 3" xfId="16683"/>
    <cellStyle name="Comma 6 3 2 3 3 6" xfId="4875"/>
    <cellStyle name="Comma 6 3 2 3 3 6 2" xfId="10011"/>
    <cellStyle name="Comma 6 3 2 3 3 6 3" xfId="17539"/>
    <cellStyle name="Comma 6 3 2 3 3 7" xfId="11077"/>
    <cellStyle name="Comma 6 3 2 3 3 7 2" xfId="18605"/>
    <cellStyle name="Comma 6 3 2 3 3 8" xfId="5731"/>
    <cellStyle name="Comma 6 3 2 3 3 9" xfId="13259"/>
    <cellStyle name="Comma 6 3 2 3 4" xfId="809"/>
    <cellStyle name="Comma 6 3 2 3 4 2" xfId="1665"/>
    <cellStyle name="Comma 6 3 2 3 4 2 2" xfId="6801"/>
    <cellStyle name="Comma 6 3 2 3 4 2 3" xfId="14329"/>
    <cellStyle name="Comma 6 3 2 3 4 3" xfId="2521"/>
    <cellStyle name="Comma 6 3 2 3 4 3 2" xfId="7657"/>
    <cellStyle name="Comma 6 3 2 3 4 3 3" xfId="15185"/>
    <cellStyle name="Comma 6 3 2 3 4 4" xfId="3377"/>
    <cellStyle name="Comma 6 3 2 3 4 4 2" xfId="8513"/>
    <cellStyle name="Comma 6 3 2 3 4 4 3" xfId="16041"/>
    <cellStyle name="Comma 6 3 2 3 4 5" xfId="4233"/>
    <cellStyle name="Comma 6 3 2 3 4 5 2" xfId="9369"/>
    <cellStyle name="Comma 6 3 2 3 4 5 3" xfId="16897"/>
    <cellStyle name="Comma 6 3 2 3 4 6" xfId="5089"/>
    <cellStyle name="Comma 6 3 2 3 4 6 2" xfId="10225"/>
    <cellStyle name="Comma 6 3 2 3 4 6 3" xfId="17753"/>
    <cellStyle name="Comma 6 3 2 3 4 7" xfId="11291"/>
    <cellStyle name="Comma 6 3 2 3 4 7 2" xfId="18819"/>
    <cellStyle name="Comma 6 3 2 3 4 8" xfId="5945"/>
    <cellStyle name="Comma 6 3 2 3 4 9" xfId="13473"/>
    <cellStyle name="Comma 6 3 2 3 5" xfId="1023"/>
    <cellStyle name="Comma 6 3 2 3 5 2" xfId="6159"/>
    <cellStyle name="Comma 6 3 2 3 5 3" xfId="13687"/>
    <cellStyle name="Comma 6 3 2 3 6" xfId="1879"/>
    <cellStyle name="Comma 6 3 2 3 6 2" xfId="7015"/>
    <cellStyle name="Comma 6 3 2 3 6 3" xfId="14543"/>
    <cellStyle name="Comma 6 3 2 3 7" xfId="2735"/>
    <cellStyle name="Comma 6 3 2 3 7 2" xfId="7871"/>
    <cellStyle name="Comma 6 3 2 3 7 3" xfId="15399"/>
    <cellStyle name="Comma 6 3 2 3 8" xfId="3591"/>
    <cellStyle name="Comma 6 3 2 3 8 2" xfId="8727"/>
    <cellStyle name="Comma 6 3 2 3 8 3" xfId="16255"/>
    <cellStyle name="Comma 6 3 2 3 9" xfId="4447"/>
    <cellStyle name="Comma 6 3 2 3 9 2" xfId="9583"/>
    <cellStyle name="Comma 6 3 2 3 9 3" xfId="17111"/>
    <cellStyle name="Comma 6 3 2 4" xfId="201"/>
    <cellStyle name="Comma 6 3 2 4 10" xfId="10477"/>
    <cellStyle name="Comma 6 3 2 4 10 2" xfId="18005"/>
    <cellStyle name="Comma 6 3 2 4 11" xfId="10686"/>
    <cellStyle name="Comma 6 3 2 4 11 2" xfId="18214"/>
    <cellStyle name="Comma 6 3 2 4 12" xfId="11542"/>
    <cellStyle name="Comma 6 3 2 4 12 2" xfId="19070"/>
    <cellStyle name="Comma 6 3 2 4 13" xfId="5340"/>
    <cellStyle name="Comma 6 3 2 4 14" xfId="12868"/>
    <cellStyle name="Comma 6 3 2 4 15" xfId="19293"/>
    <cellStyle name="Comma 6 3 2 4 2" xfId="418"/>
    <cellStyle name="Comma 6 3 2 4 2 10" xfId="19507"/>
    <cellStyle name="Comma 6 3 2 4 2 2" xfId="1274"/>
    <cellStyle name="Comma 6 3 2 4 2 2 2" xfId="6410"/>
    <cellStyle name="Comma 6 3 2 4 2 2 3" xfId="13938"/>
    <cellStyle name="Comma 6 3 2 4 2 3" xfId="2130"/>
    <cellStyle name="Comma 6 3 2 4 2 3 2" xfId="7266"/>
    <cellStyle name="Comma 6 3 2 4 2 3 3" xfId="14794"/>
    <cellStyle name="Comma 6 3 2 4 2 4" xfId="2986"/>
    <cellStyle name="Comma 6 3 2 4 2 4 2" xfId="8122"/>
    <cellStyle name="Comma 6 3 2 4 2 4 3" xfId="15650"/>
    <cellStyle name="Comma 6 3 2 4 2 5" xfId="3842"/>
    <cellStyle name="Comma 6 3 2 4 2 5 2" xfId="8978"/>
    <cellStyle name="Comma 6 3 2 4 2 5 3" xfId="16506"/>
    <cellStyle name="Comma 6 3 2 4 2 6" xfId="4698"/>
    <cellStyle name="Comma 6 3 2 4 2 6 2" xfId="9834"/>
    <cellStyle name="Comma 6 3 2 4 2 6 3" xfId="17362"/>
    <cellStyle name="Comma 6 3 2 4 2 7" xfId="10900"/>
    <cellStyle name="Comma 6 3 2 4 2 7 2" xfId="18428"/>
    <cellStyle name="Comma 6 3 2 4 2 8" xfId="5554"/>
    <cellStyle name="Comma 6 3 2 4 2 9" xfId="13082"/>
    <cellStyle name="Comma 6 3 2 4 3" xfId="632"/>
    <cellStyle name="Comma 6 3 2 4 3 2" xfId="1488"/>
    <cellStyle name="Comma 6 3 2 4 3 2 2" xfId="6624"/>
    <cellStyle name="Comma 6 3 2 4 3 2 3" xfId="14152"/>
    <cellStyle name="Comma 6 3 2 4 3 3" xfId="2344"/>
    <cellStyle name="Comma 6 3 2 4 3 3 2" xfId="7480"/>
    <cellStyle name="Comma 6 3 2 4 3 3 3" xfId="15008"/>
    <cellStyle name="Comma 6 3 2 4 3 4" xfId="3200"/>
    <cellStyle name="Comma 6 3 2 4 3 4 2" xfId="8336"/>
    <cellStyle name="Comma 6 3 2 4 3 4 3" xfId="15864"/>
    <cellStyle name="Comma 6 3 2 4 3 5" xfId="4056"/>
    <cellStyle name="Comma 6 3 2 4 3 5 2" xfId="9192"/>
    <cellStyle name="Comma 6 3 2 4 3 5 3" xfId="16720"/>
    <cellStyle name="Comma 6 3 2 4 3 6" xfId="4912"/>
    <cellStyle name="Comma 6 3 2 4 3 6 2" xfId="10048"/>
    <cellStyle name="Comma 6 3 2 4 3 6 3" xfId="17576"/>
    <cellStyle name="Comma 6 3 2 4 3 7" xfId="11114"/>
    <cellStyle name="Comma 6 3 2 4 3 7 2" xfId="18642"/>
    <cellStyle name="Comma 6 3 2 4 3 8" xfId="5768"/>
    <cellStyle name="Comma 6 3 2 4 3 9" xfId="13296"/>
    <cellStyle name="Comma 6 3 2 4 4" xfId="846"/>
    <cellStyle name="Comma 6 3 2 4 4 2" xfId="1702"/>
    <cellStyle name="Comma 6 3 2 4 4 2 2" xfId="6838"/>
    <cellStyle name="Comma 6 3 2 4 4 2 3" xfId="14366"/>
    <cellStyle name="Comma 6 3 2 4 4 3" xfId="2558"/>
    <cellStyle name="Comma 6 3 2 4 4 3 2" xfId="7694"/>
    <cellStyle name="Comma 6 3 2 4 4 3 3" xfId="15222"/>
    <cellStyle name="Comma 6 3 2 4 4 4" xfId="3414"/>
    <cellStyle name="Comma 6 3 2 4 4 4 2" xfId="8550"/>
    <cellStyle name="Comma 6 3 2 4 4 4 3" xfId="16078"/>
    <cellStyle name="Comma 6 3 2 4 4 5" xfId="4270"/>
    <cellStyle name="Comma 6 3 2 4 4 5 2" xfId="9406"/>
    <cellStyle name="Comma 6 3 2 4 4 5 3" xfId="16934"/>
    <cellStyle name="Comma 6 3 2 4 4 6" xfId="5126"/>
    <cellStyle name="Comma 6 3 2 4 4 6 2" xfId="10262"/>
    <cellStyle name="Comma 6 3 2 4 4 6 3" xfId="17790"/>
    <cellStyle name="Comma 6 3 2 4 4 7" xfId="11328"/>
    <cellStyle name="Comma 6 3 2 4 4 7 2" xfId="18856"/>
    <cellStyle name="Comma 6 3 2 4 4 8" xfId="5982"/>
    <cellStyle name="Comma 6 3 2 4 4 9" xfId="13510"/>
    <cellStyle name="Comma 6 3 2 4 5" xfId="1060"/>
    <cellStyle name="Comma 6 3 2 4 5 2" xfId="6196"/>
    <cellStyle name="Comma 6 3 2 4 5 3" xfId="13724"/>
    <cellStyle name="Comma 6 3 2 4 6" xfId="1916"/>
    <cellStyle name="Comma 6 3 2 4 6 2" xfId="7052"/>
    <cellStyle name="Comma 6 3 2 4 6 3" xfId="14580"/>
    <cellStyle name="Comma 6 3 2 4 7" xfId="2772"/>
    <cellStyle name="Comma 6 3 2 4 7 2" xfId="7908"/>
    <cellStyle name="Comma 6 3 2 4 7 3" xfId="15436"/>
    <cellStyle name="Comma 6 3 2 4 8" xfId="3628"/>
    <cellStyle name="Comma 6 3 2 4 8 2" xfId="8764"/>
    <cellStyle name="Comma 6 3 2 4 8 3" xfId="16292"/>
    <cellStyle name="Comma 6 3 2 4 9" xfId="4484"/>
    <cellStyle name="Comma 6 3 2 4 9 2" xfId="9620"/>
    <cellStyle name="Comma 6 3 2 4 9 3" xfId="17148"/>
    <cellStyle name="Comma 6 3 2 5" xfId="242"/>
    <cellStyle name="Comma 6 3 2 5 10" xfId="10517"/>
    <cellStyle name="Comma 6 3 2 5 10 2" xfId="18045"/>
    <cellStyle name="Comma 6 3 2 5 11" xfId="10726"/>
    <cellStyle name="Comma 6 3 2 5 11 2" xfId="18254"/>
    <cellStyle name="Comma 6 3 2 5 12" xfId="11582"/>
    <cellStyle name="Comma 6 3 2 5 12 2" xfId="19110"/>
    <cellStyle name="Comma 6 3 2 5 13" xfId="5380"/>
    <cellStyle name="Comma 6 3 2 5 14" xfId="12908"/>
    <cellStyle name="Comma 6 3 2 5 15" xfId="19333"/>
    <cellStyle name="Comma 6 3 2 5 2" xfId="458"/>
    <cellStyle name="Comma 6 3 2 5 2 10" xfId="19547"/>
    <cellStyle name="Comma 6 3 2 5 2 2" xfId="1314"/>
    <cellStyle name="Comma 6 3 2 5 2 2 2" xfId="6450"/>
    <cellStyle name="Comma 6 3 2 5 2 2 3" xfId="13978"/>
    <cellStyle name="Comma 6 3 2 5 2 3" xfId="2170"/>
    <cellStyle name="Comma 6 3 2 5 2 3 2" xfId="7306"/>
    <cellStyle name="Comma 6 3 2 5 2 3 3" xfId="14834"/>
    <cellStyle name="Comma 6 3 2 5 2 4" xfId="3026"/>
    <cellStyle name="Comma 6 3 2 5 2 4 2" xfId="8162"/>
    <cellStyle name="Comma 6 3 2 5 2 4 3" xfId="15690"/>
    <cellStyle name="Comma 6 3 2 5 2 5" xfId="3882"/>
    <cellStyle name="Comma 6 3 2 5 2 5 2" xfId="9018"/>
    <cellStyle name="Comma 6 3 2 5 2 5 3" xfId="16546"/>
    <cellStyle name="Comma 6 3 2 5 2 6" xfId="4738"/>
    <cellStyle name="Comma 6 3 2 5 2 6 2" xfId="9874"/>
    <cellStyle name="Comma 6 3 2 5 2 6 3" xfId="17402"/>
    <cellStyle name="Comma 6 3 2 5 2 7" xfId="10940"/>
    <cellStyle name="Comma 6 3 2 5 2 7 2" xfId="18468"/>
    <cellStyle name="Comma 6 3 2 5 2 8" xfId="5594"/>
    <cellStyle name="Comma 6 3 2 5 2 9" xfId="13122"/>
    <cellStyle name="Comma 6 3 2 5 3" xfId="672"/>
    <cellStyle name="Comma 6 3 2 5 3 2" xfId="1528"/>
    <cellStyle name="Comma 6 3 2 5 3 2 2" xfId="6664"/>
    <cellStyle name="Comma 6 3 2 5 3 2 3" xfId="14192"/>
    <cellStyle name="Comma 6 3 2 5 3 3" xfId="2384"/>
    <cellStyle name="Comma 6 3 2 5 3 3 2" xfId="7520"/>
    <cellStyle name="Comma 6 3 2 5 3 3 3" xfId="15048"/>
    <cellStyle name="Comma 6 3 2 5 3 4" xfId="3240"/>
    <cellStyle name="Comma 6 3 2 5 3 4 2" xfId="8376"/>
    <cellStyle name="Comma 6 3 2 5 3 4 3" xfId="15904"/>
    <cellStyle name="Comma 6 3 2 5 3 5" xfId="4096"/>
    <cellStyle name="Comma 6 3 2 5 3 5 2" xfId="9232"/>
    <cellStyle name="Comma 6 3 2 5 3 5 3" xfId="16760"/>
    <cellStyle name="Comma 6 3 2 5 3 6" xfId="4952"/>
    <cellStyle name="Comma 6 3 2 5 3 6 2" xfId="10088"/>
    <cellStyle name="Comma 6 3 2 5 3 6 3" xfId="17616"/>
    <cellStyle name="Comma 6 3 2 5 3 7" xfId="11154"/>
    <cellStyle name="Comma 6 3 2 5 3 7 2" xfId="18682"/>
    <cellStyle name="Comma 6 3 2 5 3 8" xfId="5808"/>
    <cellStyle name="Comma 6 3 2 5 3 9" xfId="13336"/>
    <cellStyle name="Comma 6 3 2 5 4" xfId="886"/>
    <cellStyle name="Comma 6 3 2 5 4 2" xfId="1742"/>
    <cellStyle name="Comma 6 3 2 5 4 2 2" xfId="6878"/>
    <cellStyle name="Comma 6 3 2 5 4 2 3" xfId="14406"/>
    <cellStyle name="Comma 6 3 2 5 4 3" xfId="2598"/>
    <cellStyle name="Comma 6 3 2 5 4 3 2" xfId="7734"/>
    <cellStyle name="Comma 6 3 2 5 4 3 3" xfId="15262"/>
    <cellStyle name="Comma 6 3 2 5 4 4" xfId="3454"/>
    <cellStyle name="Comma 6 3 2 5 4 4 2" xfId="8590"/>
    <cellStyle name="Comma 6 3 2 5 4 4 3" xfId="16118"/>
    <cellStyle name="Comma 6 3 2 5 4 5" xfId="4310"/>
    <cellStyle name="Comma 6 3 2 5 4 5 2" xfId="9446"/>
    <cellStyle name="Comma 6 3 2 5 4 5 3" xfId="16974"/>
    <cellStyle name="Comma 6 3 2 5 4 6" xfId="5166"/>
    <cellStyle name="Comma 6 3 2 5 4 6 2" xfId="10302"/>
    <cellStyle name="Comma 6 3 2 5 4 6 3" xfId="17830"/>
    <cellStyle name="Comma 6 3 2 5 4 7" xfId="11368"/>
    <cellStyle name="Comma 6 3 2 5 4 7 2" xfId="18896"/>
    <cellStyle name="Comma 6 3 2 5 4 8" xfId="6022"/>
    <cellStyle name="Comma 6 3 2 5 4 9" xfId="13550"/>
    <cellStyle name="Comma 6 3 2 5 5" xfId="1100"/>
    <cellStyle name="Comma 6 3 2 5 5 2" xfId="6236"/>
    <cellStyle name="Comma 6 3 2 5 5 3" xfId="13764"/>
    <cellStyle name="Comma 6 3 2 5 6" xfId="1956"/>
    <cellStyle name="Comma 6 3 2 5 6 2" xfId="7092"/>
    <cellStyle name="Comma 6 3 2 5 6 3" xfId="14620"/>
    <cellStyle name="Comma 6 3 2 5 7" xfId="2812"/>
    <cellStyle name="Comma 6 3 2 5 7 2" xfId="7948"/>
    <cellStyle name="Comma 6 3 2 5 7 3" xfId="15476"/>
    <cellStyle name="Comma 6 3 2 5 8" xfId="3668"/>
    <cellStyle name="Comma 6 3 2 5 8 2" xfId="8804"/>
    <cellStyle name="Comma 6 3 2 5 8 3" xfId="16332"/>
    <cellStyle name="Comma 6 3 2 5 9" xfId="4524"/>
    <cellStyle name="Comma 6 3 2 5 9 2" xfId="9660"/>
    <cellStyle name="Comma 6 3 2 5 9 3" xfId="17188"/>
    <cellStyle name="Comma 6 3 2 6" xfId="299"/>
    <cellStyle name="Comma 6 3 2 6 10" xfId="19388"/>
    <cellStyle name="Comma 6 3 2 6 2" xfId="1155"/>
    <cellStyle name="Comma 6 3 2 6 2 2" xfId="6291"/>
    <cellStyle name="Comma 6 3 2 6 2 3" xfId="13819"/>
    <cellStyle name="Comma 6 3 2 6 3" xfId="2011"/>
    <cellStyle name="Comma 6 3 2 6 3 2" xfId="7147"/>
    <cellStyle name="Comma 6 3 2 6 3 3" xfId="14675"/>
    <cellStyle name="Comma 6 3 2 6 4" xfId="2867"/>
    <cellStyle name="Comma 6 3 2 6 4 2" xfId="8003"/>
    <cellStyle name="Comma 6 3 2 6 4 3" xfId="15531"/>
    <cellStyle name="Comma 6 3 2 6 5" xfId="3723"/>
    <cellStyle name="Comma 6 3 2 6 5 2" xfId="8859"/>
    <cellStyle name="Comma 6 3 2 6 5 3" xfId="16387"/>
    <cellStyle name="Comma 6 3 2 6 6" xfId="4579"/>
    <cellStyle name="Comma 6 3 2 6 6 2" xfId="9715"/>
    <cellStyle name="Comma 6 3 2 6 6 3" xfId="17243"/>
    <cellStyle name="Comma 6 3 2 6 7" xfId="10781"/>
    <cellStyle name="Comma 6 3 2 6 7 2" xfId="18309"/>
    <cellStyle name="Comma 6 3 2 6 8" xfId="5435"/>
    <cellStyle name="Comma 6 3 2 6 9" xfId="12963"/>
    <cellStyle name="Comma 6 3 2 7" xfId="513"/>
    <cellStyle name="Comma 6 3 2 7 2" xfId="1369"/>
    <cellStyle name="Comma 6 3 2 7 2 2" xfId="6505"/>
    <cellStyle name="Comma 6 3 2 7 2 3" xfId="14033"/>
    <cellStyle name="Comma 6 3 2 7 3" xfId="2225"/>
    <cellStyle name="Comma 6 3 2 7 3 2" xfId="7361"/>
    <cellStyle name="Comma 6 3 2 7 3 3" xfId="14889"/>
    <cellStyle name="Comma 6 3 2 7 4" xfId="3081"/>
    <cellStyle name="Comma 6 3 2 7 4 2" xfId="8217"/>
    <cellStyle name="Comma 6 3 2 7 4 3" xfId="15745"/>
    <cellStyle name="Comma 6 3 2 7 5" xfId="3937"/>
    <cellStyle name="Comma 6 3 2 7 5 2" xfId="9073"/>
    <cellStyle name="Comma 6 3 2 7 5 3" xfId="16601"/>
    <cellStyle name="Comma 6 3 2 7 6" xfId="4793"/>
    <cellStyle name="Comma 6 3 2 7 6 2" xfId="9929"/>
    <cellStyle name="Comma 6 3 2 7 6 3" xfId="17457"/>
    <cellStyle name="Comma 6 3 2 7 7" xfId="10995"/>
    <cellStyle name="Comma 6 3 2 7 7 2" xfId="18523"/>
    <cellStyle name="Comma 6 3 2 7 8" xfId="5649"/>
    <cellStyle name="Comma 6 3 2 7 9" xfId="13177"/>
    <cellStyle name="Comma 6 3 2 8" xfId="727"/>
    <cellStyle name="Comma 6 3 2 8 2" xfId="1583"/>
    <cellStyle name="Comma 6 3 2 8 2 2" xfId="6719"/>
    <cellStyle name="Comma 6 3 2 8 2 3" xfId="14247"/>
    <cellStyle name="Comma 6 3 2 8 3" xfId="2439"/>
    <cellStyle name="Comma 6 3 2 8 3 2" xfId="7575"/>
    <cellStyle name="Comma 6 3 2 8 3 3" xfId="15103"/>
    <cellStyle name="Comma 6 3 2 8 4" xfId="3295"/>
    <cellStyle name="Comma 6 3 2 8 4 2" xfId="8431"/>
    <cellStyle name="Comma 6 3 2 8 4 3" xfId="15959"/>
    <cellStyle name="Comma 6 3 2 8 5" xfId="4151"/>
    <cellStyle name="Comma 6 3 2 8 5 2" xfId="9287"/>
    <cellStyle name="Comma 6 3 2 8 5 3" xfId="16815"/>
    <cellStyle name="Comma 6 3 2 8 6" xfId="5007"/>
    <cellStyle name="Comma 6 3 2 8 6 2" xfId="10143"/>
    <cellStyle name="Comma 6 3 2 8 6 3" xfId="17671"/>
    <cellStyle name="Comma 6 3 2 8 7" xfId="11209"/>
    <cellStyle name="Comma 6 3 2 8 7 2" xfId="18737"/>
    <cellStyle name="Comma 6 3 2 8 8" xfId="5863"/>
    <cellStyle name="Comma 6 3 2 8 9" xfId="13391"/>
    <cellStyle name="Comma 6 3 2 9" xfId="941"/>
    <cellStyle name="Comma 6 3 2 9 2" xfId="6077"/>
    <cellStyle name="Comma 6 3 2 9 3" xfId="13605"/>
    <cellStyle name="Comma 6 3 20" xfId="19173"/>
    <cellStyle name="Comma 6 3 3" xfId="126"/>
    <cellStyle name="Comma 6 3 3 10" xfId="10403"/>
    <cellStyle name="Comma 6 3 3 10 2" xfId="17931"/>
    <cellStyle name="Comma 6 3 3 11" xfId="10612"/>
    <cellStyle name="Comma 6 3 3 11 2" xfId="18140"/>
    <cellStyle name="Comma 6 3 3 12" xfId="11468"/>
    <cellStyle name="Comma 6 3 3 12 2" xfId="18996"/>
    <cellStyle name="Comma 6 3 3 13" xfId="5266"/>
    <cellStyle name="Comma 6 3 3 14" xfId="12794"/>
    <cellStyle name="Comma 6 3 3 15" xfId="19219"/>
    <cellStyle name="Comma 6 3 3 2" xfId="344"/>
    <cellStyle name="Comma 6 3 3 2 10" xfId="19433"/>
    <cellStyle name="Comma 6 3 3 2 2" xfId="1200"/>
    <cellStyle name="Comma 6 3 3 2 2 2" xfId="6336"/>
    <cellStyle name="Comma 6 3 3 2 2 3" xfId="13864"/>
    <cellStyle name="Comma 6 3 3 2 3" xfId="2056"/>
    <cellStyle name="Comma 6 3 3 2 3 2" xfId="7192"/>
    <cellStyle name="Comma 6 3 3 2 3 3" xfId="14720"/>
    <cellStyle name="Comma 6 3 3 2 4" xfId="2912"/>
    <cellStyle name="Comma 6 3 3 2 4 2" xfId="8048"/>
    <cellStyle name="Comma 6 3 3 2 4 3" xfId="15576"/>
    <cellStyle name="Comma 6 3 3 2 5" xfId="3768"/>
    <cellStyle name="Comma 6 3 3 2 5 2" xfId="8904"/>
    <cellStyle name="Comma 6 3 3 2 5 3" xfId="16432"/>
    <cellStyle name="Comma 6 3 3 2 6" xfId="4624"/>
    <cellStyle name="Comma 6 3 3 2 6 2" xfId="9760"/>
    <cellStyle name="Comma 6 3 3 2 6 3" xfId="17288"/>
    <cellStyle name="Comma 6 3 3 2 7" xfId="10826"/>
    <cellStyle name="Comma 6 3 3 2 7 2" xfId="18354"/>
    <cellStyle name="Comma 6 3 3 2 8" xfId="5480"/>
    <cellStyle name="Comma 6 3 3 2 9" xfId="13008"/>
    <cellStyle name="Comma 6 3 3 3" xfId="558"/>
    <cellStyle name="Comma 6 3 3 3 2" xfId="1414"/>
    <cellStyle name="Comma 6 3 3 3 2 2" xfId="6550"/>
    <cellStyle name="Comma 6 3 3 3 2 3" xfId="14078"/>
    <cellStyle name="Comma 6 3 3 3 3" xfId="2270"/>
    <cellStyle name="Comma 6 3 3 3 3 2" xfId="7406"/>
    <cellStyle name="Comma 6 3 3 3 3 3" xfId="14934"/>
    <cellStyle name="Comma 6 3 3 3 4" xfId="3126"/>
    <cellStyle name="Comma 6 3 3 3 4 2" xfId="8262"/>
    <cellStyle name="Comma 6 3 3 3 4 3" xfId="15790"/>
    <cellStyle name="Comma 6 3 3 3 5" xfId="3982"/>
    <cellStyle name="Comma 6 3 3 3 5 2" xfId="9118"/>
    <cellStyle name="Comma 6 3 3 3 5 3" xfId="16646"/>
    <cellStyle name="Comma 6 3 3 3 6" xfId="4838"/>
    <cellStyle name="Comma 6 3 3 3 6 2" xfId="9974"/>
    <cellStyle name="Comma 6 3 3 3 6 3" xfId="17502"/>
    <cellStyle name="Comma 6 3 3 3 7" xfId="11040"/>
    <cellStyle name="Comma 6 3 3 3 7 2" xfId="18568"/>
    <cellStyle name="Comma 6 3 3 3 8" xfId="5694"/>
    <cellStyle name="Comma 6 3 3 3 9" xfId="13222"/>
    <cellStyle name="Comma 6 3 3 4" xfId="772"/>
    <cellStyle name="Comma 6 3 3 4 2" xfId="1628"/>
    <cellStyle name="Comma 6 3 3 4 2 2" xfId="6764"/>
    <cellStyle name="Comma 6 3 3 4 2 3" xfId="14292"/>
    <cellStyle name="Comma 6 3 3 4 3" xfId="2484"/>
    <cellStyle name="Comma 6 3 3 4 3 2" xfId="7620"/>
    <cellStyle name="Comma 6 3 3 4 3 3" xfId="15148"/>
    <cellStyle name="Comma 6 3 3 4 4" xfId="3340"/>
    <cellStyle name="Comma 6 3 3 4 4 2" xfId="8476"/>
    <cellStyle name="Comma 6 3 3 4 4 3" xfId="16004"/>
    <cellStyle name="Comma 6 3 3 4 5" xfId="4196"/>
    <cellStyle name="Comma 6 3 3 4 5 2" xfId="9332"/>
    <cellStyle name="Comma 6 3 3 4 5 3" xfId="16860"/>
    <cellStyle name="Comma 6 3 3 4 6" xfId="5052"/>
    <cellStyle name="Comma 6 3 3 4 6 2" xfId="10188"/>
    <cellStyle name="Comma 6 3 3 4 6 3" xfId="17716"/>
    <cellStyle name="Comma 6 3 3 4 7" xfId="11254"/>
    <cellStyle name="Comma 6 3 3 4 7 2" xfId="18782"/>
    <cellStyle name="Comma 6 3 3 4 8" xfId="5908"/>
    <cellStyle name="Comma 6 3 3 4 9" xfId="13436"/>
    <cellStyle name="Comma 6 3 3 5" xfId="986"/>
    <cellStyle name="Comma 6 3 3 5 2" xfId="6122"/>
    <cellStyle name="Comma 6 3 3 5 3" xfId="13650"/>
    <cellStyle name="Comma 6 3 3 6" xfId="1842"/>
    <cellStyle name="Comma 6 3 3 6 2" xfId="6978"/>
    <cellStyle name="Comma 6 3 3 6 3" xfId="14506"/>
    <cellStyle name="Comma 6 3 3 7" xfId="2698"/>
    <cellStyle name="Comma 6 3 3 7 2" xfId="7834"/>
    <cellStyle name="Comma 6 3 3 7 3" xfId="15362"/>
    <cellStyle name="Comma 6 3 3 8" xfId="3554"/>
    <cellStyle name="Comma 6 3 3 8 2" xfId="8690"/>
    <cellStyle name="Comma 6 3 3 8 3" xfId="16218"/>
    <cellStyle name="Comma 6 3 3 9" xfId="4410"/>
    <cellStyle name="Comma 6 3 3 9 2" xfId="9546"/>
    <cellStyle name="Comma 6 3 3 9 3" xfId="17074"/>
    <cellStyle name="Comma 6 3 4" xfId="162"/>
    <cellStyle name="Comma 6 3 4 10" xfId="10439"/>
    <cellStyle name="Comma 6 3 4 10 2" xfId="17967"/>
    <cellStyle name="Comma 6 3 4 11" xfId="10648"/>
    <cellStyle name="Comma 6 3 4 11 2" xfId="18176"/>
    <cellStyle name="Comma 6 3 4 12" xfId="11504"/>
    <cellStyle name="Comma 6 3 4 12 2" xfId="19032"/>
    <cellStyle name="Comma 6 3 4 13" xfId="5302"/>
    <cellStyle name="Comma 6 3 4 14" xfId="12830"/>
    <cellStyle name="Comma 6 3 4 15" xfId="19255"/>
    <cellStyle name="Comma 6 3 4 2" xfId="380"/>
    <cellStyle name="Comma 6 3 4 2 10" xfId="19469"/>
    <cellStyle name="Comma 6 3 4 2 2" xfId="1236"/>
    <cellStyle name="Comma 6 3 4 2 2 2" xfId="6372"/>
    <cellStyle name="Comma 6 3 4 2 2 3" xfId="13900"/>
    <cellStyle name="Comma 6 3 4 2 3" xfId="2092"/>
    <cellStyle name="Comma 6 3 4 2 3 2" xfId="7228"/>
    <cellStyle name="Comma 6 3 4 2 3 3" xfId="14756"/>
    <cellStyle name="Comma 6 3 4 2 4" xfId="2948"/>
    <cellStyle name="Comma 6 3 4 2 4 2" xfId="8084"/>
    <cellStyle name="Comma 6 3 4 2 4 3" xfId="15612"/>
    <cellStyle name="Comma 6 3 4 2 5" xfId="3804"/>
    <cellStyle name="Comma 6 3 4 2 5 2" xfId="8940"/>
    <cellStyle name="Comma 6 3 4 2 5 3" xfId="16468"/>
    <cellStyle name="Comma 6 3 4 2 6" xfId="4660"/>
    <cellStyle name="Comma 6 3 4 2 6 2" xfId="9796"/>
    <cellStyle name="Comma 6 3 4 2 6 3" xfId="17324"/>
    <cellStyle name="Comma 6 3 4 2 7" xfId="10862"/>
    <cellStyle name="Comma 6 3 4 2 7 2" xfId="18390"/>
    <cellStyle name="Comma 6 3 4 2 8" xfId="5516"/>
    <cellStyle name="Comma 6 3 4 2 9" xfId="13044"/>
    <cellStyle name="Comma 6 3 4 3" xfId="594"/>
    <cellStyle name="Comma 6 3 4 3 2" xfId="1450"/>
    <cellStyle name="Comma 6 3 4 3 2 2" xfId="6586"/>
    <cellStyle name="Comma 6 3 4 3 2 3" xfId="14114"/>
    <cellStyle name="Comma 6 3 4 3 3" xfId="2306"/>
    <cellStyle name="Comma 6 3 4 3 3 2" xfId="7442"/>
    <cellStyle name="Comma 6 3 4 3 3 3" xfId="14970"/>
    <cellStyle name="Comma 6 3 4 3 4" xfId="3162"/>
    <cellStyle name="Comma 6 3 4 3 4 2" xfId="8298"/>
    <cellStyle name="Comma 6 3 4 3 4 3" xfId="15826"/>
    <cellStyle name="Comma 6 3 4 3 5" xfId="4018"/>
    <cellStyle name="Comma 6 3 4 3 5 2" xfId="9154"/>
    <cellStyle name="Comma 6 3 4 3 5 3" xfId="16682"/>
    <cellStyle name="Comma 6 3 4 3 6" xfId="4874"/>
    <cellStyle name="Comma 6 3 4 3 6 2" xfId="10010"/>
    <cellStyle name="Comma 6 3 4 3 6 3" xfId="17538"/>
    <cellStyle name="Comma 6 3 4 3 7" xfId="11076"/>
    <cellStyle name="Comma 6 3 4 3 7 2" xfId="18604"/>
    <cellStyle name="Comma 6 3 4 3 8" xfId="5730"/>
    <cellStyle name="Comma 6 3 4 3 9" xfId="13258"/>
    <cellStyle name="Comma 6 3 4 4" xfId="808"/>
    <cellStyle name="Comma 6 3 4 4 2" xfId="1664"/>
    <cellStyle name="Comma 6 3 4 4 2 2" xfId="6800"/>
    <cellStyle name="Comma 6 3 4 4 2 3" xfId="14328"/>
    <cellStyle name="Comma 6 3 4 4 3" xfId="2520"/>
    <cellStyle name="Comma 6 3 4 4 3 2" xfId="7656"/>
    <cellStyle name="Comma 6 3 4 4 3 3" xfId="15184"/>
    <cellStyle name="Comma 6 3 4 4 4" xfId="3376"/>
    <cellStyle name="Comma 6 3 4 4 4 2" xfId="8512"/>
    <cellStyle name="Comma 6 3 4 4 4 3" xfId="16040"/>
    <cellStyle name="Comma 6 3 4 4 5" xfId="4232"/>
    <cellStyle name="Comma 6 3 4 4 5 2" xfId="9368"/>
    <cellStyle name="Comma 6 3 4 4 5 3" xfId="16896"/>
    <cellStyle name="Comma 6 3 4 4 6" xfId="5088"/>
    <cellStyle name="Comma 6 3 4 4 6 2" xfId="10224"/>
    <cellStyle name="Comma 6 3 4 4 6 3" xfId="17752"/>
    <cellStyle name="Comma 6 3 4 4 7" xfId="11290"/>
    <cellStyle name="Comma 6 3 4 4 7 2" xfId="18818"/>
    <cellStyle name="Comma 6 3 4 4 8" xfId="5944"/>
    <cellStyle name="Comma 6 3 4 4 9" xfId="13472"/>
    <cellStyle name="Comma 6 3 4 5" xfId="1022"/>
    <cellStyle name="Comma 6 3 4 5 2" xfId="6158"/>
    <cellStyle name="Comma 6 3 4 5 3" xfId="13686"/>
    <cellStyle name="Comma 6 3 4 6" xfId="1878"/>
    <cellStyle name="Comma 6 3 4 6 2" xfId="7014"/>
    <cellStyle name="Comma 6 3 4 6 3" xfId="14542"/>
    <cellStyle name="Comma 6 3 4 7" xfId="2734"/>
    <cellStyle name="Comma 6 3 4 7 2" xfId="7870"/>
    <cellStyle name="Comma 6 3 4 7 3" xfId="15398"/>
    <cellStyle name="Comma 6 3 4 8" xfId="3590"/>
    <cellStyle name="Comma 6 3 4 8 2" xfId="8726"/>
    <cellStyle name="Comma 6 3 4 8 3" xfId="16254"/>
    <cellStyle name="Comma 6 3 4 9" xfId="4446"/>
    <cellStyle name="Comma 6 3 4 9 2" xfId="9582"/>
    <cellStyle name="Comma 6 3 4 9 3" xfId="17110"/>
    <cellStyle name="Comma 6 3 5" xfId="200"/>
    <cellStyle name="Comma 6 3 5 10" xfId="10476"/>
    <cellStyle name="Comma 6 3 5 10 2" xfId="18004"/>
    <cellStyle name="Comma 6 3 5 11" xfId="10685"/>
    <cellStyle name="Comma 6 3 5 11 2" xfId="18213"/>
    <cellStyle name="Comma 6 3 5 12" xfId="11541"/>
    <cellStyle name="Comma 6 3 5 12 2" xfId="19069"/>
    <cellStyle name="Comma 6 3 5 13" xfId="5339"/>
    <cellStyle name="Comma 6 3 5 14" xfId="12867"/>
    <cellStyle name="Comma 6 3 5 15" xfId="19292"/>
    <cellStyle name="Comma 6 3 5 2" xfId="417"/>
    <cellStyle name="Comma 6 3 5 2 10" xfId="19506"/>
    <cellStyle name="Comma 6 3 5 2 2" xfId="1273"/>
    <cellStyle name="Comma 6 3 5 2 2 2" xfId="6409"/>
    <cellStyle name="Comma 6 3 5 2 2 3" xfId="13937"/>
    <cellStyle name="Comma 6 3 5 2 3" xfId="2129"/>
    <cellStyle name="Comma 6 3 5 2 3 2" xfId="7265"/>
    <cellStyle name="Comma 6 3 5 2 3 3" xfId="14793"/>
    <cellStyle name="Comma 6 3 5 2 4" xfId="2985"/>
    <cellStyle name="Comma 6 3 5 2 4 2" xfId="8121"/>
    <cellStyle name="Comma 6 3 5 2 4 3" xfId="15649"/>
    <cellStyle name="Comma 6 3 5 2 5" xfId="3841"/>
    <cellStyle name="Comma 6 3 5 2 5 2" xfId="8977"/>
    <cellStyle name="Comma 6 3 5 2 5 3" xfId="16505"/>
    <cellStyle name="Comma 6 3 5 2 6" xfId="4697"/>
    <cellStyle name="Comma 6 3 5 2 6 2" xfId="9833"/>
    <cellStyle name="Comma 6 3 5 2 6 3" xfId="17361"/>
    <cellStyle name="Comma 6 3 5 2 7" xfId="10899"/>
    <cellStyle name="Comma 6 3 5 2 7 2" xfId="18427"/>
    <cellStyle name="Comma 6 3 5 2 8" xfId="5553"/>
    <cellStyle name="Comma 6 3 5 2 9" xfId="13081"/>
    <cellStyle name="Comma 6 3 5 3" xfId="631"/>
    <cellStyle name="Comma 6 3 5 3 2" xfId="1487"/>
    <cellStyle name="Comma 6 3 5 3 2 2" xfId="6623"/>
    <cellStyle name="Comma 6 3 5 3 2 3" xfId="14151"/>
    <cellStyle name="Comma 6 3 5 3 3" xfId="2343"/>
    <cellStyle name="Comma 6 3 5 3 3 2" xfId="7479"/>
    <cellStyle name="Comma 6 3 5 3 3 3" xfId="15007"/>
    <cellStyle name="Comma 6 3 5 3 4" xfId="3199"/>
    <cellStyle name="Comma 6 3 5 3 4 2" xfId="8335"/>
    <cellStyle name="Comma 6 3 5 3 4 3" xfId="15863"/>
    <cellStyle name="Comma 6 3 5 3 5" xfId="4055"/>
    <cellStyle name="Comma 6 3 5 3 5 2" xfId="9191"/>
    <cellStyle name="Comma 6 3 5 3 5 3" xfId="16719"/>
    <cellStyle name="Comma 6 3 5 3 6" xfId="4911"/>
    <cellStyle name="Comma 6 3 5 3 6 2" xfId="10047"/>
    <cellStyle name="Comma 6 3 5 3 6 3" xfId="17575"/>
    <cellStyle name="Comma 6 3 5 3 7" xfId="11113"/>
    <cellStyle name="Comma 6 3 5 3 7 2" xfId="18641"/>
    <cellStyle name="Comma 6 3 5 3 8" xfId="5767"/>
    <cellStyle name="Comma 6 3 5 3 9" xfId="13295"/>
    <cellStyle name="Comma 6 3 5 4" xfId="845"/>
    <cellStyle name="Comma 6 3 5 4 2" xfId="1701"/>
    <cellStyle name="Comma 6 3 5 4 2 2" xfId="6837"/>
    <cellStyle name="Comma 6 3 5 4 2 3" xfId="14365"/>
    <cellStyle name="Comma 6 3 5 4 3" xfId="2557"/>
    <cellStyle name="Comma 6 3 5 4 3 2" xfId="7693"/>
    <cellStyle name="Comma 6 3 5 4 3 3" xfId="15221"/>
    <cellStyle name="Comma 6 3 5 4 4" xfId="3413"/>
    <cellStyle name="Comma 6 3 5 4 4 2" xfId="8549"/>
    <cellStyle name="Comma 6 3 5 4 4 3" xfId="16077"/>
    <cellStyle name="Comma 6 3 5 4 5" xfId="4269"/>
    <cellStyle name="Comma 6 3 5 4 5 2" xfId="9405"/>
    <cellStyle name="Comma 6 3 5 4 5 3" xfId="16933"/>
    <cellStyle name="Comma 6 3 5 4 6" xfId="5125"/>
    <cellStyle name="Comma 6 3 5 4 6 2" xfId="10261"/>
    <cellStyle name="Comma 6 3 5 4 6 3" xfId="17789"/>
    <cellStyle name="Comma 6 3 5 4 7" xfId="11327"/>
    <cellStyle name="Comma 6 3 5 4 7 2" xfId="18855"/>
    <cellStyle name="Comma 6 3 5 4 8" xfId="5981"/>
    <cellStyle name="Comma 6 3 5 4 9" xfId="13509"/>
    <cellStyle name="Comma 6 3 5 5" xfId="1059"/>
    <cellStyle name="Comma 6 3 5 5 2" xfId="6195"/>
    <cellStyle name="Comma 6 3 5 5 3" xfId="13723"/>
    <cellStyle name="Comma 6 3 5 6" xfId="1915"/>
    <cellStyle name="Comma 6 3 5 6 2" xfId="7051"/>
    <cellStyle name="Comma 6 3 5 6 3" xfId="14579"/>
    <cellStyle name="Comma 6 3 5 7" xfId="2771"/>
    <cellStyle name="Comma 6 3 5 7 2" xfId="7907"/>
    <cellStyle name="Comma 6 3 5 7 3" xfId="15435"/>
    <cellStyle name="Comma 6 3 5 8" xfId="3627"/>
    <cellStyle name="Comma 6 3 5 8 2" xfId="8763"/>
    <cellStyle name="Comma 6 3 5 8 3" xfId="16291"/>
    <cellStyle name="Comma 6 3 5 9" xfId="4483"/>
    <cellStyle name="Comma 6 3 5 9 2" xfId="9619"/>
    <cellStyle name="Comma 6 3 5 9 3" xfId="17147"/>
    <cellStyle name="Comma 6 3 6" xfId="241"/>
    <cellStyle name="Comma 6 3 6 10" xfId="10516"/>
    <cellStyle name="Comma 6 3 6 10 2" xfId="18044"/>
    <cellStyle name="Comma 6 3 6 11" xfId="10725"/>
    <cellStyle name="Comma 6 3 6 11 2" xfId="18253"/>
    <cellStyle name="Comma 6 3 6 12" xfId="11581"/>
    <cellStyle name="Comma 6 3 6 12 2" xfId="19109"/>
    <cellStyle name="Comma 6 3 6 13" xfId="5379"/>
    <cellStyle name="Comma 6 3 6 14" xfId="12907"/>
    <cellStyle name="Comma 6 3 6 15" xfId="19332"/>
    <cellStyle name="Comma 6 3 6 2" xfId="457"/>
    <cellStyle name="Comma 6 3 6 2 10" xfId="19546"/>
    <cellStyle name="Comma 6 3 6 2 2" xfId="1313"/>
    <cellStyle name="Comma 6 3 6 2 2 2" xfId="6449"/>
    <cellStyle name="Comma 6 3 6 2 2 3" xfId="13977"/>
    <cellStyle name="Comma 6 3 6 2 3" xfId="2169"/>
    <cellStyle name="Comma 6 3 6 2 3 2" xfId="7305"/>
    <cellStyle name="Comma 6 3 6 2 3 3" xfId="14833"/>
    <cellStyle name="Comma 6 3 6 2 4" xfId="3025"/>
    <cellStyle name="Comma 6 3 6 2 4 2" xfId="8161"/>
    <cellStyle name="Comma 6 3 6 2 4 3" xfId="15689"/>
    <cellStyle name="Comma 6 3 6 2 5" xfId="3881"/>
    <cellStyle name="Comma 6 3 6 2 5 2" xfId="9017"/>
    <cellStyle name="Comma 6 3 6 2 5 3" xfId="16545"/>
    <cellStyle name="Comma 6 3 6 2 6" xfId="4737"/>
    <cellStyle name="Comma 6 3 6 2 6 2" xfId="9873"/>
    <cellStyle name="Comma 6 3 6 2 6 3" xfId="17401"/>
    <cellStyle name="Comma 6 3 6 2 7" xfId="10939"/>
    <cellStyle name="Comma 6 3 6 2 7 2" xfId="18467"/>
    <cellStyle name="Comma 6 3 6 2 8" xfId="5593"/>
    <cellStyle name="Comma 6 3 6 2 9" xfId="13121"/>
    <cellStyle name="Comma 6 3 6 3" xfId="671"/>
    <cellStyle name="Comma 6 3 6 3 2" xfId="1527"/>
    <cellStyle name="Comma 6 3 6 3 2 2" xfId="6663"/>
    <cellStyle name="Comma 6 3 6 3 2 3" xfId="14191"/>
    <cellStyle name="Comma 6 3 6 3 3" xfId="2383"/>
    <cellStyle name="Comma 6 3 6 3 3 2" xfId="7519"/>
    <cellStyle name="Comma 6 3 6 3 3 3" xfId="15047"/>
    <cellStyle name="Comma 6 3 6 3 4" xfId="3239"/>
    <cellStyle name="Comma 6 3 6 3 4 2" xfId="8375"/>
    <cellStyle name="Comma 6 3 6 3 4 3" xfId="15903"/>
    <cellStyle name="Comma 6 3 6 3 5" xfId="4095"/>
    <cellStyle name="Comma 6 3 6 3 5 2" xfId="9231"/>
    <cellStyle name="Comma 6 3 6 3 5 3" xfId="16759"/>
    <cellStyle name="Comma 6 3 6 3 6" xfId="4951"/>
    <cellStyle name="Comma 6 3 6 3 6 2" xfId="10087"/>
    <cellStyle name="Comma 6 3 6 3 6 3" xfId="17615"/>
    <cellStyle name="Comma 6 3 6 3 7" xfId="11153"/>
    <cellStyle name="Comma 6 3 6 3 7 2" xfId="18681"/>
    <cellStyle name="Comma 6 3 6 3 8" xfId="5807"/>
    <cellStyle name="Comma 6 3 6 3 9" xfId="13335"/>
    <cellStyle name="Comma 6 3 6 4" xfId="885"/>
    <cellStyle name="Comma 6 3 6 4 2" xfId="1741"/>
    <cellStyle name="Comma 6 3 6 4 2 2" xfId="6877"/>
    <cellStyle name="Comma 6 3 6 4 2 3" xfId="14405"/>
    <cellStyle name="Comma 6 3 6 4 3" xfId="2597"/>
    <cellStyle name="Comma 6 3 6 4 3 2" xfId="7733"/>
    <cellStyle name="Comma 6 3 6 4 3 3" xfId="15261"/>
    <cellStyle name="Comma 6 3 6 4 4" xfId="3453"/>
    <cellStyle name="Comma 6 3 6 4 4 2" xfId="8589"/>
    <cellStyle name="Comma 6 3 6 4 4 3" xfId="16117"/>
    <cellStyle name="Comma 6 3 6 4 5" xfId="4309"/>
    <cellStyle name="Comma 6 3 6 4 5 2" xfId="9445"/>
    <cellStyle name="Comma 6 3 6 4 5 3" xfId="16973"/>
    <cellStyle name="Comma 6 3 6 4 6" xfId="5165"/>
    <cellStyle name="Comma 6 3 6 4 6 2" xfId="10301"/>
    <cellStyle name="Comma 6 3 6 4 6 3" xfId="17829"/>
    <cellStyle name="Comma 6 3 6 4 7" xfId="11367"/>
    <cellStyle name="Comma 6 3 6 4 7 2" xfId="18895"/>
    <cellStyle name="Comma 6 3 6 4 8" xfId="6021"/>
    <cellStyle name="Comma 6 3 6 4 9" xfId="13549"/>
    <cellStyle name="Comma 6 3 6 5" xfId="1099"/>
    <cellStyle name="Comma 6 3 6 5 2" xfId="6235"/>
    <cellStyle name="Comma 6 3 6 5 3" xfId="13763"/>
    <cellStyle name="Comma 6 3 6 6" xfId="1955"/>
    <cellStyle name="Comma 6 3 6 6 2" xfId="7091"/>
    <cellStyle name="Comma 6 3 6 6 3" xfId="14619"/>
    <cellStyle name="Comma 6 3 6 7" xfId="2811"/>
    <cellStyle name="Comma 6 3 6 7 2" xfId="7947"/>
    <cellStyle name="Comma 6 3 6 7 3" xfId="15475"/>
    <cellStyle name="Comma 6 3 6 8" xfId="3667"/>
    <cellStyle name="Comma 6 3 6 8 2" xfId="8803"/>
    <cellStyle name="Comma 6 3 6 8 3" xfId="16331"/>
    <cellStyle name="Comma 6 3 6 9" xfId="4523"/>
    <cellStyle name="Comma 6 3 6 9 2" xfId="9659"/>
    <cellStyle name="Comma 6 3 6 9 3" xfId="17187"/>
    <cellStyle name="Comma 6 3 7" xfId="298"/>
    <cellStyle name="Comma 6 3 7 10" xfId="19387"/>
    <cellStyle name="Comma 6 3 7 2" xfId="1154"/>
    <cellStyle name="Comma 6 3 7 2 2" xfId="6290"/>
    <cellStyle name="Comma 6 3 7 2 3" xfId="13818"/>
    <cellStyle name="Comma 6 3 7 3" xfId="2010"/>
    <cellStyle name="Comma 6 3 7 3 2" xfId="7146"/>
    <cellStyle name="Comma 6 3 7 3 3" xfId="14674"/>
    <cellStyle name="Comma 6 3 7 4" xfId="2866"/>
    <cellStyle name="Comma 6 3 7 4 2" xfId="8002"/>
    <cellStyle name="Comma 6 3 7 4 3" xfId="15530"/>
    <cellStyle name="Comma 6 3 7 5" xfId="3722"/>
    <cellStyle name="Comma 6 3 7 5 2" xfId="8858"/>
    <cellStyle name="Comma 6 3 7 5 3" xfId="16386"/>
    <cellStyle name="Comma 6 3 7 6" xfId="4578"/>
    <cellStyle name="Comma 6 3 7 6 2" xfId="9714"/>
    <cellStyle name="Comma 6 3 7 6 3" xfId="17242"/>
    <cellStyle name="Comma 6 3 7 7" xfId="10780"/>
    <cellStyle name="Comma 6 3 7 7 2" xfId="18308"/>
    <cellStyle name="Comma 6 3 7 8" xfId="5434"/>
    <cellStyle name="Comma 6 3 7 9" xfId="12962"/>
    <cellStyle name="Comma 6 3 8" xfId="512"/>
    <cellStyle name="Comma 6 3 8 2" xfId="1368"/>
    <cellStyle name="Comma 6 3 8 2 2" xfId="6504"/>
    <cellStyle name="Comma 6 3 8 2 3" xfId="14032"/>
    <cellStyle name="Comma 6 3 8 3" xfId="2224"/>
    <cellStyle name="Comma 6 3 8 3 2" xfId="7360"/>
    <cellStyle name="Comma 6 3 8 3 3" xfId="14888"/>
    <cellStyle name="Comma 6 3 8 4" xfId="3080"/>
    <cellStyle name="Comma 6 3 8 4 2" xfId="8216"/>
    <cellStyle name="Comma 6 3 8 4 3" xfId="15744"/>
    <cellStyle name="Comma 6 3 8 5" xfId="3936"/>
    <cellStyle name="Comma 6 3 8 5 2" xfId="9072"/>
    <cellStyle name="Comma 6 3 8 5 3" xfId="16600"/>
    <cellStyle name="Comma 6 3 8 6" xfId="4792"/>
    <cellStyle name="Comma 6 3 8 6 2" xfId="9928"/>
    <cellStyle name="Comma 6 3 8 6 3" xfId="17456"/>
    <cellStyle name="Comma 6 3 8 7" xfId="10994"/>
    <cellStyle name="Comma 6 3 8 7 2" xfId="18522"/>
    <cellStyle name="Comma 6 3 8 8" xfId="5648"/>
    <cellStyle name="Comma 6 3 8 9" xfId="13176"/>
    <cellStyle name="Comma 6 3 9" xfId="726"/>
    <cellStyle name="Comma 6 3 9 2" xfId="1582"/>
    <cellStyle name="Comma 6 3 9 2 2" xfId="6718"/>
    <cellStyle name="Comma 6 3 9 2 3" xfId="14246"/>
    <cellStyle name="Comma 6 3 9 3" xfId="2438"/>
    <cellStyle name="Comma 6 3 9 3 2" xfId="7574"/>
    <cellStyle name="Comma 6 3 9 3 3" xfId="15102"/>
    <cellStyle name="Comma 6 3 9 4" xfId="3294"/>
    <cellStyle name="Comma 6 3 9 4 2" xfId="8430"/>
    <cellStyle name="Comma 6 3 9 4 3" xfId="15958"/>
    <cellStyle name="Comma 6 3 9 5" xfId="4150"/>
    <cellStyle name="Comma 6 3 9 5 2" xfId="9286"/>
    <cellStyle name="Comma 6 3 9 5 3" xfId="16814"/>
    <cellStyle name="Comma 6 3 9 6" xfId="5006"/>
    <cellStyle name="Comma 6 3 9 6 2" xfId="10142"/>
    <cellStyle name="Comma 6 3 9 6 3" xfId="17670"/>
    <cellStyle name="Comma 6 3 9 7" xfId="11208"/>
    <cellStyle name="Comma 6 3 9 7 2" xfId="18736"/>
    <cellStyle name="Comma 6 3 9 8" xfId="5862"/>
    <cellStyle name="Comma 6 3 9 9" xfId="13390"/>
    <cellStyle name="Comma 6 4" xfId="90"/>
    <cellStyle name="Comma 6 5" xfId="215"/>
    <cellStyle name="Comma 6 5 10" xfId="10490"/>
    <cellStyle name="Comma 6 5 10 2" xfId="18018"/>
    <cellStyle name="Comma 6 5 11" xfId="10699"/>
    <cellStyle name="Comma 6 5 11 2" xfId="18227"/>
    <cellStyle name="Comma 6 5 12" xfId="11555"/>
    <cellStyle name="Comma 6 5 12 2" xfId="19083"/>
    <cellStyle name="Comma 6 5 13" xfId="5353"/>
    <cellStyle name="Comma 6 5 14" xfId="12881"/>
    <cellStyle name="Comma 6 5 15" xfId="19306"/>
    <cellStyle name="Comma 6 5 2" xfId="431"/>
    <cellStyle name="Comma 6 5 2 10" xfId="19520"/>
    <cellStyle name="Comma 6 5 2 2" xfId="1287"/>
    <cellStyle name="Comma 6 5 2 2 2" xfId="6423"/>
    <cellStyle name="Comma 6 5 2 2 3" xfId="13951"/>
    <cellStyle name="Comma 6 5 2 3" xfId="2143"/>
    <cellStyle name="Comma 6 5 2 3 2" xfId="7279"/>
    <cellStyle name="Comma 6 5 2 3 3" xfId="14807"/>
    <cellStyle name="Comma 6 5 2 4" xfId="2999"/>
    <cellStyle name="Comma 6 5 2 4 2" xfId="8135"/>
    <cellStyle name="Comma 6 5 2 4 3" xfId="15663"/>
    <cellStyle name="Comma 6 5 2 5" xfId="3855"/>
    <cellStyle name="Comma 6 5 2 5 2" xfId="8991"/>
    <cellStyle name="Comma 6 5 2 5 3" xfId="16519"/>
    <cellStyle name="Comma 6 5 2 6" xfId="4711"/>
    <cellStyle name="Comma 6 5 2 6 2" xfId="9847"/>
    <cellStyle name="Comma 6 5 2 6 3" xfId="17375"/>
    <cellStyle name="Comma 6 5 2 7" xfId="10913"/>
    <cellStyle name="Comma 6 5 2 7 2" xfId="18441"/>
    <cellStyle name="Comma 6 5 2 8" xfId="5567"/>
    <cellStyle name="Comma 6 5 2 9" xfId="13095"/>
    <cellStyle name="Comma 6 5 3" xfId="645"/>
    <cellStyle name="Comma 6 5 3 2" xfId="1501"/>
    <cellStyle name="Comma 6 5 3 2 2" xfId="6637"/>
    <cellStyle name="Comma 6 5 3 2 3" xfId="14165"/>
    <cellStyle name="Comma 6 5 3 3" xfId="2357"/>
    <cellStyle name="Comma 6 5 3 3 2" xfId="7493"/>
    <cellStyle name="Comma 6 5 3 3 3" xfId="15021"/>
    <cellStyle name="Comma 6 5 3 4" xfId="3213"/>
    <cellStyle name="Comma 6 5 3 4 2" xfId="8349"/>
    <cellStyle name="Comma 6 5 3 4 3" xfId="15877"/>
    <cellStyle name="Comma 6 5 3 5" xfId="4069"/>
    <cellStyle name="Comma 6 5 3 5 2" xfId="9205"/>
    <cellStyle name="Comma 6 5 3 5 3" xfId="16733"/>
    <cellStyle name="Comma 6 5 3 6" xfId="4925"/>
    <cellStyle name="Comma 6 5 3 6 2" xfId="10061"/>
    <cellStyle name="Comma 6 5 3 6 3" xfId="17589"/>
    <cellStyle name="Comma 6 5 3 7" xfId="11127"/>
    <cellStyle name="Comma 6 5 3 7 2" xfId="18655"/>
    <cellStyle name="Comma 6 5 3 8" xfId="5781"/>
    <cellStyle name="Comma 6 5 3 9" xfId="13309"/>
    <cellStyle name="Comma 6 5 4" xfId="859"/>
    <cellStyle name="Comma 6 5 4 2" xfId="1715"/>
    <cellStyle name="Comma 6 5 4 2 2" xfId="6851"/>
    <cellStyle name="Comma 6 5 4 2 3" xfId="14379"/>
    <cellStyle name="Comma 6 5 4 3" xfId="2571"/>
    <cellStyle name="Comma 6 5 4 3 2" xfId="7707"/>
    <cellStyle name="Comma 6 5 4 3 3" xfId="15235"/>
    <cellStyle name="Comma 6 5 4 4" xfId="3427"/>
    <cellStyle name="Comma 6 5 4 4 2" xfId="8563"/>
    <cellStyle name="Comma 6 5 4 4 3" xfId="16091"/>
    <cellStyle name="Comma 6 5 4 5" xfId="4283"/>
    <cellStyle name="Comma 6 5 4 5 2" xfId="9419"/>
    <cellStyle name="Comma 6 5 4 5 3" xfId="16947"/>
    <cellStyle name="Comma 6 5 4 6" xfId="5139"/>
    <cellStyle name="Comma 6 5 4 6 2" xfId="10275"/>
    <cellStyle name="Comma 6 5 4 6 3" xfId="17803"/>
    <cellStyle name="Comma 6 5 4 7" xfId="11341"/>
    <cellStyle name="Comma 6 5 4 7 2" xfId="18869"/>
    <cellStyle name="Comma 6 5 4 8" xfId="5995"/>
    <cellStyle name="Comma 6 5 4 9" xfId="13523"/>
    <cellStyle name="Comma 6 5 5" xfId="1073"/>
    <cellStyle name="Comma 6 5 5 2" xfId="6209"/>
    <cellStyle name="Comma 6 5 5 3" xfId="13737"/>
    <cellStyle name="Comma 6 5 6" xfId="1929"/>
    <cellStyle name="Comma 6 5 6 2" xfId="7065"/>
    <cellStyle name="Comma 6 5 6 3" xfId="14593"/>
    <cellStyle name="Comma 6 5 7" xfId="2785"/>
    <cellStyle name="Comma 6 5 7 2" xfId="7921"/>
    <cellStyle name="Comma 6 5 7 3" xfId="15449"/>
    <cellStyle name="Comma 6 5 8" xfId="3641"/>
    <cellStyle name="Comma 6 5 8 2" xfId="8777"/>
    <cellStyle name="Comma 6 5 8 3" xfId="16305"/>
    <cellStyle name="Comma 6 5 9" xfId="4497"/>
    <cellStyle name="Comma 6 5 9 2" xfId="9633"/>
    <cellStyle name="Comma 6 5 9 3" xfId="17161"/>
    <cellStyle name="Comma 6 6" xfId="295"/>
    <cellStyle name="Comma 6 6 10" xfId="19170"/>
    <cellStyle name="Comma 6 6 2" xfId="1151"/>
    <cellStyle name="Comma 6 6 2 2" xfId="6287"/>
    <cellStyle name="Comma 6 6 2 3" xfId="13815"/>
    <cellStyle name="Comma 6 6 3" xfId="2007"/>
    <cellStyle name="Comma 6 6 3 2" xfId="7143"/>
    <cellStyle name="Comma 6 6 3 3" xfId="14671"/>
    <cellStyle name="Comma 6 6 4" xfId="2863"/>
    <cellStyle name="Comma 6 6 4 2" xfId="7999"/>
    <cellStyle name="Comma 6 6 4 3" xfId="15527"/>
    <cellStyle name="Comma 6 6 5" xfId="3719"/>
    <cellStyle name="Comma 6 6 5 2" xfId="8855"/>
    <cellStyle name="Comma 6 6 5 3" xfId="16383"/>
    <cellStyle name="Comma 6 6 6" xfId="4575"/>
    <cellStyle name="Comma 6 6 6 2" xfId="9711"/>
    <cellStyle name="Comma 6 6 6 3" xfId="17239"/>
    <cellStyle name="Comma 6 6 7" xfId="10777"/>
    <cellStyle name="Comma 6 6 7 2" xfId="18305"/>
    <cellStyle name="Comma 6 6 8" xfId="5431"/>
    <cellStyle name="Comma 6 6 9" xfId="12959"/>
    <cellStyle name="Comma 6 7" xfId="509"/>
    <cellStyle name="Comma 6 7 10" xfId="19384"/>
    <cellStyle name="Comma 6 7 2" xfId="1365"/>
    <cellStyle name="Comma 6 7 2 2" xfId="6501"/>
    <cellStyle name="Comma 6 7 2 3" xfId="14029"/>
    <cellStyle name="Comma 6 7 3" xfId="2221"/>
    <cellStyle name="Comma 6 7 3 2" xfId="7357"/>
    <cellStyle name="Comma 6 7 3 3" xfId="14885"/>
    <cellStyle name="Comma 6 7 4" xfId="3077"/>
    <cellStyle name="Comma 6 7 4 2" xfId="8213"/>
    <cellStyle name="Comma 6 7 4 3" xfId="15741"/>
    <cellStyle name="Comma 6 7 5" xfId="3933"/>
    <cellStyle name="Comma 6 7 5 2" xfId="9069"/>
    <cellStyle name="Comma 6 7 5 3" xfId="16597"/>
    <cellStyle name="Comma 6 7 6" xfId="4789"/>
    <cellStyle name="Comma 6 7 6 2" xfId="9925"/>
    <cellStyle name="Comma 6 7 6 3" xfId="17453"/>
    <cellStyle name="Comma 6 7 7" xfId="10991"/>
    <cellStyle name="Comma 6 7 7 2" xfId="18519"/>
    <cellStyle name="Comma 6 7 8" xfId="5645"/>
    <cellStyle name="Comma 6 7 9" xfId="13173"/>
    <cellStyle name="Comma 6 8" xfId="723"/>
    <cellStyle name="Comma 6 8 2" xfId="1579"/>
    <cellStyle name="Comma 6 8 2 2" xfId="6715"/>
    <cellStyle name="Comma 6 8 2 3" xfId="14243"/>
    <cellStyle name="Comma 6 8 3" xfId="2435"/>
    <cellStyle name="Comma 6 8 3 2" xfId="7571"/>
    <cellStyle name="Comma 6 8 3 3" xfId="15099"/>
    <cellStyle name="Comma 6 8 4" xfId="3291"/>
    <cellStyle name="Comma 6 8 4 2" xfId="8427"/>
    <cellStyle name="Comma 6 8 4 3" xfId="15955"/>
    <cellStyle name="Comma 6 8 5" xfId="4147"/>
    <cellStyle name="Comma 6 8 5 2" xfId="9283"/>
    <cellStyle name="Comma 6 8 5 3" xfId="16811"/>
    <cellStyle name="Comma 6 8 6" xfId="5003"/>
    <cellStyle name="Comma 6 8 6 2" xfId="10139"/>
    <cellStyle name="Comma 6 8 6 3" xfId="17667"/>
    <cellStyle name="Comma 6 8 7" xfId="11205"/>
    <cellStyle name="Comma 6 8 7 2" xfId="18733"/>
    <cellStyle name="Comma 6 8 8" xfId="5859"/>
    <cellStyle name="Comma 6 8 9" xfId="13387"/>
    <cellStyle name="Comma 6 9" xfId="937"/>
    <cellStyle name="Comma 6 9 2" xfId="6073"/>
    <cellStyle name="Comma 6 9 3" xfId="13601"/>
    <cellStyle name="Comma 7" xfId="48"/>
    <cellStyle name="Comma 7 10" xfId="2654"/>
    <cellStyle name="Comma 7 10 2" xfId="7790"/>
    <cellStyle name="Comma 7 10 3" xfId="15318"/>
    <cellStyle name="Comma 7 11" xfId="3510"/>
    <cellStyle name="Comma 7 11 2" xfId="8646"/>
    <cellStyle name="Comma 7 11 3" xfId="16174"/>
    <cellStyle name="Comma 7 12" xfId="4366"/>
    <cellStyle name="Comma 7 12 2" xfId="9502"/>
    <cellStyle name="Comma 7 12 3" xfId="17030"/>
    <cellStyle name="Comma 7 13" xfId="10359"/>
    <cellStyle name="Comma 7 13 2" xfId="17887"/>
    <cellStyle name="Comma 7 14" xfId="10568"/>
    <cellStyle name="Comma 7 14 2" xfId="18096"/>
    <cellStyle name="Comma 7 15" xfId="11424"/>
    <cellStyle name="Comma 7 15 2" xfId="18952"/>
    <cellStyle name="Comma 7 16" xfId="5222"/>
    <cellStyle name="Comma 7 17" xfId="12160"/>
    <cellStyle name="Comma 7 18" xfId="12750"/>
    <cellStyle name="Comma 7 19" xfId="19175"/>
    <cellStyle name="Comma 7 2" xfId="49"/>
    <cellStyle name="Comma 7 2 10" xfId="3511"/>
    <cellStyle name="Comma 7 2 10 2" xfId="8647"/>
    <cellStyle name="Comma 7 2 10 3" xfId="16175"/>
    <cellStyle name="Comma 7 2 11" xfId="4367"/>
    <cellStyle name="Comma 7 2 11 2" xfId="9503"/>
    <cellStyle name="Comma 7 2 11 3" xfId="17031"/>
    <cellStyle name="Comma 7 2 12" xfId="10360"/>
    <cellStyle name="Comma 7 2 12 2" xfId="17888"/>
    <cellStyle name="Comma 7 2 13" xfId="10569"/>
    <cellStyle name="Comma 7 2 13 2" xfId="18097"/>
    <cellStyle name="Comma 7 2 14" xfId="11425"/>
    <cellStyle name="Comma 7 2 14 2" xfId="18953"/>
    <cellStyle name="Comma 7 2 15" xfId="5223"/>
    <cellStyle name="Comma 7 2 16" xfId="12161"/>
    <cellStyle name="Comma 7 2 17" xfId="12751"/>
    <cellStyle name="Comma 7 2 18" xfId="19176"/>
    <cellStyle name="Comma 7 2 2" xfId="50"/>
    <cellStyle name="Comma 7 2 2 10" xfId="1800"/>
    <cellStyle name="Comma 7 2 2 10 2" xfId="6936"/>
    <cellStyle name="Comma 7 2 2 10 3" xfId="14464"/>
    <cellStyle name="Comma 7 2 2 11" xfId="2656"/>
    <cellStyle name="Comma 7 2 2 11 2" xfId="7792"/>
    <cellStyle name="Comma 7 2 2 11 3" xfId="15320"/>
    <cellStyle name="Comma 7 2 2 12" xfId="3512"/>
    <cellStyle name="Comma 7 2 2 12 2" xfId="8648"/>
    <cellStyle name="Comma 7 2 2 12 3" xfId="16176"/>
    <cellStyle name="Comma 7 2 2 13" xfId="4368"/>
    <cellStyle name="Comma 7 2 2 13 2" xfId="9504"/>
    <cellStyle name="Comma 7 2 2 13 3" xfId="17032"/>
    <cellStyle name="Comma 7 2 2 14" xfId="10361"/>
    <cellStyle name="Comma 7 2 2 14 2" xfId="17889"/>
    <cellStyle name="Comma 7 2 2 15" xfId="10570"/>
    <cellStyle name="Comma 7 2 2 15 2" xfId="18098"/>
    <cellStyle name="Comma 7 2 2 16" xfId="11426"/>
    <cellStyle name="Comma 7 2 2 16 2" xfId="18954"/>
    <cellStyle name="Comma 7 2 2 17" xfId="5224"/>
    <cellStyle name="Comma 7 2 2 18" xfId="12752"/>
    <cellStyle name="Comma 7 2 2 19" xfId="19177"/>
    <cellStyle name="Comma 7 2 2 2" xfId="128"/>
    <cellStyle name="Comma 7 2 2 2 10" xfId="10405"/>
    <cellStyle name="Comma 7 2 2 2 10 2" xfId="17933"/>
    <cellStyle name="Comma 7 2 2 2 11" xfId="10614"/>
    <cellStyle name="Comma 7 2 2 2 11 2" xfId="18142"/>
    <cellStyle name="Comma 7 2 2 2 12" xfId="11470"/>
    <cellStyle name="Comma 7 2 2 2 12 2" xfId="18998"/>
    <cellStyle name="Comma 7 2 2 2 13" xfId="5268"/>
    <cellStyle name="Comma 7 2 2 2 14" xfId="12796"/>
    <cellStyle name="Comma 7 2 2 2 15" xfId="19221"/>
    <cellStyle name="Comma 7 2 2 2 2" xfId="346"/>
    <cellStyle name="Comma 7 2 2 2 2 10" xfId="19435"/>
    <cellStyle name="Comma 7 2 2 2 2 2" xfId="1202"/>
    <cellStyle name="Comma 7 2 2 2 2 2 2" xfId="6338"/>
    <cellStyle name="Comma 7 2 2 2 2 2 3" xfId="13866"/>
    <cellStyle name="Comma 7 2 2 2 2 3" xfId="2058"/>
    <cellStyle name="Comma 7 2 2 2 2 3 2" xfId="7194"/>
    <cellStyle name="Comma 7 2 2 2 2 3 3" xfId="14722"/>
    <cellStyle name="Comma 7 2 2 2 2 4" xfId="2914"/>
    <cellStyle name="Comma 7 2 2 2 2 4 2" xfId="8050"/>
    <cellStyle name="Comma 7 2 2 2 2 4 3" xfId="15578"/>
    <cellStyle name="Comma 7 2 2 2 2 5" xfId="3770"/>
    <cellStyle name="Comma 7 2 2 2 2 5 2" xfId="8906"/>
    <cellStyle name="Comma 7 2 2 2 2 5 3" xfId="16434"/>
    <cellStyle name="Comma 7 2 2 2 2 6" xfId="4626"/>
    <cellStyle name="Comma 7 2 2 2 2 6 2" xfId="9762"/>
    <cellStyle name="Comma 7 2 2 2 2 6 3" xfId="17290"/>
    <cellStyle name="Comma 7 2 2 2 2 7" xfId="10828"/>
    <cellStyle name="Comma 7 2 2 2 2 7 2" xfId="18356"/>
    <cellStyle name="Comma 7 2 2 2 2 8" xfId="5482"/>
    <cellStyle name="Comma 7 2 2 2 2 9" xfId="13010"/>
    <cellStyle name="Comma 7 2 2 2 3" xfId="560"/>
    <cellStyle name="Comma 7 2 2 2 3 2" xfId="1416"/>
    <cellStyle name="Comma 7 2 2 2 3 2 2" xfId="6552"/>
    <cellStyle name="Comma 7 2 2 2 3 2 3" xfId="14080"/>
    <cellStyle name="Comma 7 2 2 2 3 3" xfId="2272"/>
    <cellStyle name="Comma 7 2 2 2 3 3 2" xfId="7408"/>
    <cellStyle name="Comma 7 2 2 2 3 3 3" xfId="14936"/>
    <cellStyle name="Comma 7 2 2 2 3 4" xfId="3128"/>
    <cellStyle name="Comma 7 2 2 2 3 4 2" xfId="8264"/>
    <cellStyle name="Comma 7 2 2 2 3 4 3" xfId="15792"/>
    <cellStyle name="Comma 7 2 2 2 3 5" xfId="3984"/>
    <cellStyle name="Comma 7 2 2 2 3 5 2" xfId="9120"/>
    <cellStyle name="Comma 7 2 2 2 3 5 3" xfId="16648"/>
    <cellStyle name="Comma 7 2 2 2 3 6" xfId="4840"/>
    <cellStyle name="Comma 7 2 2 2 3 6 2" xfId="9976"/>
    <cellStyle name="Comma 7 2 2 2 3 6 3" xfId="17504"/>
    <cellStyle name="Comma 7 2 2 2 3 7" xfId="11042"/>
    <cellStyle name="Comma 7 2 2 2 3 7 2" xfId="18570"/>
    <cellStyle name="Comma 7 2 2 2 3 8" xfId="5696"/>
    <cellStyle name="Comma 7 2 2 2 3 9" xfId="13224"/>
    <cellStyle name="Comma 7 2 2 2 4" xfId="774"/>
    <cellStyle name="Comma 7 2 2 2 4 2" xfId="1630"/>
    <cellStyle name="Comma 7 2 2 2 4 2 2" xfId="6766"/>
    <cellStyle name="Comma 7 2 2 2 4 2 3" xfId="14294"/>
    <cellStyle name="Comma 7 2 2 2 4 3" xfId="2486"/>
    <cellStyle name="Comma 7 2 2 2 4 3 2" xfId="7622"/>
    <cellStyle name="Comma 7 2 2 2 4 3 3" xfId="15150"/>
    <cellStyle name="Comma 7 2 2 2 4 4" xfId="3342"/>
    <cellStyle name="Comma 7 2 2 2 4 4 2" xfId="8478"/>
    <cellStyle name="Comma 7 2 2 2 4 4 3" xfId="16006"/>
    <cellStyle name="Comma 7 2 2 2 4 5" xfId="4198"/>
    <cellStyle name="Comma 7 2 2 2 4 5 2" xfId="9334"/>
    <cellStyle name="Comma 7 2 2 2 4 5 3" xfId="16862"/>
    <cellStyle name="Comma 7 2 2 2 4 6" xfId="5054"/>
    <cellStyle name="Comma 7 2 2 2 4 6 2" xfId="10190"/>
    <cellStyle name="Comma 7 2 2 2 4 6 3" xfId="17718"/>
    <cellStyle name="Comma 7 2 2 2 4 7" xfId="11256"/>
    <cellStyle name="Comma 7 2 2 2 4 7 2" xfId="18784"/>
    <cellStyle name="Comma 7 2 2 2 4 8" xfId="5910"/>
    <cellStyle name="Comma 7 2 2 2 4 9" xfId="13438"/>
    <cellStyle name="Comma 7 2 2 2 5" xfId="988"/>
    <cellStyle name="Comma 7 2 2 2 5 2" xfId="6124"/>
    <cellStyle name="Comma 7 2 2 2 5 3" xfId="13652"/>
    <cellStyle name="Comma 7 2 2 2 6" xfId="1844"/>
    <cellStyle name="Comma 7 2 2 2 6 2" xfId="6980"/>
    <cellStyle name="Comma 7 2 2 2 6 3" xfId="14508"/>
    <cellStyle name="Comma 7 2 2 2 7" xfId="2700"/>
    <cellStyle name="Comma 7 2 2 2 7 2" xfId="7836"/>
    <cellStyle name="Comma 7 2 2 2 7 3" xfId="15364"/>
    <cellStyle name="Comma 7 2 2 2 8" xfId="3556"/>
    <cellStyle name="Comma 7 2 2 2 8 2" xfId="8692"/>
    <cellStyle name="Comma 7 2 2 2 8 3" xfId="16220"/>
    <cellStyle name="Comma 7 2 2 2 9" xfId="4412"/>
    <cellStyle name="Comma 7 2 2 2 9 2" xfId="9548"/>
    <cellStyle name="Comma 7 2 2 2 9 3" xfId="17076"/>
    <cellStyle name="Comma 7 2 2 3" xfId="164"/>
    <cellStyle name="Comma 7 2 2 3 10" xfId="10441"/>
    <cellStyle name="Comma 7 2 2 3 10 2" xfId="17969"/>
    <cellStyle name="Comma 7 2 2 3 11" xfId="10650"/>
    <cellStyle name="Comma 7 2 2 3 11 2" xfId="18178"/>
    <cellStyle name="Comma 7 2 2 3 12" xfId="11506"/>
    <cellStyle name="Comma 7 2 2 3 12 2" xfId="19034"/>
    <cellStyle name="Comma 7 2 2 3 13" xfId="5304"/>
    <cellStyle name="Comma 7 2 2 3 14" xfId="12832"/>
    <cellStyle name="Comma 7 2 2 3 15" xfId="19257"/>
    <cellStyle name="Comma 7 2 2 3 2" xfId="382"/>
    <cellStyle name="Comma 7 2 2 3 2 10" xfId="19471"/>
    <cellStyle name="Comma 7 2 2 3 2 2" xfId="1238"/>
    <cellStyle name="Comma 7 2 2 3 2 2 2" xfId="6374"/>
    <cellStyle name="Comma 7 2 2 3 2 2 3" xfId="13902"/>
    <cellStyle name="Comma 7 2 2 3 2 3" xfId="2094"/>
    <cellStyle name="Comma 7 2 2 3 2 3 2" xfId="7230"/>
    <cellStyle name="Comma 7 2 2 3 2 3 3" xfId="14758"/>
    <cellStyle name="Comma 7 2 2 3 2 4" xfId="2950"/>
    <cellStyle name="Comma 7 2 2 3 2 4 2" xfId="8086"/>
    <cellStyle name="Comma 7 2 2 3 2 4 3" xfId="15614"/>
    <cellStyle name="Comma 7 2 2 3 2 5" xfId="3806"/>
    <cellStyle name="Comma 7 2 2 3 2 5 2" xfId="8942"/>
    <cellStyle name="Comma 7 2 2 3 2 5 3" xfId="16470"/>
    <cellStyle name="Comma 7 2 2 3 2 6" xfId="4662"/>
    <cellStyle name="Comma 7 2 2 3 2 6 2" xfId="9798"/>
    <cellStyle name="Comma 7 2 2 3 2 6 3" xfId="17326"/>
    <cellStyle name="Comma 7 2 2 3 2 7" xfId="10864"/>
    <cellStyle name="Comma 7 2 2 3 2 7 2" xfId="18392"/>
    <cellStyle name="Comma 7 2 2 3 2 8" xfId="5518"/>
    <cellStyle name="Comma 7 2 2 3 2 9" xfId="13046"/>
    <cellStyle name="Comma 7 2 2 3 3" xfId="596"/>
    <cellStyle name="Comma 7 2 2 3 3 2" xfId="1452"/>
    <cellStyle name="Comma 7 2 2 3 3 2 2" xfId="6588"/>
    <cellStyle name="Comma 7 2 2 3 3 2 3" xfId="14116"/>
    <cellStyle name="Comma 7 2 2 3 3 3" xfId="2308"/>
    <cellStyle name="Comma 7 2 2 3 3 3 2" xfId="7444"/>
    <cellStyle name="Comma 7 2 2 3 3 3 3" xfId="14972"/>
    <cellStyle name="Comma 7 2 2 3 3 4" xfId="3164"/>
    <cellStyle name="Comma 7 2 2 3 3 4 2" xfId="8300"/>
    <cellStyle name="Comma 7 2 2 3 3 4 3" xfId="15828"/>
    <cellStyle name="Comma 7 2 2 3 3 5" xfId="4020"/>
    <cellStyle name="Comma 7 2 2 3 3 5 2" xfId="9156"/>
    <cellStyle name="Comma 7 2 2 3 3 5 3" xfId="16684"/>
    <cellStyle name="Comma 7 2 2 3 3 6" xfId="4876"/>
    <cellStyle name="Comma 7 2 2 3 3 6 2" xfId="10012"/>
    <cellStyle name="Comma 7 2 2 3 3 6 3" xfId="17540"/>
    <cellStyle name="Comma 7 2 2 3 3 7" xfId="11078"/>
    <cellStyle name="Comma 7 2 2 3 3 7 2" xfId="18606"/>
    <cellStyle name="Comma 7 2 2 3 3 8" xfId="5732"/>
    <cellStyle name="Comma 7 2 2 3 3 9" xfId="13260"/>
    <cellStyle name="Comma 7 2 2 3 4" xfId="810"/>
    <cellStyle name="Comma 7 2 2 3 4 2" xfId="1666"/>
    <cellStyle name="Comma 7 2 2 3 4 2 2" xfId="6802"/>
    <cellStyle name="Comma 7 2 2 3 4 2 3" xfId="14330"/>
    <cellStyle name="Comma 7 2 2 3 4 3" xfId="2522"/>
    <cellStyle name="Comma 7 2 2 3 4 3 2" xfId="7658"/>
    <cellStyle name="Comma 7 2 2 3 4 3 3" xfId="15186"/>
    <cellStyle name="Comma 7 2 2 3 4 4" xfId="3378"/>
    <cellStyle name="Comma 7 2 2 3 4 4 2" xfId="8514"/>
    <cellStyle name="Comma 7 2 2 3 4 4 3" xfId="16042"/>
    <cellStyle name="Comma 7 2 2 3 4 5" xfId="4234"/>
    <cellStyle name="Comma 7 2 2 3 4 5 2" xfId="9370"/>
    <cellStyle name="Comma 7 2 2 3 4 5 3" xfId="16898"/>
    <cellStyle name="Comma 7 2 2 3 4 6" xfId="5090"/>
    <cellStyle name="Comma 7 2 2 3 4 6 2" xfId="10226"/>
    <cellStyle name="Comma 7 2 2 3 4 6 3" xfId="17754"/>
    <cellStyle name="Comma 7 2 2 3 4 7" xfId="11292"/>
    <cellStyle name="Comma 7 2 2 3 4 7 2" xfId="18820"/>
    <cellStyle name="Comma 7 2 2 3 4 8" xfId="5946"/>
    <cellStyle name="Comma 7 2 2 3 4 9" xfId="13474"/>
    <cellStyle name="Comma 7 2 2 3 5" xfId="1024"/>
    <cellStyle name="Comma 7 2 2 3 5 2" xfId="6160"/>
    <cellStyle name="Comma 7 2 2 3 5 3" xfId="13688"/>
    <cellStyle name="Comma 7 2 2 3 6" xfId="1880"/>
    <cellStyle name="Comma 7 2 2 3 6 2" xfId="7016"/>
    <cellStyle name="Comma 7 2 2 3 6 3" xfId="14544"/>
    <cellStyle name="Comma 7 2 2 3 7" xfId="2736"/>
    <cellStyle name="Comma 7 2 2 3 7 2" xfId="7872"/>
    <cellStyle name="Comma 7 2 2 3 7 3" xfId="15400"/>
    <cellStyle name="Comma 7 2 2 3 8" xfId="3592"/>
    <cellStyle name="Comma 7 2 2 3 8 2" xfId="8728"/>
    <cellStyle name="Comma 7 2 2 3 8 3" xfId="16256"/>
    <cellStyle name="Comma 7 2 2 3 9" xfId="4448"/>
    <cellStyle name="Comma 7 2 2 3 9 2" xfId="9584"/>
    <cellStyle name="Comma 7 2 2 3 9 3" xfId="17112"/>
    <cellStyle name="Comma 7 2 2 4" xfId="202"/>
    <cellStyle name="Comma 7 2 2 4 10" xfId="10478"/>
    <cellStyle name="Comma 7 2 2 4 10 2" xfId="18006"/>
    <cellStyle name="Comma 7 2 2 4 11" xfId="10687"/>
    <cellStyle name="Comma 7 2 2 4 11 2" xfId="18215"/>
    <cellStyle name="Comma 7 2 2 4 12" xfId="11543"/>
    <cellStyle name="Comma 7 2 2 4 12 2" xfId="19071"/>
    <cellStyle name="Comma 7 2 2 4 13" xfId="5341"/>
    <cellStyle name="Comma 7 2 2 4 14" xfId="12869"/>
    <cellStyle name="Comma 7 2 2 4 15" xfId="19294"/>
    <cellStyle name="Comma 7 2 2 4 2" xfId="419"/>
    <cellStyle name="Comma 7 2 2 4 2 10" xfId="19508"/>
    <cellStyle name="Comma 7 2 2 4 2 2" xfId="1275"/>
    <cellStyle name="Comma 7 2 2 4 2 2 2" xfId="6411"/>
    <cellStyle name="Comma 7 2 2 4 2 2 3" xfId="13939"/>
    <cellStyle name="Comma 7 2 2 4 2 3" xfId="2131"/>
    <cellStyle name="Comma 7 2 2 4 2 3 2" xfId="7267"/>
    <cellStyle name="Comma 7 2 2 4 2 3 3" xfId="14795"/>
    <cellStyle name="Comma 7 2 2 4 2 4" xfId="2987"/>
    <cellStyle name="Comma 7 2 2 4 2 4 2" xfId="8123"/>
    <cellStyle name="Comma 7 2 2 4 2 4 3" xfId="15651"/>
    <cellStyle name="Comma 7 2 2 4 2 5" xfId="3843"/>
    <cellStyle name="Comma 7 2 2 4 2 5 2" xfId="8979"/>
    <cellStyle name="Comma 7 2 2 4 2 5 3" xfId="16507"/>
    <cellStyle name="Comma 7 2 2 4 2 6" xfId="4699"/>
    <cellStyle name="Comma 7 2 2 4 2 6 2" xfId="9835"/>
    <cellStyle name="Comma 7 2 2 4 2 6 3" xfId="17363"/>
    <cellStyle name="Comma 7 2 2 4 2 7" xfId="10901"/>
    <cellStyle name="Comma 7 2 2 4 2 7 2" xfId="18429"/>
    <cellStyle name="Comma 7 2 2 4 2 8" xfId="5555"/>
    <cellStyle name="Comma 7 2 2 4 2 9" xfId="13083"/>
    <cellStyle name="Comma 7 2 2 4 3" xfId="633"/>
    <cellStyle name="Comma 7 2 2 4 3 2" xfId="1489"/>
    <cellStyle name="Comma 7 2 2 4 3 2 2" xfId="6625"/>
    <cellStyle name="Comma 7 2 2 4 3 2 3" xfId="14153"/>
    <cellStyle name="Comma 7 2 2 4 3 3" xfId="2345"/>
    <cellStyle name="Comma 7 2 2 4 3 3 2" xfId="7481"/>
    <cellStyle name="Comma 7 2 2 4 3 3 3" xfId="15009"/>
    <cellStyle name="Comma 7 2 2 4 3 4" xfId="3201"/>
    <cellStyle name="Comma 7 2 2 4 3 4 2" xfId="8337"/>
    <cellStyle name="Comma 7 2 2 4 3 4 3" xfId="15865"/>
    <cellStyle name="Comma 7 2 2 4 3 5" xfId="4057"/>
    <cellStyle name="Comma 7 2 2 4 3 5 2" xfId="9193"/>
    <cellStyle name="Comma 7 2 2 4 3 5 3" xfId="16721"/>
    <cellStyle name="Comma 7 2 2 4 3 6" xfId="4913"/>
    <cellStyle name="Comma 7 2 2 4 3 6 2" xfId="10049"/>
    <cellStyle name="Comma 7 2 2 4 3 6 3" xfId="17577"/>
    <cellStyle name="Comma 7 2 2 4 3 7" xfId="11115"/>
    <cellStyle name="Comma 7 2 2 4 3 7 2" xfId="18643"/>
    <cellStyle name="Comma 7 2 2 4 3 8" xfId="5769"/>
    <cellStyle name="Comma 7 2 2 4 3 9" xfId="13297"/>
    <cellStyle name="Comma 7 2 2 4 4" xfId="847"/>
    <cellStyle name="Comma 7 2 2 4 4 2" xfId="1703"/>
    <cellStyle name="Comma 7 2 2 4 4 2 2" xfId="6839"/>
    <cellStyle name="Comma 7 2 2 4 4 2 3" xfId="14367"/>
    <cellStyle name="Comma 7 2 2 4 4 3" xfId="2559"/>
    <cellStyle name="Comma 7 2 2 4 4 3 2" xfId="7695"/>
    <cellStyle name="Comma 7 2 2 4 4 3 3" xfId="15223"/>
    <cellStyle name="Comma 7 2 2 4 4 4" xfId="3415"/>
    <cellStyle name="Comma 7 2 2 4 4 4 2" xfId="8551"/>
    <cellStyle name="Comma 7 2 2 4 4 4 3" xfId="16079"/>
    <cellStyle name="Comma 7 2 2 4 4 5" xfId="4271"/>
    <cellStyle name="Comma 7 2 2 4 4 5 2" xfId="9407"/>
    <cellStyle name="Comma 7 2 2 4 4 5 3" xfId="16935"/>
    <cellStyle name="Comma 7 2 2 4 4 6" xfId="5127"/>
    <cellStyle name="Comma 7 2 2 4 4 6 2" xfId="10263"/>
    <cellStyle name="Comma 7 2 2 4 4 6 3" xfId="17791"/>
    <cellStyle name="Comma 7 2 2 4 4 7" xfId="11329"/>
    <cellStyle name="Comma 7 2 2 4 4 7 2" xfId="18857"/>
    <cellStyle name="Comma 7 2 2 4 4 8" xfId="5983"/>
    <cellStyle name="Comma 7 2 2 4 4 9" xfId="13511"/>
    <cellStyle name="Comma 7 2 2 4 5" xfId="1061"/>
    <cellStyle name="Comma 7 2 2 4 5 2" xfId="6197"/>
    <cellStyle name="Comma 7 2 2 4 5 3" xfId="13725"/>
    <cellStyle name="Comma 7 2 2 4 6" xfId="1917"/>
    <cellStyle name="Comma 7 2 2 4 6 2" xfId="7053"/>
    <cellStyle name="Comma 7 2 2 4 6 3" xfId="14581"/>
    <cellStyle name="Comma 7 2 2 4 7" xfId="2773"/>
    <cellStyle name="Comma 7 2 2 4 7 2" xfId="7909"/>
    <cellStyle name="Comma 7 2 2 4 7 3" xfId="15437"/>
    <cellStyle name="Comma 7 2 2 4 8" xfId="3629"/>
    <cellStyle name="Comma 7 2 2 4 8 2" xfId="8765"/>
    <cellStyle name="Comma 7 2 2 4 8 3" xfId="16293"/>
    <cellStyle name="Comma 7 2 2 4 9" xfId="4485"/>
    <cellStyle name="Comma 7 2 2 4 9 2" xfId="9621"/>
    <cellStyle name="Comma 7 2 2 4 9 3" xfId="17149"/>
    <cellStyle name="Comma 7 2 2 5" xfId="243"/>
    <cellStyle name="Comma 7 2 2 5 10" xfId="10518"/>
    <cellStyle name="Comma 7 2 2 5 10 2" xfId="18046"/>
    <cellStyle name="Comma 7 2 2 5 11" xfId="10727"/>
    <cellStyle name="Comma 7 2 2 5 11 2" xfId="18255"/>
    <cellStyle name="Comma 7 2 2 5 12" xfId="11583"/>
    <cellStyle name="Comma 7 2 2 5 12 2" xfId="19111"/>
    <cellStyle name="Comma 7 2 2 5 13" xfId="5381"/>
    <cellStyle name="Comma 7 2 2 5 14" xfId="12909"/>
    <cellStyle name="Comma 7 2 2 5 15" xfId="19334"/>
    <cellStyle name="Comma 7 2 2 5 2" xfId="459"/>
    <cellStyle name="Comma 7 2 2 5 2 10" xfId="19548"/>
    <cellStyle name="Comma 7 2 2 5 2 2" xfId="1315"/>
    <cellStyle name="Comma 7 2 2 5 2 2 2" xfId="6451"/>
    <cellStyle name="Comma 7 2 2 5 2 2 3" xfId="13979"/>
    <cellStyle name="Comma 7 2 2 5 2 3" xfId="2171"/>
    <cellStyle name="Comma 7 2 2 5 2 3 2" xfId="7307"/>
    <cellStyle name="Comma 7 2 2 5 2 3 3" xfId="14835"/>
    <cellStyle name="Comma 7 2 2 5 2 4" xfId="3027"/>
    <cellStyle name="Comma 7 2 2 5 2 4 2" xfId="8163"/>
    <cellStyle name="Comma 7 2 2 5 2 4 3" xfId="15691"/>
    <cellStyle name="Comma 7 2 2 5 2 5" xfId="3883"/>
    <cellStyle name="Comma 7 2 2 5 2 5 2" xfId="9019"/>
    <cellStyle name="Comma 7 2 2 5 2 5 3" xfId="16547"/>
    <cellStyle name="Comma 7 2 2 5 2 6" xfId="4739"/>
    <cellStyle name="Comma 7 2 2 5 2 6 2" xfId="9875"/>
    <cellStyle name="Comma 7 2 2 5 2 6 3" xfId="17403"/>
    <cellStyle name="Comma 7 2 2 5 2 7" xfId="10941"/>
    <cellStyle name="Comma 7 2 2 5 2 7 2" xfId="18469"/>
    <cellStyle name="Comma 7 2 2 5 2 8" xfId="5595"/>
    <cellStyle name="Comma 7 2 2 5 2 9" xfId="13123"/>
    <cellStyle name="Comma 7 2 2 5 3" xfId="673"/>
    <cellStyle name="Comma 7 2 2 5 3 2" xfId="1529"/>
    <cellStyle name="Comma 7 2 2 5 3 2 2" xfId="6665"/>
    <cellStyle name="Comma 7 2 2 5 3 2 3" xfId="14193"/>
    <cellStyle name="Comma 7 2 2 5 3 3" xfId="2385"/>
    <cellStyle name="Comma 7 2 2 5 3 3 2" xfId="7521"/>
    <cellStyle name="Comma 7 2 2 5 3 3 3" xfId="15049"/>
    <cellStyle name="Comma 7 2 2 5 3 4" xfId="3241"/>
    <cellStyle name="Comma 7 2 2 5 3 4 2" xfId="8377"/>
    <cellStyle name="Comma 7 2 2 5 3 4 3" xfId="15905"/>
    <cellStyle name="Comma 7 2 2 5 3 5" xfId="4097"/>
    <cellStyle name="Comma 7 2 2 5 3 5 2" xfId="9233"/>
    <cellStyle name="Comma 7 2 2 5 3 5 3" xfId="16761"/>
    <cellStyle name="Comma 7 2 2 5 3 6" xfId="4953"/>
    <cellStyle name="Comma 7 2 2 5 3 6 2" xfId="10089"/>
    <cellStyle name="Comma 7 2 2 5 3 6 3" xfId="17617"/>
    <cellStyle name="Comma 7 2 2 5 3 7" xfId="11155"/>
    <cellStyle name="Comma 7 2 2 5 3 7 2" xfId="18683"/>
    <cellStyle name="Comma 7 2 2 5 3 8" xfId="5809"/>
    <cellStyle name="Comma 7 2 2 5 3 9" xfId="13337"/>
    <cellStyle name="Comma 7 2 2 5 4" xfId="887"/>
    <cellStyle name="Comma 7 2 2 5 4 2" xfId="1743"/>
    <cellStyle name="Comma 7 2 2 5 4 2 2" xfId="6879"/>
    <cellStyle name="Comma 7 2 2 5 4 2 3" xfId="14407"/>
    <cellStyle name="Comma 7 2 2 5 4 3" xfId="2599"/>
    <cellStyle name="Comma 7 2 2 5 4 3 2" xfId="7735"/>
    <cellStyle name="Comma 7 2 2 5 4 3 3" xfId="15263"/>
    <cellStyle name="Comma 7 2 2 5 4 4" xfId="3455"/>
    <cellStyle name="Comma 7 2 2 5 4 4 2" xfId="8591"/>
    <cellStyle name="Comma 7 2 2 5 4 4 3" xfId="16119"/>
    <cellStyle name="Comma 7 2 2 5 4 5" xfId="4311"/>
    <cellStyle name="Comma 7 2 2 5 4 5 2" xfId="9447"/>
    <cellStyle name="Comma 7 2 2 5 4 5 3" xfId="16975"/>
    <cellStyle name="Comma 7 2 2 5 4 6" xfId="5167"/>
    <cellStyle name="Comma 7 2 2 5 4 6 2" xfId="10303"/>
    <cellStyle name="Comma 7 2 2 5 4 6 3" xfId="17831"/>
    <cellStyle name="Comma 7 2 2 5 4 7" xfId="11369"/>
    <cellStyle name="Comma 7 2 2 5 4 7 2" xfId="18897"/>
    <cellStyle name="Comma 7 2 2 5 4 8" xfId="6023"/>
    <cellStyle name="Comma 7 2 2 5 4 9" xfId="13551"/>
    <cellStyle name="Comma 7 2 2 5 5" xfId="1101"/>
    <cellStyle name="Comma 7 2 2 5 5 2" xfId="6237"/>
    <cellStyle name="Comma 7 2 2 5 5 3" xfId="13765"/>
    <cellStyle name="Comma 7 2 2 5 6" xfId="1957"/>
    <cellStyle name="Comma 7 2 2 5 6 2" xfId="7093"/>
    <cellStyle name="Comma 7 2 2 5 6 3" xfId="14621"/>
    <cellStyle name="Comma 7 2 2 5 7" xfId="2813"/>
    <cellStyle name="Comma 7 2 2 5 7 2" xfId="7949"/>
    <cellStyle name="Comma 7 2 2 5 7 3" xfId="15477"/>
    <cellStyle name="Comma 7 2 2 5 8" xfId="3669"/>
    <cellStyle name="Comma 7 2 2 5 8 2" xfId="8805"/>
    <cellStyle name="Comma 7 2 2 5 8 3" xfId="16333"/>
    <cellStyle name="Comma 7 2 2 5 9" xfId="4525"/>
    <cellStyle name="Comma 7 2 2 5 9 2" xfId="9661"/>
    <cellStyle name="Comma 7 2 2 5 9 3" xfId="17189"/>
    <cellStyle name="Comma 7 2 2 6" xfId="302"/>
    <cellStyle name="Comma 7 2 2 6 10" xfId="19391"/>
    <cellStyle name="Comma 7 2 2 6 2" xfId="1158"/>
    <cellStyle name="Comma 7 2 2 6 2 2" xfId="6294"/>
    <cellStyle name="Comma 7 2 2 6 2 3" xfId="13822"/>
    <cellStyle name="Comma 7 2 2 6 3" xfId="2014"/>
    <cellStyle name="Comma 7 2 2 6 3 2" xfId="7150"/>
    <cellStyle name="Comma 7 2 2 6 3 3" xfId="14678"/>
    <cellStyle name="Comma 7 2 2 6 4" xfId="2870"/>
    <cellStyle name="Comma 7 2 2 6 4 2" xfId="8006"/>
    <cellStyle name="Comma 7 2 2 6 4 3" xfId="15534"/>
    <cellStyle name="Comma 7 2 2 6 5" xfId="3726"/>
    <cellStyle name="Comma 7 2 2 6 5 2" xfId="8862"/>
    <cellStyle name="Comma 7 2 2 6 5 3" xfId="16390"/>
    <cellStyle name="Comma 7 2 2 6 6" xfId="4582"/>
    <cellStyle name="Comma 7 2 2 6 6 2" xfId="9718"/>
    <cellStyle name="Comma 7 2 2 6 6 3" xfId="17246"/>
    <cellStyle name="Comma 7 2 2 6 7" xfId="10784"/>
    <cellStyle name="Comma 7 2 2 6 7 2" xfId="18312"/>
    <cellStyle name="Comma 7 2 2 6 8" xfId="5438"/>
    <cellStyle name="Comma 7 2 2 6 9" xfId="12966"/>
    <cellStyle name="Comma 7 2 2 7" xfId="516"/>
    <cellStyle name="Comma 7 2 2 7 2" xfId="1372"/>
    <cellStyle name="Comma 7 2 2 7 2 2" xfId="6508"/>
    <cellStyle name="Comma 7 2 2 7 2 3" xfId="14036"/>
    <cellStyle name="Comma 7 2 2 7 3" xfId="2228"/>
    <cellStyle name="Comma 7 2 2 7 3 2" xfId="7364"/>
    <cellStyle name="Comma 7 2 2 7 3 3" xfId="14892"/>
    <cellStyle name="Comma 7 2 2 7 4" xfId="3084"/>
    <cellStyle name="Comma 7 2 2 7 4 2" xfId="8220"/>
    <cellStyle name="Comma 7 2 2 7 4 3" xfId="15748"/>
    <cellStyle name="Comma 7 2 2 7 5" xfId="3940"/>
    <cellStyle name="Comma 7 2 2 7 5 2" xfId="9076"/>
    <cellStyle name="Comma 7 2 2 7 5 3" xfId="16604"/>
    <cellStyle name="Comma 7 2 2 7 6" xfId="4796"/>
    <cellStyle name="Comma 7 2 2 7 6 2" xfId="9932"/>
    <cellStyle name="Comma 7 2 2 7 6 3" xfId="17460"/>
    <cellStyle name="Comma 7 2 2 7 7" xfId="10998"/>
    <cellStyle name="Comma 7 2 2 7 7 2" xfId="18526"/>
    <cellStyle name="Comma 7 2 2 7 8" xfId="5652"/>
    <cellStyle name="Comma 7 2 2 7 9" xfId="13180"/>
    <cellStyle name="Comma 7 2 2 8" xfId="730"/>
    <cellStyle name="Comma 7 2 2 8 2" xfId="1586"/>
    <cellStyle name="Comma 7 2 2 8 2 2" xfId="6722"/>
    <cellStyle name="Comma 7 2 2 8 2 3" xfId="14250"/>
    <cellStyle name="Comma 7 2 2 8 3" xfId="2442"/>
    <cellStyle name="Comma 7 2 2 8 3 2" xfId="7578"/>
    <cellStyle name="Comma 7 2 2 8 3 3" xfId="15106"/>
    <cellStyle name="Comma 7 2 2 8 4" xfId="3298"/>
    <cellStyle name="Comma 7 2 2 8 4 2" xfId="8434"/>
    <cellStyle name="Comma 7 2 2 8 4 3" xfId="15962"/>
    <cellStyle name="Comma 7 2 2 8 5" xfId="4154"/>
    <cellStyle name="Comma 7 2 2 8 5 2" xfId="9290"/>
    <cellStyle name="Comma 7 2 2 8 5 3" xfId="16818"/>
    <cellStyle name="Comma 7 2 2 8 6" xfId="5010"/>
    <cellStyle name="Comma 7 2 2 8 6 2" xfId="10146"/>
    <cellStyle name="Comma 7 2 2 8 6 3" xfId="17674"/>
    <cellStyle name="Comma 7 2 2 8 7" xfId="11212"/>
    <cellStyle name="Comma 7 2 2 8 7 2" xfId="18740"/>
    <cellStyle name="Comma 7 2 2 8 8" xfId="5866"/>
    <cellStyle name="Comma 7 2 2 8 9" xfId="13394"/>
    <cellStyle name="Comma 7 2 2 9" xfId="944"/>
    <cellStyle name="Comma 7 2 2 9 2" xfId="6080"/>
    <cellStyle name="Comma 7 2 2 9 3" xfId="13608"/>
    <cellStyle name="Comma 7 2 3" xfId="93"/>
    <cellStyle name="Comma 7 2 4" xfId="301"/>
    <cellStyle name="Comma 7 2 4 10" xfId="19390"/>
    <cellStyle name="Comma 7 2 4 2" xfId="1157"/>
    <cellStyle name="Comma 7 2 4 2 2" xfId="6293"/>
    <cellStyle name="Comma 7 2 4 2 3" xfId="13821"/>
    <cellStyle name="Comma 7 2 4 3" xfId="2013"/>
    <cellStyle name="Comma 7 2 4 3 2" xfId="7149"/>
    <cellStyle name="Comma 7 2 4 3 3" xfId="14677"/>
    <cellStyle name="Comma 7 2 4 4" xfId="2869"/>
    <cellStyle name="Comma 7 2 4 4 2" xfId="8005"/>
    <cellStyle name="Comma 7 2 4 4 3" xfId="15533"/>
    <cellStyle name="Comma 7 2 4 5" xfId="3725"/>
    <cellStyle name="Comma 7 2 4 5 2" xfId="8861"/>
    <cellStyle name="Comma 7 2 4 5 3" xfId="16389"/>
    <cellStyle name="Comma 7 2 4 6" xfId="4581"/>
    <cellStyle name="Comma 7 2 4 6 2" xfId="9717"/>
    <cellStyle name="Comma 7 2 4 6 3" xfId="17245"/>
    <cellStyle name="Comma 7 2 4 7" xfId="10783"/>
    <cellStyle name="Comma 7 2 4 7 2" xfId="18311"/>
    <cellStyle name="Comma 7 2 4 8" xfId="5437"/>
    <cellStyle name="Comma 7 2 4 9" xfId="12965"/>
    <cellStyle name="Comma 7 2 5" xfId="515"/>
    <cellStyle name="Comma 7 2 5 2" xfId="1371"/>
    <cellStyle name="Comma 7 2 5 2 2" xfId="6507"/>
    <cellStyle name="Comma 7 2 5 2 3" xfId="14035"/>
    <cellStyle name="Comma 7 2 5 3" xfId="2227"/>
    <cellStyle name="Comma 7 2 5 3 2" xfId="7363"/>
    <cellStyle name="Comma 7 2 5 3 3" xfId="14891"/>
    <cellStyle name="Comma 7 2 5 4" xfId="3083"/>
    <cellStyle name="Comma 7 2 5 4 2" xfId="8219"/>
    <cellStyle name="Comma 7 2 5 4 3" xfId="15747"/>
    <cellStyle name="Comma 7 2 5 5" xfId="3939"/>
    <cellStyle name="Comma 7 2 5 5 2" xfId="9075"/>
    <cellStyle name="Comma 7 2 5 5 3" xfId="16603"/>
    <cellStyle name="Comma 7 2 5 6" xfId="4795"/>
    <cellStyle name="Comma 7 2 5 6 2" xfId="9931"/>
    <cellStyle name="Comma 7 2 5 6 3" xfId="17459"/>
    <cellStyle name="Comma 7 2 5 7" xfId="10997"/>
    <cellStyle name="Comma 7 2 5 7 2" xfId="18525"/>
    <cellStyle name="Comma 7 2 5 8" xfId="5651"/>
    <cellStyle name="Comma 7 2 5 9" xfId="13179"/>
    <cellStyle name="Comma 7 2 6" xfId="729"/>
    <cellStyle name="Comma 7 2 6 2" xfId="1585"/>
    <cellStyle name="Comma 7 2 6 2 2" xfId="6721"/>
    <cellStyle name="Comma 7 2 6 2 3" xfId="14249"/>
    <cellStyle name="Comma 7 2 6 3" xfId="2441"/>
    <cellStyle name="Comma 7 2 6 3 2" xfId="7577"/>
    <cellStyle name="Comma 7 2 6 3 3" xfId="15105"/>
    <cellStyle name="Comma 7 2 6 4" xfId="3297"/>
    <cellStyle name="Comma 7 2 6 4 2" xfId="8433"/>
    <cellStyle name="Comma 7 2 6 4 3" xfId="15961"/>
    <cellStyle name="Comma 7 2 6 5" xfId="4153"/>
    <cellStyle name="Comma 7 2 6 5 2" xfId="9289"/>
    <cellStyle name="Comma 7 2 6 5 3" xfId="16817"/>
    <cellStyle name="Comma 7 2 6 6" xfId="5009"/>
    <cellStyle name="Comma 7 2 6 6 2" xfId="10145"/>
    <cellStyle name="Comma 7 2 6 6 3" xfId="17673"/>
    <cellStyle name="Comma 7 2 6 7" xfId="11211"/>
    <cellStyle name="Comma 7 2 6 7 2" xfId="18739"/>
    <cellStyle name="Comma 7 2 6 8" xfId="5865"/>
    <cellStyle name="Comma 7 2 6 9" xfId="13393"/>
    <cellStyle name="Comma 7 2 7" xfId="943"/>
    <cellStyle name="Comma 7 2 7 2" xfId="6079"/>
    <cellStyle name="Comma 7 2 7 3" xfId="13607"/>
    <cellStyle name="Comma 7 2 8" xfId="1799"/>
    <cellStyle name="Comma 7 2 8 2" xfId="6935"/>
    <cellStyle name="Comma 7 2 8 3" xfId="14463"/>
    <cellStyle name="Comma 7 2 9" xfId="2655"/>
    <cellStyle name="Comma 7 2 9 2" xfId="7791"/>
    <cellStyle name="Comma 7 2 9 3" xfId="15319"/>
    <cellStyle name="Comma 7 3" xfId="51"/>
    <cellStyle name="Comma 7 3 10" xfId="1801"/>
    <cellStyle name="Comma 7 3 10 2" xfId="6937"/>
    <cellStyle name="Comma 7 3 10 3" xfId="14465"/>
    <cellStyle name="Comma 7 3 11" xfId="2657"/>
    <cellStyle name="Comma 7 3 11 2" xfId="7793"/>
    <cellStyle name="Comma 7 3 11 3" xfId="15321"/>
    <cellStyle name="Comma 7 3 12" xfId="3513"/>
    <cellStyle name="Comma 7 3 12 2" xfId="8649"/>
    <cellStyle name="Comma 7 3 12 3" xfId="16177"/>
    <cellStyle name="Comma 7 3 13" xfId="4369"/>
    <cellStyle name="Comma 7 3 13 2" xfId="9505"/>
    <cellStyle name="Comma 7 3 13 3" xfId="17033"/>
    <cellStyle name="Comma 7 3 14" xfId="10362"/>
    <cellStyle name="Comma 7 3 14 2" xfId="17890"/>
    <cellStyle name="Comma 7 3 15" xfId="10571"/>
    <cellStyle name="Comma 7 3 15 2" xfId="18099"/>
    <cellStyle name="Comma 7 3 16" xfId="11427"/>
    <cellStyle name="Comma 7 3 16 2" xfId="18955"/>
    <cellStyle name="Comma 7 3 17" xfId="5225"/>
    <cellStyle name="Comma 7 3 18" xfId="12753"/>
    <cellStyle name="Comma 7 3 19" xfId="19178"/>
    <cellStyle name="Comma 7 3 2" xfId="129"/>
    <cellStyle name="Comma 7 3 2 10" xfId="10406"/>
    <cellStyle name="Comma 7 3 2 10 2" xfId="17934"/>
    <cellStyle name="Comma 7 3 2 11" xfId="10615"/>
    <cellStyle name="Comma 7 3 2 11 2" xfId="18143"/>
    <cellStyle name="Comma 7 3 2 12" xfId="11471"/>
    <cellStyle name="Comma 7 3 2 12 2" xfId="18999"/>
    <cellStyle name="Comma 7 3 2 13" xfId="5269"/>
    <cellStyle name="Comma 7 3 2 14" xfId="12797"/>
    <cellStyle name="Comma 7 3 2 15" xfId="19222"/>
    <cellStyle name="Comma 7 3 2 2" xfId="347"/>
    <cellStyle name="Comma 7 3 2 2 10" xfId="19436"/>
    <cellStyle name="Comma 7 3 2 2 2" xfId="1203"/>
    <cellStyle name="Comma 7 3 2 2 2 2" xfId="6339"/>
    <cellStyle name="Comma 7 3 2 2 2 3" xfId="13867"/>
    <cellStyle name="Comma 7 3 2 2 3" xfId="2059"/>
    <cellStyle name="Comma 7 3 2 2 3 2" xfId="7195"/>
    <cellStyle name="Comma 7 3 2 2 3 3" xfId="14723"/>
    <cellStyle name="Comma 7 3 2 2 4" xfId="2915"/>
    <cellStyle name="Comma 7 3 2 2 4 2" xfId="8051"/>
    <cellStyle name="Comma 7 3 2 2 4 3" xfId="15579"/>
    <cellStyle name="Comma 7 3 2 2 5" xfId="3771"/>
    <cellStyle name="Comma 7 3 2 2 5 2" xfId="8907"/>
    <cellStyle name="Comma 7 3 2 2 5 3" xfId="16435"/>
    <cellStyle name="Comma 7 3 2 2 6" xfId="4627"/>
    <cellStyle name="Comma 7 3 2 2 6 2" xfId="9763"/>
    <cellStyle name="Comma 7 3 2 2 6 3" xfId="17291"/>
    <cellStyle name="Comma 7 3 2 2 7" xfId="10829"/>
    <cellStyle name="Comma 7 3 2 2 7 2" xfId="18357"/>
    <cellStyle name="Comma 7 3 2 2 8" xfId="5483"/>
    <cellStyle name="Comma 7 3 2 2 9" xfId="13011"/>
    <cellStyle name="Comma 7 3 2 3" xfId="561"/>
    <cellStyle name="Comma 7 3 2 3 2" xfId="1417"/>
    <cellStyle name="Comma 7 3 2 3 2 2" xfId="6553"/>
    <cellStyle name="Comma 7 3 2 3 2 3" xfId="14081"/>
    <cellStyle name="Comma 7 3 2 3 3" xfId="2273"/>
    <cellStyle name="Comma 7 3 2 3 3 2" xfId="7409"/>
    <cellStyle name="Comma 7 3 2 3 3 3" xfId="14937"/>
    <cellStyle name="Comma 7 3 2 3 4" xfId="3129"/>
    <cellStyle name="Comma 7 3 2 3 4 2" xfId="8265"/>
    <cellStyle name="Comma 7 3 2 3 4 3" xfId="15793"/>
    <cellStyle name="Comma 7 3 2 3 5" xfId="3985"/>
    <cellStyle name="Comma 7 3 2 3 5 2" xfId="9121"/>
    <cellStyle name="Comma 7 3 2 3 5 3" xfId="16649"/>
    <cellStyle name="Comma 7 3 2 3 6" xfId="4841"/>
    <cellStyle name="Comma 7 3 2 3 6 2" xfId="9977"/>
    <cellStyle name="Comma 7 3 2 3 6 3" xfId="17505"/>
    <cellStyle name="Comma 7 3 2 3 7" xfId="11043"/>
    <cellStyle name="Comma 7 3 2 3 7 2" xfId="18571"/>
    <cellStyle name="Comma 7 3 2 3 8" xfId="5697"/>
    <cellStyle name="Comma 7 3 2 3 9" xfId="13225"/>
    <cellStyle name="Comma 7 3 2 4" xfId="775"/>
    <cellStyle name="Comma 7 3 2 4 2" xfId="1631"/>
    <cellStyle name="Comma 7 3 2 4 2 2" xfId="6767"/>
    <cellStyle name="Comma 7 3 2 4 2 3" xfId="14295"/>
    <cellStyle name="Comma 7 3 2 4 3" xfId="2487"/>
    <cellStyle name="Comma 7 3 2 4 3 2" xfId="7623"/>
    <cellStyle name="Comma 7 3 2 4 3 3" xfId="15151"/>
    <cellStyle name="Comma 7 3 2 4 4" xfId="3343"/>
    <cellStyle name="Comma 7 3 2 4 4 2" xfId="8479"/>
    <cellStyle name="Comma 7 3 2 4 4 3" xfId="16007"/>
    <cellStyle name="Comma 7 3 2 4 5" xfId="4199"/>
    <cellStyle name="Comma 7 3 2 4 5 2" xfId="9335"/>
    <cellStyle name="Comma 7 3 2 4 5 3" xfId="16863"/>
    <cellStyle name="Comma 7 3 2 4 6" xfId="5055"/>
    <cellStyle name="Comma 7 3 2 4 6 2" xfId="10191"/>
    <cellStyle name="Comma 7 3 2 4 6 3" xfId="17719"/>
    <cellStyle name="Comma 7 3 2 4 7" xfId="11257"/>
    <cellStyle name="Comma 7 3 2 4 7 2" xfId="18785"/>
    <cellStyle name="Comma 7 3 2 4 8" xfId="5911"/>
    <cellStyle name="Comma 7 3 2 4 9" xfId="13439"/>
    <cellStyle name="Comma 7 3 2 5" xfId="989"/>
    <cellStyle name="Comma 7 3 2 5 2" xfId="6125"/>
    <cellStyle name="Comma 7 3 2 5 3" xfId="13653"/>
    <cellStyle name="Comma 7 3 2 6" xfId="1845"/>
    <cellStyle name="Comma 7 3 2 6 2" xfId="6981"/>
    <cellStyle name="Comma 7 3 2 6 3" xfId="14509"/>
    <cellStyle name="Comma 7 3 2 7" xfId="2701"/>
    <cellStyle name="Comma 7 3 2 7 2" xfId="7837"/>
    <cellStyle name="Comma 7 3 2 7 3" xfId="15365"/>
    <cellStyle name="Comma 7 3 2 8" xfId="3557"/>
    <cellStyle name="Comma 7 3 2 8 2" xfId="8693"/>
    <cellStyle name="Comma 7 3 2 8 3" xfId="16221"/>
    <cellStyle name="Comma 7 3 2 9" xfId="4413"/>
    <cellStyle name="Comma 7 3 2 9 2" xfId="9549"/>
    <cellStyle name="Comma 7 3 2 9 3" xfId="17077"/>
    <cellStyle name="Comma 7 3 3" xfId="165"/>
    <cellStyle name="Comma 7 3 3 10" xfId="10442"/>
    <cellStyle name="Comma 7 3 3 10 2" xfId="17970"/>
    <cellStyle name="Comma 7 3 3 11" xfId="10651"/>
    <cellStyle name="Comma 7 3 3 11 2" xfId="18179"/>
    <cellStyle name="Comma 7 3 3 12" xfId="11507"/>
    <cellStyle name="Comma 7 3 3 12 2" xfId="19035"/>
    <cellStyle name="Comma 7 3 3 13" xfId="5305"/>
    <cellStyle name="Comma 7 3 3 14" xfId="12833"/>
    <cellStyle name="Comma 7 3 3 15" xfId="19258"/>
    <cellStyle name="Comma 7 3 3 2" xfId="383"/>
    <cellStyle name="Comma 7 3 3 2 10" xfId="19472"/>
    <cellStyle name="Comma 7 3 3 2 2" xfId="1239"/>
    <cellStyle name="Comma 7 3 3 2 2 2" xfId="6375"/>
    <cellStyle name="Comma 7 3 3 2 2 3" xfId="13903"/>
    <cellStyle name="Comma 7 3 3 2 3" xfId="2095"/>
    <cellStyle name="Comma 7 3 3 2 3 2" xfId="7231"/>
    <cellStyle name="Comma 7 3 3 2 3 3" xfId="14759"/>
    <cellStyle name="Comma 7 3 3 2 4" xfId="2951"/>
    <cellStyle name="Comma 7 3 3 2 4 2" xfId="8087"/>
    <cellStyle name="Comma 7 3 3 2 4 3" xfId="15615"/>
    <cellStyle name="Comma 7 3 3 2 5" xfId="3807"/>
    <cellStyle name="Comma 7 3 3 2 5 2" xfId="8943"/>
    <cellStyle name="Comma 7 3 3 2 5 3" xfId="16471"/>
    <cellStyle name="Comma 7 3 3 2 6" xfId="4663"/>
    <cellStyle name="Comma 7 3 3 2 6 2" xfId="9799"/>
    <cellStyle name="Comma 7 3 3 2 6 3" xfId="17327"/>
    <cellStyle name="Comma 7 3 3 2 7" xfId="10865"/>
    <cellStyle name="Comma 7 3 3 2 7 2" xfId="18393"/>
    <cellStyle name="Comma 7 3 3 2 8" xfId="5519"/>
    <cellStyle name="Comma 7 3 3 2 9" xfId="13047"/>
    <cellStyle name="Comma 7 3 3 3" xfId="597"/>
    <cellStyle name="Comma 7 3 3 3 2" xfId="1453"/>
    <cellStyle name="Comma 7 3 3 3 2 2" xfId="6589"/>
    <cellStyle name="Comma 7 3 3 3 2 3" xfId="14117"/>
    <cellStyle name="Comma 7 3 3 3 3" xfId="2309"/>
    <cellStyle name="Comma 7 3 3 3 3 2" xfId="7445"/>
    <cellStyle name="Comma 7 3 3 3 3 3" xfId="14973"/>
    <cellStyle name="Comma 7 3 3 3 4" xfId="3165"/>
    <cellStyle name="Comma 7 3 3 3 4 2" xfId="8301"/>
    <cellStyle name="Comma 7 3 3 3 4 3" xfId="15829"/>
    <cellStyle name="Comma 7 3 3 3 5" xfId="4021"/>
    <cellStyle name="Comma 7 3 3 3 5 2" xfId="9157"/>
    <cellStyle name="Comma 7 3 3 3 5 3" xfId="16685"/>
    <cellStyle name="Comma 7 3 3 3 6" xfId="4877"/>
    <cellStyle name="Comma 7 3 3 3 6 2" xfId="10013"/>
    <cellStyle name="Comma 7 3 3 3 6 3" xfId="17541"/>
    <cellStyle name="Comma 7 3 3 3 7" xfId="11079"/>
    <cellStyle name="Comma 7 3 3 3 7 2" xfId="18607"/>
    <cellStyle name="Comma 7 3 3 3 8" xfId="5733"/>
    <cellStyle name="Comma 7 3 3 3 9" xfId="13261"/>
    <cellStyle name="Comma 7 3 3 4" xfId="811"/>
    <cellStyle name="Comma 7 3 3 4 2" xfId="1667"/>
    <cellStyle name="Comma 7 3 3 4 2 2" xfId="6803"/>
    <cellStyle name="Comma 7 3 3 4 2 3" xfId="14331"/>
    <cellStyle name="Comma 7 3 3 4 3" xfId="2523"/>
    <cellStyle name="Comma 7 3 3 4 3 2" xfId="7659"/>
    <cellStyle name="Comma 7 3 3 4 3 3" xfId="15187"/>
    <cellStyle name="Comma 7 3 3 4 4" xfId="3379"/>
    <cellStyle name="Comma 7 3 3 4 4 2" xfId="8515"/>
    <cellStyle name="Comma 7 3 3 4 4 3" xfId="16043"/>
    <cellStyle name="Comma 7 3 3 4 5" xfId="4235"/>
    <cellStyle name="Comma 7 3 3 4 5 2" xfId="9371"/>
    <cellStyle name="Comma 7 3 3 4 5 3" xfId="16899"/>
    <cellStyle name="Comma 7 3 3 4 6" xfId="5091"/>
    <cellStyle name="Comma 7 3 3 4 6 2" xfId="10227"/>
    <cellStyle name="Comma 7 3 3 4 6 3" xfId="17755"/>
    <cellStyle name="Comma 7 3 3 4 7" xfId="11293"/>
    <cellStyle name="Comma 7 3 3 4 7 2" xfId="18821"/>
    <cellStyle name="Comma 7 3 3 4 8" xfId="5947"/>
    <cellStyle name="Comma 7 3 3 4 9" xfId="13475"/>
    <cellStyle name="Comma 7 3 3 5" xfId="1025"/>
    <cellStyle name="Comma 7 3 3 5 2" xfId="6161"/>
    <cellStyle name="Comma 7 3 3 5 3" xfId="13689"/>
    <cellStyle name="Comma 7 3 3 6" xfId="1881"/>
    <cellStyle name="Comma 7 3 3 6 2" xfId="7017"/>
    <cellStyle name="Comma 7 3 3 6 3" xfId="14545"/>
    <cellStyle name="Comma 7 3 3 7" xfId="2737"/>
    <cellStyle name="Comma 7 3 3 7 2" xfId="7873"/>
    <cellStyle name="Comma 7 3 3 7 3" xfId="15401"/>
    <cellStyle name="Comma 7 3 3 8" xfId="3593"/>
    <cellStyle name="Comma 7 3 3 8 2" xfId="8729"/>
    <cellStyle name="Comma 7 3 3 8 3" xfId="16257"/>
    <cellStyle name="Comma 7 3 3 9" xfId="4449"/>
    <cellStyle name="Comma 7 3 3 9 2" xfId="9585"/>
    <cellStyle name="Comma 7 3 3 9 3" xfId="17113"/>
    <cellStyle name="Comma 7 3 4" xfId="203"/>
    <cellStyle name="Comma 7 3 4 10" xfId="10479"/>
    <cellStyle name="Comma 7 3 4 10 2" xfId="18007"/>
    <cellStyle name="Comma 7 3 4 11" xfId="10688"/>
    <cellStyle name="Comma 7 3 4 11 2" xfId="18216"/>
    <cellStyle name="Comma 7 3 4 12" xfId="11544"/>
    <cellStyle name="Comma 7 3 4 12 2" xfId="19072"/>
    <cellStyle name="Comma 7 3 4 13" xfId="5342"/>
    <cellStyle name="Comma 7 3 4 14" xfId="12870"/>
    <cellStyle name="Comma 7 3 4 15" xfId="19295"/>
    <cellStyle name="Comma 7 3 4 2" xfId="420"/>
    <cellStyle name="Comma 7 3 4 2 10" xfId="19509"/>
    <cellStyle name="Comma 7 3 4 2 2" xfId="1276"/>
    <cellStyle name="Comma 7 3 4 2 2 2" xfId="6412"/>
    <cellStyle name="Comma 7 3 4 2 2 3" xfId="13940"/>
    <cellStyle name="Comma 7 3 4 2 3" xfId="2132"/>
    <cellStyle name="Comma 7 3 4 2 3 2" xfId="7268"/>
    <cellStyle name="Comma 7 3 4 2 3 3" xfId="14796"/>
    <cellStyle name="Comma 7 3 4 2 4" xfId="2988"/>
    <cellStyle name="Comma 7 3 4 2 4 2" xfId="8124"/>
    <cellStyle name="Comma 7 3 4 2 4 3" xfId="15652"/>
    <cellStyle name="Comma 7 3 4 2 5" xfId="3844"/>
    <cellStyle name="Comma 7 3 4 2 5 2" xfId="8980"/>
    <cellStyle name="Comma 7 3 4 2 5 3" xfId="16508"/>
    <cellStyle name="Comma 7 3 4 2 6" xfId="4700"/>
    <cellStyle name="Comma 7 3 4 2 6 2" xfId="9836"/>
    <cellStyle name="Comma 7 3 4 2 6 3" xfId="17364"/>
    <cellStyle name="Comma 7 3 4 2 7" xfId="10902"/>
    <cellStyle name="Comma 7 3 4 2 7 2" xfId="18430"/>
    <cellStyle name="Comma 7 3 4 2 8" xfId="5556"/>
    <cellStyle name="Comma 7 3 4 2 9" xfId="13084"/>
    <cellStyle name="Comma 7 3 4 3" xfId="634"/>
    <cellStyle name="Comma 7 3 4 3 2" xfId="1490"/>
    <cellStyle name="Comma 7 3 4 3 2 2" xfId="6626"/>
    <cellStyle name="Comma 7 3 4 3 2 3" xfId="14154"/>
    <cellStyle name="Comma 7 3 4 3 3" xfId="2346"/>
    <cellStyle name="Comma 7 3 4 3 3 2" xfId="7482"/>
    <cellStyle name="Comma 7 3 4 3 3 3" xfId="15010"/>
    <cellStyle name="Comma 7 3 4 3 4" xfId="3202"/>
    <cellStyle name="Comma 7 3 4 3 4 2" xfId="8338"/>
    <cellStyle name="Comma 7 3 4 3 4 3" xfId="15866"/>
    <cellStyle name="Comma 7 3 4 3 5" xfId="4058"/>
    <cellStyle name="Comma 7 3 4 3 5 2" xfId="9194"/>
    <cellStyle name="Comma 7 3 4 3 5 3" xfId="16722"/>
    <cellStyle name="Comma 7 3 4 3 6" xfId="4914"/>
    <cellStyle name="Comma 7 3 4 3 6 2" xfId="10050"/>
    <cellStyle name="Comma 7 3 4 3 6 3" xfId="17578"/>
    <cellStyle name="Comma 7 3 4 3 7" xfId="11116"/>
    <cellStyle name="Comma 7 3 4 3 7 2" xfId="18644"/>
    <cellStyle name="Comma 7 3 4 3 8" xfId="5770"/>
    <cellStyle name="Comma 7 3 4 3 9" xfId="13298"/>
    <cellStyle name="Comma 7 3 4 4" xfId="848"/>
    <cellStyle name="Comma 7 3 4 4 2" xfId="1704"/>
    <cellStyle name="Comma 7 3 4 4 2 2" xfId="6840"/>
    <cellStyle name="Comma 7 3 4 4 2 3" xfId="14368"/>
    <cellStyle name="Comma 7 3 4 4 3" xfId="2560"/>
    <cellStyle name="Comma 7 3 4 4 3 2" xfId="7696"/>
    <cellStyle name="Comma 7 3 4 4 3 3" xfId="15224"/>
    <cellStyle name="Comma 7 3 4 4 4" xfId="3416"/>
    <cellStyle name="Comma 7 3 4 4 4 2" xfId="8552"/>
    <cellStyle name="Comma 7 3 4 4 4 3" xfId="16080"/>
    <cellStyle name="Comma 7 3 4 4 5" xfId="4272"/>
    <cellStyle name="Comma 7 3 4 4 5 2" xfId="9408"/>
    <cellStyle name="Comma 7 3 4 4 5 3" xfId="16936"/>
    <cellStyle name="Comma 7 3 4 4 6" xfId="5128"/>
    <cellStyle name="Comma 7 3 4 4 6 2" xfId="10264"/>
    <cellStyle name="Comma 7 3 4 4 6 3" xfId="17792"/>
    <cellStyle name="Comma 7 3 4 4 7" xfId="11330"/>
    <cellStyle name="Comma 7 3 4 4 7 2" xfId="18858"/>
    <cellStyle name="Comma 7 3 4 4 8" xfId="5984"/>
    <cellStyle name="Comma 7 3 4 4 9" xfId="13512"/>
    <cellStyle name="Comma 7 3 4 5" xfId="1062"/>
    <cellStyle name="Comma 7 3 4 5 2" xfId="6198"/>
    <cellStyle name="Comma 7 3 4 5 3" xfId="13726"/>
    <cellStyle name="Comma 7 3 4 6" xfId="1918"/>
    <cellStyle name="Comma 7 3 4 6 2" xfId="7054"/>
    <cellStyle name="Comma 7 3 4 6 3" xfId="14582"/>
    <cellStyle name="Comma 7 3 4 7" xfId="2774"/>
    <cellStyle name="Comma 7 3 4 7 2" xfId="7910"/>
    <cellStyle name="Comma 7 3 4 7 3" xfId="15438"/>
    <cellStyle name="Comma 7 3 4 8" xfId="3630"/>
    <cellStyle name="Comma 7 3 4 8 2" xfId="8766"/>
    <cellStyle name="Comma 7 3 4 8 3" xfId="16294"/>
    <cellStyle name="Comma 7 3 4 9" xfId="4486"/>
    <cellStyle name="Comma 7 3 4 9 2" xfId="9622"/>
    <cellStyle name="Comma 7 3 4 9 3" xfId="17150"/>
    <cellStyle name="Comma 7 3 5" xfId="244"/>
    <cellStyle name="Comma 7 3 5 10" xfId="10519"/>
    <cellStyle name="Comma 7 3 5 10 2" xfId="18047"/>
    <cellStyle name="Comma 7 3 5 11" xfId="10728"/>
    <cellStyle name="Comma 7 3 5 11 2" xfId="18256"/>
    <cellStyle name="Comma 7 3 5 12" xfId="11584"/>
    <cellStyle name="Comma 7 3 5 12 2" xfId="19112"/>
    <cellStyle name="Comma 7 3 5 13" xfId="5382"/>
    <cellStyle name="Comma 7 3 5 14" xfId="12910"/>
    <cellStyle name="Comma 7 3 5 15" xfId="19335"/>
    <cellStyle name="Comma 7 3 5 2" xfId="460"/>
    <cellStyle name="Comma 7 3 5 2 10" xfId="19549"/>
    <cellStyle name="Comma 7 3 5 2 2" xfId="1316"/>
    <cellStyle name="Comma 7 3 5 2 2 2" xfId="6452"/>
    <cellStyle name="Comma 7 3 5 2 2 3" xfId="13980"/>
    <cellStyle name="Comma 7 3 5 2 3" xfId="2172"/>
    <cellStyle name="Comma 7 3 5 2 3 2" xfId="7308"/>
    <cellStyle name="Comma 7 3 5 2 3 3" xfId="14836"/>
    <cellStyle name="Comma 7 3 5 2 4" xfId="3028"/>
    <cellStyle name="Comma 7 3 5 2 4 2" xfId="8164"/>
    <cellStyle name="Comma 7 3 5 2 4 3" xfId="15692"/>
    <cellStyle name="Comma 7 3 5 2 5" xfId="3884"/>
    <cellStyle name="Comma 7 3 5 2 5 2" xfId="9020"/>
    <cellStyle name="Comma 7 3 5 2 5 3" xfId="16548"/>
    <cellStyle name="Comma 7 3 5 2 6" xfId="4740"/>
    <cellStyle name="Comma 7 3 5 2 6 2" xfId="9876"/>
    <cellStyle name="Comma 7 3 5 2 6 3" xfId="17404"/>
    <cellStyle name="Comma 7 3 5 2 7" xfId="10942"/>
    <cellStyle name="Comma 7 3 5 2 7 2" xfId="18470"/>
    <cellStyle name="Comma 7 3 5 2 8" xfId="5596"/>
    <cellStyle name="Comma 7 3 5 2 9" xfId="13124"/>
    <cellStyle name="Comma 7 3 5 3" xfId="674"/>
    <cellStyle name="Comma 7 3 5 3 2" xfId="1530"/>
    <cellStyle name="Comma 7 3 5 3 2 2" xfId="6666"/>
    <cellStyle name="Comma 7 3 5 3 2 3" xfId="14194"/>
    <cellStyle name="Comma 7 3 5 3 3" xfId="2386"/>
    <cellStyle name="Comma 7 3 5 3 3 2" xfId="7522"/>
    <cellStyle name="Comma 7 3 5 3 3 3" xfId="15050"/>
    <cellStyle name="Comma 7 3 5 3 4" xfId="3242"/>
    <cellStyle name="Comma 7 3 5 3 4 2" xfId="8378"/>
    <cellStyle name="Comma 7 3 5 3 4 3" xfId="15906"/>
    <cellStyle name="Comma 7 3 5 3 5" xfId="4098"/>
    <cellStyle name="Comma 7 3 5 3 5 2" xfId="9234"/>
    <cellStyle name="Comma 7 3 5 3 5 3" xfId="16762"/>
    <cellStyle name="Comma 7 3 5 3 6" xfId="4954"/>
    <cellStyle name="Comma 7 3 5 3 6 2" xfId="10090"/>
    <cellStyle name="Comma 7 3 5 3 6 3" xfId="17618"/>
    <cellStyle name="Comma 7 3 5 3 7" xfId="11156"/>
    <cellStyle name="Comma 7 3 5 3 7 2" xfId="18684"/>
    <cellStyle name="Comma 7 3 5 3 8" xfId="5810"/>
    <cellStyle name="Comma 7 3 5 3 9" xfId="13338"/>
    <cellStyle name="Comma 7 3 5 4" xfId="888"/>
    <cellStyle name="Comma 7 3 5 4 2" xfId="1744"/>
    <cellStyle name="Comma 7 3 5 4 2 2" xfId="6880"/>
    <cellStyle name="Comma 7 3 5 4 2 3" xfId="14408"/>
    <cellStyle name="Comma 7 3 5 4 3" xfId="2600"/>
    <cellStyle name="Comma 7 3 5 4 3 2" xfId="7736"/>
    <cellStyle name="Comma 7 3 5 4 3 3" xfId="15264"/>
    <cellStyle name="Comma 7 3 5 4 4" xfId="3456"/>
    <cellStyle name="Comma 7 3 5 4 4 2" xfId="8592"/>
    <cellStyle name="Comma 7 3 5 4 4 3" xfId="16120"/>
    <cellStyle name="Comma 7 3 5 4 5" xfId="4312"/>
    <cellStyle name="Comma 7 3 5 4 5 2" xfId="9448"/>
    <cellStyle name="Comma 7 3 5 4 5 3" xfId="16976"/>
    <cellStyle name="Comma 7 3 5 4 6" xfId="5168"/>
    <cellStyle name="Comma 7 3 5 4 6 2" xfId="10304"/>
    <cellStyle name="Comma 7 3 5 4 6 3" xfId="17832"/>
    <cellStyle name="Comma 7 3 5 4 7" xfId="11370"/>
    <cellStyle name="Comma 7 3 5 4 7 2" xfId="18898"/>
    <cellStyle name="Comma 7 3 5 4 8" xfId="6024"/>
    <cellStyle name="Comma 7 3 5 4 9" xfId="13552"/>
    <cellStyle name="Comma 7 3 5 5" xfId="1102"/>
    <cellStyle name="Comma 7 3 5 5 2" xfId="6238"/>
    <cellStyle name="Comma 7 3 5 5 3" xfId="13766"/>
    <cellStyle name="Comma 7 3 5 6" xfId="1958"/>
    <cellStyle name="Comma 7 3 5 6 2" xfId="7094"/>
    <cellStyle name="Comma 7 3 5 6 3" xfId="14622"/>
    <cellStyle name="Comma 7 3 5 7" xfId="2814"/>
    <cellStyle name="Comma 7 3 5 7 2" xfId="7950"/>
    <cellStyle name="Comma 7 3 5 7 3" xfId="15478"/>
    <cellStyle name="Comma 7 3 5 8" xfId="3670"/>
    <cellStyle name="Comma 7 3 5 8 2" xfId="8806"/>
    <cellStyle name="Comma 7 3 5 8 3" xfId="16334"/>
    <cellStyle name="Comma 7 3 5 9" xfId="4526"/>
    <cellStyle name="Comma 7 3 5 9 2" xfId="9662"/>
    <cellStyle name="Comma 7 3 5 9 3" xfId="17190"/>
    <cellStyle name="Comma 7 3 6" xfId="303"/>
    <cellStyle name="Comma 7 3 6 10" xfId="19392"/>
    <cellStyle name="Comma 7 3 6 2" xfId="1159"/>
    <cellStyle name="Comma 7 3 6 2 2" xfId="6295"/>
    <cellStyle name="Comma 7 3 6 2 3" xfId="13823"/>
    <cellStyle name="Comma 7 3 6 3" xfId="2015"/>
    <cellStyle name="Comma 7 3 6 3 2" xfId="7151"/>
    <cellStyle name="Comma 7 3 6 3 3" xfId="14679"/>
    <cellStyle name="Comma 7 3 6 4" xfId="2871"/>
    <cellStyle name="Comma 7 3 6 4 2" xfId="8007"/>
    <cellStyle name="Comma 7 3 6 4 3" xfId="15535"/>
    <cellStyle name="Comma 7 3 6 5" xfId="3727"/>
    <cellStyle name="Comma 7 3 6 5 2" xfId="8863"/>
    <cellStyle name="Comma 7 3 6 5 3" xfId="16391"/>
    <cellStyle name="Comma 7 3 6 6" xfId="4583"/>
    <cellStyle name="Comma 7 3 6 6 2" xfId="9719"/>
    <cellStyle name="Comma 7 3 6 6 3" xfId="17247"/>
    <cellStyle name="Comma 7 3 6 7" xfId="10785"/>
    <cellStyle name="Comma 7 3 6 7 2" xfId="18313"/>
    <cellStyle name="Comma 7 3 6 8" xfId="5439"/>
    <cellStyle name="Comma 7 3 6 9" xfId="12967"/>
    <cellStyle name="Comma 7 3 7" xfId="517"/>
    <cellStyle name="Comma 7 3 7 2" xfId="1373"/>
    <cellStyle name="Comma 7 3 7 2 2" xfId="6509"/>
    <cellStyle name="Comma 7 3 7 2 3" xfId="14037"/>
    <cellStyle name="Comma 7 3 7 3" xfId="2229"/>
    <cellStyle name="Comma 7 3 7 3 2" xfId="7365"/>
    <cellStyle name="Comma 7 3 7 3 3" xfId="14893"/>
    <cellStyle name="Comma 7 3 7 4" xfId="3085"/>
    <cellStyle name="Comma 7 3 7 4 2" xfId="8221"/>
    <cellStyle name="Comma 7 3 7 4 3" xfId="15749"/>
    <cellStyle name="Comma 7 3 7 5" xfId="3941"/>
    <cellStyle name="Comma 7 3 7 5 2" xfId="9077"/>
    <cellStyle name="Comma 7 3 7 5 3" xfId="16605"/>
    <cellStyle name="Comma 7 3 7 6" xfId="4797"/>
    <cellStyle name="Comma 7 3 7 6 2" xfId="9933"/>
    <cellStyle name="Comma 7 3 7 6 3" xfId="17461"/>
    <cellStyle name="Comma 7 3 7 7" xfId="10999"/>
    <cellStyle name="Comma 7 3 7 7 2" xfId="18527"/>
    <cellStyle name="Comma 7 3 7 8" xfId="5653"/>
    <cellStyle name="Comma 7 3 7 9" xfId="13181"/>
    <cellStyle name="Comma 7 3 8" xfId="731"/>
    <cellStyle name="Comma 7 3 8 2" xfId="1587"/>
    <cellStyle name="Comma 7 3 8 2 2" xfId="6723"/>
    <cellStyle name="Comma 7 3 8 2 3" xfId="14251"/>
    <cellStyle name="Comma 7 3 8 3" xfId="2443"/>
    <cellStyle name="Comma 7 3 8 3 2" xfId="7579"/>
    <cellStyle name="Comma 7 3 8 3 3" xfId="15107"/>
    <cellStyle name="Comma 7 3 8 4" xfId="3299"/>
    <cellStyle name="Comma 7 3 8 4 2" xfId="8435"/>
    <cellStyle name="Comma 7 3 8 4 3" xfId="15963"/>
    <cellStyle name="Comma 7 3 8 5" xfId="4155"/>
    <cellStyle name="Comma 7 3 8 5 2" xfId="9291"/>
    <cellStyle name="Comma 7 3 8 5 3" xfId="16819"/>
    <cellStyle name="Comma 7 3 8 6" xfId="5011"/>
    <cellStyle name="Comma 7 3 8 6 2" xfId="10147"/>
    <cellStyle name="Comma 7 3 8 6 3" xfId="17675"/>
    <cellStyle name="Comma 7 3 8 7" xfId="11213"/>
    <cellStyle name="Comma 7 3 8 7 2" xfId="18741"/>
    <cellStyle name="Comma 7 3 8 8" xfId="5867"/>
    <cellStyle name="Comma 7 3 8 9" xfId="13395"/>
    <cellStyle name="Comma 7 3 9" xfId="945"/>
    <cellStyle name="Comma 7 3 9 2" xfId="6081"/>
    <cellStyle name="Comma 7 3 9 3" xfId="13609"/>
    <cellStyle name="Comma 7 4" xfId="92"/>
    <cellStyle name="Comma 7 5" xfId="300"/>
    <cellStyle name="Comma 7 5 10" xfId="19389"/>
    <cellStyle name="Comma 7 5 2" xfId="1156"/>
    <cellStyle name="Comma 7 5 2 2" xfId="6292"/>
    <cellStyle name="Comma 7 5 2 3" xfId="13820"/>
    <cellStyle name="Comma 7 5 3" xfId="2012"/>
    <cellStyle name="Comma 7 5 3 2" xfId="7148"/>
    <cellStyle name="Comma 7 5 3 3" xfId="14676"/>
    <cellStyle name="Comma 7 5 4" xfId="2868"/>
    <cellStyle name="Comma 7 5 4 2" xfId="8004"/>
    <cellStyle name="Comma 7 5 4 3" xfId="15532"/>
    <cellStyle name="Comma 7 5 5" xfId="3724"/>
    <cellStyle name="Comma 7 5 5 2" xfId="8860"/>
    <cellStyle name="Comma 7 5 5 3" xfId="16388"/>
    <cellStyle name="Comma 7 5 6" xfId="4580"/>
    <cellStyle name="Comma 7 5 6 2" xfId="9716"/>
    <cellStyle name="Comma 7 5 6 3" xfId="17244"/>
    <cellStyle name="Comma 7 5 7" xfId="10782"/>
    <cellStyle name="Comma 7 5 7 2" xfId="18310"/>
    <cellStyle name="Comma 7 5 8" xfId="5436"/>
    <cellStyle name="Comma 7 5 9" xfId="12964"/>
    <cellStyle name="Comma 7 6" xfId="514"/>
    <cellStyle name="Comma 7 6 2" xfId="1370"/>
    <cellStyle name="Comma 7 6 2 2" xfId="6506"/>
    <cellStyle name="Comma 7 6 2 3" xfId="14034"/>
    <cellStyle name="Comma 7 6 3" xfId="2226"/>
    <cellStyle name="Comma 7 6 3 2" xfId="7362"/>
    <cellStyle name="Comma 7 6 3 3" xfId="14890"/>
    <cellStyle name="Comma 7 6 4" xfId="3082"/>
    <cellStyle name="Comma 7 6 4 2" xfId="8218"/>
    <cellStyle name="Comma 7 6 4 3" xfId="15746"/>
    <cellStyle name="Comma 7 6 5" xfId="3938"/>
    <cellStyle name="Comma 7 6 5 2" xfId="9074"/>
    <cellStyle name="Comma 7 6 5 3" xfId="16602"/>
    <cellStyle name="Comma 7 6 6" xfId="4794"/>
    <cellStyle name="Comma 7 6 6 2" xfId="9930"/>
    <cellStyle name="Comma 7 6 6 3" xfId="17458"/>
    <cellStyle name="Comma 7 6 7" xfId="10996"/>
    <cellStyle name="Comma 7 6 7 2" xfId="18524"/>
    <cellStyle name="Comma 7 6 8" xfId="5650"/>
    <cellStyle name="Comma 7 6 9" xfId="13178"/>
    <cellStyle name="Comma 7 7" xfId="728"/>
    <cellStyle name="Comma 7 7 2" xfId="1584"/>
    <cellStyle name="Comma 7 7 2 2" xfId="6720"/>
    <cellStyle name="Comma 7 7 2 3" xfId="14248"/>
    <cellStyle name="Comma 7 7 3" xfId="2440"/>
    <cellStyle name="Comma 7 7 3 2" xfId="7576"/>
    <cellStyle name="Comma 7 7 3 3" xfId="15104"/>
    <cellStyle name="Comma 7 7 4" xfId="3296"/>
    <cellStyle name="Comma 7 7 4 2" xfId="8432"/>
    <cellStyle name="Comma 7 7 4 3" xfId="15960"/>
    <cellStyle name="Comma 7 7 5" xfId="4152"/>
    <cellStyle name="Comma 7 7 5 2" xfId="9288"/>
    <cellStyle name="Comma 7 7 5 3" xfId="16816"/>
    <cellStyle name="Comma 7 7 6" xfId="5008"/>
    <cellStyle name="Comma 7 7 6 2" xfId="10144"/>
    <cellStyle name="Comma 7 7 6 3" xfId="17672"/>
    <cellStyle name="Comma 7 7 7" xfId="11210"/>
    <cellStyle name="Comma 7 7 7 2" xfId="18738"/>
    <cellStyle name="Comma 7 7 8" xfId="5864"/>
    <cellStyle name="Comma 7 7 9" xfId="13392"/>
    <cellStyle name="Comma 7 8" xfId="942"/>
    <cellStyle name="Comma 7 8 2" xfId="6078"/>
    <cellStyle name="Comma 7 8 3" xfId="13606"/>
    <cellStyle name="Comma 7 9" xfId="1798"/>
    <cellStyle name="Comma 7 9 2" xfId="6934"/>
    <cellStyle name="Comma 7 9 3" xfId="14462"/>
    <cellStyle name="Comma 8" xfId="52"/>
    <cellStyle name="Comma 8 10" xfId="732"/>
    <cellStyle name="Comma 8 10 2" xfId="1588"/>
    <cellStyle name="Comma 8 10 2 2" xfId="6724"/>
    <cellStyle name="Comma 8 10 2 3" xfId="14252"/>
    <cellStyle name="Comma 8 10 3" xfId="2444"/>
    <cellStyle name="Comma 8 10 3 2" xfId="7580"/>
    <cellStyle name="Comma 8 10 3 3" xfId="15108"/>
    <cellStyle name="Comma 8 10 4" xfId="3300"/>
    <cellStyle name="Comma 8 10 4 2" xfId="8436"/>
    <cellStyle name="Comma 8 10 4 3" xfId="15964"/>
    <cellStyle name="Comma 8 10 5" xfId="4156"/>
    <cellStyle name="Comma 8 10 5 2" xfId="9292"/>
    <cellStyle name="Comma 8 10 5 3" xfId="16820"/>
    <cellStyle name="Comma 8 10 6" xfId="5012"/>
    <cellStyle name="Comma 8 10 6 2" xfId="10148"/>
    <cellStyle name="Comma 8 10 6 3" xfId="17676"/>
    <cellStyle name="Comma 8 10 7" xfId="11214"/>
    <cellStyle name="Comma 8 10 7 2" xfId="18742"/>
    <cellStyle name="Comma 8 10 8" xfId="5868"/>
    <cellStyle name="Comma 8 10 9" xfId="13396"/>
    <cellStyle name="Comma 8 11" xfId="946"/>
    <cellStyle name="Comma 8 11 2" xfId="6082"/>
    <cellStyle name="Comma 8 11 3" xfId="13610"/>
    <cellStyle name="Comma 8 12" xfId="1802"/>
    <cellStyle name="Comma 8 12 2" xfId="6938"/>
    <cellStyle name="Comma 8 12 3" xfId="14466"/>
    <cellStyle name="Comma 8 13" xfId="2658"/>
    <cellStyle name="Comma 8 13 2" xfId="7794"/>
    <cellStyle name="Comma 8 13 3" xfId="15322"/>
    <cellStyle name="Comma 8 14" xfId="3514"/>
    <cellStyle name="Comma 8 14 2" xfId="8650"/>
    <cellStyle name="Comma 8 14 3" xfId="16178"/>
    <cellStyle name="Comma 8 15" xfId="4370"/>
    <cellStyle name="Comma 8 15 2" xfId="9506"/>
    <cellStyle name="Comma 8 15 3" xfId="17034"/>
    <cellStyle name="Comma 8 16" xfId="10363"/>
    <cellStyle name="Comma 8 16 2" xfId="17891"/>
    <cellStyle name="Comma 8 17" xfId="10572"/>
    <cellStyle name="Comma 8 17 2" xfId="18100"/>
    <cellStyle name="Comma 8 18" xfId="11428"/>
    <cellStyle name="Comma 8 18 2" xfId="18956"/>
    <cellStyle name="Comma 8 19" xfId="5226"/>
    <cellStyle name="Comma 8 2" xfId="53"/>
    <cellStyle name="Comma 8 2 10" xfId="947"/>
    <cellStyle name="Comma 8 2 10 2" xfId="6083"/>
    <cellStyle name="Comma 8 2 10 3" xfId="13611"/>
    <cellStyle name="Comma 8 2 11" xfId="1803"/>
    <cellStyle name="Comma 8 2 11 2" xfId="6939"/>
    <cellStyle name="Comma 8 2 11 3" xfId="14467"/>
    <cellStyle name="Comma 8 2 12" xfId="2659"/>
    <cellStyle name="Comma 8 2 12 2" xfId="7795"/>
    <cellStyle name="Comma 8 2 12 3" xfId="15323"/>
    <cellStyle name="Comma 8 2 13" xfId="3515"/>
    <cellStyle name="Comma 8 2 13 2" xfId="8651"/>
    <cellStyle name="Comma 8 2 13 3" xfId="16179"/>
    <cellStyle name="Comma 8 2 14" xfId="4371"/>
    <cellStyle name="Comma 8 2 14 2" xfId="9507"/>
    <cellStyle name="Comma 8 2 14 3" xfId="17035"/>
    <cellStyle name="Comma 8 2 15" xfId="10364"/>
    <cellStyle name="Comma 8 2 15 2" xfId="17892"/>
    <cellStyle name="Comma 8 2 16" xfId="10573"/>
    <cellStyle name="Comma 8 2 16 2" xfId="18101"/>
    <cellStyle name="Comma 8 2 17" xfId="11429"/>
    <cellStyle name="Comma 8 2 17 2" xfId="18957"/>
    <cellStyle name="Comma 8 2 18" xfId="5227"/>
    <cellStyle name="Comma 8 2 19" xfId="12755"/>
    <cellStyle name="Comma 8 2 2" xfId="54"/>
    <cellStyle name="Comma 8 2 2 10" xfId="1804"/>
    <cellStyle name="Comma 8 2 2 10 2" xfId="6940"/>
    <cellStyle name="Comma 8 2 2 10 3" xfId="14468"/>
    <cellStyle name="Comma 8 2 2 11" xfId="2660"/>
    <cellStyle name="Comma 8 2 2 11 2" xfId="7796"/>
    <cellStyle name="Comma 8 2 2 11 3" xfId="15324"/>
    <cellStyle name="Comma 8 2 2 12" xfId="3516"/>
    <cellStyle name="Comma 8 2 2 12 2" xfId="8652"/>
    <cellStyle name="Comma 8 2 2 12 3" xfId="16180"/>
    <cellStyle name="Comma 8 2 2 13" xfId="4372"/>
    <cellStyle name="Comma 8 2 2 13 2" xfId="9508"/>
    <cellStyle name="Comma 8 2 2 13 3" xfId="17036"/>
    <cellStyle name="Comma 8 2 2 14" xfId="10365"/>
    <cellStyle name="Comma 8 2 2 14 2" xfId="17893"/>
    <cellStyle name="Comma 8 2 2 15" xfId="10574"/>
    <cellStyle name="Comma 8 2 2 15 2" xfId="18102"/>
    <cellStyle name="Comma 8 2 2 16" xfId="11430"/>
    <cellStyle name="Comma 8 2 2 16 2" xfId="18958"/>
    <cellStyle name="Comma 8 2 2 17" xfId="5228"/>
    <cellStyle name="Comma 8 2 2 18" xfId="12756"/>
    <cellStyle name="Comma 8 2 2 19" xfId="19181"/>
    <cellStyle name="Comma 8 2 2 2" xfId="132"/>
    <cellStyle name="Comma 8 2 2 2 10" xfId="10409"/>
    <cellStyle name="Comma 8 2 2 2 10 2" xfId="17937"/>
    <cellStyle name="Comma 8 2 2 2 11" xfId="10618"/>
    <cellStyle name="Comma 8 2 2 2 11 2" xfId="18146"/>
    <cellStyle name="Comma 8 2 2 2 12" xfId="11474"/>
    <cellStyle name="Comma 8 2 2 2 12 2" xfId="19002"/>
    <cellStyle name="Comma 8 2 2 2 13" xfId="5272"/>
    <cellStyle name="Comma 8 2 2 2 14" xfId="12800"/>
    <cellStyle name="Comma 8 2 2 2 15" xfId="19225"/>
    <cellStyle name="Comma 8 2 2 2 2" xfId="350"/>
    <cellStyle name="Comma 8 2 2 2 2 10" xfId="19439"/>
    <cellStyle name="Comma 8 2 2 2 2 2" xfId="1206"/>
    <cellStyle name="Comma 8 2 2 2 2 2 2" xfId="6342"/>
    <cellStyle name="Comma 8 2 2 2 2 2 3" xfId="13870"/>
    <cellStyle name="Comma 8 2 2 2 2 3" xfId="2062"/>
    <cellStyle name="Comma 8 2 2 2 2 3 2" xfId="7198"/>
    <cellStyle name="Comma 8 2 2 2 2 3 3" xfId="14726"/>
    <cellStyle name="Comma 8 2 2 2 2 4" xfId="2918"/>
    <cellStyle name="Comma 8 2 2 2 2 4 2" xfId="8054"/>
    <cellStyle name="Comma 8 2 2 2 2 4 3" xfId="15582"/>
    <cellStyle name="Comma 8 2 2 2 2 5" xfId="3774"/>
    <cellStyle name="Comma 8 2 2 2 2 5 2" xfId="8910"/>
    <cellStyle name="Comma 8 2 2 2 2 5 3" xfId="16438"/>
    <cellStyle name="Comma 8 2 2 2 2 6" xfId="4630"/>
    <cellStyle name="Comma 8 2 2 2 2 6 2" xfId="9766"/>
    <cellStyle name="Comma 8 2 2 2 2 6 3" xfId="17294"/>
    <cellStyle name="Comma 8 2 2 2 2 7" xfId="10832"/>
    <cellStyle name="Comma 8 2 2 2 2 7 2" xfId="18360"/>
    <cellStyle name="Comma 8 2 2 2 2 8" xfId="5486"/>
    <cellStyle name="Comma 8 2 2 2 2 9" xfId="13014"/>
    <cellStyle name="Comma 8 2 2 2 3" xfId="564"/>
    <cellStyle name="Comma 8 2 2 2 3 2" xfId="1420"/>
    <cellStyle name="Comma 8 2 2 2 3 2 2" xfId="6556"/>
    <cellStyle name="Comma 8 2 2 2 3 2 3" xfId="14084"/>
    <cellStyle name="Comma 8 2 2 2 3 3" xfId="2276"/>
    <cellStyle name="Comma 8 2 2 2 3 3 2" xfId="7412"/>
    <cellStyle name="Comma 8 2 2 2 3 3 3" xfId="14940"/>
    <cellStyle name="Comma 8 2 2 2 3 4" xfId="3132"/>
    <cellStyle name="Comma 8 2 2 2 3 4 2" xfId="8268"/>
    <cellStyle name="Comma 8 2 2 2 3 4 3" xfId="15796"/>
    <cellStyle name="Comma 8 2 2 2 3 5" xfId="3988"/>
    <cellStyle name="Comma 8 2 2 2 3 5 2" xfId="9124"/>
    <cellStyle name="Comma 8 2 2 2 3 5 3" xfId="16652"/>
    <cellStyle name="Comma 8 2 2 2 3 6" xfId="4844"/>
    <cellStyle name="Comma 8 2 2 2 3 6 2" xfId="9980"/>
    <cellStyle name="Comma 8 2 2 2 3 6 3" xfId="17508"/>
    <cellStyle name="Comma 8 2 2 2 3 7" xfId="11046"/>
    <cellStyle name="Comma 8 2 2 2 3 7 2" xfId="18574"/>
    <cellStyle name="Comma 8 2 2 2 3 8" xfId="5700"/>
    <cellStyle name="Comma 8 2 2 2 3 9" xfId="13228"/>
    <cellStyle name="Comma 8 2 2 2 4" xfId="778"/>
    <cellStyle name="Comma 8 2 2 2 4 2" xfId="1634"/>
    <cellStyle name="Comma 8 2 2 2 4 2 2" xfId="6770"/>
    <cellStyle name="Comma 8 2 2 2 4 2 3" xfId="14298"/>
    <cellStyle name="Comma 8 2 2 2 4 3" xfId="2490"/>
    <cellStyle name="Comma 8 2 2 2 4 3 2" xfId="7626"/>
    <cellStyle name="Comma 8 2 2 2 4 3 3" xfId="15154"/>
    <cellStyle name="Comma 8 2 2 2 4 4" xfId="3346"/>
    <cellStyle name="Comma 8 2 2 2 4 4 2" xfId="8482"/>
    <cellStyle name="Comma 8 2 2 2 4 4 3" xfId="16010"/>
    <cellStyle name="Comma 8 2 2 2 4 5" xfId="4202"/>
    <cellStyle name="Comma 8 2 2 2 4 5 2" xfId="9338"/>
    <cellStyle name="Comma 8 2 2 2 4 5 3" xfId="16866"/>
    <cellStyle name="Comma 8 2 2 2 4 6" xfId="5058"/>
    <cellStyle name="Comma 8 2 2 2 4 6 2" xfId="10194"/>
    <cellStyle name="Comma 8 2 2 2 4 6 3" xfId="17722"/>
    <cellStyle name="Comma 8 2 2 2 4 7" xfId="11260"/>
    <cellStyle name="Comma 8 2 2 2 4 7 2" xfId="18788"/>
    <cellStyle name="Comma 8 2 2 2 4 8" xfId="5914"/>
    <cellStyle name="Comma 8 2 2 2 4 9" xfId="13442"/>
    <cellStyle name="Comma 8 2 2 2 5" xfId="992"/>
    <cellStyle name="Comma 8 2 2 2 5 2" xfId="6128"/>
    <cellStyle name="Comma 8 2 2 2 5 3" xfId="13656"/>
    <cellStyle name="Comma 8 2 2 2 6" xfId="1848"/>
    <cellStyle name="Comma 8 2 2 2 6 2" xfId="6984"/>
    <cellStyle name="Comma 8 2 2 2 6 3" xfId="14512"/>
    <cellStyle name="Comma 8 2 2 2 7" xfId="2704"/>
    <cellStyle name="Comma 8 2 2 2 7 2" xfId="7840"/>
    <cellStyle name="Comma 8 2 2 2 7 3" xfId="15368"/>
    <cellStyle name="Comma 8 2 2 2 8" xfId="3560"/>
    <cellStyle name="Comma 8 2 2 2 8 2" xfId="8696"/>
    <cellStyle name="Comma 8 2 2 2 8 3" xfId="16224"/>
    <cellStyle name="Comma 8 2 2 2 9" xfId="4416"/>
    <cellStyle name="Comma 8 2 2 2 9 2" xfId="9552"/>
    <cellStyle name="Comma 8 2 2 2 9 3" xfId="17080"/>
    <cellStyle name="Comma 8 2 2 3" xfId="168"/>
    <cellStyle name="Comma 8 2 2 3 10" xfId="10445"/>
    <cellStyle name="Comma 8 2 2 3 10 2" xfId="17973"/>
    <cellStyle name="Comma 8 2 2 3 11" xfId="10654"/>
    <cellStyle name="Comma 8 2 2 3 11 2" xfId="18182"/>
    <cellStyle name="Comma 8 2 2 3 12" xfId="11510"/>
    <cellStyle name="Comma 8 2 2 3 12 2" xfId="19038"/>
    <cellStyle name="Comma 8 2 2 3 13" xfId="5308"/>
    <cellStyle name="Comma 8 2 2 3 14" xfId="12836"/>
    <cellStyle name="Comma 8 2 2 3 15" xfId="19261"/>
    <cellStyle name="Comma 8 2 2 3 2" xfId="386"/>
    <cellStyle name="Comma 8 2 2 3 2 10" xfId="19475"/>
    <cellStyle name="Comma 8 2 2 3 2 2" xfId="1242"/>
    <cellStyle name="Comma 8 2 2 3 2 2 2" xfId="6378"/>
    <cellStyle name="Comma 8 2 2 3 2 2 3" xfId="13906"/>
    <cellStyle name="Comma 8 2 2 3 2 3" xfId="2098"/>
    <cellStyle name="Comma 8 2 2 3 2 3 2" xfId="7234"/>
    <cellStyle name="Comma 8 2 2 3 2 3 3" xfId="14762"/>
    <cellStyle name="Comma 8 2 2 3 2 4" xfId="2954"/>
    <cellStyle name="Comma 8 2 2 3 2 4 2" xfId="8090"/>
    <cellStyle name="Comma 8 2 2 3 2 4 3" xfId="15618"/>
    <cellStyle name="Comma 8 2 2 3 2 5" xfId="3810"/>
    <cellStyle name="Comma 8 2 2 3 2 5 2" xfId="8946"/>
    <cellStyle name="Comma 8 2 2 3 2 5 3" xfId="16474"/>
    <cellStyle name="Comma 8 2 2 3 2 6" xfId="4666"/>
    <cellStyle name="Comma 8 2 2 3 2 6 2" xfId="9802"/>
    <cellStyle name="Comma 8 2 2 3 2 6 3" xfId="17330"/>
    <cellStyle name="Comma 8 2 2 3 2 7" xfId="10868"/>
    <cellStyle name="Comma 8 2 2 3 2 7 2" xfId="18396"/>
    <cellStyle name="Comma 8 2 2 3 2 8" xfId="5522"/>
    <cellStyle name="Comma 8 2 2 3 2 9" xfId="13050"/>
    <cellStyle name="Comma 8 2 2 3 3" xfId="600"/>
    <cellStyle name="Comma 8 2 2 3 3 2" xfId="1456"/>
    <cellStyle name="Comma 8 2 2 3 3 2 2" xfId="6592"/>
    <cellStyle name="Comma 8 2 2 3 3 2 3" xfId="14120"/>
    <cellStyle name="Comma 8 2 2 3 3 3" xfId="2312"/>
    <cellStyle name="Comma 8 2 2 3 3 3 2" xfId="7448"/>
    <cellStyle name="Comma 8 2 2 3 3 3 3" xfId="14976"/>
    <cellStyle name="Comma 8 2 2 3 3 4" xfId="3168"/>
    <cellStyle name="Comma 8 2 2 3 3 4 2" xfId="8304"/>
    <cellStyle name="Comma 8 2 2 3 3 4 3" xfId="15832"/>
    <cellStyle name="Comma 8 2 2 3 3 5" xfId="4024"/>
    <cellStyle name="Comma 8 2 2 3 3 5 2" xfId="9160"/>
    <cellStyle name="Comma 8 2 2 3 3 5 3" xfId="16688"/>
    <cellStyle name="Comma 8 2 2 3 3 6" xfId="4880"/>
    <cellStyle name="Comma 8 2 2 3 3 6 2" xfId="10016"/>
    <cellStyle name="Comma 8 2 2 3 3 6 3" xfId="17544"/>
    <cellStyle name="Comma 8 2 2 3 3 7" xfId="11082"/>
    <cellStyle name="Comma 8 2 2 3 3 7 2" xfId="18610"/>
    <cellStyle name="Comma 8 2 2 3 3 8" xfId="5736"/>
    <cellStyle name="Comma 8 2 2 3 3 9" xfId="13264"/>
    <cellStyle name="Comma 8 2 2 3 4" xfId="814"/>
    <cellStyle name="Comma 8 2 2 3 4 2" xfId="1670"/>
    <cellStyle name="Comma 8 2 2 3 4 2 2" xfId="6806"/>
    <cellStyle name="Comma 8 2 2 3 4 2 3" xfId="14334"/>
    <cellStyle name="Comma 8 2 2 3 4 3" xfId="2526"/>
    <cellStyle name="Comma 8 2 2 3 4 3 2" xfId="7662"/>
    <cellStyle name="Comma 8 2 2 3 4 3 3" xfId="15190"/>
    <cellStyle name="Comma 8 2 2 3 4 4" xfId="3382"/>
    <cellStyle name="Comma 8 2 2 3 4 4 2" xfId="8518"/>
    <cellStyle name="Comma 8 2 2 3 4 4 3" xfId="16046"/>
    <cellStyle name="Comma 8 2 2 3 4 5" xfId="4238"/>
    <cellStyle name="Comma 8 2 2 3 4 5 2" xfId="9374"/>
    <cellStyle name="Comma 8 2 2 3 4 5 3" xfId="16902"/>
    <cellStyle name="Comma 8 2 2 3 4 6" xfId="5094"/>
    <cellStyle name="Comma 8 2 2 3 4 6 2" xfId="10230"/>
    <cellStyle name="Comma 8 2 2 3 4 6 3" xfId="17758"/>
    <cellStyle name="Comma 8 2 2 3 4 7" xfId="11296"/>
    <cellStyle name="Comma 8 2 2 3 4 7 2" xfId="18824"/>
    <cellStyle name="Comma 8 2 2 3 4 8" xfId="5950"/>
    <cellStyle name="Comma 8 2 2 3 4 9" xfId="13478"/>
    <cellStyle name="Comma 8 2 2 3 5" xfId="1028"/>
    <cellStyle name="Comma 8 2 2 3 5 2" xfId="6164"/>
    <cellStyle name="Comma 8 2 2 3 5 3" xfId="13692"/>
    <cellStyle name="Comma 8 2 2 3 6" xfId="1884"/>
    <cellStyle name="Comma 8 2 2 3 6 2" xfId="7020"/>
    <cellStyle name="Comma 8 2 2 3 6 3" xfId="14548"/>
    <cellStyle name="Comma 8 2 2 3 7" xfId="2740"/>
    <cellStyle name="Comma 8 2 2 3 7 2" xfId="7876"/>
    <cellStyle name="Comma 8 2 2 3 7 3" xfId="15404"/>
    <cellStyle name="Comma 8 2 2 3 8" xfId="3596"/>
    <cellStyle name="Comma 8 2 2 3 8 2" xfId="8732"/>
    <cellStyle name="Comma 8 2 2 3 8 3" xfId="16260"/>
    <cellStyle name="Comma 8 2 2 3 9" xfId="4452"/>
    <cellStyle name="Comma 8 2 2 3 9 2" xfId="9588"/>
    <cellStyle name="Comma 8 2 2 3 9 3" xfId="17116"/>
    <cellStyle name="Comma 8 2 2 4" xfId="206"/>
    <cellStyle name="Comma 8 2 2 4 10" xfId="10482"/>
    <cellStyle name="Comma 8 2 2 4 10 2" xfId="18010"/>
    <cellStyle name="Comma 8 2 2 4 11" xfId="10691"/>
    <cellStyle name="Comma 8 2 2 4 11 2" xfId="18219"/>
    <cellStyle name="Comma 8 2 2 4 12" xfId="11547"/>
    <cellStyle name="Comma 8 2 2 4 12 2" xfId="19075"/>
    <cellStyle name="Comma 8 2 2 4 13" xfId="5345"/>
    <cellStyle name="Comma 8 2 2 4 14" xfId="12873"/>
    <cellStyle name="Comma 8 2 2 4 15" xfId="19298"/>
    <cellStyle name="Comma 8 2 2 4 2" xfId="423"/>
    <cellStyle name="Comma 8 2 2 4 2 10" xfId="19512"/>
    <cellStyle name="Comma 8 2 2 4 2 2" xfId="1279"/>
    <cellStyle name="Comma 8 2 2 4 2 2 2" xfId="6415"/>
    <cellStyle name="Comma 8 2 2 4 2 2 3" xfId="13943"/>
    <cellStyle name="Comma 8 2 2 4 2 3" xfId="2135"/>
    <cellStyle name="Comma 8 2 2 4 2 3 2" xfId="7271"/>
    <cellStyle name="Comma 8 2 2 4 2 3 3" xfId="14799"/>
    <cellStyle name="Comma 8 2 2 4 2 4" xfId="2991"/>
    <cellStyle name="Comma 8 2 2 4 2 4 2" xfId="8127"/>
    <cellStyle name="Comma 8 2 2 4 2 4 3" xfId="15655"/>
    <cellStyle name="Comma 8 2 2 4 2 5" xfId="3847"/>
    <cellStyle name="Comma 8 2 2 4 2 5 2" xfId="8983"/>
    <cellStyle name="Comma 8 2 2 4 2 5 3" xfId="16511"/>
    <cellStyle name="Comma 8 2 2 4 2 6" xfId="4703"/>
    <cellStyle name="Comma 8 2 2 4 2 6 2" xfId="9839"/>
    <cellStyle name="Comma 8 2 2 4 2 6 3" xfId="17367"/>
    <cellStyle name="Comma 8 2 2 4 2 7" xfId="10905"/>
    <cellStyle name="Comma 8 2 2 4 2 7 2" xfId="18433"/>
    <cellStyle name="Comma 8 2 2 4 2 8" xfId="5559"/>
    <cellStyle name="Comma 8 2 2 4 2 9" xfId="13087"/>
    <cellStyle name="Comma 8 2 2 4 3" xfId="637"/>
    <cellStyle name="Comma 8 2 2 4 3 2" xfId="1493"/>
    <cellStyle name="Comma 8 2 2 4 3 2 2" xfId="6629"/>
    <cellStyle name="Comma 8 2 2 4 3 2 3" xfId="14157"/>
    <cellStyle name="Comma 8 2 2 4 3 3" xfId="2349"/>
    <cellStyle name="Comma 8 2 2 4 3 3 2" xfId="7485"/>
    <cellStyle name="Comma 8 2 2 4 3 3 3" xfId="15013"/>
    <cellStyle name="Comma 8 2 2 4 3 4" xfId="3205"/>
    <cellStyle name="Comma 8 2 2 4 3 4 2" xfId="8341"/>
    <cellStyle name="Comma 8 2 2 4 3 4 3" xfId="15869"/>
    <cellStyle name="Comma 8 2 2 4 3 5" xfId="4061"/>
    <cellStyle name="Comma 8 2 2 4 3 5 2" xfId="9197"/>
    <cellStyle name="Comma 8 2 2 4 3 5 3" xfId="16725"/>
    <cellStyle name="Comma 8 2 2 4 3 6" xfId="4917"/>
    <cellStyle name="Comma 8 2 2 4 3 6 2" xfId="10053"/>
    <cellStyle name="Comma 8 2 2 4 3 6 3" xfId="17581"/>
    <cellStyle name="Comma 8 2 2 4 3 7" xfId="11119"/>
    <cellStyle name="Comma 8 2 2 4 3 7 2" xfId="18647"/>
    <cellStyle name="Comma 8 2 2 4 3 8" xfId="5773"/>
    <cellStyle name="Comma 8 2 2 4 3 9" xfId="13301"/>
    <cellStyle name="Comma 8 2 2 4 4" xfId="851"/>
    <cellStyle name="Comma 8 2 2 4 4 2" xfId="1707"/>
    <cellStyle name="Comma 8 2 2 4 4 2 2" xfId="6843"/>
    <cellStyle name="Comma 8 2 2 4 4 2 3" xfId="14371"/>
    <cellStyle name="Comma 8 2 2 4 4 3" xfId="2563"/>
    <cellStyle name="Comma 8 2 2 4 4 3 2" xfId="7699"/>
    <cellStyle name="Comma 8 2 2 4 4 3 3" xfId="15227"/>
    <cellStyle name="Comma 8 2 2 4 4 4" xfId="3419"/>
    <cellStyle name="Comma 8 2 2 4 4 4 2" xfId="8555"/>
    <cellStyle name="Comma 8 2 2 4 4 4 3" xfId="16083"/>
    <cellStyle name="Comma 8 2 2 4 4 5" xfId="4275"/>
    <cellStyle name="Comma 8 2 2 4 4 5 2" xfId="9411"/>
    <cellStyle name="Comma 8 2 2 4 4 5 3" xfId="16939"/>
    <cellStyle name="Comma 8 2 2 4 4 6" xfId="5131"/>
    <cellStyle name="Comma 8 2 2 4 4 6 2" xfId="10267"/>
    <cellStyle name="Comma 8 2 2 4 4 6 3" xfId="17795"/>
    <cellStyle name="Comma 8 2 2 4 4 7" xfId="11333"/>
    <cellStyle name="Comma 8 2 2 4 4 7 2" xfId="18861"/>
    <cellStyle name="Comma 8 2 2 4 4 8" xfId="5987"/>
    <cellStyle name="Comma 8 2 2 4 4 9" xfId="13515"/>
    <cellStyle name="Comma 8 2 2 4 5" xfId="1065"/>
    <cellStyle name="Comma 8 2 2 4 5 2" xfId="6201"/>
    <cellStyle name="Comma 8 2 2 4 5 3" xfId="13729"/>
    <cellStyle name="Comma 8 2 2 4 6" xfId="1921"/>
    <cellStyle name="Comma 8 2 2 4 6 2" xfId="7057"/>
    <cellStyle name="Comma 8 2 2 4 6 3" xfId="14585"/>
    <cellStyle name="Comma 8 2 2 4 7" xfId="2777"/>
    <cellStyle name="Comma 8 2 2 4 7 2" xfId="7913"/>
    <cellStyle name="Comma 8 2 2 4 7 3" xfId="15441"/>
    <cellStyle name="Comma 8 2 2 4 8" xfId="3633"/>
    <cellStyle name="Comma 8 2 2 4 8 2" xfId="8769"/>
    <cellStyle name="Comma 8 2 2 4 8 3" xfId="16297"/>
    <cellStyle name="Comma 8 2 2 4 9" xfId="4489"/>
    <cellStyle name="Comma 8 2 2 4 9 2" xfId="9625"/>
    <cellStyle name="Comma 8 2 2 4 9 3" xfId="17153"/>
    <cellStyle name="Comma 8 2 2 5" xfId="247"/>
    <cellStyle name="Comma 8 2 2 5 10" xfId="10522"/>
    <cellStyle name="Comma 8 2 2 5 10 2" xfId="18050"/>
    <cellStyle name="Comma 8 2 2 5 11" xfId="10731"/>
    <cellStyle name="Comma 8 2 2 5 11 2" xfId="18259"/>
    <cellStyle name="Comma 8 2 2 5 12" xfId="11587"/>
    <cellStyle name="Comma 8 2 2 5 12 2" xfId="19115"/>
    <cellStyle name="Comma 8 2 2 5 13" xfId="5385"/>
    <cellStyle name="Comma 8 2 2 5 14" xfId="12913"/>
    <cellStyle name="Comma 8 2 2 5 15" xfId="19338"/>
    <cellStyle name="Comma 8 2 2 5 2" xfId="463"/>
    <cellStyle name="Comma 8 2 2 5 2 10" xfId="19552"/>
    <cellStyle name="Comma 8 2 2 5 2 2" xfId="1319"/>
    <cellStyle name="Comma 8 2 2 5 2 2 2" xfId="6455"/>
    <cellStyle name="Comma 8 2 2 5 2 2 3" xfId="13983"/>
    <cellStyle name="Comma 8 2 2 5 2 3" xfId="2175"/>
    <cellStyle name="Comma 8 2 2 5 2 3 2" xfId="7311"/>
    <cellStyle name="Comma 8 2 2 5 2 3 3" xfId="14839"/>
    <cellStyle name="Comma 8 2 2 5 2 4" xfId="3031"/>
    <cellStyle name="Comma 8 2 2 5 2 4 2" xfId="8167"/>
    <cellStyle name="Comma 8 2 2 5 2 4 3" xfId="15695"/>
    <cellStyle name="Comma 8 2 2 5 2 5" xfId="3887"/>
    <cellStyle name="Comma 8 2 2 5 2 5 2" xfId="9023"/>
    <cellStyle name="Comma 8 2 2 5 2 5 3" xfId="16551"/>
    <cellStyle name="Comma 8 2 2 5 2 6" xfId="4743"/>
    <cellStyle name="Comma 8 2 2 5 2 6 2" xfId="9879"/>
    <cellStyle name="Comma 8 2 2 5 2 6 3" xfId="17407"/>
    <cellStyle name="Comma 8 2 2 5 2 7" xfId="10945"/>
    <cellStyle name="Comma 8 2 2 5 2 7 2" xfId="18473"/>
    <cellStyle name="Comma 8 2 2 5 2 8" xfId="5599"/>
    <cellStyle name="Comma 8 2 2 5 2 9" xfId="13127"/>
    <cellStyle name="Comma 8 2 2 5 3" xfId="677"/>
    <cellStyle name="Comma 8 2 2 5 3 2" xfId="1533"/>
    <cellStyle name="Comma 8 2 2 5 3 2 2" xfId="6669"/>
    <cellStyle name="Comma 8 2 2 5 3 2 3" xfId="14197"/>
    <cellStyle name="Comma 8 2 2 5 3 3" xfId="2389"/>
    <cellStyle name="Comma 8 2 2 5 3 3 2" xfId="7525"/>
    <cellStyle name="Comma 8 2 2 5 3 3 3" xfId="15053"/>
    <cellStyle name="Comma 8 2 2 5 3 4" xfId="3245"/>
    <cellStyle name="Comma 8 2 2 5 3 4 2" xfId="8381"/>
    <cellStyle name="Comma 8 2 2 5 3 4 3" xfId="15909"/>
    <cellStyle name="Comma 8 2 2 5 3 5" xfId="4101"/>
    <cellStyle name="Comma 8 2 2 5 3 5 2" xfId="9237"/>
    <cellStyle name="Comma 8 2 2 5 3 5 3" xfId="16765"/>
    <cellStyle name="Comma 8 2 2 5 3 6" xfId="4957"/>
    <cellStyle name="Comma 8 2 2 5 3 6 2" xfId="10093"/>
    <cellStyle name="Comma 8 2 2 5 3 6 3" xfId="17621"/>
    <cellStyle name="Comma 8 2 2 5 3 7" xfId="11159"/>
    <cellStyle name="Comma 8 2 2 5 3 7 2" xfId="18687"/>
    <cellStyle name="Comma 8 2 2 5 3 8" xfId="5813"/>
    <cellStyle name="Comma 8 2 2 5 3 9" xfId="13341"/>
    <cellStyle name="Comma 8 2 2 5 4" xfId="891"/>
    <cellStyle name="Comma 8 2 2 5 4 2" xfId="1747"/>
    <cellStyle name="Comma 8 2 2 5 4 2 2" xfId="6883"/>
    <cellStyle name="Comma 8 2 2 5 4 2 3" xfId="14411"/>
    <cellStyle name="Comma 8 2 2 5 4 3" xfId="2603"/>
    <cellStyle name="Comma 8 2 2 5 4 3 2" xfId="7739"/>
    <cellStyle name="Comma 8 2 2 5 4 3 3" xfId="15267"/>
    <cellStyle name="Comma 8 2 2 5 4 4" xfId="3459"/>
    <cellStyle name="Comma 8 2 2 5 4 4 2" xfId="8595"/>
    <cellStyle name="Comma 8 2 2 5 4 4 3" xfId="16123"/>
    <cellStyle name="Comma 8 2 2 5 4 5" xfId="4315"/>
    <cellStyle name="Comma 8 2 2 5 4 5 2" xfId="9451"/>
    <cellStyle name="Comma 8 2 2 5 4 5 3" xfId="16979"/>
    <cellStyle name="Comma 8 2 2 5 4 6" xfId="5171"/>
    <cellStyle name="Comma 8 2 2 5 4 6 2" xfId="10307"/>
    <cellStyle name="Comma 8 2 2 5 4 6 3" xfId="17835"/>
    <cellStyle name="Comma 8 2 2 5 4 7" xfId="11373"/>
    <cellStyle name="Comma 8 2 2 5 4 7 2" xfId="18901"/>
    <cellStyle name="Comma 8 2 2 5 4 8" xfId="6027"/>
    <cellStyle name="Comma 8 2 2 5 4 9" xfId="13555"/>
    <cellStyle name="Comma 8 2 2 5 5" xfId="1105"/>
    <cellStyle name="Comma 8 2 2 5 5 2" xfId="6241"/>
    <cellStyle name="Comma 8 2 2 5 5 3" xfId="13769"/>
    <cellStyle name="Comma 8 2 2 5 6" xfId="1961"/>
    <cellStyle name="Comma 8 2 2 5 6 2" xfId="7097"/>
    <cellStyle name="Comma 8 2 2 5 6 3" xfId="14625"/>
    <cellStyle name="Comma 8 2 2 5 7" xfId="2817"/>
    <cellStyle name="Comma 8 2 2 5 7 2" xfId="7953"/>
    <cellStyle name="Comma 8 2 2 5 7 3" xfId="15481"/>
    <cellStyle name="Comma 8 2 2 5 8" xfId="3673"/>
    <cellStyle name="Comma 8 2 2 5 8 2" xfId="8809"/>
    <cellStyle name="Comma 8 2 2 5 8 3" xfId="16337"/>
    <cellStyle name="Comma 8 2 2 5 9" xfId="4529"/>
    <cellStyle name="Comma 8 2 2 5 9 2" xfId="9665"/>
    <cellStyle name="Comma 8 2 2 5 9 3" xfId="17193"/>
    <cellStyle name="Comma 8 2 2 6" xfId="306"/>
    <cellStyle name="Comma 8 2 2 6 10" xfId="19395"/>
    <cellStyle name="Comma 8 2 2 6 2" xfId="1162"/>
    <cellStyle name="Comma 8 2 2 6 2 2" xfId="6298"/>
    <cellStyle name="Comma 8 2 2 6 2 3" xfId="13826"/>
    <cellStyle name="Comma 8 2 2 6 3" xfId="2018"/>
    <cellStyle name="Comma 8 2 2 6 3 2" xfId="7154"/>
    <cellStyle name="Comma 8 2 2 6 3 3" xfId="14682"/>
    <cellStyle name="Comma 8 2 2 6 4" xfId="2874"/>
    <cellStyle name="Comma 8 2 2 6 4 2" xfId="8010"/>
    <cellStyle name="Comma 8 2 2 6 4 3" xfId="15538"/>
    <cellStyle name="Comma 8 2 2 6 5" xfId="3730"/>
    <cellStyle name="Comma 8 2 2 6 5 2" xfId="8866"/>
    <cellStyle name="Comma 8 2 2 6 5 3" xfId="16394"/>
    <cellStyle name="Comma 8 2 2 6 6" xfId="4586"/>
    <cellStyle name="Comma 8 2 2 6 6 2" xfId="9722"/>
    <cellStyle name="Comma 8 2 2 6 6 3" xfId="17250"/>
    <cellStyle name="Comma 8 2 2 6 7" xfId="10788"/>
    <cellStyle name="Comma 8 2 2 6 7 2" xfId="18316"/>
    <cellStyle name="Comma 8 2 2 6 8" xfId="5442"/>
    <cellStyle name="Comma 8 2 2 6 9" xfId="12970"/>
    <cellStyle name="Comma 8 2 2 7" xfId="520"/>
    <cellStyle name="Comma 8 2 2 7 2" xfId="1376"/>
    <cellStyle name="Comma 8 2 2 7 2 2" xfId="6512"/>
    <cellStyle name="Comma 8 2 2 7 2 3" xfId="14040"/>
    <cellStyle name="Comma 8 2 2 7 3" xfId="2232"/>
    <cellStyle name="Comma 8 2 2 7 3 2" xfId="7368"/>
    <cellStyle name="Comma 8 2 2 7 3 3" xfId="14896"/>
    <cellStyle name="Comma 8 2 2 7 4" xfId="3088"/>
    <cellStyle name="Comma 8 2 2 7 4 2" xfId="8224"/>
    <cellStyle name="Comma 8 2 2 7 4 3" xfId="15752"/>
    <cellStyle name="Comma 8 2 2 7 5" xfId="3944"/>
    <cellStyle name="Comma 8 2 2 7 5 2" xfId="9080"/>
    <cellStyle name="Comma 8 2 2 7 5 3" xfId="16608"/>
    <cellStyle name="Comma 8 2 2 7 6" xfId="4800"/>
    <cellStyle name="Comma 8 2 2 7 6 2" xfId="9936"/>
    <cellStyle name="Comma 8 2 2 7 6 3" xfId="17464"/>
    <cellStyle name="Comma 8 2 2 7 7" xfId="11002"/>
    <cellStyle name="Comma 8 2 2 7 7 2" xfId="18530"/>
    <cellStyle name="Comma 8 2 2 7 8" xfId="5656"/>
    <cellStyle name="Comma 8 2 2 7 9" xfId="13184"/>
    <cellStyle name="Comma 8 2 2 8" xfId="734"/>
    <cellStyle name="Comma 8 2 2 8 2" xfId="1590"/>
    <cellStyle name="Comma 8 2 2 8 2 2" xfId="6726"/>
    <cellStyle name="Comma 8 2 2 8 2 3" xfId="14254"/>
    <cellStyle name="Comma 8 2 2 8 3" xfId="2446"/>
    <cellStyle name="Comma 8 2 2 8 3 2" xfId="7582"/>
    <cellStyle name="Comma 8 2 2 8 3 3" xfId="15110"/>
    <cellStyle name="Comma 8 2 2 8 4" xfId="3302"/>
    <cellStyle name="Comma 8 2 2 8 4 2" xfId="8438"/>
    <cellStyle name="Comma 8 2 2 8 4 3" xfId="15966"/>
    <cellStyle name="Comma 8 2 2 8 5" xfId="4158"/>
    <cellStyle name="Comma 8 2 2 8 5 2" xfId="9294"/>
    <cellStyle name="Comma 8 2 2 8 5 3" xfId="16822"/>
    <cellStyle name="Comma 8 2 2 8 6" xfId="5014"/>
    <cellStyle name="Comma 8 2 2 8 6 2" xfId="10150"/>
    <cellStyle name="Comma 8 2 2 8 6 3" xfId="17678"/>
    <cellStyle name="Comma 8 2 2 8 7" xfId="11216"/>
    <cellStyle name="Comma 8 2 2 8 7 2" xfId="18744"/>
    <cellStyle name="Comma 8 2 2 8 8" xfId="5870"/>
    <cellStyle name="Comma 8 2 2 8 9" xfId="13398"/>
    <cellStyle name="Comma 8 2 2 9" xfId="948"/>
    <cellStyle name="Comma 8 2 2 9 2" xfId="6084"/>
    <cellStyle name="Comma 8 2 2 9 3" xfId="13612"/>
    <cellStyle name="Comma 8 2 20" xfId="19180"/>
    <cellStyle name="Comma 8 2 3" xfId="131"/>
    <cellStyle name="Comma 8 2 3 10" xfId="10408"/>
    <cellStyle name="Comma 8 2 3 10 2" xfId="17936"/>
    <cellStyle name="Comma 8 2 3 11" xfId="10617"/>
    <cellStyle name="Comma 8 2 3 11 2" xfId="18145"/>
    <cellStyle name="Comma 8 2 3 12" xfId="11473"/>
    <cellStyle name="Comma 8 2 3 12 2" xfId="19001"/>
    <cellStyle name="Comma 8 2 3 13" xfId="5271"/>
    <cellStyle name="Comma 8 2 3 14" xfId="12799"/>
    <cellStyle name="Comma 8 2 3 15" xfId="19224"/>
    <cellStyle name="Comma 8 2 3 2" xfId="349"/>
    <cellStyle name="Comma 8 2 3 2 10" xfId="19438"/>
    <cellStyle name="Comma 8 2 3 2 2" xfId="1205"/>
    <cellStyle name="Comma 8 2 3 2 2 2" xfId="6341"/>
    <cellStyle name="Comma 8 2 3 2 2 3" xfId="13869"/>
    <cellStyle name="Comma 8 2 3 2 3" xfId="2061"/>
    <cellStyle name="Comma 8 2 3 2 3 2" xfId="7197"/>
    <cellStyle name="Comma 8 2 3 2 3 3" xfId="14725"/>
    <cellStyle name="Comma 8 2 3 2 4" xfId="2917"/>
    <cellStyle name="Comma 8 2 3 2 4 2" xfId="8053"/>
    <cellStyle name="Comma 8 2 3 2 4 3" xfId="15581"/>
    <cellStyle name="Comma 8 2 3 2 5" xfId="3773"/>
    <cellStyle name="Comma 8 2 3 2 5 2" xfId="8909"/>
    <cellStyle name="Comma 8 2 3 2 5 3" xfId="16437"/>
    <cellStyle name="Comma 8 2 3 2 6" xfId="4629"/>
    <cellStyle name="Comma 8 2 3 2 6 2" xfId="9765"/>
    <cellStyle name="Comma 8 2 3 2 6 3" xfId="17293"/>
    <cellStyle name="Comma 8 2 3 2 7" xfId="10831"/>
    <cellStyle name="Comma 8 2 3 2 7 2" xfId="18359"/>
    <cellStyle name="Comma 8 2 3 2 8" xfId="5485"/>
    <cellStyle name="Comma 8 2 3 2 9" xfId="13013"/>
    <cellStyle name="Comma 8 2 3 3" xfId="563"/>
    <cellStyle name="Comma 8 2 3 3 2" xfId="1419"/>
    <cellStyle name="Comma 8 2 3 3 2 2" xfId="6555"/>
    <cellStyle name="Comma 8 2 3 3 2 3" xfId="14083"/>
    <cellStyle name="Comma 8 2 3 3 3" xfId="2275"/>
    <cellStyle name="Comma 8 2 3 3 3 2" xfId="7411"/>
    <cellStyle name="Comma 8 2 3 3 3 3" xfId="14939"/>
    <cellStyle name="Comma 8 2 3 3 4" xfId="3131"/>
    <cellStyle name="Comma 8 2 3 3 4 2" xfId="8267"/>
    <cellStyle name="Comma 8 2 3 3 4 3" xfId="15795"/>
    <cellStyle name="Comma 8 2 3 3 5" xfId="3987"/>
    <cellStyle name="Comma 8 2 3 3 5 2" xfId="9123"/>
    <cellStyle name="Comma 8 2 3 3 5 3" xfId="16651"/>
    <cellStyle name="Comma 8 2 3 3 6" xfId="4843"/>
    <cellStyle name="Comma 8 2 3 3 6 2" xfId="9979"/>
    <cellStyle name="Comma 8 2 3 3 6 3" xfId="17507"/>
    <cellStyle name="Comma 8 2 3 3 7" xfId="11045"/>
    <cellStyle name="Comma 8 2 3 3 7 2" xfId="18573"/>
    <cellStyle name="Comma 8 2 3 3 8" xfId="5699"/>
    <cellStyle name="Comma 8 2 3 3 9" xfId="13227"/>
    <cellStyle name="Comma 8 2 3 4" xfId="777"/>
    <cellStyle name="Comma 8 2 3 4 2" xfId="1633"/>
    <cellStyle name="Comma 8 2 3 4 2 2" xfId="6769"/>
    <cellStyle name="Comma 8 2 3 4 2 3" xfId="14297"/>
    <cellStyle name="Comma 8 2 3 4 3" xfId="2489"/>
    <cellStyle name="Comma 8 2 3 4 3 2" xfId="7625"/>
    <cellStyle name="Comma 8 2 3 4 3 3" xfId="15153"/>
    <cellStyle name="Comma 8 2 3 4 4" xfId="3345"/>
    <cellStyle name="Comma 8 2 3 4 4 2" xfId="8481"/>
    <cellStyle name="Comma 8 2 3 4 4 3" xfId="16009"/>
    <cellStyle name="Comma 8 2 3 4 5" xfId="4201"/>
    <cellStyle name="Comma 8 2 3 4 5 2" xfId="9337"/>
    <cellStyle name="Comma 8 2 3 4 5 3" xfId="16865"/>
    <cellStyle name="Comma 8 2 3 4 6" xfId="5057"/>
    <cellStyle name="Comma 8 2 3 4 6 2" xfId="10193"/>
    <cellStyle name="Comma 8 2 3 4 6 3" xfId="17721"/>
    <cellStyle name="Comma 8 2 3 4 7" xfId="11259"/>
    <cellStyle name="Comma 8 2 3 4 7 2" xfId="18787"/>
    <cellStyle name="Comma 8 2 3 4 8" xfId="5913"/>
    <cellStyle name="Comma 8 2 3 4 9" xfId="13441"/>
    <cellStyle name="Comma 8 2 3 5" xfId="991"/>
    <cellStyle name="Comma 8 2 3 5 2" xfId="6127"/>
    <cellStyle name="Comma 8 2 3 5 3" xfId="13655"/>
    <cellStyle name="Comma 8 2 3 6" xfId="1847"/>
    <cellStyle name="Comma 8 2 3 6 2" xfId="6983"/>
    <cellStyle name="Comma 8 2 3 6 3" xfId="14511"/>
    <cellStyle name="Comma 8 2 3 7" xfId="2703"/>
    <cellStyle name="Comma 8 2 3 7 2" xfId="7839"/>
    <cellStyle name="Comma 8 2 3 7 3" xfId="15367"/>
    <cellStyle name="Comma 8 2 3 8" xfId="3559"/>
    <cellStyle name="Comma 8 2 3 8 2" xfId="8695"/>
    <cellStyle name="Comma 8 2 3 8 3" xfId="16223"/>
    <cellStyle name="Comma 8 2 3 9" xfId="4415"/>
    <cellStyle name="Comma 8 2 3 9 2" xfId="9551"/>
    <cellStyle name="Comma 8 2 3 9 3" xfId="17079"/>
    <cellStyle name="Comma 8 2 4" xfId="167"/>
    <cellStyle name="Comma 8 2 4 10" xfId="10444"/>
    <cellStyle name="Comma 8 2 4 10 2" xfId="17972"/>
    <cellStyle name="Comma 8 2 4 11" xfId="10653"/>
    <cellStyle name="Comma 8 2 4 11 2" xfId="18181"/>
    <cellStyle name="Comma 8 2 4 12" xfId="11509"/>
    <cellStyle name="Comma 8 2 4 12 2" xfId="19037"/>
    <cellStyle name="Comma 8 2 4 13" xfId="5307"/>
    <cellStyle name="Comma 8 2 4 14" xfId="12835"/>
    <cellStyle name="Comma 8 2 4 15" xfId="19260"/>
    <cellStyle name="Comma 8 2 4 2" xfId="385"/>
    <cellStyle name="Comma 8 2 4 2 10" xfId="19474"/>
    <cellStyle name="Comma 8 2 4 2 2" xfId="1241"/>
    <cellStyle name="Comma 8 2 4 2 2 2" xfId="6377"/>
    <cellStyle name="Comma 8 2 4 2 2 3" xfId="13905"/>
    <cellStyle name="Comma 8 2 4 2 3" xfId="2097"/>
    <cellStyle name="Comma 8 2 4 2 3 2" xfId="7233"/>
    <cellStyle name="Comma 8 2 4 2 3 3" xfId="14761"/>
    <cellStyle name="Comma 8 2 4 2 4" xfId="2953"/>
    <cellStyle name="Comma 8 2 4 2 4 2" xfId="8089"/>
    <cellStyle name="Comma 8 2 4 2 4 3" xfId="15617"/>
    <cellStyle name="Comma 8 2 4 2 5" xfId="3809"/>
    <cellStyle name="Comma 8 2 4 2 5 2" xfId="8945"/>
    <cellStyle name="Comma 8 2 4 2 5 3" xfId="16473"/>
    <cellStyle name="Comma 8 2 4 2 6" xfId="4665"/>
    <cellStyle name="Comma 8 2 4 2 6 2" xfId="9801"/>
    <cellStyle name="Comma 8 2 4 2 6 3" xfId="17329"/>
    <cellStyle name="Comma 8 2 4 2 7" xfId="10867"/>
    <cellStyle name="Comma 8 2 4 2 7 2" xfId="18395"/>
    <cellStyle name="Comma 8 2 4 2 8" xfId="5521"/>
    <cellStyle name="Comma 8 2 4 2 9" xfId="13049"/>
    <cellStyle name="Comma 8 2 4 3" xfId="599"/>
    <cellStyle name="Comma 8 2 4 3 2" xfId="1455"/>
    <cellStyle name="Comma 8 2 4 3 2 2" xfId="6591"/>
    <cellStyle name="Comma 8 2 4 3 2 3" xfId="14119"/>
    <cellStyle name="Comma 8 2 4 3 3" xfId="2311"/>
    <cellStyle name="Comma 8 2 4 3 3 2" xfId="7447"/>
    <cellStyle name="Comma 8 2 4 3 3 3" xfId="14975"/>
    <cellStyle name="Comma 8 2 4 3 4" xfId="3167"/>
    <cellStyle name="Comma 8 2 4 3 4 2" xfId="8303"/>
    <cellStyle name="Comma 8 2 4 3 4 3" xfId="15831"/>
    <cellStyle name="Comma 8 2 4 3 5" xfId="4023"/>
    <cellStyle name="Comma 8 2 4 3 5 2" xfId="9159"/>
    <cellStyle name="Comma 8 2 4 3 5 3" xfId="16687"/>
    <cellStyle name="Comma 8 2 4 3 6" xfId="4879"/>
    <cellStyle name="Comma 8 2 4 3 6 2" xfId="10015"/>
    <cellStyle name="Comma 8 2 4 3 6 3" xfId="17543"/>
    <cellStyle name="Comma 8 2 4 3 7" xfId="11081"/>
    <cellStyle name="Comma 8 2 4 3 7 2" xfId="18609"/>
    <cellStyle name="Comma 8 2 4 3 8" xfId="5735"/>
    <cellStyle name="Comma 8 2 4 3 9" xfId="13263"/>
    <cellStyle name="Comma 8 2 4 4" xfId="813"/>
    <cellStyle name="Comma 8 2 4 4 2" xfId="1669"/>
    <cellStyle name="Comma 8 2 4 4 2 2" xfId="6805"/>
    <cellStyle name="Comma 8 2 4 4 2 3" xfId="14333"/>
    <cellStyle name="Comma 8 2 4 4 3" xfId="2525"/>
    <cellStyle name="Comma 8 2 4 4 3 2" xfId="7661"/>
    <cellStyle name="Comma 8 2 4 4 3 3" xfId="15189"/>
    <cellStyle name="Comma 8 2 4 4 4" xfId="3381"/>
    <cellStyle name="Comma 8 2 4 4 4 2" xfId="8517"/>
    <cellStyle name="Comma 8 2 4 4 4 3" xfId="16045"/>
    <cellStyle name="Comma 8 2 4 4 5" xfId="4237"/>
    <cellStyle name="Comma 8 2 4 4 5 2" xfId="9373"/>
    <cellStyle name="Comma 8 2 4 4 5 3" xfId="16901"/>
    <cellStyle name="Comma 8 2 4 4 6" xfId="5093"/>
    <cellStyle name="Comma 8 2 4 4 6 2" xfId="10229"/>
    <cellStyle name="Comma 8 2 4 4 6 3" xfId="17757"/>
    <cellStyle name="Comma 8 2 4 4 7" xfId="11295"/>
    <cellStyle name="Comma 8 2 4 4 7 2" xfId="18823"/>
    <cellStyle name="Comma 8 2 4 4 8" xfId="5949"/>
    <cellStyle name="Comma 8 2 4 4 9" xfId="13477"/>
    <cellStyle name="Comma 8 2 4 5" xfId="1027"/>
    <cellStyle name="Comma 8 2 4 5 2" xfId="6163"/>
    <cellStyle name="Comma 8 2 4 5 3" xfId="13691"/>
    <cellStyle name="Comma 8 2 4 6" xfId="1883"/>
    <cellStyle name="Comma 8 2 4 6 2" xfId="7019"/>
    <cellStyle name="Comma 8 2 4 6 3" xfId="14547"/>
    <cellStyle name="Comma 8 2 4 7" xfId="2739"/>
    <cellStyle name="Comma 8 2 4 7 2" xfId="7875"/>
    <cellStyle name="Comma 8 2 4 7 3" xfId="15403"/>
    <cellStyle name="Comma 8 2 4 8" xfId="3595"/>
    <cellStyle name="Comma 8 2 4 8 2" xfId="8731"/>
    <cellStyle name="Comma 8 2 4 8 3" xfId="16259"/>
    <cellStyle name="Comma 8 2 4 9" xfId="4451"/>
    <cellStyle name="Comma 8 2 4 9 2" xfId="9587"/>
    <cellStyle name="Comma 8 2 4 9 3" xfId="17115"/>
    <cellStyle name="Comma 8 2 5" xfId="205"/>
    <cellStyle name="Comma 8 2 5 10" xfId="10481"/>
    <cellStyle name="Comma 8 2 5 10 2" xfId="18009"/>
    <cellStyle name="Comma 8 2 5 11" xfId="10690"/>
    <cellStyle name="Comma 8 2 5 11 2" xfId="18218"/>
    <cellStyle name="Comma 8 2 5 12" xfId="11546"/>
    <cellStyle name="Comma 8 2 5 12 2" xfId="19074"/>
    <cellStyle name="Comma 8 2 5 13" xfId="5344"/>
    <cellStyle name="Comma 8 2 5 14" xfId="12872"/>
    <cellStyle name="Comma 8 2 5 15" xfId="19297"/>
    <cellStyle name="Comma 8 2 5 2" xfId="422"/>
    <cellStyle name="Comma 8 2 5 2 10" xfId="19511"/>
    <cellStyle name="Comma 8 2 5 2 2" xfId="1278"/>
    <cellStyle name="Comma 8 2 5 2 2 2" xfId="6414"/>
    <cellStyle name="Comma 8 2 5 2 2 3" xfId="13942"/>
    <cellStyle name="Comma 8 2 5 2 3" xfId="2134"/>
    <cellStyle name="Comma 8 2 5 2 3 2" xfId="7270"/>
    <cellStyle name="Comma 8 2 5 2 3 3" xfId="14798"/>
    <cellStyle name="Comma 8 2 5 2 4" xfId="2990"/>
    <cellStyle name="Comma 8 2 5 2 4 2" xfId="8126"/>
    <cellStyle name="Comma 8 2 5 2 4 3" xfId="15654"/>
    <cellStyle name="Comma 8 2 5 2 5" xfId="3846"/>
    <cellStyle name="Comma 8 2 5 2 5 2" xfId="8982"/>
    <cellStyle name="Comma 8 2 5 2 5 3" xfId="16510"/>
    <cellStyle name="Comma 8 2 5 2 6" xfId="4702"/>
    <cellStyle name="Comma 8 2 5 2 6 2" xfId="9838"/>
    <cellStyle name="Comma 8 2 5 2 6 3" xfId="17366"/>
    <cellStyle name="Comma 8 2 5 2 7" xfId="10904"/>
    <cellStyle name="Comma 8 2 5 2 7 2" xfId="18432"/>
    <cellStyle name="Comma 8 2 5 2 8" xfId="5558"/>
    <cellStyle name="Comma 8 2 5 2 9" xfId="13086"/>
    <cellStyle name="Comma 8 2 5 3" xfId="636"/>
    <cellStyle name="Comma 8 2 5 3 2" xfId="1492"/>
    <cellStyle name="Comma 8 2 5 3 2 2" xfId="6628"/>
    <cellStyle name="Comma 8 2 5 3 2 3" xfId="14156"/>
    <cellStyle name="Comma 8 2 5 3 3" xfId="2348"/>
    <cellStyle name="Comma 8 2 5 3 3 2" xfId="7484"/>
    <cellStyle name="Comma 8 2 5 3 3 3" xfId="15012"/>
    <cellStyle name="Comma 8 2 5 3 4" xfId="3204"/>
    <cellStyle name="Comma 8 2 5 3 4 2" xfId="8340"/>
    <cellStyle name="Comma 8 2 5 3 4 3" xfId="15868"/>
    <cellStyle name="Comma 8 2 5 3 5" xfId="4060"/>
    <cellStyle name="Comma 8 2 5 3 5 2" xfId="9196"/>
    <cellStyle name="Comma 8 2 5 3 5 3" xfId="16724"/>
    <cellStyle name="Comma 8 2 5 3 6" xfId="4916"/>
    <cellStyle name="Comma 8 2 5 3 6 2" xfId="10052"/>
    <cellStyle name="Comma 8 2 5 3 6 3" xfId="17580"/>
    <cellStyle name="Comma 8 2 5 3 7" xfId="11118"/>
    <cellStyle name="Comma 8 2 5 3 7 2" xfId="18646"/>
    <cellStyle name="Comma 8 2 5 3 8" xfId="5772"/>
    <cellStyle name="Comma 8 2 5 3 9" xfId="13300"/>
    <cellStyle name="Comma 8 2 5 4" xfId="850"/>
    <cellStyle name="Comma 8 2 5 4 2" xfId="1706"/>
    <cellStyle name="Comma 8 2 5 4 2 2" xfId="6842"/>
    <cellStyle name="Comma 8 2 5 4 2 3" xfId="14370"/>
    <cellStyle name="Comma 8 2 5 4 3" xfId="2562"/>
    <cellStyle name="Comma 8 2 5 4 3 2" xfId="7698"/>
    <cellStyle name="Comma 8 2 5 4 3 3" xfId="15226"/>
    <cellStyle name="Comma 8 2 5 4 4" xfId="3418"/>
    <cellStyle name="Comma 8 2 5 4 4 2" xfId="8554"/>
    <cellStyle name="Comma 8 2 5 4 4 3" xfId="16082"/>
    <cellStyle name="Comma 8 2 5 4 5" xfId="4274"/>
    <cellStyle name="Comma 8 2 5 4 5 2" xfId="9410"/>
    <cellStyle name="Comma 8 2 5 4 5 3" xfId="16938"/>
    <cellStyle name="Comma 8 2 5 4 6" xfId="5130"/>
    <cellStyle name="Comma 8 2 5 4 6 2" xfId="10266"/>
    <cellStyle name="Comma 8 2 5 4 6 3" xfId="17794"/>
    <cellStyle name="Comma 8 2 5 4 7" xfId="11332"/>
    <cellStyle name="Comma 8 2 5 4 7 2" xfId="18860"/>
    <cellStyle name="Comma 8 2 5 4 8" xfId="5986"/>
    <cellStyle name="Comma 8 2 5 4 9" xfId="13514"/>
    <cellStyle name="Comma 8 2 5 5" xfId="1064"/>
    <cellStyle name="Comma 8 2 5 5 2" xfId="6200"/>
    <cellStyle name="Comma 8 2 5 5 3" xfId="13728"/>
    <cellStyle name="Comma 8 2 5 6" xfId="1920"/>
    <cellStyle name="Comma 8 2 5 6 2" xfId="7056"/>
    <cellStyle name="Comma 8 2 5 6 3" xfId="14584"/>
    <cellStyle name="Comma 8 2 5 7" xfId="2776"/>
    <cellStyle name="Comma 8 2 5 7 2" xfId="7912"/>
    <cellStyle name="Comma 8 2 5 7 3" xfId="15440"/>
    <cellStyle name="Comma 8 2 5 8" xfId="3632"/>
    <cellStyle name="Comma 8 2 5 8 2" xfId="8768"/>
    <cellStyle name="Comma 8 2 5 8 3" xfId="16296"/>
    <cellStyle name="Comma 8 2 5 9" xfId="4488"/>
    <cellStyle name="Comma 8 2 5 9 2" xfId="9624"/>
    <cellStyle name="Comma 8 2 5 9 3" xfId="17152"/>
    <cellStyle name="Comma 8 2 6" xfId="246"/>
    <cellStyle name="Comma 8 2 6 10" xfId="10521"/>
    <cellStyle name="Comma 8 2 6 10 2" xfId="18049"/>
    <cellStyle name="Comma 8 2 6 11" xfId="10730"/>
    <cellStyle name="Comma 8 2 6 11 2" xfId="18258"/>
    <cellStyle name="Comma 8 2 6 12" xfId="11586"/>
    <cellStyle name="Comma 8 2 6 12 2" xfId="19114"/>
    <cellStyle name="Comma 8 2 6 13" xfId="5384"/>
    <cellStyle name="Comma 8 2 6 14" xfId="12912"/>
    <cellStyle name="Comma 8 2 6 15" xfId="19337"/>
    <cellStyle name="Comma 8 2 6 2" xfId="462"/>
    <cellStyle name="Comma 8 2 6 2 10" xfId="19551"/>
    <cellStyle name="Comma 8 2 6 2 2" xfId="1318"/>
    <cellStyle name="Comma 8 2 6 2 2 2" xfId="6454"/>
    <cellStyle name="Comma 8 2 6 2 2 3" xfId="13982"/>
    <cellStyle name="Comma 8 2 6 2 3" xfId="2174"/>
    <cellStyle name="Comma 8 2 6 2 3 2" xfId="7310"/>
    <cellStyle name="Comma 8 2 6 2 3 3" xfId="14838"/>
    <cellStyle name="Comma 8 2 6 2 4" xfId="3030"/>
    <cellStyle name="Comma 8 2 6 2 4 2" xfId="8166"/>
    <cellStyle name="Comma 8 2 6 2 4 3" xfId="15694"/>
    <cellStyle name="Comma 8 2 6 2 5" xfId="3886"/>
    <cellStyle name="Comma 8 2 6 2 5 2" xfId="9022"/>
    <cellStyle name="Comma 8 2 6 2 5 3" xfId="16550"/>
    <cellStyle name="Comma 8 2 6 2 6" xfId="4742"/>
    <cellStyle name="Comma 8 2 6 2 6 2" xfId="9878"/>
    <cellStyle name="Comma 8 2 6 2 6 3" xfId="17406"/>
    <cellStyle name="Comma 8 2 6 2 7" xfId="10944"/>
    <cellStyle name="Comma 8 2 6 2 7 2" xfId="18472"/>
    <cellStyle name="Comma 8 2 6 2 8" xfId="5598"/>
    <cellStyle name="Comma 8 2 6 2 9" xfId="13126"/>
    <cellStyle name="Comma 8 2 6 3" xfId="676"/>
    <cellStyle name="Comma 8 2 6 3 2" xfId="1532"/>
    <cellStyle name="Comma 8 2 6 3 2 2" xfId="6668"/>
    <cellStyle name="Comma 8 2 6 3 2 3" xfId="14196"/>
    <cellStyle name="Comma 8 2 6 3 3" xfId="2388"/>
    <cellStyle name="Comma 8 2 6 3 3 2" xfId="7524"/>
    <cellStyle name="Comma 8 2 6 3 3 3" xfId="15052"/>
    <cellStyle name="Comma 8 2 6 3 4" xfId="3244"/>
    <cellStyle name="Comma 8 2 6 3 4 2" xfId="8380"/>
    <cellStyle name="Comma 8 2 6 3 4 3" xfId="15908"/>
    <cellStyle name="Comma 8 2 6 3 5" xfId="4100"/>
    <cellStyle name="Comma 8 2 6 3 5 2" xfId="9236"/>
    <cellStyle name="Comma 8 2 6 3 5 3" xfId="16764"/>
    <cellStyle name="Comma 8 2 6 3 6" xfId="4956"/>
    <cellStyle name="Comma 8 2 6 3 6 2" xfId="10092"/>
    <cellStyle name="Comma 8 2 6 3 6 3" xfId="17620"/>
    <cellStyle name="Comma 8 2 6 3 7" xfId="11158"/>
    <cellStyle name="Comma 8 2 6 3 7 2" xfId="18686"/>
    <cellStyle name="Comma 8 2 6 3 8" xfId="5812"/>
    <cellStyle name="Comma 8 2 6 3 9" xfId="13340"/>
    <cellStyle name="Comma 8 2 6 4" xfId="890"/>
    <cellStyle name="Comma 8 2 6 4 2" xfId="1746"/>
    <cellStyle name="Comma 8 2 6 4 2 2" xfId="6882"/>
    <cellStyle name="Comma 8 2 6 4 2 3" xfId="14410"/>
    <cellStyle name="Comma 8 2 6 4 3" xfId="2602"/>
    <cellStyle name="Comma 8 2 6 4 3 2" xfId="7738"/>
    <cellStyle name="Comma 8 2 6 4 3 3" xfId="15266"/>
    <cellStyle name="Comma 8 2 6 4 4" xfId="3458"/>
    <cellStyle name="Comma 8 2 6 4 4 2" xfId="8594"/>
    <cellStyle name="Comma 8 2 6 4 4 3" xfId="16122"/>
    <cellStyle name="Comma 8 2 6 4 5" xfId="4314"/>
    <cellStyle name="Comma 8 2 6 4 5 2" xfId="9450"/>
    <cellStyle name="Comma 8 2 6 4 5 3" xfId="16978"/>
    <cellStyle name="Comma 8 2 6 4 6" xfId="5170"/>
    <cellStyle name="Comma 8 2 6 4 6 2" xfId="10306"/>
    <cellStyle name="Comma 8 2 6 4 6 3" xfId="17834"/>
    <cellStyle name="Comma 8 2 6 4 7" xfId="11372"/>
    <cellStyle name="Comma 8 2 6 4 7 2" xfId="18900"/>
    <cellStyle name="Comma 8 2 6 4 8" xfId="6026"/>
    <cellStyle name="Comma 8 2 6 4 9" xfId="13554"/>
    <cellStyle name="Comma 8 2 6 5" xfId="1104"/>
    <cellStyle name="Comma 8 2 6 5 2" xfId="6240"/>
    <cellStyle name="Comma 8 2 6 5 3" xfId="13768"/>
    <cellStyle name="Comma 8 2 6 6" xfId="1960"/>
    <cellStyle name="Comma 8 2 6 6 2" xfId="7096"/>
    <cellStyle name="Comma 8 2 6 6 3" xfId="14624"/>
    <cellStyle name="Comma 8 2 6 7" xfId="2816"/>
    <cellStyle name="Comma 8 2 6 7 2" xfId="7952"/>
    <cellStyle name="Comma 8 2 6 7 3" xfId="15480"/>
    <cellStyle name="Comma 8 2 6 8" xfId="3672"/>
    <cellStyle name="Comma 8 2 6 8 2" xfId="8808"/>
    <cellStyle name="Comma 8 2 6 8 3" xfId="16336"/>
    <cellStyle name="Comma 8 2 6 9" xfId="4528"/>
    <cellStyle name="Comma 8 2 6 9 2" xfId="9664"/>
    <cellStyle name="Comma 8 2 6 9 3" xfId="17192"/>
    <cellStyle name="Comma 8 2 7" xfId="305"/>
    <cellStyle name="Comma 8 2 7 10" xfId="19394"/>
    <cellStyle name="Comma 8 2 7 2" xfId="1161"/>
    <cellStyle name="Comma 8 2 7 2 2" xfId="6297"/>
    <cellStyle name="Comma 8 2 7 2 3" xfId="13825"/>
    <cellStyle name="Comma 8 2 7 3" xfId="2017"/>
    <cellStyle name="Comma 8 2 7 3 2" xfId="7153"/>
    <cellStyle name="Comma 8 2 7 3 3" xfId="14681"/>
    <cellStyle name="Comma 8 2 7 4" xfId="2873"/>
    <cellStyle name="Comma 8 2 7 4 2" xfId="8009"/>
    <cellStyle name="Comma 8 2 7 4 3" xfId="15537"/>
    <cellStyle name="Comma 8 2 7 5" xfId="3729"/>
    <cellStyle name="Comma 8 2 7 5 2" xfId="8865"/>
    <cellStyle name="Comma 8 2 7 5 3" xfId="16393"/>
    <cellStyle name="Comma 8 2 7 6" xfId="4585"/>
    <cellStyle name="Comma 8 2 7 6 2" xfId="9721"/>
    <cellStyle name="Comma 8 2 7 6 3" xfId="17249"/>
    <cellStyle name="Comma 8 2 7 7" xfId="10787"/>
    <cellStyle name="Comma 8 2 7 7 2" xfId="18315"/>
    <cellStyle name="Comma 8 2 7 8" xfId="5441"/>
    <cellStyle name="Comma 8 2 7 9" xfId="12969"/>
    <cellStyle name="Comma 8 2 8" xfId="519"/>
    <cellStyle name="Comma 8 2 8 2" xfId="1375"/>
    <cellStyle name="Comma 8 2 8 2 2" xfId="6511"/>
    <cellStyle name="Comma 8 2 8 2 3" xfId="14039"/>
    <cellStyle name="Comma 8 2 8 3" xfId="2231"/>
    <cellStyle name="Comma 8 2 8 3 2" xfId="7367"/>
    <cellStyle name="Comma 8 2 8 3 3" xfId="14895"/>
    <cellStyle name="Comma 8 2 8 4" xfId="3087"/>
    <cellStyle name="Comma 8 2 8 4 2" xfId="8223"/>
    <cellStyle name="Comma 8 2 8 4 3" xfId="15751"/>
    <cellStyle name="Comma 8 2 8 5" xfId="3943"/>
    <cellStyle name="Comma 8 2 8 5 2" xfId="9079"/>
    <cellStyle name="Comma 8 2 8 5 3" xfId="16607"/>
    <cellStyle name="Comma 8 2 8 6" xfId="4799"/>
    <cellStyle name="Comma 8 2 8 6 2" xfId="9935"/>
    <cellStyle name="Comma 8 2 8 6 3" xfId="17463"/>
    <cellStyle name="Comma 8 2 8 7" xfId="11001"/>
    <cellStyle name="Comma 8 2 8 7 2" xfId="18529"/>
    <cellStyle name="Comma 8 2 8 8" xfId="5655"/>
    <cellStyle name="Comma 8 2 8 9" xfId="13183"/>
    <cellStyle name="Comma 8 2 9" xfId="733"/>
    <cellStyle name="Comma 8 2 9 2" xfId="1589"/>
    <cellStyle name="Comma 8 2 9 2 2" xfId="6725"/>
    <cellStyle name="Comma 8 2 9 2 3" xfId="14253"/>
    <cellStyle name="Comma 8 2 9 3" xfId="2445"/>
    <cellStyle name="Comma 8 2 9 3 2" xfId="7581"/>
    <cellStyle name="Comma 8 2 9 3 3" xfId="15109"/>
    <cellStyle name="Comma 8 2 9 4" xfId="3301"/>
    <cellStyle name="Comma 8 2 9 4 2" xfId="8437"/>
    <cellStyle name="Comma 8 2 9 4 3" xfId="15965"/>
    <cellStyle name="Comma 8 2 9 5" xfId="4157"/>
    <cellStyle name="Comma 8 2 9 5 2" xfId="9293"/>
    <cellStyle name="Comma 8 2 9 5 3" xfId="16821"/>
    <cellStyle name="Comma 8 2 9 6" xfId="5013"/>
    <cellStyle name="Comma 8 2 9 6 2" xfId="10149"/>
    <cellStyle name="Comma 8 2 9 6 3" xfId="17677"/>
    <cellStyle name="Comma 8 2 9 7" xfId="11215"/>
    <cellStyle name="Comma 8 2 9 7 2" xfId="18743"/>
    <cellStyle name="Comma 8 2 9 8" xfId="5869"/>
    <cellStyle name="Comma 8 2 9 9" xfId="13397"/>
    <cellStyle name="Comma 8 20" xfId="12754"/>
    <cellStyle name="Comma 8 21" xfId="19179"/>
    <cellStyle name="Comma 8 3" xfId="55"/>
    <cellStyle name="Comma 8 3 10" xfId="1805"/>
    <cellStyle name="Comma 8 3 10 2" xfId="6941"/>
    <cellStyle name="Comma 8 3 10 3" xfId="14469"/>
    <cellStyle name="Comma 8 3 11" xfId="2661"/>
    <cellStyle name="Comma 8 3 11 2" xfId="7797"/>
    <cellStyle name="Comma 8 3 11 3" xfId="15325"/>
    <cellStyle name="Comma 8 3 12" xfId="3517"/>
    <cellStyle name="Comma 8 3 12 2" xfId="8653"/>
    <cellStyle name="Comma 8 3 12 3" xfId="16181"/>
    <cellStyle name="Comma 8 3 13" xfId="4373"/>
    <cellStyle name="Comma 8 3 13 2" xfId="9509"/>
    <cellStyle name="Comma 8 3 13 3" xfId="17037"/>
    <cellStyle name="Comma 8 3 14" xfId="10366"/>
    <cellStyle name="Comma 8 3 14 2" xfId="17894"/>
    <cellStyle name="Comma 8 3 15" xfId="10575"/>
    <cellStyle name="Comma 8 3 15 2" xfId="18103"/>
    <cellStyle name="Comma 8 3 16" xfId="11431"/>
    <cellStyle name="Comma 8 3 16 2" xfId="18959"/>
    <cellStyle name="Comma 8 3 17" xfId="5229"/>
    <cellStyle name="Comma 8 3 18" xfId="12757"/>
    <cellStyle name="Comma 8 3 19" xfId="19182"/>
    <cellStyle name="Comma 8 3 2" xfId="133"/>
    <cellStyle name="Comma 8 3 2 10" xfId="10410"/>
    <cellStyle name="Comma 8 3 2 10 2" xfId="17938"/>
    <cellStyle name="Comma 8 3 2 11" xfId="10619"/>
    <cellStyle name="Comma 8 3 2 11 2" xfId="18147"/>
    <cellStyle name="Comma 8 3 2 12" xfId="11475"/>
    <cellStyle name="Comma 8 3 2 12 2" xfId="19003"/>
    <cellStyle name="Comma 8 3 2 13" xfId="5273"/>
    <cellStyle name="Comma 8 3 2 14" xfId="12801"/>
    <cellStyle name="Comma 8 3 2 15" xfId="19226"/>
    <cellStyle name="Comma 8 3 2 2" xfId="351"/>
    <cellStyle name="Comma 8 3 2 2 10" xfId="19440"/>
    <cellStyle name="Comma 8 3 2 2 2" xfId="1207"/>
    <cellStyle name="Comma 8 3 2 2 2 2" xfId="6343"/>
    <cellStyle name="Comma 8 3 2 2 2 3" xfId="13871"/>
    <cellStyle name="Comma 8 3 2 2 3" xfId="2063"/>
    <cellStyle name="Comma 8 3 2 2 3 2" xfId="7199"/>
    <cellStyle name="Comma 8 3 2 2 3 3" xfId="14727"/>
    <cellStyle name="Comma 8 3 2 2 4" xfId="2919"/>
    <cellStyle name="Comma 8 3 2 2 4 2" xfId="8055"/>
    <cellStyle name="Comma 8 3 2 2 4 3" xfId="15583"/>
    <cellStyle name="Comma 8 3 2 2 5" xfId="3775"/>
    <cellStyle name="Comma 8 3 2 2 5 2" xfId="8911"/>
    <cellStyle name="Comma 8 3 2 2 5 3" xfId="16439"/>
    <cellStyle name="Comma 8 3 2 2 6" xfId="4631"/>
    <cellStyle name="Comma 8 3 2 2 6 2" xfId="9767"/>
    <cellStyle name="Comma 8 3 2 2 6 3" xfId="17295"/>
    <cellStyle name="Comma 8 3 2 2 7" xfId="10833"/>
    <cellStyle name="Comma 8 3 2 2 7 2" xfId="18361"/>
    <cellStyle name="Comma 8 3 2 2 8" xfId="5487"/>
    <cellStyle name="Comma 8 3 2 2 9" xfId="13015"/>
    <cellStyle name="Comma 8 3 2 3" xfId="565"/>
    <cellStyle name="Comma 8 3 2 3 2" xfId="1421"/>
    <cellStyle name="Comma 8 3 2 3 2 2" xfId="6557"/>
    <cellStyle name="Comma 8 3 2 3 2 3" xfId="14085"/>
    <cellStyle name="Comma 8 3 2 3 3" xfId="2277"/>
    <cellStyle name="Comma 8 3 2 3 3 2" xfId="7413"/>
    <cellStyle name="Comma 8 3 2 3 3 3" xfId="14941"/>
    <cellStyle name="Comma 8 3 2 3 4" xfId="3133"/>
    <cellStyle name="Comma 8 3 2 3 4 2" xfId="8269"/>
    <cellStyle name="Comma 8 3 2 3 4 3" xfId="15797"/>
    <cellStyle name="Comma 8 3 2 3 5" xfId="3989"/>
    <cellStyle name="Comma 8 3 2 3 5 2" xfId="9125"/>
    <cellStyle name="Comma 8 3 2 3 5 3" xfId="16653"/>
    <cellStyle name="Comma 8 3 2 3 6" xfId="4845"/>
    <cellStyle name="Comma 8 3 2 3 6 2" xfId="9981"/>
    <cellStyle name="Comma 8 3 2 3 6 3" xfId="17509"/>
    <cellStyle name="Comma 8 3 2 3 7" xfId="11047"/>
    <cellStyle name="Comma 8 3 2 3 7 2" xfId="18575"/>
    <cellStyle name="Comma 8 3 2 3 8" xfId="5701"/>
    <cellStyle name="Comma 8 3 2 3 9" xfId="13229"/>
    <cellStyle name="Comma 8 3 2 4" xfId="779"/>
    <cellStyle name="Comma 8 3 2 4 2" xfId="1635"/>
    <cellStyle name="Comma 8 3 2 4 2 2" xfId="6771"/>
    <cellStyle name="Comma 8 3 2 4 2 3" xfId="14299"/>
    <cellStyle name="Comma 8 3 2 4 3" xfId="2491"/>
    <cellStyle name="Comma 8 3 2 4 3 2" xfId="7627"/>
    <cellStyle name="Comma 8 3 2 4 3 3" xfId="15155"/>
    <cellStyle name="Comma 8 3 2 4 4" xfId="3347"/>
    <cellStyle name="Comma 8 3 2 4 4 2" xfId="8483"/>
    <cellStyle name="Comma 8 3 2 4 4 3" xfId="16011"/>
    <cellStyle name="Comma 8 3 2 4 5" xfId="4203"/>
    <cellStyle name="Comma 8 3 2 4 5 2" xfId="9339"/>
    <cellStyle name="Comma 8 3 2 4 5 3" xfId="16867"/>
    <cellStyle name="Comma 8 3 2 4 6" xfId="5059"/>
    <cellStyle name="Comma 8 3 2 4 6 2" xfId="10195"/>
    <cellStyle name="Comma 8 3 2 4 6 3" xfId="17723"/>
    <cellStyle name="Comma 8 3 2 4 7" xfId="11261"/>
    <cellStyle name="Comma 8 3 2 4 7 2" xfId="18789"/>
    <cellStyle name="Comma 8 3 2 4 8" xfId="5915"/>
    <cellStyle name="Comma 8 3 2 4 9" xfId="13443"/>
    <cellStyle name="Comma 8 3 2 5" xfId="993"/>
    <cellStyle name="Comma 8 3 2 5 2" xfId="6129"/>
    <cellStyle name="Comma 8 3 2 5 3" xfId="13657"/>
    <cellStyle name="Comma 8 3 2 6" xfId="1849"/>
    <cellStyle name="Comma 8 3 2 6 2" xfId="6985"/>
    <cellStyle name="Comma 8 3 2 6 3" xfId="14513"/>
    <cellStyle name="Comma 8 3 2 7" xfId="2705"/>
    <cellStyle name="Comma 8 3 2 7 2" xfId="7841"/>
    <cellStyle name="Comma 8 3 2 7 3" xfId="15369"/>
    <cellStyle name="Comma 8 3 2 8" xfId="3561"/>
    <cellStyle name="Comma 8 3 2 8 2" xfId="8697"/>
    <cellStyle name="Comma 8 3 2 8 3" xfId="16225"/>
    <cellStyle name="Comma 8 3 2 9" xfId="4417"/>
    <cellStyle name="Comma 8 3 2 9 2" xfId="9553"/>
    <cellStyle name="Comma 8 3 2 9 3" xfId="17081"/>
    <cellStyle name="Comma 8 3 3" xfId="169"/>
    <cellStyle name="Comma 8 3 3 10" xfId="10446"/>
    <cellStyle name="Comma 8 3 3 10 2" xfId="17974"/>
    <cellStyle name="Comma 8 3 3 11" xfId="10655"/>
    <cellStyle name="Comma 8 3 3 11 2" xfId="18183"/>
    <cellStyle name="Comma 8 3 3 12" xfId="11511"/>
    <cellStyle name="Comma 8 3 3 12 2" xfId="19039"/>
    <cellStyle name="Comma 8 3 3 13" xfId="5309"/>
    <cellStyle name="Comma 8 3 3 14" xfId="12837"/>
    <cellStyle name="Comma 8 3 3 15" xfId="19262"/>
    <cellStyle name="Comma 8 3 3 2" xfId="387"/>
    <cellStyle name="Comma 8 3 3 2 10" xfId="19476"/>
    <cellStyle name="Comma 8 3 3 2 2" xfId="1243"/>
    <cellStyle name="Comma 8 3 3 2 2 2" xfId="6379"/>
    <cellStyle name="Comma 8 3 3 2 2 3" xfId="13907"/>
    <cellStyle name="Comma 8 3 3 2 3" xfId="2099"/>
    <cellStyle name="Comma 8 3 3 2 3 2" xfId="7235"/>
    <cellStyle name="Comma 8 3 3 2 3 3" xfId="14763"/>
    <cellStyle name="Comma 8 3 3 2 4" xfId="2955"/>
    <cellStyle name="Comma 8 3 3 2 4 2" xfId="8091"/>
    <cellStyle name="Comma 8 3 3 2 4 3" xfId="15619"/>
    <cellStyle name="Comma 8 3 3 2 5" xfId="3811"/>
    <cellStyle name="Comma 8 3 3 2 5 2" xfId="8947"/>
    <cellStyle name="Comma 8 3 3 2 5 3" xfId="16475"/>
    <cellStyle name="Comma 8 3 3 2 6" xfId="4667"/>
    <cellStyle name="Comma 8 3 3 2 6 2" xfId="9803"/>
    <cellStyle name="Comma 8 3 3 2 6 3" xfId="17331"/>
    <cellStyle name="Comma 8 3 3 2 7" xfId="10869"/>
    <cellStyle name="Comma 8 3 3 2 7 2" xfId="18397"/>
    <cellStyle name="Comma 8 3 3 2 8" xfId="5523"/>
    <cellStyle name="Comma 8 3 3 2 9" xfId="13051"/>
    <cellStyle name="Comma 8 3 3 3" xfId="601"/>
    <cellStyle name="Comma 8 3 3 3 2" xfId="1457"/>
    <cellStyle name="Comma 8 3 3 3 2 2" xfId="6593"/>
    <cellStyle name="Comma 8 3 3 3 2 3" xfId="14121"/>
    <cellStyle name="Comma 8 3 3 3 3" xfId="2313"/>
    <cellStyle name="Comma 8 3 3 3 3 2" xfId="7449"/>
    <cellStyle name="Comma 8 3 3 3 3 3" xfId="14977"/>
    <cellStyle name="Comma 8 3 3 3 4" xfId="3169"/>
    <cellStyle name="Comma 8 3 3 3 4 2" xfId="8305"/>
    <cellStyle name="Comma 8 3 3 3 4 3" xfId="15833"/>
    <cellStyle name="Comma 8 3 3 3 5" xfId="4025"/>
    <cellStyle name="Comma 8 3 3 3 5 2" xfId="9161"/>
    <cellStyle name="Comma 8 3 3 3 5 3" xfId="16689"/>
    <cellStyle name="Comma 8 3 3 3 6" xfId="4881"/>
    <cellStyle name="Comma 8 3 3 3 6 2" xfId="10017"/>
    <cellStyle name="Comma 8 3 3 3 6 3" xfId="17545"/>
    <cellStyle name="Comma 8 3 3 3 7" xfId="11083"/>
    <cellStyle name="Comma 8 3 3 3 7 2" xfId="18611"/>
    <cellStyle name="Comma 8 3 3 3 8" xfId="5737"/>
    <cellStyle name="Comma 8 3 3 3 9" xfId="13265"/>
    <cellStyle name="Comma 8 3 3 4" xfId="815"/>
    <cellStyle name="Comma 8 3 3 4 2" xfId="1671"/>
    <cellStyle name="Comma 8 3 3 4 2 2" xfId="6807"/>
    <cellStyle name="Comma 8 3 3 4 2 3" xfId="14335"/>
    <cellStyle name="Comma 8 3 3 4 3" xfId="2527"/>
    <cellStyle name="Comma 8 3 3 4 3 2" xfId="7663"/>
    <cellStyle name="Comma 8 3 3 4 3 3" xfId="15191"/>
    <cellStyle name="Comma 8 3 3 4 4" xfId="3383"/>
    <cellStyle name="Comma 8 3 3 4 4 2" xfId="8519"/>
    <cellStyle name="Comma 8 3 3 4 4 3" xfId="16047"/>
    <cellStyle name="Comma 8 3 3 4 5" xfId="4239"/>
    <cellStyle name="Comma 8 3 3 4 5 2" xfId="9375"/>
    <cellStyle name="Comma 8 3 3 4 5 3" xfId="16903"/>
    <cellStyle name="Comma 8 3 3 4 6" xfId="5095"/>
    <cellStyle name="Comma 8 3 3 4 6 2" xfId="10231"/>
    <cellStyle name="Comma 8 3 3 4 6 3" xfId="17759"/>
    <cellStyle name="Comma 8 3 3 4 7" xfId="11297"/>
    <cellStyle name="Comma 8 3 3 4 7 2" xfId="18825"/>
    <cellStyle name="Comma 8 3 3 4 8" xfId="5951"/>
    <cellStyle name="Comma 8 3 3 4 9" xfId="13479"/>
    <cellStyle name="Comma 8 3 3 5" xfId="1029"/>
    <cellStyle name="Comma 8 3 3 5 2" xfId="6165"/>
    <cellStyle name="Comma 8 3 3 5 3" xfId="13693"/>
    <cellStyle name="Comma 8 3 3 6" xfId="1885"/>
    <cellStyle name="Comma 8 3 3 6 2" xfId="7021"/>
    <cellStyle name="Comma 8 3 3 6 3" xfId="14549"/>
    <cellStyle name="Comma 8 3 3 7" xfId="2741"/>
    <cellStyle name="Comma 8 3 3 7 2" xfId="7877"/>
    <cellStyle name="Comma 8 3 3 7 3" xfId="15405"/>
    <cellStyle name="Comma 8 3 3 8" xfId="3597"/>
    <cellStyle name="Comma 8 3 3 8 2" xfId="8733"/>
    <cellStyle name="Comma 8 3 3 8 3" xfId="16261"/>
    <cellStyle name="Comma 8 3 3 9" xfId="4453"/>
    <cellStyle name="Comma 8 3 3 9 2" xfId="9589"/>
    <cellStyle name="Comma 8 3 3 9 3" xfId="17117"/>
    <cellStyle name="Comma 8 3 4" xfId="207"/>
    <cellStyle name="Comma 8 3 4 10" xfId="10483"/>
    <cellStyle name="Comma 8 3 4 10 2" xfId="18011"/>
    <cellStyle name="Comma 8 3 4 11" xfId="10692"/>
    <cellStyle name="Comma 8 3 4 11 2" xfId="18220"/>
    <cellStyle name="Comma 8 3 4 12" xfId="11548"/>
    <cellStyle name="Comma 8 3 4 12 2" xfId="19076"/>
    <cellStyle name="Comma 8 3 4 13" xfId="5346"/>
    <cellStyle name="Comma 8 3 4 14" xfId="12874"/>
    <cellStyle name="Comma 8 3 4 15" xfId="19299"/>
    <cellStyle name="Comma 8 3 4 2" xfId="424"/>
    <cellStyle name="Comma 8 3 4 2 10" xfId="19513"/>
    <cellStyle name="Comma 8 3 4 2 2" xfId="1280"/>
    <cellStyle name="Comma 8 3 4 2 2 2" xfId="6416"/>
    <cellStyle name="Comma 8 3 4 2 2 3" xfId="13944"/>
    <cellStyle name="Comma 8 3 4 2 3" xfId="2136"/>
    <cellStyle name="Comma 8 3 4 2 3 2" xfId="7272"/>
    <cellStyle name="Comma 8 3 4 2 3 3" xfId="14800"/>
    <cellStyle name="Comma 8 3 4 2 4" xfId="2992"/>
    <cellStyle name="Comma 8 3 4 2 4 2" xfId="8128"/>
    <cellStyle name="Comma 8 3 4 2 4 3" xfId="15656"/>
    <cellStyle name="Comma 8 3 4 2 5" xfId="3848"/>
    <cellStyle name="Comma 8 3 4 2 5 2" xfId="8984"/>
    <cellStyle name="Comma 8 3 4 2 5 3" xfId="16512"/>
    <cellStyle name="Comma 8 3 4 2 6" xfId="4704"/>
    <cellStyle name="Comma 8 3 4 2 6 2" xfId="9840"/>
    <cellStyle name="Comma 8 3 4 2 6 3" xfId="17368"/>
    <cellStyle name="Comma 8 3 4 2 7" xfId="10906"/>
    <cellStyle name="Comma 8 3 4 2 7 2" xfId="18434"/>
    <cellStyle name="Comma 8 3 4 2 8" xfId="5560"/>
    <cellStyle name="Comma 8 3 4 2 9" xfId="13088"/>
    <cellStyle name="Comma 8 3 4 3" xfId="638"/>
    <cellStyle name="Comma 8 3 4 3 2" xfId="1494"/>
    <cellStyle name="Comma 8 3 4 3 2 2" xfId="6630"/>
    <cellStyle name="Comma 8 3 4 3 2 3" xfId="14158"/>
    <cellStyle name="Comma 8 3 4 3 3" xfId="2350"/>
    <cellStyle name="Comma 8 3 4 3 3 2" xfId="7486"/>
    <cellStyle name="Comma 8 3 4 3 3 3" xfId="15014"/>
    <cellStyle name="Comma 8 3 4 3 4" xfId="3206"/>
    <cellStyle name="Comma 8 3 4 3 4 2" xfId="8342"/>
    <cellStyle name="Comma 8 3 4 3 4 3" xfId="15870"/>
    <cellStyle name="Comma 8 3 4 3 5" xfId="4062"/>
    <cellStyle name="Comma 8 3 4 3 5 2" xfId="9198"/>
    <cellStyle name="Comma 8 3 4 3 5 3" xfId="16726"/>
    <cellStyle name="Comma 8 3 4 3 6" xfId="4918"/>
    <cellStyle name="Comma 8 3 4 3 6 2" xfId="10054"/>
    <cellStyle name="Comma 8 3 4 3 6 3" xfId="17582"/>
    <cellStyle name="Comma 8 3 4 3 7" xfId="11120"/>
    <cellStyle name="Comma 8 3 4 3 7 2" xfId="18648"/>
    <cellStyle name="Comma 8 3 4 3 8" xfId="5774"/>
    <cellStyle name="Comma 8 3 4 3 9" xfId="13302"/>
    <cellStyle name="Comma 8 3 4 4" xfId="852"/>
    <cellStyle name="Comma 8 3 4 4 2" xfId="1708"/>
    <cellStyle name="Comma 8 3 4 4 2 2" xfId="6844"/>
    <cellStyle name="Comma 8 3 4 4 2 3" xfId="14372"/>
    <cellStyle name="Comma 8 3 4 4 3" xfId="2564"/>
    <cellStyle name="Comma 8 3 4 4 3 2" xfId="7700"/>
    <cellStyle name="Comma 8 3 4 4 3 3" xfId="15228"/>
    <cellStyle name="Comma 8 3 4 4 4" xfId="3420"/>
    <cellStyle name="Comma 8 3 4 4 4 2" xfId="8556"/>
    <cellStyle name="Comma 8 3 4 4 4 3" xfId="16084"/>
    <cellStyle name="Comma 8 3 4 4 5" xfId="4276"/>
    <cellStyle name="Comma 8 3 4 4 5 2" xfId="9412"/>
    <cellStyle name="Comma 8 3 4 4 5 3" xfId="16940"/>
    <cellStyle name="Comma 8 3 4 4 6" xfId="5132"/>
    <cellStyle name="Comma 8 3 4 4 6 2" xfId="10268"/>
    <cellStyle name="Comma 8 3 4 4 6 3" xfId="17796"/>
    <cellStyle name="Comma 8 3 4 4 7" xfId="11334"/>
    <cellStyle name="Comma 8 3 4 4 7 2" xfId="18862"/>
    <cellStyle name="Comma 8 3 4 4 8" xfId="5988"/>
    <cellStyle name="Comma 8 3 4 4 9" xfId="13516"/>
    <cellStyle name="Comma 8 3 4 5" xfId="1066"/>
    <cellStyle name="Comma 8 3 4 5 2" xfId="6202"/>
    <cellStyle name="Comma 8 3 4 5 3" xfId="13730"/>
    <cellStyle name="Comma 8 3 4 6" xfId="1922"/>
    <cellStyle name="Comma 8 3 4 6 2" xfId="7058"/>
    <cellStyle name="Comma 8 3 4 6 3" xfId="14586"/>
    <cellStyle name="Comma 8 3 4 7" xfId="2778"/>
    <cellStyle name="Comma 8 3 4 7 2" xfId="7914"/>
    <cellStyle name="Comma 8 3 4 7 3" xfId="15442"/>
    <cellStyle name="Comma 8 3 4 8" xfId="3634"/>
    <cellStyle name="Comma 8 3 4 8 2" xfId="8770"/>
    <cellStyle name="Comma 8 3 4 8 3" xfId="16298"/>
    <cellStyle name="Comma 8 3 4 9" xfId="4490"/>
    <cellStyle name="Comma 8 3 4 9 2" xfId="9626"/>
    <cellStyle name="Comma 8 3 4 9 3" xfId="17154"/>
    <cellStyle name="Comma 8 3 5" xfId="248"/>
    <cellStyle name="Comma 8 3 5 10" xfId="10523"/>
    <cellStyle name="Comma 8 3 5 10 2" xfId="18051"/>
    <cellStyle name="Comma 8 3 5 11" xfId="10732"/>
    <cellStyle name="Comma 8 3 5 11 2" xfId="18260"/>
    <cellStyle name="Comma 8 3 5 12" xfId="11588"/>
    <cellStyle name="Comma 8 3 5 12 2" xfId="19116"/>
    <cellStyle name="Comma 8 3 5 13" xfId="5386"/>
    <cellStyle name="Comma 8 3 5 14" xfId="12914"/>
    <cellStyle name="Comma 8 3 5 15" xfId="19339"/>
    <cellStyle name="Comma 8 3 5 2" xfId="464"/>
    <cellStyle name="Comma 8 3 5 2 10" xfId="19553"/>
    <cellStyle name="Comma 8 3 5 2 2" xfId="1320"/>
    <cellStyle name="Comma 8 3 5 2 2 2" xfId="6456"/>
    <cellStyle name="Comma 8 3 5 2 2 3" xfId="13984"/>
    <cellStyle name="Comma 8 3 5 2 3" xfId="2176"/>
    <cellStyle name="Comma 8 3 5 2 3 2" xfId="7312"/>
    <cellStyle name="Comma 8 3 5 2 3 3" xfId="14840"/>
    <cellStyle name="Comma 8 3 5 2 4" xfId="3032"/>
    <cellStyle name="Comma 8 3 5 2 4 2" xfId="8168"/>
    <cellStyle name="Comma 8 3 5 2 4 3" xfId="15696"/>
    <cellStyle name="Comma 8 3 5 2 5" xfId="3888"/>
    <cellStyle name="Comma 8 3 5 2 5 2" xfId="9024"/>
    <cellStyle name="Comma 8 3 5 2 5 3" xfId="16552"/>
    <cellStyle name="Comma 8 3 5 2 6" xfId="4744"/>
    <cellStyle name="Comma 8 3 5 2 6 2" xfId="9880"/>
    <cellStyle name="Comma 8 3 5 2 6 3" xfId="17408"/>
    <cellStyle name="Comma 8 3 5 2 7" xfId="10946"/>
    <cellStyle name="Comma 8 3 5 2 7 2" xfId="18474"/>
    <cellStyle name="Comma 8 3 5 2 8" xfId="5600"/>
    <cellStyle name="Comma 8 3 5 2 9" xfId="13128"/>
    <cellStyle name="Comma 8 3 5 3" xfId="678"/>
    <cellStyle name="Comma 8 3 5 3 2" xfId="1534"/>
    <cellStyle name="Comma 8 3 5 3 2 2" xfId="6670"/>
    <cellStyle name="Comma 8 3 5 3 2 3" xfId="14198"/>
    <cellStyle name="Comma 8 3 5 3 3" xfId="2390"/>
    <cellStyle name="Comma 8 3 5 3 3 2" xfId="7526"/>
    <cellStyle name="Comma 8 3 5 3 3 3" xfId="15054"/>
    <cellStyle name="Comma 8 3 5 3 4" xfId="3246"/>
    <cellStyle name="Comma 8 3 5 3 4 2" xfId="8382"/>
    <cellStyle name="Comma 8 3 5 3 4 3" xfId="15910"/>
    <cellStyle name="Comma 8 3 5 3 5" xfId="4102"/>
    <cellStyle name="Comma 8 3 5 3 5 2" xfId="9238"/>
    <cellStyle name="Comma 8 3 5 3 5 3" xfId="16766"/>
    <cellStyle name="Comma 8 3 5 3 6" xfId="4958"/>
    <cellStyle name="Comma 8 3 5 3 6 2" xfId="10094"/>
    <cellStyle name="Comma 8 3 5 3 6 3" xfId="17622"/>
    <cellStyle name="Comma 8 3 5 3 7" xfId="11160"/>
    <cellStyle name="Comma 8 3 5 3 7 2" xfId="18688"/>
    <cellStyle name="Comma 8 3 5 3 8" xfId="5814"/>
    <cellStyle name="Comma 8 3 5 3 9" xfId="13342"/>
    <cellStyle name="Comma 8 3 5 4" xfId="892"/>
    <cellStyle name="Comma 8 3 5 4 2" xfId="1748"/>
    <cellStyle name="Comma 8 3 5 4 2 2" xfId="6884"/>
    <cellStyle name="Comma 8 3 5 4 2 3" xfId="14412"/>
    <cellStyle name="Comma 8 3 5 4 3" xfId="2604"/>
    <cellStyle name="Comma 8 3 5 4 3 2" xfId="7740"/>
    <cellStyle name="Comma 8 3 5 4 3 3" xfId="15268"/>
    <cellStyle name="Comma 8 3 5 4 4" xfId="3460"/>
    <cellStyle name="Comma 8 3 5 4 4 2" xfId="8596"/>
    <cellStyle name="Comma 8 3 5 4 4 3" xfId="16124"/>
    <cellStyle name="Comma 8 3 5 4 5" xfId="4316"/>
    <cellStyle name="Comma 8 3 5 4 5 2" xfId="9452"/>
    <cellStyle name="Comma 8 3 5 4 5 3" xfId="16980"/>
    <cellStyle name="Comma 8 3 5 4 6" xfId="5172"/>
    <cellStyle name="Comma 8 3 5 4 6 2" xfId="10308"/>
    <cellStyle name="Comma 8 3 5 4 6 3" xfId="17836"/>
    <cellStyle name="Comma 8 3 5 4 7" xfId="11374"/>
    <cellStyle name="Comma 8 3 5 4 7 2" xfId="18902"/>
    <cellStyle name="Comma 8 3 5 4 8" xfId="6028"/>
    <cellStyle name="Comma 8 3 5 4 9" xfId="13556"/>
    <cellStyle name="Comma 8 3 5 5" xfId="1106"/>
    <cellStyle name="Comma 8 3 5 5 2" xfId="6242"/>
    <cellStyle name="Comma 8 3 5 5 3" xfId="13770"/>
    <cellStyle name="Comma 8 3 5 6" xfId="1962"/>
    <cellStyle name="Comma 8 3 5 6 2" xfId="7098"/>
    <cellStyle name="Comma 8 3 5 6 3" xfId="14626"/>
    <cellStyle name="Comma 8 3 5 7" xfId="2818"/>
    <cellStyle name="Comma 8 3 5 7 2" xfId="7954"/>
    <cellStyle name="Comma 8 3 5 7 3" xfId="15482"/>
    <cellStyle name="Comma 8 3 5 8" xfId="3674"/>
    <cellStyle name="Comma 8 3 5 8 2" xfId="8810"/>
    <cellStyle name="Comma 8 3 5 8 3" xfId="16338"/>
    <cellStyle name="Comma 8 3 5 9" xfId="4530"/>
    <cellStyle name="Comma 8 3 5 9 2" xfId="9666"/>
    <cellStyle name="Comma 8 3 5 9 3" xfId="17194"/>
    <cellStyle name="Comma 8 3 6" xfId="307"/>
    <cellStyle name="Comma 8 3 6 10" xfId="19396"/>
    <cellStyle name="Comma 8 3 6 2" xfId="1163"/>
    <cellStyle name="Comma 8 3 6 2 2" xfId="6299"/>
    <cellStyle name="Comma 8 3 6 2 3" xfId="13827"/>
    <cellStyle name="Comma 8 3 6 3" xfId="2019"/>
    <cellStyle name="Comma 8 3 6 3 2" xfId="7155"/>
    <cellStyle name="Comma 8 3 6 3 3" xfId="14683"/>
    <cellStyle name="Comma 8 3 6 4" xfId="2875"/>
    <cellStyle name="Comma 8 3 6 4 2" xfId="8011"/>
    <cellStyle name="Comma 8 3 6 4 3" xfId="15539"/>
    <cellStyle name="Comma 8 3 6 5" xfId="3731"/>
    <cellStyle name="Comma 8 3 6 5 2" xfId="8867"/>
    <cellStyle name="Comma 8 3 6 5 3" xfId="16395"/>
    <cellStyle name="Comma 8 3 6 6" xfId="4587"/>
    <cellStyle name="Comma 8 3 6 6 2" xfId="9723"/>
    <cellStyle name="Comma 8 3 6 6 3" xfId="17251"/>
    <cellStyle name="Comma 8 3 6 7" xfId="10789"/>
    <cellStyle name="Comma 8 3 6 7 2" xfId="18317"/>
    <cellStyle name="Comma 8 3 6 8" xfId="5443"/>
    <cellStyle name="Comma 8 3 6 9" xfId="12971"/>
    <cellStyle name="Comma 8 3 7" xfId="521"/>
    <cellStyle name="Comma 8 3 7 2" xfId="1377"/>
    <cellStyle name="Comma 8 3 7 2 2" xfId="6513"/>
    <cellStyle name="Comma 8 3 7 2 3" xfId="14041"/>
    <cellStyle name="Comma 8 3 7 3" xfId="2233"/>
    <cellStyle name="Comma 8 3 7 3 2" xfId="7369"/>
    <cellStyle name="Comma 8 3 7 3 3" xfId="14897"/>
    <cellStyle name="Comma 8 3 7 4" xfId="3089"/>
    <cellStyle name="Comma 8 3 7 4 2" xfId="8225"/>
    <cellStyle name="Comma 8 3 7 4 3" xfId="15753"/>
    <cellStyle name="Comma 8 3 7 5" xfId="3945"/>
    <cellStyle name="Comma 8 3 7 5 2" xfId="9081"/>
    <cellStyle name="Comma 8 3 7 5 3" xfId="16609"/>
    <cellStyle name="Comma 8 3 7 6" xfId="4801"/>
    <cellStyle name="Comma 8 3 7 6 2" xfId="9937"/>
    <cellStyle name="Comma 8 3 7 6 3" xfId="17465"/>
    <cellStyle name="Comma 8 3 7 7" xfId="11003"/>
    <cellStyle name="Comma 8 3 7 7 2" xfId="18531"/>
    <cellStyle name="Comma 8 3 7 8" xfId="5657"/>
    <cellStyle name="Comma 8 3 7 9" xfId="13185"/>
    <cellStyle name="Comma 8 3 8" xfId="735"/>
    <cellStyle name="Comma 8 3 8 2" xfId="1591"/>
    <cellStyle name="Comma 8 3 8 2 2" xfId="6727"/>
    <cellStyle name="Comma 8 3 8 2 3" xfId="14255"/>
    <cellStyle name="Comma 8 3 8 3" xfId="2447"/>
    <cellStyle name="Comma 8 3 8 3 2" xfId="7583"/>
    <cellStyle name="Comma 8 3 8 3 3" xfId="15111"/>
    <cellStyle name="Comma 8 3 8 4" xfId="3303"/>
    <cellStyle name="Comma 8 3 8 4 2" xfId="8439"/>
    <cellStyle name="Comma 8 3 8 4 3" xfId="15967"/>
    <cellStyle name="Comma 8 3 8 5" xfId="4159"/>
    <cellStyle name="Comma 8 3 8 5 2" xfId="9295"/>
    <cellStyle name="Comma 8 3 8 5 3" xfId="16823"/>
    <cellStyle name="Comma 8 3 8 6" xfId="5015"/>
    <cellStyle name="Comma 8 3 8 6 2" xfId="10151"/>
    <cellStyle name="Comma 8 3 8 6 3" xfId="17679"/>
    <cellStyle name="Comma 8 3 8 7" xfId="11217"/>
    <cellStyle name="Comma 8 3 8 7 2" xfId="18745"/>
    <cellStyle name="Comma 8 3 8 8" xfId="5871"/>
    <cellStyle name="Comma 8 3 8 9" xfId="13399"/>
    <cellStyle name="Comma 8 3 9" xfId="949"/>
    <cellStyle name="Comma 8 3 9 2" xfId="6085"/>
    <cellStyle name="Comma 8 3 9 3" xfId="13613"/>
    <cellStyle name="Comma 8 4" xfId="130"/>
    <cellStyle name="Comma 8 4 10" xfId="10407"/>
    <cellStyle name="Comma 8 4 10 2" xfId="17935"/>
    <cellStyle name="Comma 8 4 11" xfId="10616"/>
    <cellStyle name="Comma 8 4 11 2" xfId="18144"/>
    <cellStyle name="Comma 8 4 12" xfId="11472"/>
    <cellStyle name="Comma 8 4 12 2" xfId="19000"/>
    <cellStyle name="Comma 8 4 13" xfId="5270"/>
    <cellStyle name="Comma 8 4 14" xfId="12798"/>
    <cellStyle name="Comma 8 4 15" xfId="19223"/>
    <cellStyle name="Comma 8 4 2" xfId="348"/>
    <cellStyle name="Comma 8 4 2 10" xfId="19437"/>
    <cellStyle name="Comma 8 4 2 2" xfId="1204"/>
    <cellStyle name="Comma 8 4 2 2 2" xfId="6340"/>
    <cellStyle name="Comma 8 4 2 2 3" xfId="13868"/>
    <cellStyle name="Comma 8 4 2 3" xfId="2060"/>
    <cellStyle name="Comma 8 4 2 3 2" xfId="7196"/>
    <cellStyle name="Comma 8 4 2 3 3" xfId="14724"/>
    <cellStyle name="Comma 8 4 2 4" xfId="2916"/>
    <cellStyle name="Comma 8 4 2 4 2" xfId="8052"/>
    <cellStyle name="Comma 8 4 2 4 3" xfId="15580"/>
    <cellStyle name="Comma 8 4 2 5" xfId="3772"/>
    <cellStyle name="Comma 8 4 2 5 2" xfId="8908"/>
    <cellStyle name="Comma 8 4 2 5 3" xfId="16436"/>
    <cellStyle name="Comma 8 4 2 6" xfId="4628"/>
    <cellStyle name="Comma 8 4 2 6 2" xfId="9764"/>
    <cellStyle name="Comma 8 4 2 6 3" xfId="17292"/>
    <cellStyle name="Comma 8 4 2 7" xfId="10830"/>
    <cellStyle name="Comma 8 4 2 7 2" xfId="18358"/>
    <cellStyle name="Comma 8 4 2 8" xfId="5484"/>
    <cellStyle name="Comma 8 4 2 9" xfId="13012"/>
    <cellStyle name="Comma 8 4 3" xfId="562"/>
    <cellStyle name="Comma 8 4 3 2" xfId="1418"/>
    <cellStyle name="Comma 8 4 3 2 2" xfId="6554"/>
    <cellStyle name="Comma 8 4 3 2 3" xfId="14082"/>
    <cellStyle name="Comma 8 4 3 3" xfId="2274"/>
    <cellStyle name="Comma 8 4 3 3 2" xfId="7410"/>
    <cellStyle name="Comma 8 4 3 3 3" xfId="14938"/>
    <cellStyle name="Comma 8 4 3 4" xfId="3130"/>
    <cellStyle name="Comma 8 4 3 4 2" xfId="8266"/>
    <cellStyle name="Comma 8 4 3 4 3" xfId="15794"/>
    <cellStyle name="Comma 8 4 3 5" xfId="3986"/>
    <cellStyle name="Comma 8 4 3 5 2" xfId="9122"/>
    <cellStyle name="Comma 8 4 3 5 3" xfId="16650"/>
    <cellStyle name="Comma 8 4 3 6" xfId="4842"/>
    <cellStyle name="Comma 8 4 3 6 2" xfId="9978"/>
    <cellStyle name="Comma 8 4 3 6 3" xfId="17506"/>
    <cellStyle name="Comma 8 4 3 7" xfId="11044"/>
    <cellStyle name="Comma 8 4 3 7 2" xfId="18572"/>
    <cellStyle name="Comma 8 4 3 8" xfId="5698"/>
    <cellStyle name="Comma 8 4 3 9" xfId="13226"/>
    <cellStyle name="Comma 8 4 4" xfId="776"/>
    <cellStyle name="Comma 8 4 4 2" xfId="1632"/>
    <cellStyle name="Comma 8 4 4 2 2" xfId="6768"/>
    <cellStyle name="Comma 8 4 4 2 3" xfId="14296"/>
    <cellStyle name="Comma 8 4 4 3" xfId="2488"/>
    <cellStyle name="Comma 8 4 4 3 2" xfId="7624"/>
    <cellStyle name="Comma 8 4 4 3 3" xfId="15152"/>
    <cellStyle name="Comma 8 4 4 4" xfId="3344"/>
    <cellStyle name="Comma 8 4 4 4 2" xfId="8480"/>
    <cellStyle name="Comma 8 4 4 4 3" xfId="16008"/>
    <cellStyle name="Comma 8 4 4 5" xfId="4200"/>
    <cellStyle name="Comma 8 4 4 5 2" xfId="9336"/>
    <cellStyle name="Comma 8 4 4 5 3" xfId="16864"/>
    <cellStyle name="Comma 8 4 4 6" xfId="5056"/>
    <cellStyle name="Comma 8 4 4 6 2" xfId="10192"/>
    <cellStyle name="Comma 8 4 4 6 3" xfId="17720"/>
    <cellStyle name="Comma 8 4 4 7" xfId="11258"/>
    <cellStyle name="Comma 8 4 4 7 2" xfId="18786"/>
    <cellStyle name="Comma 8 4 4 8" xfId="5912"/>
    <cellStyle name="Comma 8 4 4 9" xfId="13440"/>
    <cellStyle name="Comma 8 4 5" xfId="990"/>
    <cellStyle name="Comma 8 4 5 2" xfId="6126"/>
    <cellStyle name="Comma 8 4 5 3" xfId="13654"/>
    <cellStyle name="Comma 8 4 6" xfId="1846"/>
    <cellStyle name="Comma 8 4 6 2" xfId="6982"/>
    <cellStyle name="Comma 8 4 6 3" xfId="14510"/>
    <cellStyle name="Comma 8 4 7" xfId="2702"/>
    <cellStyle name="Comma 8 4 7 2" xfId="7838"/>
    <cellStyle name="Comma 8 4 7 3" xfId="15366"/>
    <cellStyle name="Comma 8 4 8" xfId="3558"/>
    <cellStyle name="Comma 8 4 8 2" xfId="8694"/>
    <cellStyle name="Comma 8 4 8 3" xfId="16222"/>
    <cellStyle name="Comma 8 4 9" xfId="4414"/>
    <cellStyle name="Comma 8 4 9 2" xfId="9550"/>
    <cellStyle name="Comma 8 4 9 3" xfId="17078"/>
    <cellStyle name="Comma 8 5" xfId="166"/>
    <cellStyle name="Comma 8 5 10" xfId="10443"/>
    <cellStyle name="Comma 8 5 10 2" xfId="17971"/>
    <cellStyle name="Comma 8 5 11" xfId="10652"/>
    <cellStyle name="Comma 8 5 11 2" xfId="18180"/>
    <cellStyle name="Comma 8 5 12" xfId="11508"/>
    <cellStyle name="Comma 8 5 12 2" xfId="19036"/>
    <cellStyle name="Comma 8 5 13" xfId="5306"/>
    <cellStyle name="Comma 8 5 14" xfId="12834"/>
    <cellStyle name="Comma 8 5 15" xfId="19259"/>
    <cellStyle name="Comma 8 5 2" xfId="384"/>
    <cellStyle name="Comma 8 5 2 10" xfId="19473"/>
    <cellStyle name="Comma 8 5 2 2" xfId="1240"/>
    <cellStyle name="Comma 8 5 2 2 2" xfId="6376"/>
    <cellStyle name="Comma 8 5 2 2 3" xfId="13904"/>
    <cellStyle name="Comma 8 5 2 3" xfId="2096"/>
    <cellStyle name="Comma 8 5 2 3 2" xfId="7232"/>
    <cellStyle name="Comma 8 5 2 3 3" xfId="14760"/>
    <cellStyle name="Comma 8 5 2 4" xfId="2952"/>
    <cellStyle name="Comma 8 5 2 4 2" xfId="8088"/>
    <cellStyle name="Comma 8 5 2 4 3" xfId="15616"/>
    <cellStyle name="Comma 8 5 2 5" xfId="3808"/>
    <cellStyle name="Comma 8 5 2 5 2" xfId="8944"/>
    <cellStyle name="Comma 8 5 2 5 3" xfId="16472"/>
    <cellStyle name="Comma 8 5 2 6" xfId="4664"/>
    <cellStyle name="Comma 8 5 2 6 2" xfId="9800"/>
    <cellStyle name="Comma 8 5 2 6 3" xfId="17328"/>
    <cellStyle name="Comma 8 5 2 7" xfId="10866"/>
    <cellStyle name="Comma 8 5 2 7 2" xfId="18394"/>
    <cellStyle name="Comma 8 5 2 8" xfId="5520"/>
    <cellStyle name="Comma 8 5 2 9" xfId="13048"/>
    <cellStyle name="Comma 8 5 3" xfId="598"/>
    <cellStyle name="Comma 8 5 3 2" xfId="1454"/>
    <cellStyle name="Comma 8 5 3 2 2" xfId="6590"/>
    <cellStyle name="Comma 8 5 3 2 3" xfId="14118"/>
    <cellStyle name="Comma 8 5 3 3" xfId="2310"/>
    <cellStyle name="Comma 8 5 3 3 2" xfId="7446"/>
    <cellStyle name="Comma 8 5 3 3 3" xfId="14974"/>
    <cellStyle name="Comma 8 5 3 4" xfId="3166"/>
    <cellStyle name="Comma 8 5 3 4 2" xfId="8302"/>
    <cellStyle name="Comma 8 5 3 4 3" xfId="15830"/>
    <cellStyle name="Comma 8 5 3 5" xfId="4022"/>
    <cellStyle name="Comma 8 5 3 5 2" xfId="9158"/>
    <cellStyle name="Comma 8 5 3 5 3" xfId="16686"/>
    <cellStyle name="Comma 8 5 3 6" xfId="4878"/>
    <cellStyle name="Comma 8 5 3 6 2" xfId="10014"/>
    <cellStyle name="Comma 8 5 3 6 3" xfId="17542"/>
    <cellStyle name="Comma 8 5 3 7" xfId="11080"/>
    <cellStyle name="Comma 8 5 3 7 2" xfId="18608"/>
    <cellStyle name="Comma 8 5 3 8" xfId="5734"/>
    <cellStyle name="Comma 8 5 3 9" xfId="13262"/>
    <cellStyle name="Comma 8 5 4" xfId="812"/>
    <cellStyle name="Comma 8 5 4 2" xfId="1668"/>
    <cellStyle name="Comma 8 5 4 2 2" xfId="6804"/>
    <cellStyle name="Comma 8 5 4 2 3" xfId="14332"/>
    <cellStyle name="Comma 8 5 4 3" xfId="2524"/>
    <cellStyle name="Comma 8 5 4 3 2" xfId="7660"/>
    <cellStyle name="Comma 8 5 4 3 3" xfId="15188"/>
    <cellStyle name="Comma 8 5 4 4" xfId="3380"/>
    <cellStyle name="Comma 8 5 4 4 2" xfId="8516"/>
    <cellStyle name="Comma 8 5 4 4 3" xfId="16044"/>
    <cellStyle name="Comma 8 5 4 5" xfId="4236"/>
    <cellStyle name="Comma 8 5 4 5 2" xfId="9372"/>
    <cellStyle name="Comma 8 5 4 5 3" xfId="16900"/>
    <cellStyle name="Comma 8 5 4 6" xfId="5092"/>
    <cellStyle name="Comma 8 5 4 6 2" xfId="10228"/>
    <cellStyle name="Comma 8 5 4 6 3" xfId="17756"/>
    <cellStyle name="Comma 8 5 4 7" xfId="11294"/>
    <cellStyle name="Comma 8 5 4 7 2" xfId="18822"/>
    <cellStyle name="Comma 8 5 4 8" xfId="5948"/>
    <cellStyle name="Comma 8 5 4 9" xfId="13476"/>
    <cellStyle name="Comma 8 5 5" xfId="1026"/>
    <cellStyle name="Comma 8 5 5 2" xfId="6162"/>
    <cellStyle name="Comma 8 5 5 3" xfId="13690"/>
    <cellStyle name="Comma 8 5 6" xfId="1882"/>
    <cellStyle name="Comma 8 5 6 2" xfId="7018"/>
    <cellStyle name="Comma 8 5 6 3" xfId="14546"/>
    <cellStyle name="Comma 8 5 7" xfId="2738"/>
    <cellStyle name="Comma 8 5 7 2" xfId="7874"/>
    <cellStyle name="Comma 8 5 7 3" xfId="15402"/>
    <cellStyle name="Comma 8 5 8" xfId="3594"/>
    <cellStyle name="Comma 8 5 8 2" xfId="8730"/>
    <cellStyle name="Comma 8 5 8 3" xfId="16258"/>
    <cellStyle name="Comma 8 5 9" xfId="4450"/>
    <cellStyle name="Comma 8 5 9 2" xfId="9586"/>
    <cellStyle name="Comma 8 5 9 3" xfId="17114"/>
    <cellStyle name="Comma 8 6" xfId="204"/>
    <cellStyle name="Comma 8 6 10" xfId="10480"/>
    <cellStyle name="Comma 8 6 10 2" xfId="18008"/>
    <cellStyle name="Comma 8 6 11" xfId="10689"/>
    <cellStyle name="Comma 8 6 11 2" xfId="18217"/>
    <cellStyle name="Comma 8 6 12" xfId="11545"/>
    <cellStyle name="Comma 8 6 12 2" xfId="19073"/>
    <cellStyle name="Comma 8 6 13" xfId="5343"/>
    <cellStyle name="Comma 8 6 14" xfId="12871"/>
    <cellStyle name="Comma 8 6 15" xfId="19296"/>
    <cellStyle name="Comma 8 6 2" xfId="421"/>
    <cellStyle name="Comma 8 6 2 10" xfId="19510"/>
    <cellStyle name="Comma 8 6 2 2" xfId="1277"/>
    <cellStyle name="Comma 8 6 2 2 2" xfId="6413"/>
    <cellStyle name="Comma 8 6 2 2 3" xfId="13941"/>
    <cellStyle name="Comma 8 6 2 3" xfId="2133"/>
    <cellStyle name="Comma 8 6 2 3 2" xfId="7269"/>
    <cellStyle name="Comma 8 6 2 3 3" xfId="14797"/>
    <cellStyle name="Comma 8 6 2 4" xfId="2989"/>
    <cellStyle name="Comma 8 6 2 4 2" xfId="8125"/>
    <cellStyle name="Comma 8 6 2 4 3" xfId="15653"/>
    <cellStyle name="Comma 8 6 2 5" xfId="3845"/>
    <cellStyle name="Comma 8 6 2 5 2" xfId="8981"/>
    <cellStyle name="Comma 8 6 2 5 3" xfId="16509"/>
    <cellStyle name="Comma 8 6 2 6" xfId="4701"/>
    <cellStyle name="Comma 8 6 2 6 2" xfId="9837"/>
    <cellStyle name="Comma 8 6 2 6 3" xfId="17365"/>
    <cellStyle name="Comma 8 6 2 7" xfId="10903"/>
    <cellStyle name="Comma 8 6 2 7 2" xfId="18431"/>
    <cellStyle name="Comma 8 6 2 8" xfId="5557"/>
    <cellStyle name="Comma 8 6 2 9" xfId="13085"/>
    <cellStyle name="Comma 8 6 3" xfId="635"/>
    <cellStyle name="Comma 8 6 3 2" xfId="1491"/>
    <cellStyle name="Comma 8 6 3 2 2" xfId="6627"/>
    <cellStyle name="Comma 8 6 3 2 3" xfId="14155"/>
    <cellStyle name="Comma 8 6 3 3" xfId="2347"/>
    <cellStyle name="Comma 8 6 3 3 2" xfId="7483"/>
    <cellStyle name="Comma 8 6 3 3 3" xfId="15011"/>
    <cellStyle name="Comma 8 6 3 4" xfId="3203"/>
    <cellStyle name="Comma 8 6 3 4 2" xfId="8339"/>
    <cellStyle name="Comma 8 6 3 4 3" xfId="15867"/>
    <cellStyle name="Comma 8 6 3 5" xfId="4059"/>
    <cellStyle name="Comma 8 6 3 5 2" xfId="9195"/>
    <cellStyle name="Comma 8 6 3 5 3" xfId="16723"/>
    <cellStyle name="Comma 8 6 3 6" xfId="4915"/>
    <cellStyle name="Comma 8 6 3 6 2" xfId="10051"/>
    <cellStyle name="Comma 8 6 3 6 3" xfId="17579"/>
    <cellStyle name="Comma 8 6 3 7" xfId="11117"/>
    <cellStyle name="Comma 8 6 3 7 2" xfId="18645"/>
    <cellStyle name="Comma 8 6 3 8" xfId="5771"/>
    <cellStyle name="Comma 8 6 3 9" xfId="13299"/>
    <cellStyle name="Comma 8 6 4" xfId="849"/>
    <cellStyle name="Comma 8 6 4 2" xfId="1705"/>
    <cellStyle name="Comma 8 6 4 2 2" xfId="6841"/>
    <cellStyle name="Comma 8 6 4 2 3" xfId="14369"/>
    <cellStyle name="Comma 8 6 4 3" xfId="2561"/>
    <cellStyle name="Comma 8 6 4 3 2" xfId="7697"/>
    <cellStyle name="Comma 8 6 4 3 3" xfId="15225"/>
    <cellStyle name="Comma 8 6 4 4" xfId="3417"/>
    <cellStyle name="Comma 8 6 4 4 2" xfId="8553"/>
    <cellStyle name="Comma 8 6 4 4 3" xfId="16081"/>
    <cellStyle name="Comma 8 6 4 5" xfId="4273"/>
    <cellStyle name="Comma 8 6 4 5 2" xfId="9409"/>
    <cellStyle name="Comma 8 6 4 5 3" xfId="16937"/>
    <cellStyle name="Comma 8 6 4 6" xfId="5129"/>
    <cellStyle name="Comma 8 6 4 6 2" xfId="10265"/>
    <cellStyle name="Comma 8 6 4 6 3" xfId="17793"/>
    <cellStyle name="Comma 8 6 4 7" xfId="11331"/>
    <cellStyle name="Comma 8 6 4 7 2" xfId="18859"/>
    <cellStyle name="Comma 8 6 4 8" xfId="5985"/>
    <cellStyle name="Comma 8 6 4 9" xfId="13513"/>
    <cellStyle name="Comma 8 6 5" xfId="1063"/>
    <cellStyle name="Comma 8 6 5 2" xfId="6199"/>
    <cellStyle name="Comma 8 6 5 3" xfId="13727"/>
    <cellStyle name="Comma 8 6 6" xfId="1919"/>
    <cellStyle name="Comma 8 6 6 2" xfId="7055"/>
    <cellStyle name="Comma 8 6 6 3" xfId="14583"/>
    <cellStyle name="Comma 8 6 7" xfId="2775"/>
    <cellStyle name="Comma 8 6 7 2" xfId="7911"/>
    <cellStyle name="Comma 8 6 7 3" xfId="15439"/>
    <cellStyle name="Comma 8 6 8" xfId="3631"/>
    <cellStyle name="Comma 8 6 8 2" xfId="8767"/>
    <cellStyle name="Comma 8 6 8 3" xfId="16295"/>
    <cellStyle name="Comma 8 6 9" xfId="4487"/>
    <cellStyle name="Comma 8 6 9 2" xfId="9623"/>
    <cellStyle name="Comma 8 6 9 3" xfId="17151"/>
    <cellStyle name="Comma 8 7" xfId="245"/>
    <cellStyle name="Comma 8 7 10" xfId="10520"/>
    <cellStyle name="Comma 8 7 10 2" xfId="18048"/>
    <cellStyle name="Comma 8 7 11" xfId="10729"/>
    <cellStyle name="Comma 8 7 11 2" xfId="18257"/>
    <cellStyle name="Comma 8 7 12" xfId="11585"/>
    <cellStyle name="Comma 8 7 12 2" xfId="19113"/>
    <cellStyle name="Comma 8 7 13" xfId="5383"/>
    <cellStyle name="Comma 8 7 14" xfId="12911"/>
    <cellStyle name="Comma 8 7 15" xfId="19336"/>
    <cellStyle name="Comma 8 7 2" xfId="461"/>
    <cellStyle name="Comma 8 7 2 10" xfId="19550"/>
    <cellStyle name="Comma 8 7 2 2" xfId="1317"/>
    <cellStyle name="Comma 8 7 2 2 2" xfId="6453"/>
    <cellStyle name="Comma 8 7 2 2 3" xfId="13981"/>
    <cellStyle name="Comma 8 7 2 3" xfId="2173"/>
    <cellStyle name="Comma 8 7 2 3 2" xfId="7309"/>
    <cellStyle name="Comma 8 7 2 3 3" xfId="14837"/>
    <cellStyle name="Comma 8 7 2 4" xfId="3029"/>
    <cellStyle name="Comma 8 7 2 4 2" xfId="8165"/>
    <cellStyle name="Comma 8 7 2 4 3" xfId="15693"/>
    <cellStyle name="Comma 8 7 2 5" xfId="3885"/>
    <cellStyle name="Comma 8 7 2 5 2" xfId="9021"/>
    <cellStyle name="Comma 8 7 2 5 3" xfId="16549"/>
    <cellStyle name="Comma 8 7 2 6" xfId="4741"/>
    <cellStyle name="Comma 8 7 2 6 2" xfId="9877"/>
    <cellStyle name="Comma 8 7 2 6 3" xfId="17405"/>
    <cellStyle name="Comma 8 7 2 7" xfId="10943"/>
    <cellStyle name="Comma 8 7 2 7 2" xfId="18471"/>
    <cellStyle name="Comma 8 7 2 8" xfId="5597"/>
    <cellStyle name="Comma 8 7 2 9" xfId="13125"/>
    <cellStyle name="Comma 8 7 3" xfId="675"/>
    <cellStyle name="Comma 8 7 3 2" xfId="1531"/>
    <cellStyle name="Comma 8 7 3 2 2" xfId="6667"/>
    <cellStyle name="Comma 8 7 3 2 3" xfId="14195"/>
    <cellStyle name="Comma 8 7 3 3" xfId="2387"/>
    <cellStyle name="Comma 8 7 3 3 2" xfId="7523"/>
    <cellStyle name="Comma 8 7 3 3 3" xfId="15051"/>
    <cellStyle name="Comma 8 7 3 4" xfId="3243"/>
    <cellStyle name="Comma 8 7 3 4 2" xfId="8379"/>
    <cellStyle name="Comma 8 7 3 4 3" xfId="15907"/>
    <cellStyle name="Comma 8 7 3 5" xfId="4099"/>
    <cellStyle name="Comma 8 7 3 5 2" xfId="9235"/>
    <cellStyle name="Comma 8 7 3 5 3" xfId="16763"/>
    <cellStyle name="Comma 8 7 3 6" xfId="4955"/>
    <cellStyle name="Comma 8 7 3 6 2" xfId="10091"/>
    <cellStyle name="Comma 8 7 3 6 3" xfId="17619"/>
    <cellStyle name="Comma 8 7 3 7" xfId="11157"/>
    <cellStyle name="Comma 8 7 3 7 2" xfId="18685"/>
    <cellStyle name="Comma 8 7 3 8" xfId="5811"/>
    <cellStyle name="Comma 8 7 3 9" xfId="13339"/>
    <cellStyle name="Comma 8 7 4" xfId="889"/>
    <cellStyle name="Comma 8 7 4 2" xfId="1745"/>
    <cellStyle name="Comma 8 7 4 2 2" xfId="6881"/>
    <cellStyle name="Comma 8 7 4 2 3" xfId="14409"/>
    <cellStyle name="Comma 8 7 4 3" xfId="2601"/>
    <cellStyle name="Comma 8 7 4 3 2" xfId="7737"/>
    <cellStyle name="Comma 8 7 4 3 3" xfId="15265"/>
    <cellStyle name="Comma 8 7 4 4" xfId="3457"/>
    <cellStyle name="Comma 8 7 4 4 2" xfId="8593"/>
    <cellStyle name="Comma 8 7 4 4 3" xfId="16121"/>
    <cellStyle name="Comma 8 7 4 5" xfId="4313"/>
    <cellStyle name="Comma 8 7 4 5 2" xfId="9449"/>
    <cellStyle name="Comma 8 7 4 5 3" xfId="16977"/>
    <cellStyle name="Comma 8 7 4 6" xfId="5169"/>
    <cellStyle name="Comma 8 7 4 6 2" xfId="10305"/>
    <cellStyle name="Comma 8 7 4 6 3" xfId="17833"/>
    <cellStyle name="Comma 8 7 4 7" xfId="11371"/>
    <cellStyle name="Comma 8 7 4 7 2" xfId="18899"/>
    <cellStyle name="Comma 8 7 4 8" xfId="6025"/>
    <cellStyle name="Comma 8 7 4 9" xfId="13553"/>
    <cellStyle name="Comma 8 7 5" xfId="1103"/>
    <cellStyle name="Comma 8 7 5 2" xfId="6239"/>
    <cellStyle name="Comma 8 7 5 3" xfId="13767"/>
    <cellStyle name="Comma 8 7 6" xfId="1959"/>
    <cellStyle name="Comma 8 7 6 2" xfId="7095"/>
    <cellStyle name="Comma 8 7 6 3" xfId="14623"/>
    <cellStyle name="Comma 8 7 7" xfId="2815"/>
    <cellStyle name="Comma 8 7 7 2" xfId="7951"/>
    <cellStyle name="Comma 8 7 7 3" xfId="15479"/>
    <cellStyle name="Comma 8 7 8" xfId="3671"/>
    <cellStyle name="Comma 8 7 8 2" xfId="8807"/>
    <cellStyle name="Comma 8 7 8 3" xfId="16335"/>
    <cellStyle name="Comma 8 7 9" xfId="4527"/>
    <cellStyle name="Comma 8 7 9 2" xfId="9663"/>
    <cellStyle name="Comma 8 7 9 3" xfId="17191"/>
    <cellStyle name="Comma 8 8" xfId="304"/>
    <cellStyle name="Comma 8 8 10" xfId="19393"/>
    <cellStyle name="Comma 8 8 2" xfId="1160"/>
    <cellStyle name="Comma 8 8 2 2" xfId="6296"/>
    <cellStyle name="Comma 8 8 2 3" xfId="13824"/>
    <cellStyle name="Comma 8 8 3" xfId="2016"/>
    <cellStyle name="Comma 8 8 3 2" xfId="7152"/>
    <cellStyle name="Comma 8 8 3 3" xfId="14680"/>
    <cellStyle name="Comma 8 8 4" xfId="2872"/>
    <cellStyle name="Comma 8 8 4 2" xfId="8008"/>
    <cellStyle name="Comma 8 8 4 3" xfId="15536"/>
    <cellStyle name="Comma 8 8 5" xfId="3728"/>
    <cellStyle name="Comma 8 8 5 2" xfId="8864"/>
    <cellStyle name="Comma 8 8 5 3" xfId="16392"/>
    <cellStyle name="Comma 8 8 6" xfId="4584"/>
    <cellStyle name="Comma 8 8 6 2" xfId="9720"/>
    <cellStyle name="Comma 8 8 6 3" xfId="17248"/>
    <cellStyle name="Comma 8 8 7" xfId="10786"/>
    <cellStyle name="Comma 8 8 7 2" xfId="18314"/>
    <cellStyle name="Comma 8 8 8" xfId="5440"/>
    <cellStyle name="Comma 8 8 9" xfId="12968"/>
    <cellStyle name="Comma 8 9" xfId="518"/>
    <cellStyle name="Comma 8 9 2" xfId="1374"/>
    <cellStyle name="Comma 8 9 2 2" xfId="6510"/>
    <cellStyle name="Comma 8 9 2 3" xfId="14038"/>
    <cellStyle name="Comma 8 9 3" xfId="2230"/>
    <cellStyle name="Comma 8 9 3 2" xfId="7366"/>
    <cellStyle name="Comma 8 9 3 3" xfId="14894"/>
    <cellStyle name="Comma 8 9 4" xfId="3086"/>
    <cellStyle name="Comma 8 9 4 2" xfId="8222"/>
    <cellStyle name="Comma 8 9 4 3" xfId="15750"/>
    <cellStyle name="Comma 8 9 5" xfId="3942"/>
    <cellStyle name="Comma 8 9 5 2" xfId="9078"/>
    <cellStyle name="Comma 8 9 5 3" xfId="16606"/>
    <cellStyle name="Comma 8 9 6" xfId="4798"/>
    <cellStyle name="Comma 8 9 6 2" xfId="9934"/>
    <cellStyle name="Comma 8 9 6 3" xfId="17462"/>
    <cellStyle name="Comma 8 9 7" xfId="11000"/>
    <cellStyle name="Comma 8 9 7 2" xfId="18528"/>
    <cellStyle name="Comma 8 9 8" xfId="5654"/>
    <cellStyle name="Comma 8 9 9" xfId="13182"/>
    <cellStyle name="Comma 9" xfId="56"/>
    <cellStyle name="Comma 9 10" xfId="3518"/>
    <cellStyle name="Comma 9 10 2" xfId="8654"/>
    <cellStyle name="Comma 9 10 3" xfId="16182"/>
    <cellStyle name="Comma 9 11" xfId="4374"/>
    <cellStyle name="Comma 9 11 2" xfId="9510"/>
    <cellStyle name="Comma 9 11 3" xfId="17038"/>
    <cellStyle name="Comma 9 12" xfId="10367"/>
    <cellStyle name="Comma 9 12 2" xfId="17895"/>
    <cellStyle name="Comma 9 13" xfId="10576"/>
    <cellStyle name="Comma 9 13 2" xfId="18104"/>
    <cellStyle name="Comma 9 14" xfId="11432"/>
    <cellStyle name="Comma 9 14 2" xfId="18960"/>
    <cellStyle name="Comma 9 15" xfId="5230"/>
    <cellStyle name="Comma 9 16" xfId="12162"/>
    <cellStyle name="Comma 9 17" xfId="12758"/>
    <cellStyle name="Comma 9 18" xfId="19183"/>
    <cellStyle name="Comma 9 2" xfId="57"/>
    <cellStyle name="Comma 9 2 10" xfId="1807"/>
    <cellStyle name="Comma 9 2 10 2" xfId="6943"/>
    <cellStyle name="Comma 9 2 10 3" xfId="14471"/>
    <cellStyle name="Comma 9 2 11" xfId="2663"/>
    <cellStyle name="Comma 9 2 11 2" xfId="7799"/>
    <cellStyle name="Comma 9 2 11 3" xfId="15327"/>
    <cellStyle name="Comma 9 2 12" xfId="3519"/>
    <cellStyle name="Comma 9 2 12 2" xfId="8655"/>
    <cellStyle name="Comma 9 2 12 3" xfId="16183"/>
    <cellStyle name="Comma 9 2 13" xfId="4375"/>
    <cellStyle name="Comma 9 2 13 2" xfId="9511"/>
    <cellStyle name="Comma 9 2 13 3" xfId="17039"/>
    <cellStyle name="Comma 9 2 14" xfId="10368"/>
    <cellStyle name="Comma 9 2 14 2" xfId="17896"/>
    <cellStyle name="Comma 9 2 15" xfId="10577"/>
    <cellStyle name="Comma 9 2 15 2" xfId="18105"/>
    <cellStyle name="Comma 9 2 16" xfId="11433"/>
    <cellStyle name="Comma 9 2 16 2" xfId="18961"/>
    <cellStyle name="Comma 9 2 17" xfId="5231"/>
    <cellStyle name="Comma 9 2 18" xfId="12759"/>
    <cellStyle name="Comma 9 2 19" xfId="19184"/>
    <cellStyle name="Comma 9 2 2" xfId="134"/>
    <cellStyle name="Comma 9 2 2 10" xfId="10411"/>
    <cellStyle name="Comma 9 2 2 10 2" xfId="17939"/>
    <cellStyle name="Comma 9 2 2 11" xfId="10620"/>
    <cellStyle name="Comma 9 2 2 11 2" xfId="18148"/>
    <cellStyle name="Comma 9 2 2 12" xfId="11476"/>
    <cellStyle name="Comma 9 2 2 12 2" xfId="19004"/>
    <cellStyle name="Comma 9 2 2 13" xfId="5274"/>
    <cellStyle name="Comma 9 2 2 14" xfId="12802"/>
    <cellStyle name="Comma 9 2 2 15" xfId="19227"/>
    <cellStyle name="Comma 9 2 2 2" xfId="352"/>
    <cellStyle name="Comma 9 2 2 2 10" xfId="19441"/>
    <cellStyle name="Comma 9 2 2 2 2" xfId="1208"/>
    <cellStyle name="Comma 9 2 2 2 2 2" xfId="6344"/>
    <cellStyle name="Comma 9 2 2 2 2 3" xfId="13872"/>
    <cellStyle name="Comma 9 2 2 2 3" xfId="2064"/>
    <cellStyle name="Comma 9 2 2 2 3 2" xfId="7200"/>
    <cellStyle name="Comma 9 2 2 2 3 3" xfId="14728"/>
    <cellStyle name="Comma 9 2 2 2 4" xfId="2920"/>
    <cellStyle name="Comma 9 2 2 2 4 2" xfId="8056"/>
    <cellStyle name="Comma 9 2 2 2 4 3" xfId="15584"/>
    <cellStyle name="Comma 9 2 2 2 5" xfId="3776"/>
    <cellStyle name="Comma 9 2 2 2 5 2" xfId="8912"/>
    <cellStyle name="Comma 9 2 2 2 5 3" xfId="16440"/>
    <cellStyle name="Comma 9 2 2 2 6" xfId="4632"/>
    <cellStyle name="Comma 9 2 2 2 6 2" xfId="9768"/>
    <cellStyle name="Comma 9 2 2 2 6 3" xfId="17296"/>
    <cellStyle name="Comma 9 2 2 2 7" xfId="10834"/>
    <cellStyle name="Comma 9 2 2 2 7 2" xfId="18362"/>
    <cellStyle name="Comma 9 2 2 2 8" xfId="5488"/>
    <cellStyle name="Comma 9 2 2 2 9" xfId="13016"/>
    <cellStyle name="Comma 9 2 2 3" xfId="566"/>
    <cellStyle name="Comma 9 2 2 3 2" xfId="1422"/>
    <cellStyle name="Comma 9 2 2 3 2 2" xfId="6558"/>
    <cellStyle name="Comma 9 2 2 3 2 3" xfId="14086"/>
    <cellStyle name="Comma 9 2 2 3 3" xfId="2278"/>
    <cellStyle name="Comma 9 2 2 3 3 2" xfId="7414"/>
    <cellStyle name="Comma 9 2 2 3 3 3" xfId="14942"/>
    <cellStyle name="Comma 9 2 2 3 4" xfId="3134"/>
    <cellStyle name="Comma 9 2 2 3 4 2" xfId="8270"/>
    <cellStyle name="Comma 9 2 2 3 4 3" xfId="15798"/>
    <cellStyle name="Comma 9 2 2 3 5" xfId="3990"/>
    <cellStyle name="Comma 9 2 2 3 5 2" xfId="9126"/>
    <cellStyle name="Comma 9 2 2 3 5 3" xfId="16654"/>
    <cellStyle name="Comma 9 2 2 3 6" xfId="4846"/>
    <cellStyle name="Comma 9 2 2 3 6 2" xfId="9982"/>
    <cellStyle name="Comma 9 2 2 3 6 3" xfId="17510"/>
    <cellStyle name="Comma 9 2 2 3 7" xfId="11048"/>
    <cellStyle name="Comma 9 2 2 3 7 2" xfId="18576"/>
    <cellStyle name="Comma 9 2 2 3 8" xfId="5702"/>
    <cellStyle name="Comma 9 2 2 3 9" xfId="13230"/>
    <cellStyle name="Comma 9 2 2 4" xfId="780"/>
    <cellStyle name="Comma 9 2 2 4 2" xfId="1636"/>
    <cellStyle name="Comma 9 2 2 4 2 2" xfId="6772"/>
    <cellStyle name="Comma 9 2 2 4 2 3" xfId="14300"/>
    <cellStyle name="Comma 9 2 2 4 3" xfId="2492"/>
    <cellStyle name="Comma 9 2 2 4 3 2" xfId="7628"/>
    <cellStyle name="Comma 9 2 2 4 3 3" xfId="15156"/>
    <cellStyle name="Comma 9 2 2 4 4" xfId="3348"/>
    <cellStyle name="Comma 9 2 2 4 4 2" xfId="8484"/>
    <cellStyle name="Comma 9 2 2 4 4 3" xfId="16012"/>
    <cellStyle name="Comma 9 2 2 4 5" xfId="4204"/>
    <cellStyle name="Comma 9 2 2 4 5 2" xfId="9340"/>
    <cellStyle name="Comma 9 2 2 4 5 3" xfId="16868"/>
    <cellStyle name="Comma 9 2 2 4 6" xfId="5060"/>
    <cellStyle name="Comma 9 2 2 4 6 2" xfId="10196"/>
    <cellStyle name="Comma 9 2 2 4 6 3" xfId="17724"/>
    <cellStyle name="Comma 9 2 2 4 7" xfId="11262"/>
    <cellStyle name="Comma 9 2 2 4 7 2" xfId="18790"/>
    <cellStyle name="Comma 9 2 2 4 8" xfId="5916"/>
    <cellStyle name="Comma 9 2 2 4 9" xfId="13444"/>
    <cellStyle name="Comma 9 2 2 5" xfId="994"/>
    <cellStyle name="Comma 9 2 2 5 2" xfId="6130"/>
    <cellStyle name="Comma 9 2 2 5 3" xfId="13658"/>
    <cellStyle name="Comma 9 2 2 6" xfId="1850"/>
    <cellStyle name="Comma 9 2 2 6 2" xfId="6986"/>
    <cellStyle name="Comma 9 2 2 6 3" xfId="14514"/>
    <cellStyle name="Comma 9 2 2 7" xfId="2706"/>
    <cellStyle name="Comma 9 2 2 7 2" xfId="7842"/>
    <cellStyle name="Comma 9 2 2 7 3" xfId="15370"/>
    <cellStyle name="Comma 9 2 2 8" xfId="3562"/>
    <cellStyle name="Comma 9 2 2 8 2" xfId="8698"/>
    <cellStyle name="Comma 9 2 2 8 3" xfId="16226"/>
    <cellStyle name="Comma 9 2 2 9" xfId="4418"/>
    <cellStyle name="Comma 9 2 2 9 2" xfId="9554"/>
    <cellStyle name="Comma 9 2 2 9 3" xfId="17082"/>
    <cellStyle name="Comma 9 2 3" xfId="170"/>
    <cellStyle name="Comma 9 2 3 10" xfId="10447"/>
    <cellStyle name="Comma 9 2 3 10 2" xfId="17975"/>
    <cellStyle name="Comma 9 2 3 11" xfId="10656"/>
    <cellStyle name="Comma 9 2 3 11 2" xfId="18184"/>
    <cellStyle name="Comma 9 2 3 12" xfId="11512"/>
    <cellStyle name="Comma 9 2 3 12 2" xfId="19040"/>
    <cellStyle name="Comma 9 2 3 13" xfId="5310"/>
    <cellStyle name="Comma 9 2 3 14" xfId="12838"/>
    <cellStyle name="Comma 9 2 3 15" xfId="19263"/>
    <cellStyle name="Comma 9 2 3 2" xfId="388"/>
    <cellStyle name="Comma 9 2 3 2 10" xfId="19477"/>
    <cellStyle name="Comma 9 2 3 2 2" xfId="1244"/>
    <cellStyle name="Comma 9 2 3 2 2 2" xfId="6380"/>
    <cellStyle name="Comma 9 2 3 2 2 3" xfId="13908"/>
    <cellStyle name="Comma 9 2 3 2 3" xfId="2100"/>
    <cellStyle name="Comma 9 2 3 2 3 2" xfId="7236"/>
    <cellStyle name="Comma 9 2 3 2 3 3" xfId="14764"/>
    <cellStyle name="Comma 9 2 3 2 4" xfId="2956"/>
    <cellStyle name="Comma 9 2 3 2 4 2" xfId="8092"/>
    <cellStyle name="Comma 9 2 3 2 4 3" xfId="15620"/>
    <cellStyle name="Comma 9 2 3 2 5" xfId="3812"/>
    <cellStyle name="Comma 9 2 3 2 5 2" xfId="8948"/>
    <cellStyle name="Comma 9 2 3 2 5 3" xfId="16476"/>
    <cellStyle name="Comma 9 2 3 2 6" xfId="4668"/>
    <cellStyle name="Comma 9 2 3 2 6 2" xfId="9804"/>
    <cellStyle name="Comma 9 2 3 2 6 3" xfId="17332"/>
    <cellStyle name="Comma 9 2 3 2 7" xfId="10870"/>
    <cellStyle name="Comma 9 2 3 2 7 2" xfId="18398"/>
    <cellStyle name="Comma 9 2 3 2 8" xfId="5524"/>
    <cellStyle name="Comma 9 2 3 2 9" xfId="13052"/>
    <cellStyle name="Comma 9 2 3 3" xfId="602"/>
    <cellStyle name="Comma 9 2 3 3 2" xfId="1458"/>
    <cellStyle name="Comma 9 2 3 3 2 2" xfId="6594"/>
    <cellStyle name="Comma 9 2 3 3 2 3" xfId="14122"/>
    <cellStyle name="Comma 9 2 3 3 3" xfId="2314"/>
    <cellStyle name="Comma 9 2 3 3 3 2" xfId="7450"/>
    <cellStyle name="Comma 9 2 3 3 3 3" xfId="14978"/>
    <cellStyle name="Comma 9 2 3 3 4" xfId="3170"/>
    <cellStyle name="Comma 9 2 3 3 4 2" xfId="8306"/>
    <cellStyle name="Comma 9 2 3 3 4 3" xfId="15834"/>
    <cellStyle name="Comma 9 2 3 3 5" xfId="4026"/>
    <cellStyle name="Comma 9 2 3 3 5 2" xfId="9162"/>
    <cellStyle name="Comma 9 2 3 3 5 3" xfId="16690"/>
    <cellStyle name="Comma 9 2 3 3 6" xfId="4882"/>
    <cellStyle name="Comma 9 2 3 3 6 2" xfId="10018"/>
    <cellStyle name="Comma 9 2 3 3 6 3" xfId="17546"/>
    <cellStyle name="Comma 9 2 3 3 7" xfId="11084"/>
    <cellStyle name="Comma 9 2 3 3 7 2" xfId="18612"/>
    <cellStyle name="Comma 9 2 3 3 8" xfId="5738"/>
    <cellStyle name="Comma 9 2 3 3 9" xfId="13266"/>
    <cellStyle name="Comma 9 2 3 4" xfId="816"/>
    <cellStyle name="Comma 9 2 3 4 2" xfId="1672"/>
    <cellStyle name="Comma 9 2 3 4 2 2" xfId="6808"/>
    <cellStyle name="Comma 9 2 3 4 2 3" xfId="14336"/>
    <cellStyle name="Comma 9 2 3 4 3" xfId="2528"/>
    <cellStyle name="Comma 9 2 3 4 3 2" xfId="7664"/>
    <cellStyle name="Comma 9 2 3 4 3 3" xfId="15192"/>
    <cellStyle name="Comma 9 2 3 4 4" xfId="3384"/>
    <cellStyle name="Comma 9 2 3 4 4 2" xfId="8520"/>
    <cellStyle name="Comma 9 2 3 4 4 3" xfId="16048"/>
    <cellStyle name="Comma 9 2 3 4 5" xfId="4240"/>
    <cellStyle name="Comma 9 2 3 4 5 2" xfId="9376"/>
    <cellStyle name="Comma 9 2 3 4 5 3" xfId="16904"/>
    <cellStyle name="Comma 9 2 3 4 6" xfId="5096"/>
    <cellStyle name="Comma 9 2 3 4 6 2" xfId="10232"/>
    <cellStyle name="Comma 9 2 3 4 6 3" xfId="17760"/>
    <cellStyle name="Comma 9 2 3 4 7" xfId="11298"/>
    <cellStyle name="Comma 9 2 3 4 7 2" xfId="18826"/>
    <cellStyle name="Comma 9 2 3 4 8" xfId="5952"/>
    <cellStyle name="Comma 9 2 3 4 9" xfId="13480"/>
    <cellStyle name="Comma 9 2 3 5" xfId="1030"/>
    <cellStyle name="Comma 9 2 3 5 2" xfId="6166"/>
    <cellStyle name="Comma 9 2 3 5 3" xfId="13694"/>
    <cellStyle name="Comma 9 2 3 6" xfId="1886"/>
    <cellStyle name="Comma 9 2 3 6 2" xfId="7022"/>
    <cellStyle name="Comma 9 2 3 6 3" xfId="14550"/>
    <cellStyle name="Comma 9 2 3 7" xfId="2742"/>
    <cellStyle name="Comma 9 2 3 7 2" xfId="7878"/>
    <cellStyle name="Comma 9 2 3 7 3" xfId="15406"/>
    <cellStyle name="Comma 9 2 3 8" xfId="3598"/>
    <cellStyle name="Comma 9 2 3 8 2" xfId="8734"/>
    <cellStyle name="Comma 9 2 3 8 3" xfId="16262"/>
    <cellStyle name="Comma 9 2 3 9" xfId="4454"/>
    <cellStyle name="Comma 9 2 3 9 2" xfId="9590"/>
    <cellStyle name="Comma 9 2 3 9 3" xfId="17118"/>
    <cellStyle name="Comma 9 2 4" xfId="208"/>
    <cellStyle name="Comma 9 2 4 10" xfId="10484"/>
    <cellStyle name="Comma 9 2 4 10 2" xfId="18012"/>
    <cellStyle name="Comma 9 2 4 11" xfId="10693"/>
    <cellStyle name="Comma 9 2 4 11 2" xfId="18221"/>
    <cellStyle name="Comma 9 2 4 12" xfId="11549"/>
    <cellStyle name="Comma 9 2 4 12 2" xfId="19077"/>
    <cellStyle name="Comma 9 2 4 13" xfId="5347"/>
    <cellStyle name="Comma 9 2 4 14" xfId="12875"/>
    <cellStyle name="Comma 9 2 4 15" xfId="19300"/>
    <cellStyle name="Comma 9 2 4 2" xfId="425"/>
    <cellStyle name="Comma 9 2 4 2 10" xfId="19514"/>
    <cellStyle name="Comma 9 2 4 2 2" xfId="1281"/>
    <cellStyle name="Comma 9 2 4 2 2 2" xfId="6417"/>
    <cellStyle name="Comma 9 2 4 2 2 3" xfId="13945"/>
    <cellStyle name="Comma 9 2 4 2 3" xfId="2137"/>
    <cellStyle name="Comma 9 2 4 2 3 2" xfId="7273"/>
    <cellStyle name="Comma 9 2 4 2 3 3" xfId="14801"/>
    <cellStyle name="Comma 9 2 4 2 4" xfId="2993"/>
    <cellStyle name="Comma 9 2 4 2 4 2" xfId="8129"/>
    <cellStyle name="Comma 9 2 4 2 4 3" xfId="15657"/>
    <cellStyle name="Comma 9 2 4 2 5" xfId="3849"/>
    <cellStyle name="Comma 9 2 4 2 5 2" xfId="8985"/>
    <cellStyle name="Comma 9 2 4 2 5 3" xfId="16513"/>
    <cellStyle name="Comma 9 2 4 2 6" xfId="4705"/>
    <cellStyle name="Comma 9 2 4 2 6 2" xfId="9841"/>
    <cellStyle name="Comma 9 2 4 2 6 3" xfId="17369"/>
    <cellStyle name="Comma 9 2 4 2 7" xfId="10907"/>
    <cellStyle name="Comma 9 2 4 2 7 2" xfId="18435"/>
    <cellStyle name="Comma 9 2 4 2 8" xfId="5561"/>
    <cellStyle name="Comma 9 2 4 2 9" xfId="13089"/>
    <cellStyle name="Comma 9 2 4 3" xfId="639"/>
    <cellStyle name="Comma 9 2 4 3 2" xfId="1495"/>
    <cellStyle name="Comma 9 2 4 3 2 2" xfId="6631"/>
    <cellStyle name="Comma 9 2 4 3 2 3" xfId="14159"/>
    <cellStyle name="Comma 9 2 4 3 3" xfId="2351"/>
    <cellStyle name="Comma 9 2 4 3 3 2" xfId="7487"/>
    <cellStyle name="Comma 9 2 4 3 3 3" xfId="15015"/>
    <cellStyle name="Comma 9 2 4 3 4" xfId="3207"/>
    <cellStyle name="Comma 9 2 4 3 4 2" xfId="8343"/>
    <cellStyle name="Comma 9 2 4 3 4 3" xfId="15871"/>
    <cellStyle name="Comma 9 2 4 3 5" xfId="4063"/>
    <cellStyle name="Comma 9 2 4 3 5 2" xfId="9199"/>
    <cellStyle name="Comma 9 2 4 3 5 3" xfId="16727"/>
    <cellStyle name="Comma 9 2 4 3 6" xfId="4919"/>
    <cellStyle name="Comma 9 2 4 3 6 2" xfId="10055"/>
    <cellStyle name="Comma 9 2 4 3 6 3" xfId="17583"/>
    <cellStyle name="Comma 9 2 4 3 7" xfId="11121"/>
    <cellStyle name="Comma 9 2 4 3 7 2" xfId="18649"/>
    <cellStyle name="Comma 9 2 4 3 8" xfId="5775"/>
    <cellStyle name="Comma 9 2 4 3 9" xfId="13303"/>
    <cellStyle name="Comma 9 2 4 4" xfId="853"/>
    <cellStyle name="Comma 9 2 4 4 2" xfId="1709"/>
    <cellStyle name="Comma 9 2 4 4 2 2" xfId="6845"/>
    <cellStyle name="Comma 9 2 4 4 2 3" xfId="14373"/>
    <cellStyle name="Comma 9 2 4 4 3" xfId="2565"/>
    <cellStyle name="Comma 9 2 4 4 3 2" xfId="7701"/>
    <cellStyle name="Comma 9 2 4 4 3 3" xfId="15229"/>
    <cellStyle name="Comma 9 2 4 4 4" xfId="3421"/>
    <cellStyle name="Comma 9 2 4 4 4 2" xfId="8557"/>
    <cellStyle name="Comma 9 2 4 4 4 3" xfId="16085"/>
    <cellStyle name="Comma 9 2 4 4 5" xfId="4277"/>
    <cellStyle name="Comma 9 2 4 4 5 2" xfId="9413"/>
    <cellStyle name="Comma 9 2 4 4 5 3" xfId="16941"/>
    <cellStyle name="Comma 9 2 4 4 6" xfId="5133"/>
    <cellStyle name="Comma 9 2 4 4 6 2" xfId="10269"/>
    <cellStyle name="Comma 9 2 4 4 6 3" xfId="17797"/>
    <cellStyle name="Comma 9 2 4 4 7" xfId="11335"/>
    <cellStyle name="Comma 9 2 4 4 7 2" xfId="18863"/>
    <cellStyle name="Comma 9 2 4 4 8" xfId="5989"/>
    <cellStyle name="Comma 9 2 4 4 9" xfId="13517"/>
    <cellStyle name="Comma 9 2 4 5" xfId="1067"/>
    <cellStyle name="Comma 9 2 4 5 2" xfId="6203"/>
    <cellStyle name="Comma 9 2 4 5 3" xfId="13731"/>
    <cellStyle name="Comma 9 2 4 6" xfId="1923"/>
    <cellStyle name="Comma 9 2 4 6 2" xfId="7059"/>
    <cellStyle name="Comma 9 2 4 6 3" xfId="14587"/>
    <cellStyle name="Comma 9 2 4 7" xfId="2779"/>
    <cellStyle name="Comma 9 2 4 7 2" xfId="7915"/>
    <cellStyle name="Comma 9 2 4 7 3" xfId="15443"/>
    <cellStyle name="Comma 9 2 4 8" xfId="3635"/>
    <cellStyle name="Comma 9 2 4 8 2" xfId="8771"/>
    <cellStyle name="Comma 9 2 4 8 3" xfId="16299"/>
    <cellStyle name="Comma 9 2 4 9" xfId="4491"/>
    <cellStyle name="Comma 9 2 4 9 2" xfId="9627"/>
    <cellStyle name="Comma 9 2 4 9 3" xfId="17155"/>
    <cellStyle name="Comma 9 2 5" xfId="249"/>
    <cellStyle name="Comma 9 2 5 10" xfId="10524"/>
    <cellStyle name="Comma 9 2 5 10 2" xfId="18052"/>
    <cellStyle name="Comma 9 2 5 11" xfId="10733"/>
    <cellStyle name="Comma 9 2 5 11 2" xfId="18261"/>
    <cellStyle name="Comma 9 2 5 12" xfId="11589"/>
    <cellStyle name="Comma 9 2 5 12 2" xfId="19117"/>
    <cellStyle name="Comma 9 2 5 13" xfId="5387"/>
    <cellStyle name="Comma 9 2 5 14" xfId="12915"/>
    <cellStyle name="Comma 9 2 5 15" xfId="19340"/>
    <cellStyle name="Comma 9 2 5 2" xfId="465"/>
    <cellStyle name="Comma 9 2 5 2 10" xfId="19554"/>
    <cellStyle name="Comma 9 2 5 2 2" xfId="1321"/>
    <cellStyle name="Comma 9 2 5 2 2 2" xfId="6457"/>
    <cellStyle name="Comma 9 2 5 2 2 3" xfId="13985"/>
    <cellStyle name="Comma 9 2 5 2 3" xfId="2177"/>
    <cellStyle name="Comma 9 2 5 2 3 2" xfId="7313"/>
    <cellStyle name="Comma 9 2 5 2 3 3" xfId="14841"/>
    <cellStyle name="Comma 9 2 5 2 4" xfId="3033"/>
    <cellStyle name="Comma 9 2 5 2 4 2" xfId="8169"/>
    <cellStyle name="Comma 9 2 5 2 4 3" xfId="15697"/>
    <cellStyle name="Comma 9 2 5 2 5" xfId="3889"/>
    <cellStyle name="Comma 9 2 5 2 5 2" xfId="9025"/>
    <cellStyle name="Comma 9 2 5 2 5 3" xfId="16553"/>
    <cellStyle name="Comma 9 2 5 2 6" xfId="4745"/>
    <cellStyle name="Comma 9 2 5 2 6 2" xfId="9881"/>
    <cellStyle name="Comma 9 2 5 2 6 3" xfId="17409"/>
    <cellStyle name="Comma 9 2 5 2 7" xfId="10947"/>
    <cellStyle name="Comma 9 2 5 2 7 2" xfId="18475"/>
    <cellStyle name="Comma 9 2 5 2 8" xfId="5601"/>
    <cellStyle name="Comma 9 2 5 2 9" xfId="13129"/>
    <cellStyle name="Comma 9 2 5 3" xfId="679"/>
    <cellStyle name="Comma 9 2 5 3 2" xfId="1535"/>
    <cellStyle name="Comma 9 2 5 3 2 2" xfId="6671"/>
    <cellStyle name="Comma 9 2 5 3 2 3" xfId="14199"/>
    <cellStyle name="Comma 9 2 5 3 3" xfId="2391"/>
    <cellStyle name="Comma 9 2 5 3 3 2" xfId="7527"/>
    <cellStyle name="Comma 9 2 5 3 3 3" xfId="15055"/>
    <cellStyle name="Comma 9 2 5 3 4" xfId="3247"/>
    <cellStyle name="Comma 9 2 5 3 4 2" xfId="8383"/>
    <cellStyle name="Comma 9 2 5 3 4 3" xfId="15911"/>
    <cellStyle name="Comma 9 2 5 3 5" xfId="4103"/>
    <cellStyle name="Comma 9 2 5 3 5 2" xfId="9239"/>
    <cellStyle name="Comma 9 2 5 3 5 3" xfId="16767"/>
    <cellStyle name="Comma 9 2 5 3 6" xfId="4959"/>
    <cellStyle name="Comma 9 2 5 3 6 2" xfId="10095"/>
    <cellStyle name="Comma 9 2 5 3 6 3" xfId="17623"/>
    <cellStyle name="Comma 9 2 5 3 7" xfId="11161"/>
    <cellStyle name="Comma 9 2 5 3 7 2" xfId="18689"/>
    <cellStyle name="Comma 9 2 5 3 8" xfId="5815"/>
    <cellStyle name="Comma 9 2 5 3 9" xfId="13343"/>
    <cellStyle name="Comma 9 2 5 4" xfId="893"/>
    <cellStyle name="Comma 9 2 5 4 2" xfId="1749"/>
    <cellStyle name="Comma 9 2 5 4 2 2" xfId="6885"/>
    <cellStyle name="Comma 9 2 5 4 2 3" xfId="14413"/>
    <cellStyle name="Comma 9 2 5 4 3" xfId="2605"/>
    <cellStyle name="Comma 9 2 5 4 3 2" xfId="7741"/>
    <cellStyle name="Comma 9 2 5 4 3 3" xfId="15269"/>
    <cellStyle name="Comma 9 2 5 4 4" xfId="3461"/>
    <cellStyle name="Comma 9 2 5 4 4 2" xfId="8597"/>
    <cellStyle name="Comma 9 2 5 4 4 3" xfId="16125"/>
    <cellStyle name="Comma 9 2 5 4 5" xfId="4317"/>
    <cellStyle name="Comma 9 2 5 4 5 2" xfId="9453"/>
    <cellStyle name="Comma 9 2 5 4 5 3" xfId="16981"/>
    <cellStyle name="Comma 9 2 5 4 6" xfId="5173"/>
    <cellStyle name="Comma 9 2 5 4 6 2" xfId="10309"/>
    <cellStyle name="Comma 9 2 5 4 6 3" xfId="17837"/>
    <cellStyle name="Comma 9 2 5 4 7" xfId="11375"/>
    <cellStyle name="Comma 9 2 5 4 7 2" xfId="18903"/>
    <cellStyle name="Comma 9 2 5 4 8" xfId="6029"/>
    <cellStyle name="Comma 9 2 5 4 9" xfId="13557"/>
    <cellStyle name="Comma 9 2 5 5" xfId="1107"/>
    <cellStyle name="Comma 9 2 5 5 2" xfId="6243"/>
    <cellStyle name="Comma 9 2 5 5 3" xfId="13771"/>
    <cellStyle name="Comma 9 2 5 6" xfId="1963"/>
    <cellStyle name="Comma 9 2 5 6 2" xfId="7099"/>
    <cellStyle name="Comma 9 2 5 6 3" xfId="14627"/>
    <cellStyle name="Comma 9 2 5 7" xfId="2819"/>
    <cellStyle name="Comma 9 2 5 7 2" xfId="7955"/>
    <cellStyle name="Comma 9 2 5 7 3" xfId="15483"/>
    <cellStyle name="Comma 9 2 5 8" xfId="3675"/>
    <cellStyle name="Comma 9 2 5 8 2" xfId="8811"/>
    <cellStyle name="Comma 9 2 5 8 3" xfId="16339"/>
    <cellStyle name="Comma 9 2 5 9" xfId="4531"/>
    <cellStyle name="Comma 9 2 5 9 2" xfId="9667"/>
    <cellStyle name="Comma 9 2 5 9 3" xfId="17195"/>
    <cellStyle name="Comma 9 2 6" xfId="309"/>
    <cellStyle name="Comma 9 2 6 10" xfId="19398"/>
    <cellStyle name="Comma 9 2 6 2" xfId="1165"/>
    <cellStyle name="Comma 9 2 6 2 2" xfId="6301"/>
    <cellStyle name="Comma 9 2 6 2 3" xfId="13829"/>
    <cellStyle name="Comma 9 2 6 3" xfId="2021"/>
    <cellStyle name="Comma 9 2 6 3 2" xfId="7157"/>
    <cellStyle name="Comma 9 2 6 3 3" xfId="14685"/>
    <cellStyle name="Comma 9 2 6 4" xfId="2877"/>
    <cellStyle name="Comma 9 2 6 4 2" xfId="8013"/>
    <cellStyle name="Comma 9 2 6 4 3" xfId="15541"/>
    <cellStyle name="Comma 9 2 6 5" xfId="3733"/>
    <cellStyle name="Comma 9 2 6 5 2" xfId="8869"/>
    <cellStyle name="Comma 9 2 6 5 3" xfId="16397"/>
    <cellStyle name="Comma 9 2 6 6" xfId="4589"/>
    <cellStyle name="Comma 9 2 6 6 2" xfId="9725"/>
    <cellStyle name="Comma 9 2 6 6 3" xfId="17253"/>
    <cellStyle name="Comma 9 2 6 7" xfId="10791"/>
    <cellStyle name="Comma 9 2 6 7 2" xfId="18319"/>
    <cellStyle name="Comma 9 2 6 8" xfId="5445"/>
    <cellStyle name="Comma 9 2 6 9" xfId="12973"/>
    <cellStyle name="Comma 9 2 7" xfId="523"/>
    <cellStyle name="Comma 9 2 7 2" xfId="1379"/>
    <cellStyle name="Comma 9 2 7 2 2" xfId="6515"/>
    <cellStyle name="Comma 9 2 7 2 3" xfId="14043"/>
    <cellStyle name="Comma 9 2 7 3" xfId="2235"/>
    <cellStyle name="Comma 9 2 7 3 2" xfId="7371"/>
    <cellStyle name="Comma 9 2 7 3 3" xfId="14899"/>
    <cellStyle name="Comma 9 2 7 4" xfId="3091"/>
    <cellStyle name="Comma 9 2 7 4 2" xfId="8227"/>
    <cellStyle name="Comma 9 2 7 4 3" xfId="15755"/>
    <cellStyle name="Comma 9 2 7 5" xfId="3947"/>
    <cellStyle name="Comma 9 2 7 5 2" xfId="9083"/>
    <cellStyle name="Comma 9 2 7 5 3" xfId="16611"/>
    <cellStyle name="Comma 9 2 7 6" xfId="4803"/>
    <cellStyle name="Comma 9 2 7 6 2" xfId="9939"/>
    <cellStyle name="Comma 9 2 7 6 3" xfId="17467"/>
    <cellStyle name="Comma 9 2 7 7" xfId="11005"/>
    <cellStyle name="Comma 9 2 7 7 2" xfId="18533"/>
    <cellStyle name="Comma 9 2 7 8" xfId="5659"/>
    <cellStyle name="Comma 9 2 7 9" xfId="13187"/>
    <cellStyle name="Comma 9 2 8" xfId="737"/>
    <cellStyle name="Comma 9 2 8 2" xfId="1593"/>
    <cellStyle name="Comma 9 2 8 2 2" xfId="6729"/>
    <cellStyle name="Comma 9 2 8 2 3" xfId="14257"/>
    <cellStyle name="Comma 9 2 8 3" xfId="2449"/>
    <cellStyle name="Comma 9 2 8 3 2" xfId="7585"/>
    <cellStyle name="Comma 9 2 8 3 3" xfId="15113"/>
    <cellStyle name="Comma 9 2 8 4" xfId="3305"/>
    <cellStyle name="Comma 9 2 8 4 2" xfId="8441"/>
    <cellStyle name="Comma 9 2 8 4 3" xfId="15969"/>
    <cellStyle name="Comma 9 2 8 5" xfId="4161"/>
    <cellStyle name="Comma 9 2 8 5 2" xfId="9297"/>
    <cellStyle name="Comma 9 2 8 5 3" xfId="16825"/>
    <cellStyle name="Comma 9 2 8 6" xfId="5017"/>
    <cellStyle name="Comma 9 2 8 6 2" xfId="10153"/>
    <cellStyle name="Comma 9 2 8 6 3" xfId="17681"/>
    <cellStyle name="Comma 9 2 8 7" xfId="11219"/>
    <cellStyle name="Comma 9 2 8 7 2" xfId="18747"/>
    <cellStyle name="Comma 9 2 8 8" xfId="5873"/>
    <cellStyle name="Comma 9 2 8 9" xfId="13401"/>
    <cellStyle name="Comma 9 2 9" xfId="951"/>
    <cellStyle name="Comma 9 2 9 2" xfId="6087"/>
    <cellStyle name="Comma 9 2 9 3" xfId="13615"/>
    <cellStyle name="Comma 9 3" xfId="94"/>
    <cellStyle name="Comma 9 4" xfId="308"/>
    <cellStyle name="Comma 9 4 10" xfId="19397"/>
    <cellStyle name="Comma 9 4 2" xfId="1164"/>
    <cellStyle name="Comma 9 4 2 2" xfId="6300"/>
    <cellStyle name="Comma 9 4 2 3" xfId="13828"/>
    <cellStyle name="Comma 9 4 3" xfId="2020"/>
    <cellStyle name="Comma 9 4 3 2" xfId="7156"/>
    <cellStyle name="Comma 9 4 3 3" xfId="14684"/>
    <cellStyle name="Comma 9 4 4" xfId="2876"/>
    <cellStyle name="Comma 9 4 4 2" xfId="8012"/>
    <cellStyle name="Comma 9 4 4 3" xfId="15540"/>
    <cellStyle name="Comma 9 4 5" xfId="3732"/>
    <cellStyle name="Comma 9 4 5 2" xfId="8868"/>
    <cellStyle name="Comma 9 4 5 3" xfId="16396"/>
    <cellStyle name="Comma 9 4 6" xfId="4588"/>
    <cellStyle name="Comma 9 4 6 2" xfId="9724"/>
    <cellStyle name="Comma 9 4 6 3" xfId="17252"/>
    <cellStyle name="Comma 9 4 7" xfId="10790"/>
    <cellStyle name="Comma 9 4 7 2" xfId="18318"/>
    <cellStyle name="Comma 9 4 8" xfId="5444"/>
    <cellStyle name="Comma 9 4 9" xfId="12972"/>
    <cellStyle name="Comma 9 5" xfId="522"/>
    <cellStyle name="Comma 9 5 2" xfId="1378"/>
    <cellStyle name="Comma 9 5 2 2" xfId="6514"/>
    <cellStyle name="Comma 9 5 2 3" xfId="14042"/>
    <cellStyle name="Comma 9 5 3" xfId="2234"/>
    <cellStyle name="Comma 9 5 3 2" xfId="7370"/>
    <cellStyle name="Comma 9 5 3 3" xfId="14898"/>
    <cellStyle name="Comma 9 5 4" xfId="3090"/>
    <cellStyle name="Comma 9 5 4 2" xfId="8226"/>
    <cellStyle name="Comma 9 5 4 3" xfId="15754"/>
    <cellStyle name="Comma 9 5 5" xfId="3946"/>
    <cellStyle name="Comma 9 5 5 2" xfId="9082"/>
    <cellStyle name="Comma 9 5 5 3" xfId="16610"/>
    <cellStyle name="Comma 9 5 6" xfId="4802"/>
    <cellStyle name="Comma 9 5 6 2" xfId="9938"/>
    <cellStyle name="Comma 9 5 6 3" xfId="17466"/>
    <cellStyle name="Comma 9 5 7" xfId="11004"/>
    <cellStyle name="Comma 9 5 7 2" xfId="18532"/>
    <cellStyle name="Comma 9 5 8" xfId="5658"/>
    <cellStyle name="Comma 9 5 9" xfId="13186"/>
    <cellStyle name="Comma 9 6" xfId="736"/>
    <cellStyle name="Comma 9 6 2" xfId="1592"/>
    <cellStyle name="Comma 9 6 2 2" xfId="6728"/>
    <cellStyle name="Comma 9 6 2 3" xfId="14256"/>
    <cellStyle name="Comma 9 6 3" xfId="2448"/>
    <cellStyle name="Comma 9 6 3 2" xfId="7584"/>
    <cellStyle name="Comma 9 6 3 3" xfId="15112"/>
    <cellStyle name="Comma 9 6 4" xfId="3304"/>
    <cellStyle name="Comma 9 6 4 2" xfId="8440"/>
    <cellStyle name="Comma 9 6 4 3" xfId="15968"/>
    <cellStyle name="Comma 9 6 5" xfId="4160"/>
    <cellStyle name="Comma 9 6 5 2" xfId="9296"/>
    <cellStyle name="Comma 9 6 5 3" xfId="16824"/>
    <cellStyle name="Comma 9 6 6" xfId="5016"/>
    <cellStyle name="Comma 9 6 6 2" xfId="10152"/>
    <cellStyle name="Comma 9 6 6 3" xfId="17680"/>
    <cellStyle name="Comma 9 6 7" xfId="11218"/>
    <cellStyle name="Comma 9 6 7 2" xfId="18746"/>
    <cellStyle name="Comma 9 6 8" xfId="5872"/>
    <cellStyle name="Comma 9 6 9" xfId="13400"/>
    <cellStyle name="Comma 9 7" xfId="950"/>
    <cellStyle name="Comma 9 7 2" xfId="6086"/>
    <cellStyle name="Comma 9 7 3" xfId="13614"/>
    <cellStyle name="Comma 9 8" xfId="1806"/>
    <cellStyle name="Comma 9 8 2" xfId="6942"/>
    <cellStyle name="Comma 9 8 3" xfId="14470"/>
    <cellStyle name="Comma 9 9" xfId="2662"/>
    <cellStyle name="Comma 9 9 2" xfId="7798"/>
    <cellStyle name="Comma 9 9 3" xfId="15326"/>
    <cellStyle name="Normal" xfId="0" builtinId="0"/>
    <cellStyle name="Normal 10" xfId="213"/>
    <cellStyle name="Normal 10 2" xfId="258"/>
    <cellStyle name="Normal 11" xfId="8"/>
    <cellStyle name="Normal 11 2" xfId="10319"/>
    <cellStyle name="Normal 11 2 2" xfId="12082"/>
    <cellStyle name="Normal 11 2 3" xfId="12655"/>
    <cellStyle name="Normal 11 2 4" xfId="20046"/>
    <cellStyle name="Normal 11 3" xfId="11905"/>
    <cellStyle name="Normal 11 4" xfId="17847"/>
    <cellStyle name="Normal 12" xfId="12392"/>
    <cellStyle name="Normal 13" xfId="12272"/>
    <cellStyle name="Normal 2" xfId="58"/>
    <cellStyle name="Normal 2 2" xfId="2"/>
    <cellStyle name="Normal 2 3" xfId="59"/>
    <cellStyle name="Normal 2 4" xfId="77"/>
    <cellStyle name="Normal 2 4 2" xfId="255"/>
    <cellStyle name="Normal 3" xfId="60"/>
    <cellStyle name="Normal 4" xfId="61"/>
    <cellStyle name="Normal 4 2" xfId="62"/>
    <cellStyle name="Normal 4 3" xfId="63"/>
    <cellStyle name="Normal 4 4" xfId="64"/>
    <cellStyle name="Normal 4 5" xfId="171"/>
    <cellStyle name="Normal 5" xfId="65"/>
    <cellStyle name="Normal 5 2" xfId="66"/>
    <cellStyle name="Normal 6" xfId="67"/>
    <cellStyle name="Normal 7" xfId="68"/>
    <cellStyle name="Normal 7 2" xfId="95"/>
    <cellStyle name="Normal 7 2 2" xfId="172"/>
    <cellStyle name="Normal 7 2 2 10" xfId="4455"/>
    <cellStyle name="Normal 7 2 2 10 2" xfId="9591"/>
    <cellStyle name="Normal 7 2 2 10 2 2" xfId="12043"/>
    <cellStyle name="Normal 7 2 2 10 2 3" xfId="12616"/>
    <cellStyle name="Normal 7 2 2 10 2 4" xfId="20007"/>
    <cellStyle name="Normal 7 2 2 10 3" xfId="11802"/>
    <cellStyle name="Normal 7 2 2 10 4" xfId="12372"/>
    <cellStyle name="Normal 7 2 2 10 5" xfId="17119"/>
    <cellStyle name="Normal 7 2 2 10 6" xfId="19767"/>
    <cellStyle name="Normal 7 2 2 11" xfId="10448"/>
    <cellStyle name="Normal 7 2 2 11 2" xfId="12084"/>
    <cellStyle name="Normal 7 2 2 11 3" xfId="12657"/>
    <cellStyle name="Normal 7 2 2 11 4" xfId="17976"/>
    <cellStyle name="Normal 7 2 2 11 5" xfId="20048"/>
    <cellStyle name="Normal 7 2 2 12" xfId="10657"/>
    <cellStyle name="Normal 7 2 2 12 2" xfId="12089"/>
    <cellStyle name="Normal 7 2 2 12 3" xfId="12662"/>
    <cellStyle name="Normal 7 2 2 12 4" xfId="18185"/>
    <cellStyle name="Normal 7 2 2 12 5" xfId="20053"/>
    <cellStyle name="Normal 7 2 2 13" xfId="11513"/>
    <cellStyle name="Normal 7 2 2 13 2" xfId="12129"/>
    <cellStyle name="Normal 7 2 2 13 3" xfId="12702"/>
    <cellStyle name="Normal 7 2 2 13 4" xfId="19041"/>
    <cellStyle name="Normal 7 2 2 13 5" xfId="20093"/>
    <cellStyle name="Normal 7 2 2 14" xfId="5311"/>
    <cellStyle name="Normal 7 2 2 14 2" xfId="11842"/>
    <cellStyle name="Normal 7 2 2 14 3" xfId="12414"/>
    <cellStyle name="Normal 7 2 2 14 4" xfId="19807"/>
    <cellStyle name="Normal 7 2 2 15" xfId="11602"/>
    <cellStyle name="Normal 7 2 2 16" xfId="12171"/>
    <cellStyle name="Normal 7 2 2 17" xfId="12839"/>
    <cellStyle name="Normal 7 2 2 18" xfId="19134"/>
    <cellStyle name="Normal 7 2 2 19" xfId="19566"/>
    <cellStyle name="Normal 7 2 2 2" xfId="256"/>
    <cellStyle name="Normal 7 2 2 2 10" xfId="10739"/>
    <cellStyle name="Normal 7 2 2 2 10 2" xfId="12094"/>
    <cellStyle name="Normal 7 2 2 2 10 3" xfId="12667"/>
    <cellStyle name="Normal 7 2 2 2 10 4" xfId="18267"/>
    <cellStyle name="Normal 7 2 2 2 10 5" xfId="20058"/>
    <cellStyle name="Normal 7 2 2 2 11" xfId="11595"/>
    <cellStyle name="Normal 7 2 2 2 11 2" xfId="12134"/>
    <cellStyle name="Normal 7 2 2 2 11 3" xfId="12707"/>
    <cellStyle name="Normal 7 2 2 2 11 4" xfId="19123"/>
    <cellStyle name="Normal 7 2 2 2 11 5" xfId="20098"/>
    <cellStyle name="Normal 7 2 2 2 12" xfId="5393"/>
    <cellStyle name="Normal 7 2 2 2 12 2" xfId="11847"/>
    <cellStyle name="Normal 7 2 2 2 12 3" xfId="12419"/>
    <cellStyle name="Normal 7 2 2 2 12 4" xfId="19812"/>
    <cellStyle name="Normal 7 2 2 2 13" xfId="11607"/>
    <cellStyle name="Normal 7 2 2 2 14" xfId="12176"/>
    <cellStyle name="Normal 7 2 2 2 15" xfId="12921"/>
    <cellStyle name="Normal 7 2 2 2 16" xfId="19346"/>
    <cellStyle name="Normal 7 2 2 2 17" xfId="19571"/>
    <cellStyle name="Normal 7 2 2 2 2" xfId="471"/>
    <cellStyle name="Normal 7 2 2 2 2 10" xfId="12186"/>
    <cellStyle name="Normal 7 2 2 2 2 11" xfId="13135"/>
    <cellStyle name="Normal 7 2 2 2 2 12" xfId="19560"/>
    <cellStyle name="Normal 7 2 2 2 2 13" xfId="19582"/>
    <cellStyle name="Normal 7 2 2 2 2 2" xfId="1327"/>
    <cellStyle name="Normal 7 2 2 2 2 2 2" xfId="6463"/>
    <cellStyle name="Normal 7 2 2 2 2 2 2 2" xfId="11897"/>
    <cellStyle name="Normal 7 2 2 2 2 2 2 3" xfId="12469"/>
    <cellStyle name="Normal 7 2 2 2 2 2 2 4" xfId="19862"/>
    <cellStyle name="Normal 7 2 2 2 2 2 3" xfId="11657"/>
    <cellStyle name="Normal 7 2 2 2 2 2 4" xfId="12226"/>
    <cellStyle name="Normal 7 2 2 2 2 2 5" xfId="13991"/>
    <cellStyle name="Normal 7 2 2 2 2 2 6" xfId="19622"/>
    <cellStyle name="Normal 7 2 2 2 2 3" xfId="2183"/>
    <cellStyle name="Normal 7 2 2 2 2 3 2" xfId="7319"/>
    <cellStyle name="Normal 7 2 2 2 2 3 2 2" xfId="11938"/>
    <cellStyle name="Normal 7 2 2 2 2 3 2 3" xfId="12509"/>
    <cellStyle name="Normal 7 2 2 2 2 3 2 4" xfId="19902"/>
    <cellStyle name="Normal 7 2 2 2 2 3 3" xfId="11697"/>
    <cellStyle name="Normal 7 2 2 2 2 3 4" xfId="12266"/>
    <cellStyle name="Normal 7 2 2 2 2 3 5" xfId="14847"/>
    <cellStyle name="Normal 7 2 2 2 2 3 6" xfId="19662"/>
    <cellStyle name="Normal 7 2 2 2 2 4" xfId="3039"/>
    <cellStyle name="Normal 7 2 2 2 2 4 2" xfId="8175"/>
    <cellStyle name="Normal 7 2 2 2 2 4 2 2" xfId="11978"/>
    <cellStyle name="Normal 7 2 2 2 2 4 2 3" xfId="12549"/>
    <cellStyle name="Normal 7 2 2 2 2 4 2 4" xfId="19942"/>
    <cellStyle name="Normal 7 2 2 2 2 4 3" xfId="11737"/>
    <cellStyle name="Normal 7 2 2 2 2 4 4" xfId="12307"/>
    <cellStyle name="Normal 7 2 2 2 2 4 5" xfId="15703"/>
    <cellStyle name="Normal 7 2 2 2 2 4 6" xfId="19702"/>
    <cellStyle name="Normal 7 2 2 2 2 5" xfId="3895"/>
    <cellStyle name="Normal 7 2 2 2 2 5 2" xfId="9031"/>
    <cellStyle name="Normal 7 2 2 2 2 5 2 2" xfId="12018"/>
    <cellStyle name="Normal 7 2 2 2 2 5 2 3" xfId="12590"/>
    <cellStyle name="Normal 7 2 2 2 2 5 2 4" xfId="19982"/>
    <cellStyle name="Normal 7 2 2 2 2 5 3" xfId="11777"/>
    <cellStyle name="Normal 7 2 2 2 2 5 4" xfId="12347"/>
    <cellStyle name="Normal 7 2 2 2 2 5 5" xfId="16559"/>
    <cellStyle name="Normal 7 2 2 2 2 5 6" xfId="19742"/>
    <cellStyle name="Normal 7 2 2 2 2 6" xfId="4751"/>
    <cellStyle name="Normal 7 2 2 2 2 6 2" xfId="9887"/>
    <cellStyle name="Normal 7 2 2 2 2 6 2 2" xfId="12058"/>
    <cellStyle name="Normal 7 2 2 2 2 6 2 3" xfId="12631"/>
    <cellStyle name="Normal 7 2 2 2 2 6 2 4" xfId="20022"/>
    <cellStyle name="Normal 7 2 2 2 2 6 3" xfId="11817"/>
    <cellStyle name="Normal 7 2 2 2 2 6 4" xfId="12387"/>
    <cellStyle name="Normal 7 2 2 2 2 6 5" xfId="17415"/>
    <cellStyle name="Normal 7 2 2 2 2 6 6" xfId="19782"/>
    <cellStyle name="Normal 7 2 2 2 2 7" xfId="10953"/>
    <cellStyle name="Normal 7 2 2 2 2 7 2" xfId="12104"/>
    <cellStyle name="Normal 7 2 2 2 2 7 3" xfId="12677"/>
    <cellStyle name="Normal 7 2 2 2 2 7 4" xfId="18481"/>
    <cellStyle name="Normal 7 2 2 2 2 7 5" xfId="20068"/>
    <cellStyle name="Normal 7 2 2 2 2 8" xfId="5607"/>
    <cellStyle name="Normal 7 2 2 2 2 8 2" xfId="11857"/>
    <cellStyle name="Normal 7 2 2 2 2 8 3" xfId="12429"/>
    <cellStyle name="Normal 7 2 2 2 2 8 4" xfId="19822"/>
    <cellStyle name="Normal 7 2 2 2 2 9" xfId="11617"/>
    <cellStyle name="Normal 7 2 2 2 3" xfId="685"/>
    <cellStyle name="Normal 7 2 2 2 3 10" xfId="12196"/>
    <cellStyle name="Normal 7 2 2 2 3 11" xfId="13349"/>
    <cellStyle name="Normal 7 2 2 2 3 12" xfId="19592"/>
    <cellStyle name="Normal 7 2 2 2 3 2" xfId="1541"/>
    <cellStyle name="Normal 7 2 2 2 3 2 2" xfId="6677"/>
    <cellStyle name="Normal 7 2 2 2 3 2 2 2" xfId="11908"/>
    <cellStyle name="Normal 7 2 2 2 3 2 2 3" xfId="12479"/>
    <cellStyle name="Normal 7 2 2 2 3 2 2 4" xfId="19872"/>
    <cellStyle name="Normal 7 2 2 2 3 2 3" xfId="11667"/>
    <cellStyle name="Normal 7 2 2 2 3 2 4" xfId="12236"/>
    <cellStyle name="Normal 7 2 2 2 3 2 5" xfId="14205"/>
    <cellStyle name="Normal 7 2 2 2 3 2 6" xfId="19632"/>
    <cellStyle name="Normal 7 2 2 2 3 3" xfId="2397"/>
    <cellStyle name="Normal 7 2 2 2 3 3 2" xfId="7533"/>
    <cellStyle name="Normal 7 2 2 2 3 3 2 2" xfId="11948"/>
    <cellStyle name="Normal 7 2 2 2 3 3 2 3" xfId="12519"/>
    <cellStyle name="Normal 7 2 2 2 3 3 2 4" xfId="19912"/>
    <cellStyle name="Normal 7 2 2 2 3 3 3" xfId="11707"/>
    <cellStyle name="Normal 7 2 2 2 3 3 4" xfId="12277"/>
    <cellStyle name="Normal 7 2 2 2 3 3 5" xfId="15061"/>
    <cellStyle name="Normal 7 2 2 2 3 3 6" xfId="19672"/>
    <cellStyle name="Normal 7 2 2 2 3 4" xfId="3253"/>
    <cellStyle name="Normal 7 2 2 2 3 4 2" xfId="8389"/>
    <cellStyle name="Normal 7 2 2 2 3 4 2 2" xfId="11988"/>
    <cellStyle name="Normal 7 2 2 2 3 4 2 3" xfId="12559"/>
    <cellStyle name="Normal 7 2 2 2 3 4 2 4" xfId="19952"/>
    <cellStyle name="Normal 7 2 2 2 3 4 3" xfId="11747"/>
    <cellStyle name="Normal 7 2 2 2 3 4 4" xfId="12317"/>
    <cellStyle name="Normal 7 2 2 2 3 4 5" xfId="15917"/>
    <cellStyle name="Normal 7 2 2 2 3 4 6" xfId="19712"/>
    <cellStyle name="Normal 7 2 2 2 3 5" xfId="4109"/>
    <cellStyle name="Normal 7 2 2 2 3 5 2" xfId="9245"/>
    <cellStyle name="Normal 7 2 2 2 3 5 2 2" xfId="12028"/>
    <cellStyle name="Normal 7 2 2 2 3 5 2 3" xfId="12601"/>
    <cellStyle name="Normal 7 2 2 2 3 5 2 4" xfId="19992"/>
    <cellStyle name="Normal 7 2 2 2 3 5 3" xfId="11787"/>
    <cellStyle name="Normal 7 2 2 2 3 5 4" xfId="12357"/>
    <cellStyle name="Normal 7 2 2 2 3 5 5" xfId="16773"/>
    <cellStyle name="Normal 7 2 2 2 3 5 6" xfId="19752"/>
    <cellStyle name="Normal 7 2 2 2 3 6" xfId="4965"/>
    <cellStyle name="Normal 7 2 2 2 3 6 2" xfId="10101"/>
    <cellStyle name="Normal 7 2 2 2 3 6 2 2" xfId="12068"/>
    <cellStyle name="Normal 7 2 2 2 3 6 2 3" xfId="12641"/>
    <cellStyle name="Normal 7 2 2 2 3 6 2 4" xfId="20032"/>
    <cellStyle name="Normal 7 2 2 2 3 6 3" xfId="11827"/>
    <cellStyle name="Normal 7 2 2 2 3 6 4" xfId="12398"/>
    <cellStyle name="Normal 7 2 2 2 3 6 5" xfId="17629"/>
    <cellStyle name="Normal 7 2 2 2 3 6 6" xfId="19792"/>
    <cellStyle name="Normal 7 2 2 2 3 7" xfId="11167"/>
    <cellStyle name="Normal 7 2 2 2 3 7 2" xfId="12114"/>
    <cellStyle name="Normal 7 2 2 2 3 7 3" xfId="12687"/>
    <cellStyle name="Normal 7 2 2 2 3 7 4" xfId="18695"/>
    <cellStyle name="Normal 7 2 2 2 3 7 5" xfId="20078"/>
    <cellStyle name="Normal 7 2 2 2 3 8" xfId="5821"/>
    <cellStyle name="Normal 7 2 2 2 3 8 2" xfId="11867"/>
    <cellStyle name="Normal 7 2 2 2 3 8 3" xfId="12439"/>
    <cellStyle name="Normal 7 2 2 2 3 8 4" xfId="19832"/>
    <cellStyle name="Normal 7 2 2 2 3 9" xfId="11627"/>
    <cellStyle name="Normal 7 2 2 2 4" xfId="899"/>
    <cellStyle name="Normal 7 2 2 2 4 10" xfId="12206"/>
    <cellStyle name="Normal 7 2 2 2 4 11" xfId="13563"/>
    <cellStyle name="Normal 7 2 2 2 4 12" xfId="19602"/>
    <cellStyle name="Normal 7 2 2 2 4 2" xfId="1755"/>
    <cellStyle name="Normal 7 2 2 2 4 2 2" xfId="6891"/>
    <cellStyle name="Normal 7 2 2 2 4 2 2 2" xfId="11918"/>
    <cellStyle name="Normal 7 2 2 2 4 2 2 3" xfId="12489"/>
    <cellStyle name="Normal 7 2 2 2 4 2 2 4" xfId="19882"/>
    <cellStyle name="Normal 7 2 2 2 4 2 3" xfId="11677"/>
    <cellStyle name="Normal 7 2 2 2 4 2 4" xfId="12246"/>
    <cellStyle name="Normal 7 2 2 2 4 2 5" xfId="14419"/>
    <cellStyle name="Normal 7 2 2 2 4 2 6" xfId="19642"/>
    <cellStyle name="Normal 7 2 2 2 4 3" xfId="2611"/>
    <cellStyle name="Normal 7 2 2 2 4 3 2" xfId="7747"/>
    <cellStyle name="Normal 7 2 2 2 4 3 2 2" xfId="11958"/>
    <cellStyle name="Normal 7 2 2 2 4 3 2 3" xfId="12529"/>
    <cellStyle name="Normal 7 2 2 2 4 3 2 4" xfId="19922"/>
    <cellStyle name="Normal 7 2 2 2 4 3 3" xfId="11717"/>
    <cellStyle name="Normal 7 2 2 2 4 3 4" xfId="12287"/>
    <cellStyle name="Normal 7 2 2 2 4 3 5" xfId="15275"/>
    <cellStyle name="Normal 7 2 2 2 4 3 6" xfId="19682"/>
    <cellStyle name="Normal 7 2 2 2 4 4" xfId="3467"/>
    <cellStyle name="Normal 7 2 2 2 4 4 2" xfId="8603"/>
    <cellStyle name="Normal 7 2 2 2 4 4 2 2" xfId="11998"/>
    <cellStyle name="Normal 7 2 2 2 4 4 2 3" xfId="12570"/>
    <cellStyle name="Normal 7 2 2 2 4 4 2 4" xfId="19962"/>
    <cellStyle name="Normal 7 2 2 2 4 4 3" xfId="11757"/>
    <cellStyle name="Normal 7 2 2 2 4 4 4" xfId="12327"/>
    <cellStyle name="Normal 7 2 2 2 4 4 5" xfId="16131"/>
    <cellStyle name="Normal 7 2 2 2 4 4 6" xfId="19722"/>
    <cellStyle name="Normal 7 2 2 2 4 5" xfId="4323"/>
    <cellStyle name="Normal 7 2 2 2 4 5 2" xfId="9459"/>
    <cellStyle name="Normal 7 2 2 2 4 5 2 2" xfId="12038"/>
    <cellStyle name="Normal 7 2 2 2 4 5 2 3" xfId="12611"/>
    <cellStyle name="Normal 7 2 2 2 4 5 2 4" xfId="20002"/>
    <cellStyle name="Normal 7 2 2 2 4 5 3" xfId="11797"/>
    <cellStyle name="Normal 7 2 2 2 4 5 4" xfId="12367"/>
    <cellStyle name="Normal 7 2 2 2 4 5 5" xfId="16987"/>
    <cellStyle name="Normal 7 2 2 2 4 5 6" xfId="19762"/>
    <cellStyle name="Normal 7 2 2 2 4 6" xfId="5179"/>
    <cellStyle name="Normal 7 2 2 2 4 6 2" xfId="10315"/>
    <cellStyle name="Normal 7 2 2 2 4 6 2 2" xfId="12078"/>
    <cellStyle name="Normal 7 2 2 2 4 6 2 3" xfId="12651"/>
    <cellStyle name="Normal 7 2 2 2 4 6 2 4" xfId="20042"/>
    <cellStyle name="Normal 7 2 2 2 4 6 3" xfId="11837"/>
    <cellStyle name="Normal 7 2 2 2 4 6 4" xfId="12409"/>
    <cellStyle name="Normal 7 2 2 2 4 6 5" xfId="17843"/>
    <cellStyle name="Normal 7 2 2 2 4 6 6" xfId="19802"/>
    <cellStyle name="Normal 7 2 2 2 4 7" xfId="11381"/>
    <cellStyle name="Normal 7 2 2 2 4 7 2" xfId="12124"/>
    <cellStyle name="Normal 7 2 2 2 4 7 3" xfId="12697"/>
    <cellStyle name="Normal 7 2 2 2 4 7 4" xfId="18909"/>
    <cellStyle name="Normal 7 2 2 2 4 7 5" xfId="20088"/>
    <cellStyle name="Normal 7 2 2 2 4 8" xfId="6035"/>
    <cellStyle name="Normal 7 2 2 2 4 8 2" xfId="11877"/>
    <cellStyle name="Normal 7 2 2 2 4 8 3" xfId="12449"/>
    <cellStyle name="Normal 7 2 2 2 4 8 4" xfId="19842"/>
    <cellStyle name="Normal 7 2 2 2 4 9" xfId="11637"/>
    <cellStyle name="Normal 7 2 2 2 5" xfId="1113"/>
    <cellStyle name="Normal 7 2 2 2 5 2" xfId="6249"/>
    <cellStyle name="Normal 7 2 2 2 5 2 2" xfId="11887"/>
    <cellStyle name="Normal 7 2 2 2 5 2 3" xfId="12459"/>
    <cellStyle name="Normal 7 2 2 2 5 2 4" xfId="19852"/>
    <cellStyle name="Normal 7 2 2 2 5 3" xfId="11647"/>
    <cellStyle name="Normal 7 2 2 2 5 4" xfId="12216"/>
    <cellStyle name="Normal 7 2 2 2 5 5" xfId="13777"/>
    <cellStyle name="Normal 7 2 2 2 5 6" xfId="19612"/>
    <cellStyle name="Normal 7 2 2 2 6" xfId="1969"/>
    <cellStyle name="Normal 7 2 2 2 6 2" xfId="7105"/>
    <cellStyle name="Normal 7 2 2 2 6 2 2" xfId="11928"/>
    <cellStyle name="Normal 7 2 2 2 6 2 3" xfId="12499"/>
    <cellStyle name="Normal 7 2 2 2 6 2 4" xfId="19892"/>
    <cellStyle name="Normal 7 2 2 2 6 3" xfId="11687"/>
    <cellStyle name="Normal 7 2 2 2 6 4" xfId="12256"/>
    <cellStyle name="Normal 7 2 2 2 6 5" xfId="14633"/>
    <cellStyle name="Normal 7 2 2 2 6 6" xfId="19652"/>
    <cellStyle name="Normal 7 2 2 2 7" xfId="2825"/>
    <cellStyle name="Normal 7 2 2 2 7 2" xfId="7961"/>
    <cellStyle name="Normal 7 2 2 2 7 2 2" xfId="11968"/>
    <cellStyle name="Normal 7 2 2 2 7 2 3" xfId="12539"/>
    <cellStyle name="Normal 7 2 2 2 7 2 4" xfId="19932"/>
    <cellStyle name="Normal 7 2 2 2 7 3" xfId="11727"/>
    <cellStyle name="Normal 7 2 2 2 7 4" xfId="12297"/>
    <cellStyle name="Normal 7 2 2 2 7 5" xfId="15489"/>
    <cellStyle name="Normal 7 2 2 2 7 6" xfId="19692"/>
    <cellStyle name="Normal 7 2 2 2 8" xfId="3681"/>
    <cellStyle name="Normal 7 2 2 2 8 2" xfId="8817"/>
    <cellStyle name="Normal 7 2 2 2 8 2 2" xfId="12008"/>
    <cellStyle name="Normal 7 2 2 2 8 2 3" xfId="12580"/>
    <cellStyle name="Normal 7 2 2 2 8 2 4" xfId="19972"/>
    <cellStyle name="Normal 7 2 2 2 8 3" xfId="11767"/>
    <cellStyle name="Normal 7 2 2 2 8 4" xfId="12337"/>
    <cellStyle name="Normal 7 2 2 2 8 5" xfId="16345"/>
    <cellStyle name="Normal 7 2 2 2 8 6" xfId="19732"/>
    <cellStyle name="Normal 7 2 2 2 9" xfId="4537"/>
    <cellStyle name="Normal 7 2 2 2 9 2" xfId="9673"/>
    <cellStyle name="Normal 7 2 2 2 9 2 2" xfId="12048"/>
    <cellStyle name="Normal 7 2 2 2 9 2 3" xfId="12621"/>
    <cellStyle name="Normal 7 2 2 2 9 2 4" xfId="20012"/>
    <cellStyle name="Normal 7 2 2 2 9 3" xfId="11807"/>
    <cellStyle name="Normal 7 2 2 2 9 4" xfId="12377"/>
    <cellStyle name="Normal 7 2 2 2 9 5" xfId="17201"/>
    <cellStyle name="Normal 7 2 2 2 9 6" xfId="19772"/>
    <cellStyle name="Normal 7 2 2 3" xfId="389"/>
    <cellStyle name="Normal 7 2 2 3 10" xfId="12181"/>
    <cellStyle name="Normal 7 2 2 3 11" xfId="13053"/>
    <cellStyle name="Normal 7 2 2 3 12" xfId="19264"/>
    <cellStyle name="Normal 7 2 2 3 13" xfId="19577"/>
    <cellStyle name="Normal 7 2 2 3 2" xfId="1245"/>
    <cellStyle name="Normal 7 2 2 3 2 2" xfId="6381"/>
    <cellStyle name="Normal 7 2 2 3 2 2 2" xfId="11892"/>
    <cellStyle name="Normal 7 2 2 3 2 2 3" xfId="12464"/>
    <cellStyle name="Normal 7 2 2 3 2 2 4" xfId="19857"/>
    <cellStyle name="Normal 7 2 2 3 2 3" xfId="11652"/>
    <cellStyle name="Normal 7 2 2 3 2 4" xfId="12221"/>
    <cellStyle name="Normal 7 2 2 3 2 5" xfId="13909"/>
    <cellStyle name="Normal 7 2 2 3 2 6" xfId="19617"/>
    <cellStyle name="Normal 7 2 2 3 3" xfId="2101"/>
    <cellStyle name="Normal 7 2 2 3 3 2" xfId="7237"/>
    <cellStyle name="Normal 7 2 2 3 3 2 2" xfId="11933"/>
    <cellStyle name="Normal 7 2 2 3 3 2 3" xfId="12504"/>
    <cellStyle name="Normal 7 2 2 3 3 2 4" xfId="19897"/>
    <cellStyle name="Normal 7 2 2 3 3 3" xfId="11692"/>
    <cellStyle name="Normal 7 2 2 3 3 4" xfId="12261"/>
    <cellStyle name="Normal 7 2 2 3 3 5" xfId="14765"/>
    <cellStyle name="Normal 7 2 2 3 3 6" xfId="19657"/>
    <cellStyle name="Normal 7 2 2 3 4" xfId="2957"/>
    <cellStyle name="Normal 7 2 2 3 4 2" xfId="8093"/>
    <cellStyle name="Normal 7 2 2 3 4 2 2" xfId="11973"/>
    <cellStyle name="Normal 7 2 2 3 4 2 3" xfId="12544"/>
    <cellStyle name="Normal 7 2 2 3 4 2 4" xfId="19937"/>
    <cellStyle name="Normal 7 2 2 3 4 3" xfId="11732"/>
    <cellStyle name="Normal 7 2 2 3 4 4" xfId="12302"/>
    <cellStyle name="Normal 7 2 2 3 4 5" xfId="15621"/>
    <cellStyle name="Normal 7 2 2 3 4 6" xfId="19697"/>
    <cellStyle name="Normal 7 2 2 3 5" xfId="3813"/>
    <cellStyle name="Normal 7 2 2 3 5 2" xfId="8949"/>
    <cellStyle name="Normal 7 2 2 3 5 2 2" xfId="12013"/>
    <cellStyle name="Normal 7 2 2 3 5 2 3" xfId="12585"/>
    <cellStyle name="Normal 7 2 2 3 5 2 4" xfId="19977"/>
    <cellStyle name="Normal 7 2 2 3 5 3" xfId="11772"/>
    <cellStyle name="Normal 7 2 2 3 5 4" xfId="12342"/>
    <cellStyle name="Normal 7 2 2 3 5 5" xfId="16477"/>
    <cellStyle name="Normal 7 2 2 3 5 6" xfId="19737"/>
    <cellStyle name="Normal 7 2 2 3 6" xfId="4669"/>
    <cellStyle name="Normal 7 2 2 3 6 2" xfId="9805"/>
    <cellStyle name="Normal 7 2 2 3 6 2 2" xfId="12053"/>
    <cellStyle name="Normal 7 2 2 3 6 2 3" xfId="12626"/>
    <cellStyle name="Normal 7 2 2 3 6 2 4" xfId="20017"/>
    <cellStyle name="Normal 7 2 2 3 6 3" xfId="11812"/>
    <cellStyle name="Normal 7 2 2 3 6 4" xfId="12382"/>
    <cellStyle name="Normal 7 2 2 3 6 5" xfId="17333"/>
    <cellStyle name="Normal 7 2 2 3 6 6" xfId="19777"/>
    <cellStyle name="Normal 7 2 2 3 7" xfId="10871"/>
    <cellStyle name="Normal 7 2 2 3 7 2" xfId="12099"/>
    <cellStyle name="Normal 7 2 2 3 7 3" xfId="12672"/>
    <cellStyle name="Normal 7 2 2 3 7 4" xfId="18399"/>
    <cellStyle name="Normal 7 2 2 3 7 5" xfId="20063"/>
    <cellStyle name="Normal 7 2 2 3 8" xfId="5525"/>
    <cellStyle name="Normal 7 2 2 3 8 2" xfId="11852"/>
    <cellStyle name="Normal 7 2 2 3 8 3" xfId="12424"/>
    <cellStyle name="Normal 7 2 2 3 8 4" xfId="19817"/>
    <cellStyle name="Normal 7 2 2 3 9" xfId="11612"/>
    <cellStyle name="Normal 7 2 2 4" xfId="603"/>
    <cellStyle name="Normal 7 2 2 4 10" xfId="12191"/>
    <cellStyle name="Normal 7 2 2 4 11" xfId="13267"/>
    <cellStyle name="Normal 7 2 2 4 12" xfId="19478"/>
    <cellStyle name="Normal 7 2 2 4 13" xfId="19587"/>
    <cellStyle name="Normal 7 2 2 4 2" xfId="1459"/>
    <cellStyle name="Normal 7 2 2 4 2 2" xfId="6595"/>
    <cellStyle name="Normal 7 2 2 4 2 2 2" xfId="11902"/>
    <cellStyle name="Normal 7 2 2 4 2 2 3" xfId="12474"/>
    <cellStyle name="Normal 7 2 2 4 2 2 4" xfId="19867"/>
    <cellStyle name="Normal 7 2 2 4 2 3" xfId="11662"/>
    <cellStyle name="Normal 7 2 2 4 2 4" xfId="12231"/>
    <cellStyle name="Normal 7 2 2 4 2 5" xfId="14123"/>
    <cellStyle name="Normal 7 2 2 4 2 6" xfId="19627"/>
    <cellStyle name="Normal 7 2 2 4 3" xfId="2315"/>
    <cellStyle name="Normal 7 2 2 4 3 2" xfId="7451"/>
    <cellStyle name="Normal 7 2 2 4 3 2 2" xfId="11943"/>
    <cellStyle name="Normal 7 2 2 4 3 2 3" xfId="12514"/>
    <cellStyle name="Normal 7 2 2 4 3 2 4" xfId="19907"/>
    <cellStyle name="Normal 7 2 2 4 3 3" xfId="11702"/>
    <cellStyle name="Normal 7 2 2 4 3 4" xfId="12271"/>
    <cellStyle name="Normal 7 2 2 4 3 5" xfId="14979"/>
    <cellStyle name="Normal 7 2 2 4 3 6" xfId="19667"/>
    <cellStyle name="Normal 7 2 2 4 4" xfId="3171"/>
    <cellStyle name="Normal 7 2 2 4 4 2" xfId="8307"/>
    <cellStyle name="Normal 7 2 2 4 4 2 2" xfId="11983"/>
    <cellStyle name="Normal 7 2 2 4 4 2 3" xfId="12554"/>
    <cellStyle name="Normal 7 2 2 4 4 2 4" xfId="19947"/>
    <cellStyle name="Normal 7 2 2 4 4 3" xfId="11742"/>
    <cellStyle name="Normal 7 2 2 4 4 4" xfId="12312"/>
    <cellStyle name="Normal 7 2 2 4 4 5" xfId="15835"/>
    <cellStyle name="Normal 7 2 2 4 4 6" xfId="19707"/>
    <cellStyle name="Normal 7 2 2 4 5" xfId="4027"/>
    <cellStyle name="Normal 7 2 2 4 5 2" xfId="9163"/>
    <cellStyle name="Normal 7 2 2 4 5 2 2" xfId="12023"/>
    <cellStyle name="Normal 7 2 2 4 5 2 3" xfId="12596"/>
    <cellStyle name="Normal 7 2 2 4 5 2 4" xfId="19987"/>
    <cellStyle name="Normal 7 2 2 4 5 3" xfId="11782"/>
    <cellStyle name="Normal 7 2 2 4 5 4" xfId="12352"/>
    <cellStyle name="Normal 7 2 2 4 5 5" xfId="16691"/>
    <cellStyle name="Normal 7 2 2 4 5 6" xfId="19747"/>
    <cellStyle name="Normal 7 2 2 4 6" xfId="4883"/>
    <cellStyle name="Normal 7 2 2 4 6 2" xfId="10019"/>
    <cellStyle name="Normal 7 2 2 4 6 2 2" xfId="12063"/>
    <cellStyle name="Normal 7 2 2 4 6 2 3" xfId="12636"/>
    <cellStyle name="Normal 7 2 2 4 6 2 4" xfId="20027"/>
    <cellStyle name="Normal 7 2 2 4 6 3" xfId="11822"/>
    <cellStyle name="Normal 7 2 2 4 6 4" xfId="12393"/>
    <cellStyle name="Normal 7 2 2 4 6 5" xfId="17547"/>
    <cellStyle name="Normal 7 2 2 4 6 6" xfId="19787"/>
    <cellStyle name="Normal 7 2 2 4 7" xfId="11085"/>
    <cellStyle name="Normal 7 2 2 4 7 2" xfId="12109"/>
    <cellStyle name="Normal 7 2 2 4 7 3" xfId="12682"/>
    <cellStyle name="Normal 7 2 2 4 7 4" xfId="18613"/>
    <cellStyle name="Normal 7 2 2 4 7 5" xfId="20073"/>
    <cellStyle name="Normal 7 2 2 4 8" xfId="5739"/>
    <cellStyle name="Normal 7 2 2 4 8 2" xfId="11862"/>
    <cellStyle name="Normal 7 2 2 4 8 3" xfId="12434"/>
    <cellStyle name="Normal 7 2 2 4 8 4" xfId="19827"/>
    <cellStyle name="Normal 7 2 2 4 9" xfId="11622"/>
    <cellStyle name="Normal 7 2 2 5" xfId="817"/>
    <cellStyle name="Normal 7 2 2 5 10" xfId="12201"/>
    <cellStyle name="Normal 7 2 2 5 11" xfId="13481"/>
    <cellStyle name="Normal 7 2 2 5 12" xfId="19597"/>
    <cellStyle name="Normal 7 2 2 5 2" xfId="1673"/>
    <cellStyle name="Normal 7 2 2 5 2 2" xfId="6809"/>
    <cellStyle name="Normal 7 2 2 5 2 2 2" xfId="11913"/>
    <cellStyle name="Normal 7 2 2 5 2 2 3" xfId="12484"/>
    <cellStyle name="Normal 7 2 2 5 2 2 4" xfId="19877"/>
    <cellStyle name="Normal 7 2 2 5 2 3" xfId="11672"/>
    <cellStyle name="Normal 7 2 2 5 2 4" xfId="12241"/>
    <cellStyle name="Normal 7 2 2 5 2 5" xfId="14337"/>
    <cellStyle name="Normal 7 2 2 5 2 6" xfId="19637"/>
    <cellStyle name="Normal 7 2 2 5 3" xfId="2529"/>
    <cellStyle name="Normal 7 2 2 5 3 2" xfId="7665"/>
    <cellStyle name="Normal 7 2 2 5 3 2 2" xfId="11953"/>
    <cellStyle name="Normal 7 2 2 5 3 2 3" xfId="12524"/>
    <cellStyle name="Normal 7 2 2 5 3 2 4" xfId="19917"/>
    <cellStyle name="Normal 7 2 2 5 3 3" xfId="11712"/>
    <cellStyle name="Normal 7 2 2 5 3 4" xfId="12282"/>
    <cellStyle name="Normal 7 2 2 5 3 5" xfId="15193"/>
    <cellStyle name="Normal 7 2 2 5 3 6" xfId="19677"/>
    <cellStyle name="Normal 7 2 2 5 4" xfId="3385"/>
    <cellStyle name="Normal 7 2 2 5 4 2" xfId="8521"/>
    <cellStyle name="Normal 7 2 2 5 4 2 2" xfId="11993"/>
    <cellStyle name="Normal 7 2 2 5 4 2 3" xfId="12565"/>
    <cellStyle name="Normal 7 2 2 5 4 2 4" xfId="19957"/>
    <cellStyle name="Normal 7 2 2 5 4 3" xfId="11752"/>
    <cellStyle name="Normal 7 2 2 5 4 4" xfId="12322"/>
    <cellStyle name="Normal 7 2 2 5 4 5" xfId="16049"/>
    <cellStyle name="Normal 7 2 2 5 4 6" xfId="19717"/>
    <cellStyle name="Normal 7 2 2 5 5" xfId="4241"/>
    <cellStyle name="Normal 7 2 2 5 5 2" xfId="9377"/>
    <cellStyle name="Normal 7 2 2 5 5 2 2" xfId="12033"/>
    <cellStyle name="Normal 7 2 2 5 5 2 3" xfId="12606"/>
    <cellStyle name="Normal 7 2 2 5 5 2 4" xfId="19997"/>
    <cellStyle name="Normal 7 2 2 5 5 3" xfId="11792"/>
    <cellStyle name="Normal 7 2 2 5 5 4" xfId="12362"/>
    <cellStyle name="Normal 7 2 2 5 5 5" xfId="16905"/>
    <cellStyle name="Normal 7 2 2 5 5 6" xfId="19757"/>
    <cellStyle name="Normal 7 2 2 5 6" xfId="5097"/>
    <cellStyle name="Normal 7 2 2 5 6 2" xfId="10233"/>
    <cellStyle name="Normal 7 2 2 5 6 2 2" xfId="12073"/>
    <cellStyle name="Normal 7 2 2 5 6 2 3" xfId="12646"/>
    <cellStyle name="Normal 7 2 2 5 6 2 4" xfId="20037"/>
    <cellStyle name="Normal 7 2 2 5 6 3" xfId="11832"/>
    <cellStyle name="Normal 7 2 2 5 6 4" xfId="12404"/>
    <cellStyle name="Normal 7 2 2 5 6 5" xfId="17761"/>
    <cellStyle name="Normal 7 2 2 5 6 6" xfId="19797"/>
    <cellStyle name="Normal 7 2 2 5 7" xfId="11299"/>
    <cellStyle name="Normal 7 2 2 5 7 2" xfId="12119"/>
    <cellStyle name="Normal 7 2 2 5 7 3" xfId="12692"/>
    <cellStyle name="Normal 7 2 2 5 7 4" xfId="18827"/>
    <cellStyle name="Normal 7 2 2 5 7 5" xfId="20083"/>
    <cellStyle name="Normal 7 2 2 5 8" xfId="5953"/>
    <cellStyle name="Normal 7 2 2 5 8 2" xfId="11872"/>
    <cellStyle name="Normal 7 2 2 5 8 3" xfId="12444"/>
    <cellStyle name="Normal 7 2 2 5 8 4" xfId="19837"/>
    <cellStyle name="Normal 7 2 2 5 9" xfId="11632"/>
    <cellStyle name="Normal 7 2 2 6" xfId="1031"/>
    <cellStyle name="Normal 7 2 2 6 2" xfId="6167"/>
    <cellStyle name="Normal 7 2 2 6 2 2" xfId="11882"/>
    <cellStyle name="Normal 7 2 2 6 2 3" xfId="12454"/>
    <cellStyle name="Normal 7 2 2 6 2 4" xfId="19847"/>
    <cellStyle name="Normal 7 2 2 6 3" xfId="11642"/>
    <cellStyle name="Normal 7 2 2 6 4" xfId="12211"/>
    <cellStyle name="Normal 7 2 2 6 5" xfId="13695"/>
    <cellStyle name="Normal 7 2 2 6 6" xfId="19607"/>
    <cellStyle name="Normal 7 2 2 7" xfId="1887"/>
    <cellStyle name="Normal 7 2 2 7 2" xfId="7023"/>
    <cellStyle name="Normal 7 2 2 7 2 2" xfId="11923"/>
    <cellStyle name="Normal 7 2 2 7 2 3" xfId="12494"/>
    <cellStyle name="Normal 7 2 2 7 2 4" xfId="19887"/>
    <cellStyle name="Normal 7 2 2 7 3" xfId="11682"/>
    <cellStyle name="Normal 7 2 2 7 4" xfId="12251"/>
    <cellStyle name="Normal 7 2 2 7 5" xfId="14551"/>
    <cellStyle name="Normal 7 2 2 7 6" xfId="19647"/>
    <cellStyle name="Normal 7 2 2 8" xfId="2743"/>
    <cellStyle name="Normal 7 2 2 8 2" xfId="7879"/>
    <cellStyle name="Normal 7 2 2 8 2 2" xfId="11963"/>
    <cellStyle name="Normal 7 2 2 8 2 3" xfId="12534"/>
    <cellStyle name="Normal 7 2 2 8 2 4" xfId="19927"/>
    <cellStyle name="Normal 7 2 2 8 3" xfId="11722"/>
    <cellStyle name="Normal 7 2 2 8 4" xfId="12292"/>
    <cellStyle name="Normal 7 2 2 8 5" xfId="15407"/>
    <cellStyle name="Normal 7 2 2 8 6" xfId="19687"/>
    <cellStyle name="Normal 7 2 2 9" xfId="3599"/>
    <cellStyle name="Normal 7 2 2 9 2" xfId="8735"/>
    <cellStyle name="Normal 7 2 2 9 2 2" xfId="12003"/>
    <cellStyle name="Normal 7 2 2 9 2 3" xfId="12575"/>
    <cellStyle name="Normal 7 2 2 9 2 4" xfId="19967"/>
    <cellStyle name="Normal 7 2 2 9 3" xfId="11762"/>
    <cellStyle name="Normal 7 2 2 9 4" xfId="12332"/>
    <cellStyle name="Normal 7 2 2 9 5" xfId="16263"/>
    <cellStyle name="Normal 7 2 2 9 6" xfId="19727"/>
    <cellStyle name="Normal 7 2 3" xfId="209"/>
    <cellStyle name="Normal 7 2 3 10" xfId="4492"/>
    <cellStyle name="Normal 7 2 3 10 2" xfId="9628"/>
    <cellStyle name="Normal 7 2 3 10 2 2" xfId="12044"/>
    <cellStyle name="Normal 7 2 3 10 2 3" xfId="12617"/>
    <cellStyle name="Normal 7 2 3 10 2 4" xfId="20008"/>
    <cellStyle name="Normal 7 2 3 10 3" xfId="11803"/>
    <cellStyle name="Normal 7 2 3 10 4" xfId="12373"/>
    <cellStyle name="Normal 7 2 3 10 5" xfId="17156"/>
    <cellStyle name="Normal 7 2 3 10 6" xfId="19768"/>
    <cellStyle name="Normal 7 2 3 11" xfId="10485"/>
    <cellStyle name="Normal 7 2 3 11 2" xfId="12085"/>
    <cellStyle name="Normal 7 2 3 11 3" xfId="12658"/>
    <cellStyle name="Normal 7 2 3 11 4" xfId="18013"/>
    <cellStyle name="Normal 7 2 3 11 5" xfId="20049"/>
    <cellStyle name="Normal 7 2 3 12" xfId="10694"/>
    <cellStyle name="Normal 7 2 3 12 2" xfId="12090"/>
    <cellStyle name="Normal 7 2 3 12 3" xfId="12663"/>
    <cellStyle name="Normal 7 2 3 12 4" xfId="18222"/>
    <cellStyle name="Normal 7 2 3 12 5" xfId="20054"/>
    <cellStyle name="Normal 7 2 3 13" xfId="11550"/>
    <cellStyle name="Normal 7 2 3 13 2" xfId="12130"/>
    <cellStyle name="Normal 7 2 3 13 3" xfId="12703"/>
    <cellStyle name="Normal 7 2 3 13 4" xfId="19078"/>
    <cellStyle name="Normal 7 2 3 13 5" xfId="20094"/>
    <cellStyle name="Normal 7 2 3 14" xfId="5348"/>
    <cellStyle name="Normal 7 2 3 14 2" xfId="11843"/>
    <cellStyle name="Normal 7 2 3 14 3" xfId="12415"/>
    <cellStyle name="Normal 7 2 3 14 4" xfId="19808"/>
    <cellStyle name="Normal 7 2 3 15" xfId="11603"/>
    <cellStyle name="Normal 7 2 3 16" xfId="12172"/>
    <cellStyle name="Normal 7 2 3 17" xfId="12876"/>
    <cellStyle name="Normal 7 2 3 18" xfId="19301"/>
    <cellStyle name="Normal 7 2 3 19" xfId="19567"/>
    <cellStyle name="Normal 7 2 3 2" xfId="257"/>
    <cellStyle name="Normal 7 2 3 2 10" xfId="10740"/>
    <cellStyle name="Normal 7 2 3 2 10 2" xfId="12095"/>
    <cellStyle name="Normal 7 2 3 2 10 3" xfId="12668"/>
    <cellStyle name="Normal 7 2 3 2 10 4" xfId="18268"/>
    <cellStyle name="Normal 7 2 3 2 10 5" xfId="20059"/>
    <cellStyle name="Normal 7 2 3 2 11" xfId="11596"/>
    <cellStyle name="Normal 7 2 3 2 11 2" xfId="12135"/>
    <cellStyle name="Normal 7 2 3 2 11 3" xfId="12708"/>
    <cellStyle name="Normal 7 2 3 2 11 4" xfId="19124"/>
    <cellStyle name="Normal 7 2 3 2 11 5" xfId="20099"/>
    <cellStyle name="Normal 7 2 3 2 12" xfId="5394"/>
    <cellStyle name="Normal 7 2 3 2 12 2" xfId="11848"/>
    <cellStyle name="Normal 7 2 3 2 12 3" xfId="12420"/>
    <cellStyle name="Normal 7 2 3 2 12 4" xfId="19813"/>
    <cellStyle name="Normal 7 2 3 2 13" xfId="11608"/>
    <cellStyle name="Normal 7 2 3 2 14" xfId="12177"/>
    <cellStyle name="Normal 7 2 3 2 15" xfId="12922"/>
    <cellStyle name="Normal 7 2 3 2 16" xfId="19347"/>
    <cellStyle name="Normal 7 2 3 2 17" xfId="19572"/>
    <cellStyle name="Normal 7 2 3 2 2" xfId="472"/>
    <cellStyle name="Normal 7 2 3 2 2 10" xfId="12187"/>
    <cellStyle name="Normal 7 2 3 2 2 11" xfId="13136"/>
    <cellStyle name="Normal 7 2 3 2 2 12" xfId="19561"/>
    <cellStyle name="Normal 7 2 3 2 2 13" xfId="19583"/>
    <cellStyle name="Normal 7 2 3 2 2 2" xfId="1328"/>
    <cellStyle name="Normal 7 2 3 2 2 2 2" xfId="6464"/>
    <cellStyle name="Normal 7 2 3 2 2 2 2 2" xfId="11898"/>
    <cellStyle name="Normal 7 2 3 2 2 2 2 3" xfId="12470"/>
    <cellStyle name="Normal 7 2 3 2 2 2 2 4" xfId="19863"/>
    <cellStyle name="Normal 7 2 3 2 2 2 3" xfId="11658"/>
    <cellStyle name="Normal 7 2 3 2 2 2 4" xfId="12227"/>
    <cellStyle name="Normal 7 2 3 2 2 2 5" xfId="13992"/>
    <cellStyle name="Normal 7 2 3 2 2 2 6" xfId="19623"/>
    <cellStyle name="Normal 7 2 3 2 2 3" xfId="2184"/>
    <cellStyle name="Normal 7 2 3 2 2 3 2" xfId="7320"/>
    <cellStyle name="Normal 7 2 3 2 2 3 2 2" xfId="11939"/>
    <cellStyle name="Normal 7 2 3 2 2 3 2 3" xfId="12510"/>
    <cellStyle name="Normal 7 2 3 2 2 3 2 4" xfId="19903"/>
    <cellStyle name="Normal 7 2 3 2 2 3 3" xfId="11698"/>
    <cellStyle name="Normal 7 2 3 2 2 3 4" xfId="12267"/>
    <cellStyle name="Normal 7 2 3 2 2 3 5" xfId="14848"/>
    <cellStyle name="Normal 7 2 3 2 2 3 6" xfId="19663"/>
    <cellStyle name="Normal 7 2 3 2 2 4" xfId="3040"/>
    <cellStyle name="Normal 7 2 3 2 2 4 2" xfId="8176"/>
    <cellStyle name="Normal 7 2 3 2 2 4 2 2" xfId="11979"/>
    <cellStyle name="Normal 7 2 3 2 2 4 2 3" xfId="12550"/>
    <cellStyle name="Normal 7 2 3 2 2 4 2 4" xfId="19943"/>
    <cellStyle name="Normal 7 2 3 2 2 4 3" xfId="11738"/>
    <cellStyle name="Normal 7 2 3 2 2 4 4" xfId="12308"/>
    <cellStyle name="Normal 7 2 3 2 2 4 5" xfId="15704"/>
    <cellStyle name="Normal 7 2 3 2 2 4 6" xfId="19703"/>
    <cellStyle name="Normal 7 2 3 2 2 5" xfId="3896"/>
    <cellStyle name="Normal 7 2 3 2 2 5 2" xfId="9032"/>
    <cellStyle name="Normal 7 2 3 2 2 5 2 2" xfId="12019"/>
    <cellStyle name="Normal 7 2 3 2 2 5 2 3" xfId="12591"/>
    <cellStyle name="Normal 7 2 3 2 2 5 2 4" xfId="19983"/>
    <cellStyle name="Normal 7 2 3 2 2 5 3" xfId="11778"/>
    <cellStyle name="Normal 7 2 3 2 2 5 4" xfId="12348"/>
    <cellStyle name="Normal 7 2 3 2 2 5 5" xfId="16560"/>
    <cellStyle name="Normal 7 2 3 2 2 5 6" xfId="19743"/>
    <cellStyle name="Normal 7 2 3 2 2 6" xfId="4752"/>
    <cellStyle name="Normal 7 2 3 2 2 6 2" xfId="9888"/>
    <cellStyle name="Normal 7 2 3 2 2 6 2 2" xfId="12059"/>
    <cellStyle name="Normal 7 2 3 2 2 6 2 3" xfId="12632"/>
    <cellStyle name="Normal 7 2 3 2 2 6 2 4" xfId="20023"/>
    <cellStyle name="Normal 7 2 3 2 2 6 3" xfId="11818"/>
    <cellStyle name="Normal 7 2 3 2 2 6 4" xfId="12388"/>
    <cellStyle name="Normal 7 2 3 2 2 6 5" xfId="17416"/>
    <cellStyle name="Normal 7 2 3 2 2 6 6" xfId="19783"/>
    <cellStyle name="Normal 7 2 3 2 2 7" xfId="10954"/>
    <cellStyle name="Normal 7 2 3 2 2 7 2" xfId="12105"/>
    <cellStyle name="Normal 7 2 3 2 2 7 3" xfId="12678"/>
    <cellStyle name="Normal 7 2 3 2 2 7 4" xfId="18482"/>
    <cellStyle name="Normal 7 2 3 2 2 7 5" xfId="20069"/>
    <cellStyle name="Normal 7 2 3 2 2 8" xfId="5608"/>
    <cellStyle name="Normal 7 2 3 2 2 8 2" xfId="11858"/>
    <cellStyle name="Normal 7 2 3 2 2 8 3" xfId="12430"/>
    <cellStyle name="Normal 7 2 3 2 2 8 4" xfId="19823"/>
    <cellStyle name="Normal 7 2 3 2 2 9" xfId="11618"/>
    <cellStyle name="Normal 7 2 3 2 3" xfId="686"/>
    <cellStyle name="Normal 7 2 3 2 3 10" xfId="12197"/>
    <cellStyle name="Normal 7 2 3 2 3 11" xfId="13350"/>
    <cellStyle name="Normal 7 2 3 2 3 12" xfId="19593"/>
    <cellStyle name="Normal 7 2 3 2 3 2" xfId="1542"/>
    <cellStyle name="Normal 7 2 3 2 3 2 2" xfId="6678"/>
    <cellStyle name="Normal 7 2 3 2 3 2 2 2" xfId="11909"/>
    <cellStyle name="Normal 7 2 3 2 3 2 2 3" xfId="12480"/>
    <cellStyle name="Normal 7 2 3 2 3 2 2 4" xfId="19873"/>
    <cellStyle name="Normal 7 2 3 2 3 2 3" xfId="11668"/>
    <cellStyle name="Normal 7 2 3 2 3 2 4" xfId="12237"/>
    <cellStyle name="Normal 7 2 3 2 3 2 5" xfId="14206"/>
    <cellStyle name="Normal 7 2 3 2 3 2 6" xfId="19633"/>
    <cellStyle name="Normal 7 2 3 2 3 3" xfId="2398"/>
    <cellStyle name="Normal 7 2 3 2 3 3 2" xfId="7534"/>
    <cellStyle name="Normal 7 2 3 2 3 3 2 2" xfId="11949"/>
    <cellStyle name="Normal 7 2 3 2 3 3 2 3" xfId="12520"/>
    <cellStyle name="Normal 7 2 3 2 3 3 2 4" xfId="19913"/>
    <cellStyle name="Normal 7 2 3 2 3 3 3" xfId="11708"/>
    <cellStyle name="Normal 7 2 3 2 3 3 4" xfId="12278"/>
    <cellStyle name="Normal 7 2 3 2 3 3 5" xfId="15062"/>
    <cellStyle name="Normal 7 2 3 2 3 3 6" xfId="19673"/>
    <cellStyle name="Normal 7 2 3 2 3 4" xfId="3254"/>
    <cellStyle name="Normal 7 2 3 2 3 4 2" xfId="8390"/>
    <cellStyle name="Normal 7 2 3 2 3 4 2 2" xfId="11989"/>
    <cellStyle name="Normal 7 2 3 2 3 4 2 3" xfId="12560"/>
    <cellStyle name="Normal 7 2 3 2 3 4 2 4" xfId="19953"/>
    <cellStyle name="Normal 7 2 3 2 3 4 3" xfId="11748"/>
    <cellStyle name="Normal 7 2 3 2 3 4 4" xfId="12318"/>
    <cellStyle name="Normal 7 2 3 2 3 4 5" xfId="15918"/>
    <cellStyle name="Normal 7 2 3 2 3 4 6" xfId="19713"/>
    <cellStyle name="Normal 7 2 3 2 3 5" xfId="4110"/>
    <cellStyle name="Normal 7 2 3 2 3 5 2" xfId="9246"/>
    <cellStyle name="Normal 7 2 3 2 3 5 2 2" xfId="12029"/>
    <cellStyle name="Normal 7 2 3 2 3 5 2 3" xfId="12602"/>
    <cellStyle name="Normal 7 2 3 2 3 5 2 4" xfId="19993"/>
    <cellStyle name="Normal 7 2 3 2 3 5 3" xfId="11788"/>
    <cellStyle name="Normal 7 2 3 2 3 5 4" xfId="12358"/>
    <cellStyle name="Normal 7 2 3 2 3 5 5" xfId="16774"/>
    <cellStyle name="Normal 7 2 3 2 3 5 6" xfId="19753"/>
    <cellStyle name="Normal 7 2 3 2 3 6" xfId="4966"/>
    <cellStyle name="Normal 7 2 3 2 3 6 2" xfId="10102"/>
    <cellStyle name="Normal 7 2 3 2 3 6 2 2" xfId="12069"/>
    <cellStyle name="Normal 7 2 3 2 3 6 2 3" xfId="12642"/>
    <cellStyle name="Normal 7 2 3 2 3 6 2 4" xfId="20033"/>
    <cellStyle name="Normal 7 2 3 2 3 6 3" xfId="11828"/>
    <cellStyle name="Normal 7 2 3 2 3 6 4" xfId="12399"/>
    <cellStyle name="Normal 7 2 3 2 3 6 5" xfId="17630"/>
    <cellStyle name="Normal 7 2 3 2 3 6 6" xfId="19793"/>
    <cellStyle name="Normal 7 2 3 2 3 7" xfId="11168"/>
    <cellStyle name="Normal 7 2 3 2 3 7 2" xfId="12115"/>
    <cellStyle name="Normal 7 2 3 2 3 7 3" xfId="12688"/>
    <cellStyle name="Normal 7 2 3 2 3 7 4" xfId="18696"/>
    <cellStyle name="Normal 7 2 3 2 3 7 5" xfId="20079"/>
    <cellStyle name="Normal 7 2 3 2 3 8" xfId="5822"/>
    <cellStyle name="Normal 7 2 3 2 3 8 2" xfId="11868"/>
    <cellStyle name="Normal 7 2 3 2 3 8 3" xfId="12440"/>
    <cellStyle name="Normal 7 2 3 2 3 8 4" xfId="19833"/>
    <cellStyle name="Normal 7 2 3 2 3 9" xfId="11628"/>
    <cellStyle name="Normal 7 2 3 2 4" xfId="900"/>
    <cellStyle name="Normal 7 2 3 2 4 10" xfId="12207"/>
    <cellStyle name="Normal 7 2 3 2 4 11" xfId="13564"/>
    <cellStyle name="Normal 7 2 3 2 4 12" xfId="19603"/>
    <cellStyle name="Normal 7 2 3 2 4 2" xfId="1756"/>
    <cellStyle name="Normal 7 2 3 2 4 2 2" xfId="6892"/>
    <cellStyle name="Normal 7 2 3 2 4 2 2 2" xfId="11919"/>
    <cellStyle name="Normal 7 2 3 2 4 2 2 3" xfId="12490"/>
    <cellStyle name="Normal 7 2 3 2 4 2 2 4" xfId="19883"/>
    <cellStyle name="Normal 7 2 3 2 4 2 3" xfId="11678"/>
    <cellStyle name="Normal 7 2 3 2 4 2 4" xfId="12247"/>
    <cellStyle name="Normal 7 2 3 2 4 2 5" xfId="14420"/>
    <cellStyle name="Normal 7 2 3 2 4 2 6" xfId="19643"/>
    <cellStyle name="Normal 7 2 3 2 4 3" xfId="2612"/>
    <cellStyle name="Normal 7 2 3 2 4 3 2" xfId="7748"/>
    <cellStyle name="Normal 7 2 3 2 4 3 2 2" xfId="11959"/>
    <cellStyle name="Normal 7 2 3 2 4 3 2 3" xfId="12530"/>
    <cellStyle name="Normal 7 2 3 2 4 3 2 4" xfId="19923"/>
    <cellStyle name="Normal 7 2 3 2 4 3 3" xfId="11718"/>
    <cellStyle name="Normal 7 2 3 2 4 3 4" xfId="12288"/>
    <cellStyle name="Normal 7 2 3 2 4 3 5" xfId="15276"/>
    <cellStyle name="Normal 7 2 3 2 4 3 6" xfId="19683"/>
    <cellStyle name="Normal 7 2 3 2 4 4" xfId="3468"/>
    <cellStyle name="Normal 7 2 3 2 4 4 2" xfId="8604"/>
    <cellStyle name="Normal 7 2 3 2 4 4 2 2" xfId="11999"/>
    <cellStyle name="Normal 7 2 3 2 4 4 2 3" xfId="12571"/>
    <cellStyle name="Normal 7 2 3 2 4 4 2 4" xfId="19963"/>
    <cellStyle name="Normal 7 2 3 2 4 4 3" xfId="11758"/>
    <cellStyle name="Normal 7 2 3 2 4 4 4" xfId="12328"/>
    <cellStyle name="Normal 7 2 3 2 4 4 5" xfId="16132"/>
    <cellStyle name="Normal 7 2 3 2 4 4 6" xfId="19723"/>
    <cellStyle name="Normal 7 2 3 2 4 5" xfId="4324"/>
    <cellStyle name="Normal 7 2 3 2 4 5 2" xfId="9460"/>
    <cellStyle name="Normal 7 2 3 2 4 5 2 2" xfId="12039"/>
    <cellStyle name="Normal 7 2 3 2 4 5 2 3" xfId="12612"/>
    <cellStyle name="Normal 7 2 3 2 4 5 2 4" xfId="20003"/>
    <cellStyle name="Normal 7 2 3 2 4 5 3" xfId="11798"/>
    <cellStyle name="Normal 7 2 3 2 4 5 4" xfId="12368"/>
    <cellStyle name="Normal 7 2 3 2 4 5 5" xfId="16988"/>
    <cellStyle name="Normal 7 2 3 2 4 5 6" xfId="19763"/>
    <cellStyle name="Normal 7 2 3 2 4 6" xfId="5180"/>
    <cellStyle name="Normal 7 2 3 2 4 6 2" xfId="10316"/>
    <cellStyle name="Normal 7 2 3 2 4 6 2 2" xfId="12079"/>
    <cellStyle name="Normal 7 2 3 2 4 6 2 3" xfId="12652"/>
    <cellStyle name="Normal 7 2 3 2 4 6 2 4" xfId="20043"/>
    <cellStyle name="Normal 7 2 3 2 4 6 3" xfId="11838"/>
    <cellStyle name="Normal 7 2 3 2 4 6 4" xfId="12410"/>
    <cellStyle name="Normal 7 2 3 2 4 6 5" xfId="17844"/>
    <cellStyle name="Normal 7 2 3 2 4 6 6" xfId="19803"/>
    <cellStyle name="Normal 7 2 3 2 4 7" xfId="11382"/>
    <cellStyle name="Normal 7 2 3 2 4 7 2" xfId="12125"/>
    <cellStyle name="Normal 7 2 3 2 4 7 3" xfId="12698"/>
    <cellStyle name="Normal 7 2 3 2 4 7 4" xfId="18910"/>
    <cellStyle name="Normal 7 2 3 2 4 7 5" xfId="20089"/>
    <cellStyle name="Normal 7 2 3 2 4 8" xfId="6036"/>
    <cellStyle name="Normal 7 2 3 2 4 8 2" xfId="11878"/>
    <cellStyle name="Normal 7 2 3 2 4 8 3" xfId="12450"/>
    <cellStyle name="Normal 7 2 3 2 4 8 4" xfId="19843"/>
    <cellStyle name="Normal 7 2 3 2 4 9" xfId="11638"/>
    <cellStyle name="Normal 7 2 3 2 5" xfId="1114"/>
    <cellStyle name="Normal 7 2 3 2 5 2" xfId="6250"/>
    <cellStyle name="Normal 7 2 3 2 5 2 2" xfId="11888"/>
    <cellStyle name="Normal 7 2 3 2 5 2 3" xfId="12460"/>
    <cellStyle name="Normal 7 2 3 2 5 2 4" xfId="19853"/>
    <cellStyle name="Normal 7 2 3 2 5 3" xfId="11648"/>
    <cellStyle name="Normal 7 2 3 2 5 4" xfId="12217"/>
    <cellStyle name="Normal 7 2 3 2 5 5" xfId="13778"/>
    <cellStyle name="Normal 7 2 3 2 5 6" xfId="19613"/>
    <cellStyle name="Normal 7 2 3 2 6" xfId="1970"/>
    <cellStyle name="Normal 7 2 3 2 6 2" xfId="7106"/>
    <cellStyle name="Normal 7 2 3 2 6 2 2" xfId="11929"/>
    <cellStyle name="Normal 7 2 3 2 6 2 3" xfId="12500"/>
    <cellStyle name="Normal 7 2 3 2 6 2 4" xfId="19893"/>
    <cellStyle name="Normal 7 2 3 2 6 3" xfId="11688"/>
    <cellStyle name="Normal 7 2 3 2 6 4" xfId="12257"/>
    <cellStyle name="Normal 7 2 3 2 6 5" xfId="14634"/>
    <cellStyle name="Normal 7 2 3 2 6 6" xfId="19653"/>
    <cellStyle name="Normal 7 2 3 2 7" xfId="2826"/>
    <cellStyle name="Normal 7 2 3 2 7 2" xfId="7962"/>
    <cellStyle name="Normal 7 2 3 2 7 2 2" xfId="11969"/>
    <cellStyle name="Normal 7 2 3 2 7 2 3" xfId="12540"/>
    <cellStyle name="Normal 7 2 3 2 7 2 4" xfId="19933"/>
    <cellStyle name="Normal 7 2 3 2 7 3" xfId="11728"/>
    <cellStyle name="Normal 7 2 3 2 7 4" xfId="12298"/>
    <cellStyle name="Normal 7 2 3 2 7 5" xfId="15490"/>
    <cellStyle name="Normal 7 2 3 2 7 6" xfId="19693"/>
    <cellStyle name="Normal 7 2 3 2 8" xfId="3682"/>
    <cellStyle name="Normal 7 2 3 2 8 2" xfId="8818"/>
    <cellStyle name="Normal 7 2 3 2 8 2 2" xfId="12009"/>
    <cellStyle name="Normal 7 2 3 2 8 2 3" xfId="12581"/>
    <cellStyle name="Normal 7 2 3 2 8 2 4" xfId="19973"/>
    <cellStyle name="Normal 7 2 3 2 8 3" xfId="11768"/>
    <cellStyle name="Normal 7 2 3 2 8 4" xfId="12338"/>
    <cellStyle name="Normal 7 2 3 2 8 5" xfId="16346"/>
    <cellStyle name="Normal 7 2 3 2 8 6" xfId="19733"/>
    <cellStyle name="Normal 7 2 3 2 9" xfId="4538"/>
    <cellStyle name="Normal 7 2 3 2 9 2" xfId="9674"/>
    <cellStyle name="Normal 7 2 3 2 9 2 2" xfId="12049"/>
    <cellStyle name="Normal 7 2 3 2 9 2 3" xfId="12622"/>
    <cellStyle name="Normal 7 2 3 2 9 2 4" xfId="20013"/>
    <cellStyle name="Normal 7 2 3 2 9 3" xfId="11808"/>
    <cellStyle name="Normal 7 2 3 2 9 4" xfId="12378"/>
    <cellStyle name="Normal 7 2 3 2 9 5" xfId="17202"/>
    <cellStyle name="Normal 7 2 3 2 9 6" xfId="19773"/>
    <cellStyle name="Normal 7 2 3 3" xfId="426"/>
    <cellStyle name="Normal 7 2 3 3 10" xfId="12182"/>
    <cellStyle name="Normal 7 2 3 3 11" xfId="13090"/>
    <cellStyle name="Normal 7 2 3 3 12" xfId="19515"/>
    <cellStyle name="Normal 7 2 3 3 13" xfId="19578"/>
    <cellStyle name="Normal 7 2 3 3 2" xfId="1282"/>
    <cellStyle name="Normal 7 2 3 3 2 2" xfId="6418"/>
    <cellStyle name="Normal 7 2 3 3 2 2 2" xfId="11893"/>
    <cellStyle name="Normal 7 2 3 3 2 2 3" xfId="12465"/>
    <cellStyle name="Normal 7 2 3 3 2 2 4" xfId="19858"/>
    <cellStyle name="Normal 7 2 3 3 2 3" xfId="11653"/>
    <cellStyle name="Normal 7 2 3 3 2 4" xfId="12222"/>
    <cellStyle name="Normal 7 2 3 3 2 5" xfId="13946"/>
    <cellStyle name="Normal 7 2 3 3 2 6" xfId="19618"/>
    <cellStyle name="Normal 7 2 3 3 3" xfId="2138"/>
    <cellStyle name="Normal 7 2 3 3 3 2" xfId="7274"/>
    <cellStyle name="Normal 7 2 3 3 3 2 2" xfId="11934"/>
    <cellStyle name="Normal 7 2 3 3 3 2 3" xfId="12505"/>
    <cellStyle name="Normal 7 2 3 3 3 2 4" xfId="19898"/>
    <cellStyle name="Normal 7 2 3 3 3 3" xfId="11693"/>
    <cellStyle name="Normal 7 2 3 3 3 4" xfId="12262"/>
    <cellStyle name="Normal 7 2 3 3 3 5" xfId="14802"/>
    <cellStyle name="Normal 7 2 3 3 3 6" xfId="19658"/>
    <cellStyle name="Normal 7 2 3 3 4" xfId="2994"/>
    <cellStyle name="Normal 7 2 3 3 4 2" xfId="8130"/>
    <cellStyle name="Normal 7 2 3 3 4 2 2" xfId="11974"/>
    <cellStyle name="Normal 7 2 3 3 4 2 3" xfId="12545"/>
    <cellStyle name="Normal 7 2 3 3 4 2 4" xfId="19938"/>
    <cellStyle name="Normal 7 2 3 3 4 3" xfId="11733"/>
    <cellStyle name="Normal 7 2 3 3 4 4" xfId="12303"/>
    <cellStyle name="Normal 7 2 3 3 4 5" xfId="15658"/>
    <cellStyle name="Normal 7 2 3 3 4 6" xfId="19698"/>
    <cellStyle name="Normal 7 2 3 3 5" xfId="3850"/>
    <cellStyle name="Normal 7 2 3 3 5 2" xfId="8986"/>
    <cellStyle name="Normal 7 2 3 3 5 2 2" xfId="12014"/>
    <cellStyle name="Normal 7 2 3 3 5 2 3" xfId="12586"/>
    <cellStyle name="Normal 7 2 3 3 5 2 4" xfId="19978"/>
    <cellStyle name="Normal 7 2 3 3 5 3" xfId="11773"/>
    <cellStyle name="Normal 7 2 3 3 5 4" xfId="12343"/>
    <cellStyle name="Normal 7 2 3 3 5 5" xfId="16514"/>
    <cellStyle name="Normal 7 2 3 3 5 6" xfId="19738"/>
    <cellStyle name="Normal 7 2 3 3 6" xfId="4706"/>
    <cellStyle name="Normal 7 2 3 3 6 2" xfId="9842"/>
    <cellStyle name="Normal 7 2 3 3 6 2 2" xfId="12054"/>
    <cellStyle name="Normal 7 2 3 3 6 2 3" xfId="12627"/>
    <cellStyle name="Normal 7 2 3 3 6 2 4" xfId="20018"/>
    <cellStyle name="Normal 7 2 3 3 6 3" xfId="11813"/>
    <cellStyle name="Normal 7 2 3 3 6 4" xfId="12383"/>
    <cellStyle name="Normal 7 2 3 3 6 5" xfId="17370"/>
    <cellStyle name="Normal 7 2 3 3 6 6" xfId="19778"/>
    <cellStyle name="Normal 7 2 3 3 7" xfId="10908"/>
    <cellStyle name="Normal 7 2 3 3 7 2" xfId="12100"/>
    <cellStyle name="Normal 7 2 3 3 7 3" xfId="12673"/>
    <cellStyle name="Normal 7 2 3 3 7 4" xfId="18436"/>
    <cellStyle name="Normal 7 2 3 3 7 5" xfId="20064"/>
    <cellStyle name="Normal 7 2 3 3 8" xfId="5562"/>
    <cellStyle name="Normal 7 2 3 3 8 2" xfId="11853"/>
    <cellStyle name="Normal 7 2 3 3 8 3" xfId="12425"/>
    <cellStyle name="Normal 7 2 3 3 8 4" xfId="19818"/>
    <cellStyle name="Normal 7 2 3 3 9" xfId="11613"/>
    <cellStyle name="Normal 7 2 3 4" xfId="640"/>
    <cellStyle name="Normal 7 2 3 4 10" xfId="12192"/>
    <cellStyle name="Normal 7 2 3 4 11" xfId="13304"/>
    <cellStyle name="Normal 7 2 3 4 12" xfId="19588"/>
    <cellStyle name="Normal 7 2 3 4 2" xfId="1496"/>
    <cellStyle name="Normal 7 2 3 4 2 2" xfId="6632"/>
    <cellStyle name="Normal 7 2 3 4 2 2 2" xfId="11903"/>
    <cellStyle name="Normal 7 2 3 4 2 2 3" xfId="12475"/>
    <cellStyle name="Normal 7 2 3 4 2 2 4" xfId="19868"/>
    <cellStyle name="Normal 7 2 3 4 2 3" xfId="11663"/>
    <cellStyle name="Normal 7 2 3 4 2 4" xfId="12232"/>
    <cellStyle name="Normal 7 2 3 4 2 5" xfId="14160"/>
    <cellStyle name="Normal 7 2 3 4 2 6" xfId="19628"/>
    <cellStyle name="Normal 7 2 3 4 3" xfId="2352"/>
    <cellStyle name="Normal 7 2 3 4 3 2" xfId="7488"/>
    <cellStyle name="Normal 7 2 3 4 3 2 2" xfId="11944"/>
    <cellStyle name="Normal 7 2 3 4 3 2 3" xfId="12515"/>
    <cellStyle name="Normal 7 2 3 4 3 2 4" xfId="19908"/>
    <cellStyle name="Normal 7 2 3 4 3 3" xfId="11703"/>
    <cellStyle name="Normal 7 2 3 4 3 4" xfId="12273"/>
    <cellStyle name="Normal 7 2 3 4 3 5" xfId="15016"/>
    <cellStyle name="Normal 7 2 3 4 3 6" xfId="19668"/>
    <cellStyle name="Normal 7 2 3 4 4" xfId="3208"/>
    <cellStyle name="Normal 7 2 3 4 4 2" xfId="8344"/>
    <cellStyle name="Normal 7 2 3 4 4 2 2" xfId="11984"/>
    <cellStyle name="Normal 7 2 3 4 4 2 3" xfId="12555"/>
    <cellStyle name="Normal 7 2 3 4 4 2 4" xfId="19948"/>
    <cellStyle name="Normal 7 2 3 4 4 3" xfId="11743"/>
    <cellStyle name="Normal 7 2 3 4 4 4" xfId="12313"/>
    <cellStyle name="Normal 7 2 3 4 4 5" xfId="15872"/>
    <cellStyle name="Normal 7 2 3 4 4 6" xfId="19708"/>
    <cellStyle name="Normal 7 2 3 4 5" xfId="4064"/>
    <cellStyle name="Normal 7 2 3 4 5 2" xfId="9200"/>
    <cellStyle name="Normal 7 2 3 4 5 2 2" xfId="12024"/>
    <cellStyle name="Normal 7 2 3 4 5 2 3" xfId="12597"/>
    <cellStyle name="Normal 7 2 3 4 5 2 4" xfId="19988"/>
    <cellStyle name="Normal 7 2 3 4 5 3" xfId="11783"/>
    <cellStyle name="Normal 7 2 3 4 5 4" xfId="12353"/>
    <cellStyle name="Normal 7 2 3 4 5 5" xfId="16728"/>
    <cellStyle name="Normal 7 2 3 4 5 6" xfId="19748"/>
    <cellStyle name="Normal 7 2 3 4 6" xfId="4920"/>
    <cellStyle name="Normal 7 2 3 4 6 2" xfId="10056"/>
    <cellStyle name="Normal 7 2 3 4 6 2 2" xfId="12064"/>
    <cellStyle name="Normal 7 2 3 4 6 2 3" xfId="12637"/>
    <cellStyle name="Normal 7 2 3 4 6 2 4" xfId="20028"/>
    <cellStyle name="Normal 7 2 3 4 6 3" xfId="11823"/>
    <cellStyle name="Normal 7 2 3 4 6 4" xfId="12394"/>
    <cellStyle name="Normal 7 2 3 4 6 5" xfId="17584"/>
    <cellStyle name="Normal 7 2 3 4 6 6" xfId="19788"/>
    <cellStyle name="Normal 7 2 3 4 7" xfId="11122"/>
    <cellStyle name="Normal 7 2 3 4 7 2" xfId="12110"/>
    <cellStyle name="Normal 7 2 3 4 7 3" xfId="12683"/>
    <cellStyle name="Normal 7 2 3 4 7 4" xfId="18650"/>
    <cellStyle name="Normal 7 2 3 4 7 5" xfId="20074"/>
    <cellStyle name="Normal 7 2 3 4 8" xfId="5776"/>
    <cellStyle name="Normal 7 2 3 4 8 2" xfId="11863"/>
    <cellStyle name="Normal 7 2 3 4 8 3" xfId="12435"/>
    <cellStyle name="Normal 7 2 3 4 8 4" xfId="19828"/>
    <cellStyle name="Normal 7 2 3 4 9" xfId="11623"/>
    <cellStyle name="Normal 7 2 3 5" xfId="854"/>
    <cellStyle name="Normal 7 2 3 5 10" xfId="12202"/>
    <cellStyle name="Normal 7 2 3 5 11" xfId="13518"/>
    <cellStyle name="Normal 7 2 3 5 12" xfId="19598"/>
    <cellStyle name="Normal 7 2 3 5 2" xfId="1710"/>
    <cellStyle name="Normal 7 2 3 5 2 2" xfId="6846"/>
    <cellStyle name="Normal 7 2 3 5 2 2 2" xfId="11914"/>
    <cellStyle name="Normal 7 2 3 5 2 2 3" xfId="12485"/>
    <cellStyle name="Normal 7 2 3 5 2 2 4" xfId="19878"/>
    <cellStyle name="Normal 7 2 3 5 2 3" xfId="11673"/>
    <cellStyle name="Normal 7 2 3 5 2 4" xfId="12242"/>
    <cellStyle name="Normal 7 2 3 5 2 5" xfId="14374"/>
    <cellStyle name="Normal 7 2 3 5 2 6" xfId="19638"/>
    <cellStyle name="Normal 7 2 3 5 3" xfId="2566"/>
    <cellStyle name="Normal 7 2 3 5 3 2" xfId="7702"/>
    <cellStyle name="Normal 7 2 3 5 3 2 2" xfId="11954"/>
    <cellStyle name="Normal 7 2 3 5 3 2 3" xfId="12525"/>
    <cellStyle name="Normal 7 2 3 5 3 2 4" xfId="19918"/>
    <cellStyle name="Normal 7 2 3 5 3 3" xfId="11713"/>
    <cellStyle name="Normal 7 2 3 5 3 4" xfId="12283"/>
    <cellStyle name="Normal 7 2 3 5 3 5" xfId="15230"/>
    <cellStyle name="Normal 7 2 3 5 3 6" xfId="19678"/>
    <cellStyle name="Normal 7 2 3 5 4" xfId="3422"/>
    <cellStyle name="Normal 7 2 3 5 4 2" xfId="8558"/>
    <cellStyle name="Normal 7 2 3 5 4 2 2" xfId="11994"/>
    <cellStyle name="Normal 7 2 3 5 4 2 3" xfId="12566"/>
    <cellStyle name="Normal 7 2 3 5 4 2 4" xfId="19958"/>
    <cellStyle name="Normal 7 2 3 5 4 3" xfId="11753"/>
    <cellStyle name="Normal 7 2 3 5 4 4" xfId="12323"/>
    <cellStyle name="Normal 7 2 3 5 4 5" xfId="16086"/>
    <cellStyle name="Normal 7 2 3 5 4 6" xfId="19718"/>
    <cellStyle name="Normal 7 2 3 5 5" xfId="4278"/>
    <cellStyle name="Normal 7 2 3 5 5 2" xfId="9414"/>
    <cellStyle name="Normal 7 2 3 5 5 2 2" xfId="12034"/>
    <cellStyle name="Normal 7 2 3 5 5 2 3" xfId="12607"/>
    <cellStyle name="Normal 7 2 3 5 5 2 4" xfId="19998"/>
    <cellStyle name="Normal 7 2 3 5 5 3" xfId="11793"/>
    <cellStyle name="Normal 7 2 3 5 5 4" xfId="12363"/>
    <cellStyle name="Normal 7 2 3 5 5 5" xfId="16942"/>
    <cellStyle name="Normal 7 2 3 5 5 6" xfId="19758"/>
    <cellStyle name="Normal 7 2 3 5 6" xfId="5134"/>
    <cellStyle name="Normal 7 2 3 5 6 2" xfId="10270"/>
    <cellStyle name="Normal 7 2 3 5 6 2 2" xfId="12074"/>
    <cellStyle name="Normal 7 2 3 5 6 2 3" xfId="12647"/>
    <cellStyle name="Normal 7 2 3 5 6 2 4" xfId="20038"/>
    <cellStyle name="Normal 7 2 3 5 6 3" xfId="11833"/>
    <cellStyle name="Normal 7 2 3 5 6 4" xfId="12405"/>
    <cellStyle name="Normal 7 2 3 5 6 5" xfId="17798"/>
    <cellStyle name="Normal 7 2 3 5 6 6" xfId="19798"/>
    <cellStyle name="Normal 7 2 3 5 7" xfId="11336"/>
    <cellStyle name="Normal 7 2 3 5 7 2" xfId="12120"/>
    <cellStyle name="Normal 7 2 3 5 7 3" xfId="12693"/>
    <cellStyle name="Normal 7 2 3 5 7 4" xfId="18864"/>
    <cellStyle name="Normal 7 2 3 5 7 5" xfId="20084"/>
    <cellStyle name="Normal 7 2 3 5 8" xfId="5990"/>
    <cellStyle name="Normal 7 2 3 5 8 2" xfId="11873"/>
    <cellStyle name="Normal 7 2 3 5 8 3" xfId="12445"/>
    <cellStyle name="Normal 7 2 3 5 8 4" xfId="19838"/>
    <cellStyle name="Normal 7 2 3 5 9" xfId="11633"/>
    <cellStyle name="Normal 7 2 3 6" xfId="1068"/>
    <cellStyle name="Normal 7 2 3 6 2" xfId="6204"/>
    <cellStyle name="Normal 7 2 3 6 2 2" xfId="11883"/>
    <cellStyle name="Normal 7 2 3 6 2 3" xfId="12455"/>
    <cellStyle name="Normal 7 2 3 6 2 4" xfId="19848"/>
    <cellStyle name="Normal 7 2 3 6 3" xfId="11643"/>
    <cellStyle name="Normal 7 2 3 6 4" xfId="12212"/>
    <cellStyle name="Normal 7 2 3 6 5" xfId="13732"/>
    <cellStyle name="Normal 7 2 3 6 6" xfId="19608"/>
    <cellStyle name="Normal 7 2 3 7" xfId="1924"/>
    <cellStyle name="Normal 7 2 3 7 2" xfId="7060"/>
    <cellStyle name="Normal 7 2 3 7 2 2" xfId="11924"/>
    <cellStyle name="Normal 7 2 3 7 2 3" xfId="12495"/>
    <cellStyle name="Normal 7 2 3 7 2 4" xfId="19888"/>
    <cellStyle name="Normal 7 2 3 7 3" xfId="11683"/>
    <cellStyle name="Normal 7 2 3 7 4" xfId="12252"/>
    <cellStyle name="Normal 7 2 3 7 5" xfId="14588"/>
    <cellStyle name="Normal 7 2 3 7 6" xfId="19648"/>
    <cellStyle name="Normal 7 2 3 8" xfId="2780"/>
    <cellStyle name="Normal 7 2 3 8 2" xfId="7916"/>
    <cellStyle name="Normal 7 2 3 8 2 2" xfId="11964"/>
    <cellStyle name="Normal 7 2 3 8 2 3" xfId="12535"/>
    <cellStyle name="Normal 7 2 3 8 2 4" xfId="19928"/>
    <cellStyle name="Normal 7 2 3 8 3" xfId="11723"/>
    <cellStyle name="Normal 7 2 3 8 4" xfId="12293"/>
    <cellStyle name="Normal 7 2 3 8 5" xfId="15444"/>
    <cellStyle name="Normal 7 2 3 8 6" xfId="19688"/>
    <cellStyle name="Normal 7 2 3 9" xfId="3636"/>
    <cellStyle name="Normal 7 2 3 9 2" xfId="8772"/>
    <cellStyle name="Normal 7 2 3 9 2 2" xfId="12004"/>
    <cellStyle name="Normal 7 2 3 9 2 3" xfId="12576"/>
    <cellStyle name="Normal 7 2 3 9 2 4" xfId="19968"/>
    <cellStyle name="Normal 7 2 3 9 3" xfId="11763"/>
    <cellStyle name="Normal 7 2 3 9 4" xfId="12333"/>
    <cellStyle name="Normal 7 2 3 9 5" xfId="16300"/>
    <cellStyle name="Normal 7 2 3 9 6" xfId="19728"/>
    <cellStyle name="Normal 7 2 4" xfId="250"/>
    <cellStyle name="Normal 7 2 4 10" xfId="4532"/>
    <cellStyle name="Normal 7 2 4 10 2" xfId="9668"/>
    <cellStyle name="Normal 7 2 4 10 2 2" xfId="12046"/>
    <cellStyle name="Normal 7 2 4 10 2 3" xfId="12619"/>
    <cellStyle name="Normal 7 2 4 10 2 4" xfId="20010"/>
    <cellStyle name="Normal 7 2 4 10 3" xfId="11805"/>
    <cellStyle name="Normal 7 2 4 10 4" xfId="12375"/>
    <cellStyle name="Normal 7 2 4 10 5" xfId="17196"/>
    <cellStyle name="Normal 7 2 4 10 6" xfId="19770"/>
    <cellStyle name="Normal 7 2 4 11" xfId="10525"/>
    <cellStyle name="Normal 7 2 4 11 2" xfId="12087"/>
    <cellStyle name="Normal 7 2 4 11 3" xfId="12660"/>
    <cellStyle name="Normal 7 2 4 11 4" xfId="18053"/>
    <cellStyle name="Normal 7 2 4 11 5" xfId="20051"/>
    <cellStyle name="Normal 7 2 4 12" xfId="10734"/>
    <cellStyle name="Normal 7 2 4 12 2" xfId="12092"/>
    <cellStyle name="Normal 7 2 4 12 3" xfId="12665"/>
    <cellStyle name="Normal 7 2 4 12 4" xfId="18262"/>
    <cellStyle name="Normal 7 2 4 12 5" xfId="20056"/>
    <cellStyle name="Normal 7 2 4 13" xfId="11590"/>
    <cellStyle name="Normal 7 2 4 13 2" xfId="12132"/>
    <cellStyle name="Normal 7 2 4 13 3" xfId="12705"/>
    <cellStyle name="Normal 7 2 4 13 4" xfId="19118"/>
    <cellStyle name="Normal 7 2 4 13 5" xfId="20096"/>
    <cellStyle name="Normal 7 2 4 14" xfId="5388"/>
    <cellStyle name="Normal 7 2 4 14 2" xfId="11845"/>
    <cellStyle name="Normal 7 2 4 14 3" xfId="12417"/>
    <cellStyle name="Normal 7 2 4 14 4" xfId="19810"/>
    <cellStyle name="Normal 7 2 4 15" xfId="11605"/>
    <cellStyle name="Normal 7 2 4 16" xfId="12174"/>
    <cellStyle name="Normal 7 2 4 17" xfId="12916"/>
    <cellStyle name="Normal 7 2 4 18" xfId="19341"/>
    <cellStyle name="Normal 7 2 4 19" xfId="19569"/>
    <cellStyle name="Normal 7 2 4 2" xfId="260"/>
    <cellStyle name="Normal 7 2 4 2 10" xfId="10742"/>
    <cellStyle name="Normal 7 2 4 2 10 2" xfId="12097"/>
    <cellStyle name="Normal 7 2 4 2 10 3" xfId="12670"/>
    <cellStyle name="Normal 7 2 4 2 10 4" xfId="18270"/>
    <cellStyle name="Normal 7 2 4 2 10 5" xfId="20061"/>
    <cellStyle name="Normal 7 2 4 2 11" xfId="11598"/>
    <cellStyle name="Normal 7 2 4 2 11 2" xfId="12137"/>
    <cellStyle name="Normal 7 2 4 2 11 3" xfId="12710"/>
    <cellStyle name="Normal 7 2 4 2 11 4" xfId="19126"/>
    <cellStyle name="Normal 7 2 4 2 11 5" xfId="20101"/>
    <cellStyle name="Normal 7 2 4 2 12" xfId="5396"/>
    <cellStyle name="Normal 7 2 4 2 12 2" xfId="11850"/>
    <cellStyle name="Normal 7 2 4 2 12 3" xfId="12422"/>
    <cellStyle name="Normal 7 2 4 2 12 4" xfId="19815"/>
    <cellStyle name="Normal 7 2 4 2 13" xfId="11610"/>
    <cellStyle name="Normal 7 2 4 2 14" xfId="12179"/>
    <cellStyle name="Normal 7 2 4 2 15" xfId="12924"/>
    <cellStyle name="Normal 7 2 4 2 16" xfId="19349"/>
    <cellStyle name="Normal 7 2 4 2 17" xfId="19574"/>
    <cellStyle name="Normal 7 2 4 2 2" xfId="474"/>
    <cellStyle name="Normal 7 2 4 2 2 10" xfId="12189"/>
    <cellStyle name="Normal 7 2 4 2 2 11" xfId="13138"/>
    <cellStyle name="Normal 7 2 4 2 2 12" xfId="19563"/>
    <cellStyle name="Normal 7 2 4 2 2 13" xfId="19585"/>
    <cellStyle name="Normal 7 2 4 2 2 2" xfId="1330"/>
    <cellStyle name="Normal 7 2 4 2 2 2 2" xfId="6466"/>
    <cellStyle name="Normal 7 2 4 2 2 2 2 2" xfId="11900"/>
    <cellStyle name="Normal 7 2 4 2 2 2 2 3" xfId="12472"/>
    <cellStyle name="Normal 7 2 4 2 2 2 2 4" xfId="19865"/>
    <cellStyle name="Normal 7 2 4 2 2 2 3" xfId="11660"/>
    <cellStyle name="Normal 7 2 4 2 2 2 4" xfId="12229"/>
    <cellStyle name="Normal 7 2 4 2 2 2 5" xfId="13994"/>
    <cellStyle name="Normal 7 2 4 2 2 2 6" xfId="19625"/>
    <cellStyle name="Normal 7 2 4 2 2 3" xfId="2186"/>
    <cellStyle name="Normal 7 2 4 2 2 3 2" xfId="7322"/>
    <cellStyle name="Normal 7 2 4 2 2 3 2 2" xfId="11941"/>
    <cellStyle name="Normal 7 2 4 2 2 3 2 3" xfId="12512"/>
    <cellStyle name="Normal 7 2 4 2 2 3 2 4" xfId="19905"/>
    <cellStyle name="Normal 7 2 4 2 2 3 3" xfId="11700"/>
    <cellStyle name="Normal 7 2 4 2 2 3 4" xfId="12269"/>
    <cellStyle name="Normal 7 2 4 2 2 3 5" xfId="14850"/>
    <cellStyle name="Normal 7 2 4 2 2 3 6" xfId="19665"/>
    <cellStyle name="Normal 7 2 4 2 2 4" xfId="3042"/>
    <cellStyle name="Normal 7 2 4 2 2 4 2" xfId="8178"/>
    <cellStyle name="Normal 7 2 4 2 2 4 2 2" xfId="11981"/>
    <cellStyle name="Normal 7 2 4 2 2 4 2 3" xfId="12552"/>
    <cellStyle name="Normal 7 2 4 2 2 4 2 4" xfId="19945"/>
    <cellStyle name="Normal 7 2 4 2 2 4 3" xfId="11740"/>
    <cellStyle name="Normal 7 2 4 2 2 4 4" xfId="12310"/>
    <cellStyle name="Normal 7 2 4 2 2 4 5" xfId="15706"/>
    <cellStyle name="Normal 7 2 4 2 2 4 6" xfId="19705"/>
    <cellStyle name="Normal 7 2 4 2 2 5" xfId="3898"/>
    <cellStyle name="Normal 7 2 4 2 2 5 2" xfId="9034"/>
    <cellStyle name="Normal 7 2 4 2 2 5 2 2" xfId="12021"/>
    <cellStyle name="Normal 7 2 4 2 2 5 2 3" xfId="12593"/>
    <cellStyle name="Normal 7 2 4 2 2 5 2 4" xfId="19985"/>
    <cellStyle name="Normal 7 2 4 2 2 5 3" xfId="11780"/>
    <cellStyle name="Normal 7 2 4 2 2 5 4" xfId="12350"/>
    <cellStyle name="Normal 7 2 4 2 2 5 5" xfId="16562"/>
    <cellStyle name="Normal 7 2 4 2 2 5 6" xfId="19745"/>
    <cellStyle name="Normal 7 2 4 2 2 6" xfId="4754"/>
    <cellStyle name="Normal 7 2 4 2 2 6 2" xfId="9890"/>
    <cellStyle name="Normal 7 2 4 2 2 6 2 2" xfId="12061"/>
    <cellStyle name="Normal 7 2 4 2 2 6 2 3" xfId="12634"/>
    <cellStyle name="Normal 7 2 4 2 2 6 2 4" xfId="20025"/>
    <cellStyle name="Normal 7 2 4 2 2 6 3" xfId="11820"/>
    <cellStyle name="Normal 7 2 4 2 2 6 4" xfId="12390"/>
    <cellStyle name="Normal 7 2 4 2 2 6 5" xfId="17418"/>
    <cellStyle name="Normal 7 2 4 2 2 6 6" xfId="19785"/>
    <cellStyle name="Normal 7 2 4 2 2 7" xfId="10956"/>
    <cellStyle name="Normal 7 2 4 2 2 7 2" xfId="12107"/>
    <cellStyle name="Normal 7 2 4 2 2 7 3" xfId="12680"/>
    <cellStyle name="Normal 7 2 4 2 2 7 4" xfId="18484"/>
    <cellStyle name="Normal 7 2 4 2 2 7 5" xfId="20071"/>
    <cellStyle name="Normal 7 2 4 2 2 8" xfId="5610"/>
    <cellStyle name="Normal 7 2 4 2 2 8 2" xfId="11860"/>
    <cellStyle name="Normal 7 2 4 2 2 8 3" xfId="12432"/>
    <cellStyle name="Normal 7 2 4 2 2 8 4" xfId="19825"/>
    <cellStyle name="Normal 7 2 4 2 2 9" xfId="11620"/>
    <cellStyle name="Normal 7 2 4 2 3" xfId="688"/>
    <cellStyle name="Normal 7 2 4 2 3 10" xfId="12199"/>
    <cellStyle name="Normal 7 2 4 2 3 11" xfId="13352"/>
    <cellStyle name="Normal 7 2 4 2 3 12" xfId="19595"/>
    <cellStyle name="Normal 7 2 4 2 3 2" xfId="1544"/>
    <cellStyle name="Normal 7 2 4 2 3 2 2" xfId="6680"/>
    <cellStyle name="Normal 7 2 4 2 3 2 2 2" xfId="11911"/>
    <cellStyle name="Normal 7 2 4 2 3 2 2 3" xfId="12482"/>
    <cellStyle name="Normal 7 2 4 2 3 2 2 4" xfId="19875"/>
    <cellStyle name="Normal 7 2 4 2 3 2 3" xfId="11670"/>
    <cellStyle name="Normal 7 2 4 2 3 2 4" xfId="12239"/>
    <cellStyle name="Normal 7 2 4 2 3 2 5" xfId="14208"/>
    <cellStyle name="Normal 7 2 4 2 3 2 6" xfId="19635"/>
    <cellStyle name="Normal 7 2 4 2 3 3" xfId="2400"/>
    <cellStyle name="Normal 7 2 4 2 3 3 2" xfId="7536"/>
    <cellStyle name="Normal 7 2 4 2 3 3 2 2" xfId="11951"/>
    <cellStyle name="Normal 7 2 4 2 3 3 2 3" xfId="12522"/>
    <cellStyle name="Normal 7 2 4 2 3 3 2 4" xfId="19915"/>
    <cellStyle name="Normal 7 2 4 2 3 3 3" xfId="11710"/>
    <cellStyle name="Normal 7 2 4 2 3 3 4" xfId="12280"/>
    <cellStyle name="Normal 7 2 4 2 3 3 5" xfId="15064"/>
    <cellStyle name="Normal 7 2 4 2 3 3 6" xfId="19675"/>
    <cellStyle name="Normal 7 2 4 2 3 4" xfId="3256"/>
    <cellStyle name="Normal 7 2 4 2 3 4 2" xfId="8392"/>
    <cellStyle name="Normal 7 2 4 2 3 4 2 2" xfId="11991"/>
    <cellStyle name="Normal 7 2 4 2 3 4 2 3" xfId="12562"/>
    <cellStyle name="Normal 7 2 4 2 3 4 2 4" xfId="19955"/>
    <cellStyle name="Normal 7 2 4 2 3 4 3" xfId="11750"/>
    <cellStyle name="Normal 7 2 4 2 3 4 4" xfId="12320"/>
    <cellStyle name="Normal 7 2 4 2 3 4 5" xfId="15920"/>
    <cellStyle name="Normal 7 2 4 2 3 4 6" xfId="19715"/>
    <cellStyle name="Normal 7 2 4 2 3 5" xfId="4112"/>
    <cellStyle name="Normal 7 2 4 2 3 5 2" xfId="9248"/>
    <cellStyle name="Normal 7 2 4 2 3 5 2 2" xfId="12031"/>
    <cellStyle name="Normal 7 2 4 2 3 5 2 3" xfId="12604"/>
    <cellStyle name="Normal 7 2 4 2 3 5 2 4" xfId="19995"/>
    <cellStyle name="Normal 7 2 4 2 3 5 3" xfId="11790"/>
    <cellStyle name="Normal 7 2 4 2 3 5 4" xfId="12360"/>
    <cellStyle name="Normal 7 2 4 2 3 5 5" xfId="16776"/>
    <cellStyle name="Normal 7 2 4 2 3 5 6" xfId="19755"/>
    <cellStyle name="Normal 7 2 4 2 3 6" xfId="4968"/>
    <cellStyle name="Normal 7 2 4 2 3 6 2" xfId="10104"/>
    <cellStyle name="Normal 7 2 4 2 3 6 2 2" xfId="12071"/>
    <cellStyle name="Normal 7 2 4 2 3 6 2 3" xfId="12644"/>
    <cellStyle name="Normal 7 2 4 2 3 6 2 4" xfId="20035"/>
    <cellStyle name="Normal 7 2 4 2 3 6 3" xfId="11830"/>
    <cellStyle name="Normal 7 2 4 2 3 6 4" xfId="12401"/>
    <cellStyle name="Normal 7 2 4 2 3 6 5" xfId="17632"/>
    <cellStyle name="Normal 7 2 4 2 3 6 6" xfId="19795"/>
    <cellStyle name="Normal 7 2 4 2 3 7" xfId="11170"/>
    <cellStyle name="Normal 7 2 4 2 3 7 2" xfId="12117"/>
    <cellStyle name="Normal 7 2 4 2 3 7 3" xfId="12690"/>
    <cellStyle name="Normal 7 2 4 2 3 7 4" xfId="18698"/>
    <cellStyle name="Normal 7 2 4 2 3 7 5" xfId="20081"/>
    <cellStyle name="Normal 7 2 4 2 3 8" xfId="5824"/>
    <cellStyle name="Normal 7 2 4 2 3 8 2" xfId="11870"/>
    <cellStyle name="Normal 7 2 4 2 3 8 3" xfId="12442"/>
    <cellStyle name="Normal 7 2 4 2 3 8 4" xfId="19835"/>
    <cellStyle name="Normal 7 2 4 2 3 9" xfId="11630"/>
    <cellStyle name="Normal 7 2 4 2 4" xfId="902"/>
    <cellStyle name="Normal 7 2 4 2 4 10" xfId="12209"/>
    <cellStyle name="Normal 7 2 4 2 4 11" xfId="13566"/>
    <cellStyle name="Normal 7 2 4 2 4 12" xfId="19605"/>
    <cellStyle name="Normal 7 2 4 2 4 2" xfId="1758"/>
    <cellStyle name="Normal 7 2 4 2 4 2 2" xfId="6894"/>
    <cellStyle name="Normal 7 2 4 2 4 2 2 2" xfId="11921"/>
    <cellStyle name="Normal 7 2 4 2 4 2 2 3" xfId="12492"/>
    <cellStyle name="Normal 7 2 4 2 4 2 2 4" xfId="19885"/>
    <cellStyle name="Normal 7 2 4 2 4 2 3" xfId="11680"/>
    <cellStyle name="Normal 7 2 4 2 4 2 4" xfId="12249"/>
    <cellStyle name="Normal 7 2 4 2 4 2 5" xfId="14422"/>
    <cellStyle name="Normal 7 2 4 2 4 2 6" xfId="19645"/>
    <cellStyle name="Normal 7 2 4 2 4 3" xfId="2614"/>
    <cellStyle name="Normal 7 2 4 2 4 3 2" xfId="7750"/>
    <cellStyle name="Normal 7 2 4 2 4 3 2 2" xfId="11961"/>
    <cellStyle name="Normal 7 2 4 2 4 3 2 3" xfId="12532"/>
    <cellStyle name="Normal 7 2 4 2 4 3 2 4" xfId="19925"/>
    <cellStyle name="Normal 7 2 4 2 4 3 3" xfId="11720"/>
    <cellStyle name="Normal 7 2 4 2 4 3 4" xfId="12290"/>
    <cellStyle name="Normal 7 2 4 2 4 3 5" xfId="15278"/>
    <cellStyle name="Normal 7 2 4 2 4 3 6" xfId="19685"/>
    <cellStyle name="Normal 7 2 4 2 4 4" xfId="3470"/>
    <cellStyle name="Normal 7 2 4 2 4 4 2" xfId="8606"/>
    <cellStyle name="Normal 7 2 4 2 4 4 2 2" xfId="12001"/>
    <cellStyle name="Normal 7 2 4 2 4 4 2 3" xfId="12573"/>
    <cellStyle name="Normal 7 2 4 2 4 4 2 4" xfId="19965"/>
    <cellStyle name="Normal 7 2 4 2 4 4 3" xfId="11760"/>
    <cellStyle name="Normal 7 2 4 2 4 4 4" xfId="12330"/>
    <cellStyle name="Normal 7 2 4 2 4 4 5" xfId="16134"/>
    <cellStyle name="Normal 7 2 4 2 4 4 6" xfId="19725"/>
    <cellStyle name="Normal 7 2 4 2 4 5" xfId="4326"/>
    <cellStyle name="Normal 7 2 4 2 4 5 2" xfId="9462"/>
    <cellStyle name="Normal 7 2 4 2 4 5 2 2" xfId="12041"/>
    <cellStyle name="Normal 7 2 4 2 4 5 2 3" xfId="12614"/>
    <cellStyle name="Normal 7 2 4 2 4 5 2 4" xfId="20005"/>
    <cellStyle name="Normal 7 2 4 2 4 5 3" xfId="11800"/>
    <cellStyle name="Normal 7 2 4 2 4 5 4" xfId="12370"/>
    <cellStyle name="Normal 7 2 4 2 4 5 5" xfId="16990"/>
    <cellStyle name="Normal 7 2 4 2 4 5 6" xfId="19765"/>
    <cellStyle name="Normal 7 2 4 2 4 6" xfId="5182"/>
    <cellStyle name="Normal 7 2 4 2 4 6 2" xfId="10318"/>
    <cellStyle name="Normal 7 2 4 2 4 6 2 2" xfId="12081"/>
    <cellStyle name="Normal 7 2 4 2 4 6 2 3" xfId="12654"/>
    <cellStyle name="Normal 7 2 4 2 4 6 2 4" xfId="20045"/>
    <cellStyle name="Normal 7 2 4 2 4 6 3" xfId="11840"/>
    <cellStyle name="Normal 7 2 4 2 4 6 4" xfId="12412"/>
    <cellStyle name="Normal 7 2 4 2 4 6 5" xfId="17846"/>
    <cellStyle name="Normal 7 2 4 2 4 6 6" xfId="19805"/>
    <cellStyle name="Normal 7 2 4 2 4 7" xfId="11384"/>
    <cellStyle name="Normal 7 2 4 2 4 7 2" xfId="12127"/>
    <cellStyle name="Normal 7 2 4 2 4 7 3" xfId="12700"/>
    <cellStyle name="Normal 7 2 4 2 4 7 4" xfId="18912"/>
    <cellStyle name="Normal 7 2 4 2 4 7 5" xfId="20091"/>
    <cellStyle name="Normal 7 2 4 2 4 8" xfId="6038"/>
    <cellStyle name="Normal 7 2 4 2 4 8 2" xfId="11880"/>
    <cellStyle name="Normal 7 2 4 2 4 8 3" xfId="12452"/>
    <cellStyle name="Normal 7 2 4 2 4 8 4" xfId="19845"/>
    <cellStyle name="Normal 7 2 4 2 4 9" xfId="11640"/>
    <cellStyle name="Normal 7 2 4 2 5" xfId="1116"/>
    <cellStyle name="Normal 7 2 4 2 5 2" xfId="6252"/>
    <cellStyle name="Normal 7 2 4 2 5 2 2" xfId="11890"/>
    <cellStyle name="Normal 7 2 4 2 5 2 3" xfId="12462"/>
    <cellStyle name="Normal 7 2 4 2 5 2 4" xfId="19855"/>
    <cellStyle name="Normal 7 2 4 2 5 3" xfId="11650"/>
    <cellStyle name="Normal 7 2 4 2 5 4" xfId="12219"/>
    <cellStyle name="Normal 7 2 4 2 5 5" xfId="13780"/>
    <cellStyle name="Normal 7 2 4 2 5 6" xfId="19615"/>
    <cellStyle name="Normal 7 2 4 2 6" xfId="1972"/>
    <cellStyle name="Normal 7 2 4 2 6 2" xfId="7108"/>
    <cellStyle name="Normal 7 2 4 2 6 2 2" xfId="11931"/>
    <cellStyle name="Normal 7 2 4 2 6 2 3" xfId="12502"/>
    <cellStyle name="Normal 7 2 4 2 6 2 4" xfId="19895"/>
    <cellStyle name="Normal 7 2 4 2 6 3" xfId="11690"/>
    <cellStyle name="Normal 7 2 4 2 6 4" xfId="12259"/>
    <cellStyle name="Normal 7 2 4 2 6 5" xfId="14636"/>
    <cellStyle name="Normal 7 2 4 2 6 6" xfId="19655"/>
    <cellStyle name="Normal 7 2 4 2 7" xfId="2828"/>
    <cellStyle name="Normal 7 2 4 2 7 2" xfId="7964"/>
    <cellStyle name="Normal 7 2 4 2 7 2 2" xfId="11971"/>
    <cellStyle name="Normal 7 2 4 2 7 2 3" xfId="12542"/>
    <cellStyle name="Normal 7 2 4 2 7 2 4" xfId="19935"/>
    <cellStyle name="Normal 7 2 4 2 7 3" xfId="11730"/>
    <cellStyle name="Normal 7 2 4 2 7 4" xfId="12300"/>
    <cellStyle name="Normal 7 2 4 2 7 5" xfId="15492"/>
    <cellStyle name="Normal 7 2 4 2 7 6" xfId="19695"/>
    <cellStyle name="Normal 7 2 4 2 8" xfId="3684"/>
    <cellStyle name="Normal 7 2 4 2 8 2" xfId="8820"/>
    <cellStyle name="Normal 7 2 4 2 8 2 2" xfId="12011"/>
    <cellStyle name="Normal 7 2 4 2 8 2 3" xfId="12583"/>
    <cellStyle name="Normal 7 2 4 2 8 2 4" xfId="19975"/>
    <cellStyle name="Normal 7 2 4 2 8 3" xfId="11770"/>
    <cellStyle name="Normal 7 2 4 2 8 4" xfId="12340"/>
    <cellStyle name="Normal 7 2 4 2 8 5" xfId="16348"/>
    <cellStyle name="Normal 7 2 4 2 8 6" xfId="19735"/>
    <cellStyle name="Normal 7 2 4 2 9" xfId="4540"/>
    <cellStyle name="Normal 7 2 4 2 9 2" xfId="9676"/>
    <cellStyle name="Normal 7 2 4 2 9 2 2" xfId="12051"/>
    <cellStyle name="Normal 7 2 4 2 9 2 3" xfId="12624"/>
    <cellStyle name="Normal 7 2 4 2 9 2 4" xfId="20015"/>
    <cellStyle name="Normal 7 2 4 2 9 3" xfId="11810"/>
    <cellStyle name="Normal 7 2 4 2 9 4" xfId="12380"/>
    <cellStyle name="Normal 7 2 4 2 9 5" xfId="17204"/>
    <cellStyle name="Normal 7 2 4 2 9 6" xfId="19775"/>
    <cellStyle name="Normal 7 2 4 3" xfId="466"/>
    <cellStyle name="Normal 7 2 4 3 10" xfId="12184"/>
    <cellStyle name="Normal 7 2 4 3 11" xfId="13130"/>
    <cellStyle name="Normal 7 2 4 3 12" xfId="19555"/>
    <cellStyle name="Normal 7 2 4 3 13" xfId="19580"/>
    <cellStyle name="Normal 7 2 4 3 2" xfId="1322"/>
    <cellStyle name="Normal 7 2 4 3 2 2" xfId="6458"/>
    <cellStyle name="Normal 7 2 4 3 2 2 2" xfId="11895"/>
    <cellStyle name="Normal 7 2 4 3 2 2 3" xfId="12467"/>
    <cellStyle name="Normal 7 2 4 3 2 2 4" xfId="19860"/>
    <cellStyle name="Normal 7 2 4 3 2 3" xfId="11655"/>
    <cellStyle name="Normal 7 2 4 3 2 4" xfId="12224"/>
    <cellStyle name="Normal 7 2 4 3 2 5" xfId="13986"/>
    <cellStyle name="Normal 7 2 4 3 2 6" xfId="19620"/>
    <cellStyle name="Normal 7 2 4 3 3" xfId="2178"/>
    <cellStyle name="Normal 7 2 4 3 3 2" xfId="7314"/>
    <cellStyle name="Normal 7 2 4 3 3 2 2" xfId="11936"/>
    <cellStyle name="Normal 7 2 4 3 3 2 3" xfId="12507"/>
    <cellStyle name="Normal 7 2 4 3 3 2 4" xfId="19900"/>
    <cellStyle name="Normal 7 2 4 3 3 3" xfId="11695"/>
    <cellStyle name="Normal 7 2 4 3 3 4" xfId="12264"/>
    <cellStyle name="Normal 7 2 4 3 3 5" xfId="14842"/>
    <cellStyle name="Normal 7 2 4 3 3 6" xfId="19660"/>
    <cellStyle name="Normal 7 2 4 3 4" xfId="3034"/>
    <cellStyle name="Normal 7 2 4 3 4 2" xfId="8170"/>
    <cellStyle name="Normal 7 2 4 3 4 2 2" xfId="11976"/>
    <cellStyle name="Normal 7 2 4 3 4 2 3" xfId="12547"/>
    <cellStyle name="Normal 7 2 4 3 4 2 4" xfId="19940"/>
    <cellStyle name="Normal 7 2 4 3 4 3" xfId="11735"/>
    <cellStyle name="Normal 7 2 4 3 4 4" xfId="12305"/>
    <cellStyle name="Normal 7 2 4 3 4 5" xfId="15698"/>
    <cellStyle name="Normal 7 2 4 3 4 6" xfId="19700"/>
    <cellStyle name="Normal 7 2 4 3 5" xfId="3890"/>
    <cellStyle name="Normal 7 2 4 3 5 2" xfId="9026"/>
    <cellStyle name="Normal 7 2 4 3 5 2 2" xfId="12016"/>
    <cellStyle name="Normal 7 2 4 3 5 2 3" xfId="12588"/>
    <cellStyle name="Normal 7 2 4 3 5 2 4" xfId="19980"/>
    <cellStyle name="Normal 7 2 4 3 5 3" xfId="11775"/>
    <cellStyle name="Normal 7 2 4 3 5 4" xfId="12345"/>
    <cellStyle name="Normal 7 2 4 3 5 5" xfId="16554"/>
    <cellStyle name="Normal 7 2 4 3 5 6" xfId="19740"/>
    <cellStyle name="Normal 7 2 4 3 6" xfId="4746"/>
    <cellStyle name="Normal 7 2 4 3 6 2" xfId="9882"/>
    <cellStyle name="Normal 7 2 4 3 6 2 2" xfId="12056"/>
    <cellStyle name="Normal 7 2 4 3 6 2 3" xfId="12629"/>
    <cellStyle name="Normal 7 2 4 3 6 2 4" xfId="20020"/>
    <cellStyle name="Normal 7 2 4 3 6 3" xfId="11815"/>
    <cellStyle name="Normal 7 2 4 3 6 4" xfId="12385"/>
    <cellStyle name="Normal 7 2 4 3 6 5" xfId="17410"/>
    <cellStyle name="Normal 7 2 4 3 6 6" xfId="19780"/>
    <cellStyle name="Normal 7 2 4 3 7" xfId="10948"/>
    <cellStyle name="Normal 7 2 4 3 7 2" xfId="12102"/>
    <cellStyle name="Normal 7 2 4 3 7 3" xfId="12675"/>
    <cellStyle name="Normal 7 2 4 3 7 4" xfId="18476"/>
    <cellStyle name="Normal 7 2 4 3 7 5" xfId="20066"/>
    <cellStyle name="Normal 7 2 4 3 8" xfId="5602"/>
    <cellStyle name="Normal 7 2 4 3 8 2" xfId="11855"/>
    <cellStyle name="Normal 7 2 4 3 8 3" xfId="12427"/>
    <cellStyle name="Normal 7 2 4 3 8 4" xfId="19820"/>
    <cellStyle name="Normal 7 2 4 3 9" xfId="11615"/>
    <cellStyle name="Normal 7 2 4 4" xfId="680"/>
    <cellStyle name="Normal 7 2 4 4 10" xfId="12194"/>
    <cellStyle name="Normal 7 2 4 4 11" xfId="13344"/>
    <cellStyle name="Normal 7 2 4 4 12" xfId="19590"/>
    <cellStyle name="Normal 7 2 4 4 2" xfId="1536"/>
    <cellStyle name="Normal 7 2 4 4 2 2" xfId="6672"/>
    <cellStyle name="Normal 7 2 4 4 2 2 2" xfId="11906"/>
    <cellStyle name="Normal 7 2 4 4 2 2 3" xfId="12477"/>
    <cellStyle name="Normal 7 2 4 4 2 2 4" xfId="19870"/>
    <cellStyle name="Normal 7 2 4 4 2 3" xfId="11665"/>
    <cellStyle name="Normal 7 2 4 4 2 4" xfId="12234"/>
    <cellStyle name="Normal 7 2 4 4 2 5" xfId="14200"/>
    <cellStyle name="Normal 7 2 4 4 2 6" xfId="19630"/>
    <cellStyle name="Normal 7 2 4 4 3" xfId="2392"/>
    <cellStyle name="Normal 7 2 4 4 3 2" xfId="7528"/>
    <cellStyle name="Normal 7 2 4 4 3 2 2" xfId="11946"/>
    <cellStyle name="Normal 7 2 4 4 3 2 3" xfId="12517"/>
    <cellStyle name="Normal 7 2 4 4 3 2 4" xfId="19910"/>
    <cellStyle name="Normal 7 2 4 4 3 3" xfId="11705"/>
    <cellStyle name="Normal 7 2 4 4 3 4" xfId="12275"/>
    <cellStyle name="Normal 7 2 4 4 3 5" xfId="15056"/>
    <cellStyle name="Normal 7 2 4 4 3 6" xfId="19670"/>
    <cellStyle name="Normal 7 2 4 4 4" xfId="3248"/>
    <cellStyle name="Normal 7 2 4 4 4 2" xfId="8384"/>
    <cellStyle name="Normal 7 2 4 4 4 2 2" xfId="11986"/>
    <cellStyle name="Normal 7 2 4 4 4 2 3" xfId="12557"/>
    <cellStyle name="Normal 7 2 4 4 4 2 4" xfId="19950"/>
    <cellStyle name="Normal 7 2 4 4 4 3" xfId="11745"/>
    <cellStyle name="Normal 7 2 4 4 4 4" xfId="12315"/>
    <cellStyle name="Normal 7 2 4 4 4 5" xfId="15912"/>
    <cellStyle name="Normal 7 2 4 4 4 6" xfId="19710"/>
    <cellStyle name="Normal 7 2 4 4 5" xfId="4104"/>
    <cellStyle name="Normal 7 2 4 4 5 2" xfId="9240"/>
    <cellStyle name="Normal 7 2 4 4 5 2 2" xfId="12026"/>
    <cellStyle name="Normal 7 2 4 4 5 2 3" xfId="12599"/>
    <cellStyle name="Normal 7 2 4 4 5 2 4" xfId="19990"/>
    <cellStyle name="Normal 7 2 4 4 5 3" xfId="11785"/>
    <cellStyle name="Normal 7 2 4 4 5 4" xfId="12355"/>
    <cellStyle name="Normal 7 2 4 4 5 5" xfId="16768"/>
    <cellStyle name="Normal 7 2 4 4 5 6" xfId="19750"/>
    <cellStyle name="Normal 7 2 4 4 6" xfId="4960"/>
    <cellStyle name="Normal 7 2 4 4 6 2" xfId="10096"/>
    <cellStyle name="Normal 7 2 4 4 6 2 2" xfId="12066"/>
    <cellStyle name="Normal 7 2 4 4 6 2 3" xfId="12639"/>
    <cellStyle name="Normal 7 2 4 4 6 2 4" xfId="20030"/>
    <cellStyle name="Normal 7 2 4 4 6 3" xfId="11825"/>
    <cellStyle name="Normal 7 2 4 4 6 4" xfId="12396"/>
    <cellStyle name="Normal 7 2 4 4 6 5" xfId="17624"/>
    <cellStyle name="Normal 7 2 4 4 6 6" xfId="19790"/>
    <cellStyle name="Normal 7 2 4 4 7" xfId="11162"/>
    <cellStyle name="Normal 7 2 4 4 7 2" xfId="12112"/>
    <cellStyle name="Normal 7 2 4 4 7 3" xfId="12685"/>
    <cellStyle name="Normal 7 2 4 4 7 4" xfId="18690"/>
    <cellStyle name="Normal 7 2 4 4 7 5" xfId="20076"/>
    <cellStyle name="Normal 7 2 4 4 8" xfId="5816"/>
    <cellStyle name="Normal 7 2 4 4 8 2" xfId="11865"/>
    <cellStyle name="Normal 7 2 4 4 8 3" xfId="12437"/>
    <cellStyle name="Normal 7 2 4 4 8 4" xfId="19830"/>
    <cellStyle name="Normal 7 2 4 4 9" xfId="11625"/>
    <cellStyle name="Normal 7 2 4 5" xfId="894"/>
    <cellStyle name="Normal 7 2 4 5 10" xfId="12204"/>
    <cellStyle name="Normal 7 2 4 5 11" xfId="13558"/>
    <cellStyle name="Normal 7 2 4 5 12" xfId="19600"/>
    <cellStyle name="Normal 7 2 4 5 2" xfId="1750"/>
    <cellStyle name="Normal 7 2 4 5 2 2" xfId="6886"/>
    <cellStyle name="Normal 7 2 4 5 2 2 2" xfId="11916"/>
    <cellStyle name="Normal 7 2 4 5 2 2 3" xfId="12487"/>
    <cellStyle name="Normal 7 2 4 5 2 2 4" xfId="19880"/>
    <cellStyle name="Normal 7 2 4 5 2 3" xfId="11675"/>
    <cellStyle name="Normal 7 2 4 5 2 4" xfId="12244"/>
    <cellStyle name="Normal 7 2 4 5 2 5" xfId="14414"/>
    <cellStyle name="Normal 7 2 4 5 2 6" xfId="19640"/>
    <cellStyle name="Normal 7 2 4 5 3" xfId="2606"/>
    <cellStyle name="Normal 7 2 4 5 3 2" xfId="7742"/>
    <cellStyle name="Normal 7 2 4 5 3 2 2" xfId="11956"/>
    <cellStyle name="Normal 7 2 4 5 3 2 3" xfId="12527"/>
    <cellStyle name="Normal 7 2 4 5 3 2 4" xfId="19920"/>
    <cellStyle name="Normal 7 2 4 5 3 3" xfId="11715"/>
    <cellStyle name="Normal 7 2 4 5 3 4" xfId="12285"/>
    <cellStyle name="Normal 7 2 4 5 3 5" xfId="15270"/>
    <cellStyle name="Normal 7 2 4 5 3 6" xfId="19680"/>
    <cellStyle name="Normal 7 2 4 5 4" xfId="3462"/>
    <cellStyle name="Normal 7 2 4 5 4 2" xfId="8598"/>
    <cellStyle name="Normal 7 2 4 5 4 2 2" xfId="11996"/>
    <cellStyle name="Normal 7 2 4 5 4 2 3" xfId="12568"/>
    <cellStyle name="Normal 7 2 4 5 4 2 4" xfId="19960"/>
    <cellStyle name="Normal 7 2 4 5 4 3" xfId="11755"/>
    <cellStyle name="Normal 7 2 4 5 4 4" xfId="12325"/>
    <cellStyle name="Normal 7 2 4 5 4 5" xfId="16126"/>
    <cellStyle name="Normal 7 2 4 5 4 6" xfId="19720"/>
    <cellStyle name="Normal 7 2 4 5 5" xfId="4318"/>
    <cellStyle name="Normal 7 2 4 5 5 2" xfId="9454"/>
    <cellStyle name="Normal 7 2 4 5 5 2 2" xfId="12036"/>
    <cellStyle name="Normal 7 2 4 5 5 2 3" xfId="12609"/>
    <cellStyle name="Normal 7 2 4 5 5 2 4" xfId="20000"/>
    <cellStyle name="Normal 7 2 4 5 5 3" xfId="11795"/>
    <cellStyle name="Normal 7 2 4 5 5 4" xfId="12365"/>
    <cellStyle name="Normal 7 2 4 5 5 5" xfId="16982"/>
    <cellStyle name="Normal 7 2 4 5 5 6" xfId="19760"/>
    <cellStyle name="Normal 7 2 4 5 6" xfId="5174"/>
    <cellStyle name="Normal 7 2 4 5 6 2" xfId="10310"/>
    <cellStyle name="Normal 7 2 4 5 6 2 2" xfId="12076"/>
    <cellStyle name="Normal 7 2 4 5 6 2 3" xfId="12649"/>
    <cellStyle name="Normal 7 2 4 5 6 2 4" xfId="20040"/>
    <cellStyle name="Normal 7 2 4 5 6 3" xfId="11835"/>
    <cellStyle name="Normal 7 2 4 5 6 4" xfId="12407"/>
    <cellStyle name="Normal 7 2 4 5 6 5" xfId="17838"/>
    <cellStyle name="Normal 7 2 4 5 6 6" xfId="19800"/>
    <cellStyle name="Normal 7 2 4 5 7" xfId="11376"/>
    <cellStyle name="Normal 7 2 4 5 7 2" xfId="12122"/>
    <cellStyle name="Normal 7 2 4 5 7 3" xfId="12695"/>
    <cellStyle name="Normal 7 2 4 5 7 4" xfId="18904"/>
    <cellStyle name="Normal 7 2 4 5 7 5" xfId="20086"/>
    <cellStyle name="Normal 7 2 4 5 8" xfId="6030"/>
    <cellStyle name="Normal 7 2 4 5 8 2" xfId="11875"/>
    <cellStyle name="Normal 7 2 4 5 8 3" xfId="12447"/>
    <cellStyle name="Normal 7 2 4 5 8 4" xfId="19840"/>
    <cellStyle name="Normal 7 2 4 5 9" xfId="11635"/>
    <cellStyle name="Normal 7 2 4 6" xfId="1108"/>
    <cellStyle name="Normal 7 2 4 6 2" xfId="6244"/>
    <cellStyle name="Normal 7 2 4 6 2 2" xfId="11885"/>
    <cellStyle name="Normal 7 2 4 6 2 3" xfId="12457"/>
    <cellStyle name="Normal 7 2 4 6 2 4" xfId="19850"/>
    <cellStyle name="Normal 7 2 4 6 3" xfId="11645"/>
    <cellStyle name="Normal 7 2 4 6 4" xfId="12214"/>
    <cellStyle name="Normal 7 2 4 6 5" xfId="13772"/>
    <cellStyle name="Normal 7 2 4 6 6" xfId="19610"/>
    <cellStyle name="Normal 7 2 4 7" xfId="1964"/>
    <cellStyle name="Normal 7 2 4 7 2" xfId="7100"/>
    <cellStyle name="Normal 7 2 4 7 2 2" xfId="11926"/>
    <cellStyle name="Normal 7 2 4 7 2 3" xfId="12497"/>
    <cellStyle name="Normal 7 2 4 7 2 4" xfId="19890"/>
    <cellStyle name="Normal 7 2 4 7 3" xfId="11685"/>
    <cellStyle name="Normal 7 2 4 7 4" xfId="12254"/>
    <cellStyle name="Normal 7 2 4 7 5" xfId="14628"/>
    <cellStyle name="Normal 7 2 4 7 6" xfId="19650"/>
    <cellStyle name="Normal 7 2 4 8" xfId="2820"/>
    <cellStyle name="Normal 7 2 4 8 2" xfId="7956"/>
    <cellStyle name="Normal 7 2 4 8 2 2" xfId="11966"/>
    <cellStyle name="Normal 7 2 4 8 2 3" xfId="12537"/>
    <cellStyle name="Normal 7 2 4 8 2 4" xfId="19930"/>
    <cellStyle name="Normal 7 2 4 8 3" xfId="11725"/>
    <cellStyle name="Normal 7 2 4 8 4" xfId="12295"/>
    <cellStyle name="Normal 7 2 4 8 5" xfId="15484"/>
    <cellStyle name="Normal 7 2 4 8 6" xfId="19690"/>
    <cellStyle name="Normal 7 2 4 9" xfId="3676"/>
    <cellStyle name="Normal 7 2 4 9 2" xfId="8812"/>
    <cellStyle name="Normal 7 2 4 9 2 2" xfId="12006"/>
    <cellStyle name="Normal 7 2 4 9 2 3" xfId="12578"/>
    <cellStyle name="Normal 7 2 4 9 2 4" xfId="19970"/>
    <cellStyle name="Normal 7 2 4 9 3" xfId="11765"/>
    <cellStyle name="Normal 7 2 4 9 4" xfId="12335"/>
    <cellStyle name="Normal 7 2 4 9 5" xfId="16340"/>
    <cellStyle name="Normal 7 2 4 9 6" xfId="19730"/>
    <cellStyle name="Normal 7 2 5" xfId="12402"/>
    <cellStyle name="Normal 7 2 6" xfId="19130"/>
    <cellStyle name="Normal 7 3" xfId="216"/>
    <cellStyle name="Normal 7 3 10" xfId="4498"/>
    <cellStyle name="Normal 7 3 10 2" xfId="9634"/>
    <cellStyle name="Normal 7 3 10 2 2" xfId="12045"/>
    <cellStyle name="Normal 7 3 10 2 3" xfId="12618"/>
    <cellStyle name="Normal 7 3 10 2 4" xfId="20009"/>
    <cellStyle name="Normal 7 3 10 3" xfId="11804"/>
    <cellStyle name="Normal 7 3 10 4" xfId="12374"/>
    <cellStyle name="Normal 7 3 10 5" xfId="17162"/>
    <cellStyle name="Normal 7 3 10 6" xfId="19769"/>
    <cellStyle name="Normal 7 3 11" xfId="10491"/>
    <cellStyle name="Normal 7 3 11 2" xfId="12086"/>
    <cellStyle name="Normal 7 3 11 3" xfId="12659"/>
    <cellStyle name="Normal 7 3 11 4" xfId="18019"/>
    <cellStyle name="Normal 7 3 11 5" xfId="20050"/>
    <cellStyle name="Normal 7 3 12" xfId="10700"/>
    <cellStyle name="Normal 7 3 12 2" xfId="12091"/>
    <cellStyle name="Normal 7 3 12 3" xfId="12664"/>
    <cellStyle name="Normal 7 3 12 4" xfId="18228"/>
    <cellStyle name="Normal 7 3 12 5" xfId="20055"/>
    <cellStyle name="Normal 7 3 13" xfId="11556"/>
    <cellStyle name="Normal 7 3 13 2" xfId="12131"/>
    <cellStyle name="Normal 7 3 13 3" xfId="12704"/>
    <cellStyle name="Normal 7 3 13 4" xfId="19084"/>
    <cellStyle name="Normal 7 3 13 5" xfId="20095"/>
    <cellStyle name="Normal 7 3 14" xfId="5354"/>
    <cellStyle name="Normal 7 3 14 2" xfId="11844"/>
    <cellStyle name="Normal 7 3 14 3" xfId="12416"/>
    <cellStyle name="Normal 7 3 14 4" xfId="19809"/>
    <cellStyle name="Normal 7 3 15" xfId="11604"/>
    <cellStyle name="Normal 7 3 16" xfId="12173"/>
    <cellStyle name="Normal 7 3 17" xfId="12882"/>
    <cellStyle name="Normal 7 3 18" xfId="19133"/>
    <cellStyle name="Normal 7 3 19" xfId="19568"/>
    <cellStyle name="Normal 7 3 2" xfId="259"/>
    <cellStyle name="Normal 7 3 2 10" xfId="10741"/>
    <cellStyle name="Normal 7 3 2 10 2" xfId="12096"/>
    <cellStyle name="Normal 7 3 2 10 3" xfId="12669"/>
    <cellStyle name="Normal 7 3 2 10 4" xfId="18269"/>
    <cellStyle name="Normal 7 3 2 10 5" xfId="20060"/>
    <cellStyle name="Normal 7 3 2 11" xfId="11597"/>
    <cellStyle name="Normal 7 3 2 11 2" xfId="12136"/>
    <cellStyle name="Normal 7 3 2 11 3" xfId="12709"/>
    <cellStyle name="Normal 7 3 2 11 4" xfId="19125"/>
    <cellStyle name="Normal 7 3 2 11 5" xfId="20100"/>
    <cellStyle name="Normal 7 3 2 12" xfId="5395"/>
    <cellStyle name="Normal 7 3 2 12 2" xfId="11849"/>
    <cellStyle name="Normal 7 3 2 12 3" xfId="12421"/>
    <cellStyle name="Normal 7 3 2 12 4" xfId="19814"/>
    <cellStyle name="Normal 7 3 2 13" xfId="11609"/>
    <cellStyle name="Normal 7 3 2 14" xfId="12178"/>
    <cellStyle name="Normal 7 3 2 15" xfId="12923"/>
    <cellStyle name="Normal 7 3 2 16" xfId="19348"/>
    <cellStyle name="Normal 7 3 2 17" xfId="19573"/>
    <cellStyle name="Normal 7 3 2 2" xfId="473"/>
    <cellStyle name="Normal 7 3 2 2 10" xfId="12188"/>
    <cellStyle name="Normal 7 3 2 2 11" xfId="13137"/>
    <cellStyle name="Normal 7 3 2 2 12" xfId="19562"/>
    <cellStyle name="Normal 7 3 2 2 13" xfId="19584"/>
    <cellStyle name="Normal 7 3 2 2 2" xfId="1329"/>
    <cellStyle name="Normal 7 3 2 2 2 2" xfId="6465"/>
    <cellStyle name="Normal 7 3 2 2 2 2 2" xfId="11899"/>
    <cellStyle name="Normal 7 3 2 2 2 2 3" xfId="12471"/>
    <cellStyle name="Normal 7 3 2 2 2 2 4" xfId="19864"/>
    <cellStyle name="Normal 7 3 2 2 2 3" xfId="11659"/>
    <cellStyle name="Normal 7 3 2 2 2 4" xfId="12228"/>
    <cellStyle name="Normal 7 3 2 2 2 5" xfId="13993"/>
    <cellStyle name="Normal 7 3 2 2 2 6" xfId="19624"/>
    <cellStyle name="Normal 7 3 2 2 3" xfId="2185"/>
    <cellStyle name="Normal 7 3 2 2 3 2" xfId="7321"/>
    <cellStyle name="Normal 7 3 2 2 3 2 2" xfId="11940"/>
    <cellStyle name="Normal 7 3 2 2 3 2 3" xfId="12511"/>
    <cellStyle name="Normal 7 3 2 2 3 2 4" xfId="19904"/>
    <cellStyle name="Normal 7 3 2 2 3 3" xfId="11699"/>
    <cellStyle name="Normal 7 3 2 2 3 4" xfId="12268"/>
    <cellStyle name="Normal 7 3 2 2 3 5" xfId="14849"/>
    <cellStyle name="Normal 7 3 2 2 3 6" xfId="19664"/>
    <cellStyle name="Normal 7 3 2 2 4" xfId="3041"/>
    <cellStyle name="Normal 7 3 2 2 4 2" xfId="8177"/>
    <cellStyle name="Normal 7 3 2 2 4 2 2" xfId="11980"/>
    <cellStyle name="Normal 7 3 2 2 4 2 3" xfId="12551"/>
    <cellStyle name="Normal 7 3 2 2 4 2 4" xfId="19944"/>
    <cellStyle name="Normal 7 3 2 2 4 3" xfId="11739"/>
    <cellStyle name="Normal 7 3 2 2 4 4" xfId="12309"/>
    <cellStyle name="Normal 7 3 2 2 4 5" xfId="15705"/>
    <cellStyle name="Normal 7 3 2 2 4 6" xfId="19704"/>
    <cellStyle name="Normal 7 3 2 2 5" xfId="3897"/>
    <cellStyle name="Normal 7 3 2 2 5 2" xfId="9033"/>
    <cellStyle name="Normal 7 3 2 2 5 2 2" xfId="12020"/>
    <cellStyle name="Normal 7 3 2 2 5 2 3" xfId="12592"/>
    <cellStyle name="Normal 7 3 2 2 5 2 4" xfId="19984"/>
    <cellStyle name="Normal 7 3 2 2 5 3" xfId="11779"/>
    <cellStyle name="Normal 7 3 2 2 5 4" xfId="12349"/>
    <cellStyle name="Normal 7 3 2 2 5 5" xfId="16561"/>
    <cellStyle name="Normal 7 3 2 2 5 6" xfId="19744"/>
    <cellStyle name="Normal 7 3 2 2 6" xfId="4753"/>
    <cellStyle name="Normal 7 3 2 2 6 2" xfId="9889"/>
    <cellStyle name="Normal 7 3 2 2 6 2 2" xfId="12060"/>
    <cellStyle name="Normal 7 3 2 2 6 2 3" xfId="12633"/>
    <cellStyle name="Normal 7 3 2 2 6 2 4" xfId="20024"/>
    <cellStyle name="Normal 7 3 2 2 6 3" xfId="11819"/>
    <cellStyle name="Normal 7 3 2 2 6 4" xfId="12389"/>
    <cellStyle name="Normal 7 3 2 2 6 5" xfId="17417"/>
    <cellStyle name="Normal 7 3 2 2 6 6" xfId="19784"/>
    <cellStyle name="Normal 7 3 2 2 7" xfId="10955"/>
    <cellStyle name="Normal 7 3 2 2 7 2" xfId="12106"/>
    <cellStyle name="Normal 7 3 2 2 7 3" xfId="12679"/>
    <cellStyle name="Normal 7 3 2 2 7 4" xfId="18483"/>
    <cellStyle name="Normal 7 3 2 2 7 5" xfId="20070"/>
    <cellStyle name="Normal 7 3 2 2 8" xfId="5609"/>
    <cellStyle name="Normal 7 3 2 2 8 2" xfId="11859"/>
    <cellStyle name="Normal 7 3 2 2 8 3" xfId="12431"/>
    <cellStyle name="Normal 7 3 2 2 8 4" xfId="19824"/>
    <cellStyle name="Normal 7 3 2 2 9" xfId="11619"/>
    <cellStyle name="Normal 7 3 2 3" xfId="687"/>
    <cellStyle name="Normal 7 3 2 3 10" xfId="12198"/>
    <cellStyle name="Normal 7 3 2 3 11" xfId="13351"/>
    <cellStyle name="Normal 7 3 2 3 12" xfId="19594"/>
    <cellStyle name="Normal 7 3 2 3 2" xfId="1543"/>
    <cellStyle name="Normal 7 3 2 3 2 2" xfId="6679"/>
    <cellStyle name="Normal 7 3 2 3 2 2 2" xfId="11910"/>
    <cellStyle name="Normal 7 3 2 3 2 2 3" xfId="12481"/>
    <cellStyle name="Normal 7 3 2 3 2 2 4" xfId="19874"/>
    <cellStyle name="Normal 7 3 2 3 2 3" xfId="11669"/>
    <cellStyle name="Normal 7 3 2 3 2 4" xfId="12238"/>
    <cellStyle name="Normal 7 3 2 3 2 5" xfId="14207"/>
    <cellStyle name="Normal 7 3 2 3 2 6" xfId="19634"/>
    <cellStyle name="Normal 7 3 2 3 3" xfId="2399"/>
    <cellStyle name="Normal 7 3 2 3 3 2" xfId="7535"/>
    <cellStyle name="Normal 7 3 2 3 3 2 2" xfId="11950"/>
    <cellStyle name="Normal 7 3 2 3 3 2 3" xfId="12521"/>
    <cellStyle name="Normal 7 3 2 3 3 2 4" xfId="19914"/>
    <cellStyle name="Normal 7 3 2 3 3 3" xfId="11709"/>
    <cellStyle name="Normal 7 3 2 3 3 4" xfId="12279"/>
    <cellStyle name="Normal 7 3 2 3 3 5" xfId="15063"/>
    <cellStyle name="Normal 7 3 2 3 3 6" xfId="19674"/>
    <cellStyle name="Normal 7 3 2 3 4" xfId="3255"/>
    <cellStyle name="Normal 7 3 2 3 4 2" xfId="8391"/>
    <cellStyle name="Normal 7 3 2 3 4 2 2" xfId="11990"/>
    <cellStyle name="Normal 7 3 2 3 4 2 3" xfId="12561"/>
    <cellStyle name="Normal 7 3 2 3 4 2 4" xfId="19954"/>
    <cellStyle name="Normal 7 3 2 3 4 3" xfId="11749"/>
    <cellStyle name="Normal 7 3 2 3 4 4" xfId="12319"/>
    <cellStyle name="Normal 7 3 2 3 4 5" xfId="15919"/>
    <cellStyle name="Normal 7 3 2 3 4 6" xfId="19714"/>
    <cellStyle name="Normal 7 3 2 3 5" xfId="4111"/>
    <cellStyle name="Normal 7 3 2 3 5 2" xfId="9247"/>
    <cellStyle name="Normal 7 3 2 3 5 2 2" xfId="12030"/>
    <cellStyle name="Normal 7 3 2 3 5 2 3" xfId="12603"/>
    <cellStyle name="Normal 7 3 2 3 5 2 4" xfId="19994"/>
    <cellStyle name="Normal 7 3 2 3 5 3" xfId="11789"/>
    <cellStyle name="Normal 7 3 2 3 5 4" xfId="12359"/>
    <cellStyle name="Normal 7 3 2 3 5 5" xfId="16775"/>
    <cellStyle name="Normal 7 3 2 3 5 6" xfId="19754"/>
    <cellStyle name="Normal 7 3 2 3 6" xfId="4967"/>
    <cellStyle name="Normal 7 3 2 3 6 2" xfId="10103"/>
    <cellStyle name="Normal 7 3 2 3 6 2 2" xfId="12070"/>
    <cellStyle name="Normal 7 3 2 3 6 2 3" xfId="12643"/>
    <cellStyle name="Normal 7 3 2 3 6 2 4" xfId="20034"/>
    <cellStyle name="Normal 7 3 2 3 6 3" xfId="11829"/>
    <cellStyle name="Normal 7 3 2 3 6 4" xfId="12400"/>
    <cellStyle name="Normal 7 3 2 3 6 5" xfId="17631"/>
    <cellStyle name="Normal 7 3 2 3 6 6" xfId="19794"/>
    <cellStyle name="Normal 7 3 2 3 7" xfId="11169"/>
    <cellStyle name="Normal 7 3 2 3 7 2" xfId="12116"/>
    <cellStyle name="Normal 7 3 2 3 7 3" xfId="12689"/>
    <cellStyle name="Normal 7 3 2 3 7 4" xfId="18697"/>
    <cellStyle name="Normal 7 3 2 3 7 5" xfId="20080"/>
    <cellStyle name="Normal 7 3 2 3 8" xfId="5823"/>
    <cellStyle name="Normal 7 3 2 3 8 2" xfId="11869"/>
    <cellStyle name="Normal 7 3 2 3 8 3" xfId="12441"/>
    <cellStyle name="Normal 7 3 2 3 8 4" xfId="19834"/>
    <cellStyle name="Normal 7 3 2 3 9" xfId="11629"/>
    <cellStyle name="Normal 7 3 2 4" xfId="901"/>
    <cellStyle name="Normal 7 3 2 4 10" xfId="12208"/>
    <cellStyle name="Normal 7 3 2 4 11" xfId="13565"/>
    <cellStyle name="Normal 7 3 2 4 12" xfId="19604"/>
    <cellStyle name="Normal 7 3 2 4 2" xfId="1757"/>
    <cellStyle name="Normal 7 3 2 4 2 2" xfId="6893"/>
    <cellStyle name="Normal 7 3 2 4 2 2 2" xfId="11920"/>
    <cellStyle name="Normal 7 3 2 4 2 2 3" xfId="12491"/>
    <cellStyle name="Normal 7 3 2 4 2 2 4" xfId="19884"/>
    <cellStyle name="Normal 7 3 2 4 2 3" xfId="11679"/>
    <cellStyle name="Normal 7 3 2 4 2 4" xfId="12248"/>
    <cellStyle name="Normal 7 3 2 4 2 5" xfId="14421"/>
    <cellStyle name="Normal 7 3 2 4 2 6" xfId="19644"/>
    <cellStyle name="Normal 7 3 2 4 3" xfId="2613"/>
    <cellStyle name="Normal 7 3 2 4 3 2" xfId="7749"/>
    <cellStyle name="Normal 7 3 2 4 3 2 2" xfId="11960"/>
    <cellStyle name="Normal 7 3 2 4 3 2 3" xfId="12531"/>
    <cellStyle name="Normal 7 3 2 4 3 2 4" xfId="19924"/>
    <cellStyle name="Normal 7 3 2 4 3 3" xfId="11719"/>
    <cellStyle name="Normal 7 3 2 4 3 4" xfId="12289"/>
    <cellStyle name="Normal 7 3 2 4 3 5" xfId="15277"/>
    <cellStyle name="Normal 7 3 2 4 3 6" xfId="19684"/>
    <cellStyle name="Normal 7 3 2 4 4" xfId="3469"/>
    <cellStyle name="Normal 7 3 2 4 4 2" xfId="8605"/>
    <cellStyle name="Normal 7 3 2 4 4 2 2" xfId="12000"/>
    <cellStyle name="Normal 7 3 2 4 4 2 3" xfId="12572"/>
    <cellStyle name="Normal 7 3 2 4 4 2 4" xfId="19964"/>
    <cellStyle name="Normal 7 3 2 4 4 3" xfId="11759"/>
    <cellStyle name="Normal 7 3 2 4 4 4" xfId="12329"/>
    <cellStyle name="Normal 7 3 2 4 4 5" xfId="16133"/>
    <cellStyle name="Normal 7 3 2 4 4 6" xfId="19724"/>
    <cellStyle name="Normal 7 3 2 4 5" xfId="4325"/>
    <cellStyle name="Normal 7 3 2 4 5 2" xfId="9461"/>
    <cellStyle name="Normal 7 3 2 4 5 2 2" xfId="12040"/>
    <cellStyle name="Normal 7 3 2 4 5 2 3" xfId="12613"/>
    <cellStyle name="Normal 7 3 2 4 5 2 4" xfId="20004"/>
    <cellStyle name="Normal 7 3 2 4 5 3" xfId="11799"/>
    <cellStyle name="Normal 7 3 2 4 5 4" xfId="12369"/>
    <cellStyle name="Normal 7 3 2 4 5 5" xfId="16989"/>
    <cellStyle name="Normal 7 3 2 4 5 6" xfId="19764"/>
    <cellStyle name="Normal 7 3 2 4 6" xfId="5181"/>
    <cellStyle name="Normal 7 3 2 4 6 2" xfId="10317"/>
    <cellStyle name="Normal 7 3 2 4 6 2 2" xfId="12080"/>
    <cellStyle name="Normal 7 3 2 4 6 2 3" xfId="12653"/>
    <cellStyle name="Normal 7 3 2 4 6 2 4" xfId="20044"/>
    <cellStyle name="Normal 7 3 2 4 6 3" xfId="11839"/>
    <cellStyle name="Normal 7 3 2 4 6 4" xfId="12411"/>
    <cellStyle name="Normal 7 3 2 4 6 5" xfId="17845"/>
    <cellStyle name="Normal 7 3 2 4 6 6" xfId="19804"/>
    <cellStyle name="Normal 7 3 2 4 7" xfId="11383"/>
    <cellStyle name="Normal 7 3 2 4 7 2" xfId="12126"/>
    <cellStyle name="Normal 7 3 2 4 7 3" xfId="12699"/>
    <cellStyle name="Normal 7 3 2 4 7 4" xfId="18911"/>
    <cellStyle name="Normal 7 3 2 4 7 5" xfId="20090"/>
    <cellStyle name="Normal 7 3 2 4 8" xfId="6037"/>
    <cellStyle name="Normal 7 3 2 4 8 2" xfId="11879"/>
    <cellStyle name="Normal 7 3 2 4 8 3" xfId="12451"/>
    <cellStyle name="Normal 7 3 2 4 8 4" xfId="19844"/>
    <cellStyle name="Normal 7 3 2 4 9" xfId="11639"/>
    <cellStyle name="Normal 7 3 2 5" xfId="1115"/>
    <cellStyle name="Normal 7 3 2 5 2" xfId="6251"/>
    <cellStyle name="Normal 7 3 2 5 2 2" xfId="11889"/>
    <cellStyle name="Normal 7 3 2 5 2 3" xfId="12461"/>
    <cellStyle name="Normal 7 3 2 5 2 4" xfId="19854"/>
    <cellStyle name="Normal 7 3 2 5 3" xfId="11649"/>
    <cellStyle name="Normal 7 3 2 5 4" xfId="12218"/>
    <cellStyle name="Normal 7 3 2 5 5" xfId="13779"/>
    <cellStyle name="Normal 7 3 2 5 6" xfId="19614"/>
    <cellStyle name="Normal 7 3 2 6" xfId="1971"/>
    <cellStyle name="Normal 7 3 2 6 2" xfId="7107"/>
    <cellStyle name="Normal 7 3 2 6 2 2" xfId="11930"/>
    <cellStyle name="Normal 7 3 2 6 2 3" xfId="12501"/>
    <cellStyle name="Normal 7 3 2 6 2 4" xfId="19894"/>
    <cellStyle name="Normal 7 3 2 6 3" xfId="11689"/>
    <cellStyle name="Normal 7 3 2 6 4" xfId="12258"/>
    <cellStyle name="Normal 7 3 2 6 5" xfId="14635"/>
    <cellStyle name="Normal 7 3 2 6 6" xfId="19654"/>
    <cellStyle name="Normal 7 3 2 7" xfId="2827"/>
    <cellStyle name="Normal 7 3 2 7 2" xfId="7963"/>
    <cellStyle name="Normal 7 3 2 7 2 2" xfId="11970"/>
    <cellStyle name="Normal 7 3 2 7 2 3" xfId="12541"/>
    <cellStyle name="Normal 7 3 2 7 2 4" xfId="19934"/>
    <cellStyle name="Normal 7 3 2 7 3" xfId="11729"/>
    <cellStyle name="Normal 7 3 2 7 4" xfId="12299"/>
    <cellStyle name="Normal 7 3 2 7 5" xfId="15491"/>
    <cellStyle name="Normal 7 3 2 7 6" xfId="19694"/>
    <cellStyle name="Normal 7 3 2 8" xfId="3683"/>
    <cellStyle name="Normal 7 3 2 8 2" xfId="8819"/>
    <cellStyle name="Normal 7 3 2 8 2 2" xfId="12010"/>
    <cellStyle name="Normal 7 3 2 8 2 3" xfId="12582"/>
    <cellStyle name="Normal 7 3 2 8 2 4" xfId="19974"/>
    <cellStyle name="Normal 7 3 2 8 3" xfId="11769"/>
    <cellStyle name="Normal 7 3 2 8 4" xfId="12339"/>
    <cellStyle name="Normal 7 3 2 8 5" xfId="16347"/>
    <cellStyle name="Normal 7 3 2 8 6" xfId="19734"/>
    <cellStyle name="Normal 7 3 2 9" xfId="4539"/>
    <cellStyle name="Normal 7 3 2 9 2" xfId="9675"/>
    <cellStyle name="Normal 7 3 2 9 2 2" xfId="12050"/>
    <cellStyle name="Normal 7 3 2 9 2 3" xfId="12623"/>
    <cellStyle name="Normal 7 3 2 9 2 4" xfId="20014"/>
    <cellStyle name="Normal 7 3 2 9 3" xfId="11809"/>
    <cellStyle name="Normal 7 3 2 9 4" xfId="12379"/>
    <cellStyle name="Normal 7 3 2 9 5" xfId="17203"/>
    <cellStyle name="Normal 7 3 2 9 6" xfId="19774"/>
    <cellStyle name="Normal 7 3 3" xfId="432"/>
    <cellStyle name="Normal 7 3 3 10" xfId="12183"/>
    <cellStyle name="Normal 7 3 3 11" xfId="13096"/>
    <cellStyle name="Normal 7 3 3 12" xfId="19307"/>
    <cellStyle name="Normal 7 3 3 13" xfId="19579"/>
    <cellStyle name="Normal 7 3 3 2" xfId="1288"/>
    <cellStyle name="Normal 7 3 3 2 2" xfId="6424"/>
    <cellStyle name="Normal 7 3 3 2 2 2" xfId="11894"/>
    <cellStyle name="Normal 7 3 3 2 2 3" xfId="12466"/>
    <cellStyle name="Normal 7 3 3 2 2 4" xfId="19859"/>
    <cellStyle name="Normal 7 3 3 2 3" xfId="11654"/>
    <cellStyle name="Normal 7 3 3 2 4" xfId="12223"/>
    <cellStyle name="Normal 7 3 3 2 5" xfId="13952"/>
    <cellStyle name="Normal 7 3 3 2 6" xfId="19619"/>
    <cellStyle name="Normal 7 3 3 3" xfId="2144"/>
    <cellStyle name="Normal 7 3 3 3 2" xfId="7280"/>
    <cellStyle name="Normal 7 3 3 3 2 2" xfId="11935"/>
    <cellStyle name="Normal 7 3 3 3 2 3" xfId="12506"/>
    <cellStyle name="Normal 7 3 3 3 2 4" xfId="19899"/>
    <cellStyle name="Normal 7 3 3 3 3" xfId="11694"/>
    <cellStyle name="Normal 7 3 3 3 4" xfId="12263"/>
    <cellStyle name="Normal 7 3 3 3 5" xfId="14808"/>
    <cellStyle name="Normal 7 3 3 3 6" xfId="19659"/>
    <cellStyle name="Normal 7 3 3 4" xfId="3000"/>
    <cellStyle name="Normal 7 3 3 4 2" xfId="8136"/>
    <cellStyle name="Normal 7 3 3 4 2 2" xfId="11975"/>
    <cellStyle name="Normal 7 3 3 4 2 3" xfId="12546"/>
    <cellStyle name="Normal 7 3 3 4 2 4" xfId="19939"/>
    <cellStyle name="Normal 7 3 3 4 3" xfId="11734"/>
    <cellStyle name="Normal 7 3 3 4 4" xfId="12304"/>
    <cellStyle name="Normal 7 3 3 4 5" xfId="15664"/>
    <cellStyle name="Normal 7 3 3 4 6" xfId="19699"/>
    <cellStyle name="Normal 7 3 3 5" xfId="3856"/>
    <cellStyle name="Normal 7 3 3 5 2" xfId="8992"/>
    <cellStyle name="Normal 7 3 3 5 2 2" xfId="12015"/>
    <cellStyle name="Normal 7 3 3 5 2 3" xfId="12587"/>
    <cellStyle name="Normal 7 3 3 5 2 4" xfId="19979"/>
    <cellStyle name="Normal 7 3 3 5 3" xfId="11774"/>
    <cellStyle name="Normal 7 3 3 5 4" xfId="12344"/>
    <cellStyle name="Normal 7 3 3 5 5" xfId="16520"/>
    <cellStyle name="Normal 7 3 3 5 6" xfId="19739"/>
    <cellStyle name="Normal 7 3 3 6" xfId="4712"/>
    <cellStyle name="Normal 7 3 3 6 2" xfId="9848"/>
    <cellStyle name="Normal 7 3 3 6 2 2" xfId="12055"/>
    <cellStyle name="Normal 7 3 3 6 2 3" xfId="12628"/>
    <cellStyle name="Normal 7 3 3 6 2 4" xfId="20019"/>
    <cellStyle name="Normal 7 3 3 6 3" xfId="11814"/>
    <cellStyle name="Normal 7 3 3 6 4" xfId="12384"/>
    <cellStyle name="Normal 7 3 3 6 5" xfId="17376"/>
    <cellStyle name="Normal 7 3 3 6 6" xfId="19779"/>
    <cellStyle name="Normal 7 3 3 7" xfId="10914"/>
    <cellStyle name="Normal 7 3 3 7 2" xfId="12101"/>
    <cellStyle name="Normal 7 3 3 7 3" xfId="12674"/>
    <cellStyle name="Normal 7 3 3 7 4" xfId="18442"/>
    <cellStyle name="Normal 7 3 3 7 5" xfId="20065"/>
    <cellStyle name="Normal 7 3 3 8" xfId="5568"/>
    <cellStyle name="Normal 7 3 3 8 2" xfId="11854"/>
    <cellStyle name="Normal 7 3 3 8 3" xfId="12426"/>
    <cellStyle name="Normal 7 3 3 8 4" xfId="19819"/>
    <cellStyle name="Normal 7 3 3 9" xfId="11614"/>
    <cellStyle name="Normal 7 3 4" xfId="646"/>
    <cellStyle name="Normal 7 3 4 10" xfId="12193"/>
    <cellStyle name="Normal 7 3 4 11" xfId="13310"/>
    <cellStyle name="Normal 7 3 4 12" xfId="19521"/>
    <cellStyle name="Normal 7 3 4 13" xfId="19589"/>
    <cellStyle name="Normal 7 3 4 2" xfId="1502"/>
    <cellStyle name="Normal 7 3 4 2 2" xfId="6638"/>
    <cellStyle name="Normal 7 3 4 2 2 2" xfId="11904"/>
    <cellStyle name="Normal 7 3 4 2 2 3" xfId="12476"/>
    <cellStyle name="Normal 7 3 4 2 2 4" xfId="19869"/>
    <cellStyle name="Normal 7 3 4 2 3" xfId="11664"/>
    <cellStyle name="Normal 7 3 4 2 4" xfId="12233"/>
    <cellStyle name="Normal 7 3 4 2 5" xfId="14166"/>
    <cellStyle name="Normal 7 3 4 2 6" xfId="19629"/>
    <cellStyle name="Normal 7 3 4 3" xfId="2358"/>
    <cellStyle name="Normal 7 3 4 3 2" xfId="7494"/>
    <cellStyle name="Normal 7 3 4 3 2 2" xfId="11945"/>
    <cellStyle name="Normal 7 3 4 3 2 3" xfId="12516"/>
    <cellStyle name="Normal 7 3 4 3 2 4" xfId="19909"/>
    <cellStyle name="Normal 7 3 4 3 3" xfId="11704"/>
    <cellStyle name="Normal 7 3 4 3 4" xfId="12274"/>
    <cellStyle name="Normal 7 3 4 3 5" xfId="15022"/>
    <cellStyle name="Normal 7 3 4 3 6" xfId="19669"/>
    <cellStyle name="Normal 7 3 4 4" xfId="3214"/>
    <cellStyle name="Normal 7 3 4 4 2" xfId="8350"/>
    <cellStyle name="Normal 7 3 4 4 2 2" xfId="11985"/>
    <cellStyle name="Normal 7 3 4 4 2 3" xfId="12556"/>
    <cellStyle name="Normal 7 3 4 4 2 4" xfId="19949"/>
    <cellStyle name="Normal 7 3 4 4 3" xfId="11744"/>
    <cellStyle name="Normal 7 3 4 4 4" xfId="12314"/>
    <cellStyle name="Normal 7 3 4 4 5" xfId="15878"/>
    <cellStyle name="Normal 7 3 4 4 6" xfId="19709"/>
    <cellStyle name="Normal 7 3 4 5" xfId="4070"/>
    <cellStyle name="Normal 7 3 4 5 2" xfId="9206"/>
    <cellStyle name="Normal 7 3 4 5 2 2" xfId="12025"/>
    <cellStyle name="Normal 7 3 4 5 2 3" xfId="12598"/>
    <cellStyle name="Normal 7 3 4 5 2 4" xfId="19989"/>
    <cellStyle name="Normal 7 3 4 5 3" xfId="11784"/>
    <cellStyle name="Normal 7 3 4 5 4" xfId="12354"/>
    <cellStyle name="Normal 7 3 4 5 5" xfId="16734"/>
    <cellStyle name="Normal 7 3 4 5 6" xfId="19749"/>
    <cellStyle name="Normal 7 3 4 6" xfId="4926"/>
    <cellStyle name="Normal 7 3 4 6 2" xfId="10062"/>
    <cellStyle name="Normal 7 3 4 6 2 2" xfId="12065"/>
    <cellStyle name="Normal 7 3 4 6 2 3" xfId="12638"/>
    <cellStyle name="Normal 7 3 4 6 2 4" xfId="20029"/>
    <cellStyle name="Normal 7 3 4 6 3" xfId="11824"/>
    <cellStyle name="Normal 7 3 4 6 4" xfId="12395"/>
    <cellStyle name="Normal 7 3 4 6 5" xfId="17590"/>
    <cellStyle name="Normal 7 3 4 6 6" xfId="19789"/>
    <cellStyle name="Normal 7 3 4 7" xfId="11128"/>
    <cellStyle name="Normal 7 3 4 7 2" xfId="12111"/>
    <cellStyle name="Normal 7 3 4 7 3" xfId="12684"/>
    <cellStyle name="Normal 7 3 4 7 4" xfId="18656"/>
    <cellStyle name="Normal 7 3 4 7 5" xfId="20075"/>
    <cellStyle name="Normal 7 3 4 8" xfId="5782"/>
    <cellStyle name="Normal 7 3 4 8 2" xfId="11864"/>
    <cellStyle name="Normal 7 3 4 8 3" xfId="12436"/>
    <cellStyle name="Normal 7 3 4 8 4" xfId="19829"/>
    <cellStyle name="Normal 7 3 4 9" xfId="11624"/>
    <cellStyle name="Normal 7 3 5" xfId="860"/>
    <cellStyle name="Normal 7 3 5 10" xfId="12203"/>
    <cellStyle name="Normal 7 3 5 11" xfId="13524"/>
    <cellStyle name="Normal 7 3 5 12" xfId="19599"/>
    <cellStyle name="Normal 7 3 5 2" xfId="1716"/>
    <cellStyle name="Normal 7 3 5 2 2" xfId="6852"/>
    <cellStyle name="Normal 7 3 5 2 2 2" xfId="11915"/>
    <cellStyle name="Normal 7 3 5 2 2 3" xfId="12486"/>
    <cellStyle name="Normal 7 3 5 2 2 4" xfId="19879"/>
    <cellStyle name="Normal 7 3 5 2 3" xfId="11674"/>
    <cellStyle name="Normal 7 3 5 2 4" xfId="12243"/>
    <cellStyle name="Normal 7 3 5 2 5" xfId="14380"/>
    <cellStyle name="Normal 7 3 5 2 6" xfId="19639"/>
    <cellStyle name="Normal 7 3 5 3" xfId="2572"/>
    <cellStyle name="Normal 7 3 5 3 2" xfId="7708"/>
    <cellStyle name="Normal 7 3 5 3 2 2" xfId="11955"/>
    <cellStyle name="Normal 7 3 5 3 2 3" xfId="12526"/>
    <cellStyle name="Normal 7 3 5 3 2 4" xfId="19919"/>
    <cellStyle name="Normal 7 3 5 3 3" xfId="11714"/>
    <cellStyle name="Normal 7 3 5 3 4" xfId="12284"/>
    <cellStyle name="Normal 7 3 5 3 5" xfId="15236"/>
    <cellStyle name="Normal 7 3 5 3 6" xfId="19679"/>
    <cellStyle name="Normal 7 3 5 4" xfId="3428"/>
    <cellStyle name="Normal 7 3 5 4 2" xfId="8564"/>
    <cellStyle name="Normal 7 3 5 4 2 2" xfId="11995"/>
    <cellStyle name="Normal 7 3 5 4 2 3" xfId="12567"/>
    <cellStyle name="Normal 7 3 5 4 2 4" xfId="19959"/>
    <cellStyle name="Normal 7 3 5 4 3" xfId="11754"/>
    <cellStyle name="Normal 7 3 5 4 4" xfId="12324"/>
    <cellStyle name="Normal 7 3 5 4 5" xfId="16092"/>
    <cellStyle name="Normal 7 3 5 4 6" xfId="19719"/>
    <cellStyle name="Normal 7 3 5 5" xfId="4284"/>
    <cellStyle name="Normal 7 3 5 5 2" xfId="9420"/>
    <cellStyle name="Normal 7 3 5 5 2 2" xfId="12035"/>
    <cellStyle name="Normal 7 3 5 5 2 3" xfId="12608"/>
    <cellStyle name="Normal 7 3 5 5 2 4" xfId="19999"/>
    <cellStyle name="Normal 7 3 5 5 3" xfId="11794"/>
    <cellStyle name="Normal 7 3 5 5 4" xfId="12364"/>
    <cellStyle name="Normal 7 3 5 5 5" xfId="16948"/>
    <cellStyle name="Normal 7 3 5 5 6" xfId="19759"/>
    <cellStyle name="Normal 7 3 5 6" xfId="5140"/>
    <cellStyle name="Normal 7 3 5 6 2" xfId="10276"/>
    <cellStyle name="Normal 7 3 5 6 2 2" xfId="12075"/>
    <cellStyle name="Normal 7 3 5 6 2 3" xfId="12648"/>
    <cellStyle name="Normal 7 3 5 6 2 4" xfId="20039"/>
    <cellStyle name="Normal 7 3 5 6 3" xfId="11834"/>
    <cellStyle name="Normal 7 3 5 6 4" xfId="12406"/>
    <cellStyle name="Normal 7 3 5 6 5" xfId="17804"/>
    <cellStyle name="Normal 7 3 5 6 6" xfId="19799"/>
    <cellStyle name="Normal 7 3 5 7" xfId="11342"/>
    <cellStyle name="Normal 7 3 5 7 2" xfId="12121"/>
    <cellStyle name="Normal 7 3 5 7 3" xfId="12694"/>
    <cellStyle name="Normal 7 3 5 7 4" xfId="18870"/>
    <cellStyle name="Normal 7 3 5 7 5" xfId="20085"/>
    <cellStyle name="Normal 7 3 5 8" xfId="5996"/>
    <cellStyle name="Normal 7 3 5 8 2" xfId="11874"/>
    <cellStyle name="Normal 7 3 5 8 3" xfId="12446"/>
    <cellStyle name="Normal 7 3 5 8 4" xfId="19839"/>
    <cellStyle name="Normal 7 3 5 9" xfId="11634"/>
    <cellStyle name="Normal 7 3 6" xfId="1074"/>
    <cellStyle name="Normal 7 3 6 2" xfId="6210"/>
    <cellStyle name="Normal 7 3 6 2 2" xfId="11884"/>
    <cellStyle name="Normal 7 3 6 2 3" xfId="12456"/>
    <cellStyle name="Normal 7 3 6 2 4" xfId="19849"/>
    <cellStyle name="Normal 7 3 6 3" xfId="11644"/>
    <cellStyle name="Normal 7 3 6 4" xfId="12213"/>
    <cellStyle name="Normal 7 3 6 5" xfId="13738"/>
    <cellStyle name="Normal 7 3 6 6" xfId="19609"/>
    <cellStyle name="Normal 7 3 7" xfId="1930"/>
    <cellStyle name="Normal 7 3 7 2" xfId="7066"/>
    <cellStyle name="Normal 7 3 7 2 2" xfId="11925"/>
    <cellStyle name="Normal 7 3 7 2 3" xfId="12496"/>
    <cellStyle name="Normal 7 3 7 2 4" xfId="19889"/>
    <cellStyle name="Normal 7 3 7 3" xfId="11684"/>
    <cellStyle name="Normal 7 3 7 4" xfId="12253"/>
    <cellStyle name="Normal 7 3 7 5" xfId="14594"/>
    <cellStyle name="Normal 7 3 7 6" xfId="19649"/>
    <cellStyle name="Normal 7 3 8" xfId="2786"/>
    <cellStyle name="Normal 7 3 8 2" xfId="7922"/>
    <cellStyle name="Normal 7 3 8 2 2" xfId="11965"/>
    <cellStyle name="Normal 7 3 8 2 3" xfId="12536"/>
    <cellStyle name="Normal 7 3 8 2 4" xfId="19929"/>
    <cellStyle name="Normal 7 3 8 3" xfId="11724"/>
    <cellStyle name="Normal 7 3 8 4" xfId="12294"/>
    <cellStyle name="Normal 7 3 8 5" xfId="15450"/>
    <cellStyle name="Normal 7 3 8 6" xfId="19689"/>
    <cellStyle name="Normal 7 3 9" xfId="3642"/>
    <cellStyle name="Normal 7 3 9 2" xfId="8778"/>
    <cellStyle name="Normal 7 3 9 2 2" xfId="12005"/>
    <cellStyle name="Normal 7 3 9 2 3" xfId="12577"/>
    <cellStyle name="Normal 7 3 9 2 4" xfId="19969"/>
    <cellStyle name="Normal 7 3 9 3" xfId="11764"/>
    <cellStyle name="Normal 7 3 9 4" xfId="12334"/>
    <cellStyle name="Normal 7 3 9 5" xfId="16306"/>
    <cellStyle name="Normal 7 3 9 6" xfId="19729"/>
    <cellStyle name="Normal 7 4" xfId="12138"/>
    <cellStyle name="Normal 7 4 2" xfId="12594"/>
    <cellStyle name="Normal 7 5" xfId="12163"/>
    <cellStyle name="Normal 7 6" xfId="19129"/>
    <cellStyle name="Normal 8" xfId="69"/>
    <cellStyle name="Normal 8 2" xfId="101"/>
    <cellStyle name="Normal 9" xfId="3"/>
    <cellStyle name="Normal 9 10" xfId="4382"/>
    <cellStyle name="Normal 9 10 2" xfId="9518"/>
    <cellStyle name="Normal 9 10 2 2" xfId="12042"/>
    <cellStyle name="Normal 9 10 2 3" xfId="12615"/>
    <cellStyle name="Normal 9 10 2 4" xfId="20006"/>
    <cellStyle name="Normal 9 10 3" xfId="11801"/>
    <cellStyle name="Normal 9 10 4" xfId="12371"/>
    <cellStyle name="Normal 9 10 5" xfId="17046"/>
    <cellStyle name="Normal 9 10 6" xfId="19766"/>
    <cellStyle name="Normal 9 11" xfId="76"/>
    <cellStyle name="Normal 9 11 2" xfId="10375"/>
    <cellStyle name="Normal 9 11 2 2" xfId="12083"/>
    <cellStyle name="Normal 9 11 2 3" xfId="12656"/>
    <cellStyle name="Normal 9 11 2 4" xfId="20047"/>
    <cellStyle name="Normal 9 11 3" xfId="11601"/>
    <cellStyle name="Normal 9 11 4" xfId="12170"/>
    <cellStyle name="Normal 9 11 5" xfId="17903"/>
    <cellStyle name="Normal 9 11 6" xfId="19565"/>
    <cellStyle name="Normal 9 12" xfId="10584"/>
    <cellStyle name="Normal 9 12 2" xfId="12088"/>
    <cellStyle name="Normal 9 12 3" xfId="12661"/>
    <cellStyle name="Normal 9 12 4" xfId="18112"/>
    <cellStyle name="Normal 9 12 5" xfId="20052"/>
    <cellStyle name="Normal 9 13" xfId="11440"/>
    <cellStyle name="Normal 9 13 2" xfId="12128"/>
    <cellStyle name="Normal 9 13 3" xfId="12701"/>
    <cellStyle name="Normal 9 13 4" xfId="18968"/>
    <cellStyle name="Normal 9 13 5" xfId="20092"/>
    <cellStyle name="Normal 9 14" xfId="5238"/>
    <cellStyle name="Normal 9 14 2" xfId="11841"/>
    <cellStyle name="Normal 9 14 3" xfId="12413"/>
    <cellStyle name="Normal 9 14 4" xfId="19806"/>
    <cellStyle name="Normal 9 15" xfId="6"/>
    <cellStyle name="Normal 9 16" xfId="11599"/>
    <cellStyle name="Normal 9 17" xfId="12139"/>
    <cellStyle name="Normal 9 18" xfId="12141"/>
    <cellStyle name="Normal 9 19" xfId="12143"/>
    <cellStyle name="Normal 9 2" xfId="5"/>
    <cellStyle name="Normal 9 2 10" xfId="254"/>
    <cellStyle name="Normal 9 2 10 2" xfId="10738"/>
    <cellStyle name="Normal 9 2 10 2 2" xfId="12093"/>
    <cellStyle name="Normal 9 2 10 2 3" xfId="12666"/>
    <cellStyle name="Normal 9 2 10 2 4" xfId="20057"/>
    <cellStyle name="Normal 9 2 10 3" xfId="11606"/>
    <cellStyle name="Normal 9 2 10 4" xfId="12175"/>
    <cellStyle name="Normal 9 2 10 5" xfId="18266"/>
    <cellStyle name="Normal 9 2 10 6" xfId="19575"/>
    <cellStyle name="Normal 9 2 11" xfId="11594"/>
    <cellStyle name="Normal 9 2 11 2" xfId="12133"/>
    <cellStyle name="Normal 9 2 11 3" xfId="12706"/>
    <cellStyle name="Normal 9 2 11 4" xfId="19122"/>
    <cellStyle name="Normal 9 2 11 5" xfId="20097"/>
    <cellStyle name="Normal 9 2 12" xfId="5392"/>
    <cellStyle name="Normal 9 2 12 2" xfId="11846"/>
    <cellStyle name="Normal 9 2 12 3" xfId="12418"/>
    <cellStyle name="Normal 9 2 12 4" xfId="19811"/>
    <cellStyle name="Normal 9 2 13" xfId="7"/>
    <cellStyle name="Normal 9 2 14" xfId="11600"/>
    <cellStyle name="Normal 9 2 15" xfId="12140"/>
    <cellStyle name="Normal 9 2 16" xfId="12142"/>
    <cellStyle name="Normal 9 2 17" xfId="12144"/>
    <cellStyle name="Normal 9 2 18" xfId="12169"/>
    <cellStyle name="Normal 9 2 19" xfId="12920"/>
    <cellStyle name="Normal 9 2 2" xfId="470"/>
    <cellStyle name="Normal 9 2 2 10" xfId="12185"/>
    <cellStyle name="Normal 9 2 2 11" xfId="13134"/>
    <cellStyle name="Normal 9 2 2 12" xfId="19559"/>
    <cellStyle name="Normal 9 2 2 13" xfId="19581"/>
    <cellStyle name="Normal 9 2 2 2" xfId="1326"/>
    <cellStyle name="Normal 9 2 2 2 2" xfId="6462"/>
    <cellStyle name="Normal 9 2 2 2 2 2" xfId="11896"/>
    <cellStyle name="Normal 9 2 2 2 2 3" xfId="12468"/>
    <cellStyle name="Normal 9 2 2 2 2 4" xfId="19861"/>
    <cellStyle name="Normal 9 2 2 2 3" xfId="11656"/>
    <cellStyle name="Normal 9 2 2 2 4" xfId="12225"/>
    <cellStyle name="Normal 9 2 2 2 5" xfId="13990"/>
    <cellStyle name="Normal 9 2 2 2 6" xfId="19621"/>
    <cellStyle name="Normal 9 2 2 3" xfId="2182"/>
    <cellStyle name="Normal 9 2 2 3 2" xfId="7318"/>
    <cellStyle name="Normal 9 2 2 3 2 2" xfId="11937"/>
    <cellStyle name="Normal 9 2 2 3 2 3" xfId="12508"/>
    <cellStyle name="Normal 9 2 2 3 2 4" xfId="19901"/>
    <cellStyle name="Normal 9 2 2 3 3" xfId="11696"/>
    <cellStyle name="Normal 9 2 2 3 4" xfId="12265"/>
    <cellStyle name="Normal 9 2 2 3 5" xfId="14846"/>
    <cellStyle name="Normal 9 2 2 3 6" xfId="19661"/>
    <cellStyle name="Normal 9 2 2 4" xfId="3038"/>
    <cellStyle name="Normal 9 2 2 4 2" xfId="8174"/>
    <cellStyle name="Normal 9 2 2 4 2 2" xfId="11977"/>
    <cellStyle name="Normal 9 2 2 4 2 3" xfId="12548"/>
    <cellStyle name="Normal 9 2 2 4 2 4" xfId="19941"/>
    <cellStyle name="Normal 9 2 2 4 3" xfId="11736"/>
    <cellStyle name="Normal 9 2 2 4 4" xfId="12306"/>
    <cellStyle name="Normal 9 2 2 4 5" xfId="15702"/>
    <cellStyle name="Normal 9 2 2 4 6" xfId="19701"/>
    <cellStyle name="Normal 9 2 2 5" xfId="3894"/>
    <cellStyle name="Normal 9 2 2 5 2" xfId="9030"/>
    <cellStyle name="Normal 9 2 2 5 2 2" xfId="12017"/>
    <cellStyle name="Normal 9 2 2 5 2 3" xfId="12589"/>
    <cellStyle name="Normal 9 2 2 5 2 4" xfId="19981"/>
    <cellStyle name="Normal 9 2 2 5 3" xfId="11776"/>
    <cellStyle name="Normal 9 2 2 5 4" xfId="12346"/>
    <cellStyle name="Normal 9 2 2 5 5" xfId="16558"/>
    <cellStyle name="Normal 9 2 2 5 6" xfId="19741"/>
    <cellStyle name="Normal 9 2 2 6" xfId="4750"/>
    <cellStyle name="Normal 9 2 2 6 2" xfId="9886"/>
    <cellStyle name="Normal 9 2 2 6 2 2" xfId="12057"/>
    <cellStyle name="Normal 9 2 2 6 2 3" xfId="12630"/>
    <cellStyle name="Normal 9 2 2 6 2 4" xfId="20021"/>
    <cellStyle name="Normal 9 2 2 6 3" xfId="11816"/>
    <cellStyle name="Normal 9 2 2 6 4" xfId="12386"/>
    <cellStyle name="Normal 9 2 2 6 5" xfId="17414"/>
    <cellStyle name="Normal 9 2 2 6 6" xfId="19781"/>
    <cellStyle name="Normal 9 2 2 7" xfId="10952"/>
    <cellStyle name="Normal 9 2 2 7 2" xfId="12103"/>
    <cellStyle name="Normal 9 2 2 7 3" xfId="12676"/>
    <cellStyle name="Normal 9 2 2 7 4" xfId="18480"/>
    <cellStyle name="Normal 9 2 2 7 5" xfId="20067"/>
    <cellStyle name="Normal 9 2 2 8" xfId="5606"/>
    <cellStyle name="Normal 9 2 2 8 2" xfId="11856"/>
    <cellStyle name="Normal 9 2 2 8 3" xfId="12428"/>
    <cellStyle name="Normal 9 2 2 8 4" xfId="19821"/>
    <cellStyle name="Normal 9 2 2 9" xfId="11616"/>
    <cellStyle name="Normal 9 2 20" xfId="19345"/>
    <cellStyle name="Normal 9 2 21" xfId="19570"/>
    <cellStyle name="Normal 9 2 3" xfId="684"/>
    <cellStyle name="Normal 9 2 3 10" xfId="12195"/>
    <cellStyle name="Normal 9 2 3 11" xfId="13348"/>
    <cellStyle name="Normal 9 2 3 12" xfId="19591"/>
    <cellStyle name="Normal 9 2 3 2" xfId="1540"/>
    <cellStyle name="Normal 9 2 3 2 2" xfId="6676"/>
    <cellStyle name="Normal 9 2 3 2 2 2" xfId="11907"/>
    <cellStyle name="Normal 9 2 3 2 2 3" xfId="12478"/>
    <cellStyle name="Normal 9 2 3 2 2 4" xfId="19871"/>
    <cellStyle name="Normal 9 2 3 2 3" xfId="11666"/>
    <cellStyle name="Normal 9 2 3 2 4" xfId="12235"/>
    <cellStyle name="Normal 9 2 3 2 5" xfId="14204"/>
    <cellStyle name="Normal 9 2 3 2 6" xfId="19631"/>
    <cellStyle name="Normal 9 2 3 3" xfId="2396"/>
    <cellStyle name="Normal 9 2 3 3 2" xfId="7532"/>
    <cellStyle name="Normal 9 2 3 3 2 2" xfId="11947"/>
    <cellStyle name="Normal 9 2 3 3 2 3" xfId="12518"/>
    <cellStyle name="Normal 9 2 3 3 2 4" xfId="19911"/>
    <cellStyle name="Normal 9 2 3 3 3" xfId="11706"/>
    <cellStyle name="Normal 9 2 3 3 4" xfId="12276"/>
    <cellStyle name="Normal 9 2 3 3 5" xfId="15060"/>
    <cellStyle name="Normal 9 2 3 3 6" xfId="19671"/>
    <cellStyle name="Normal 9 2 3 4" xfId="3252"/>
    <cellStyle name="Normal 9 2 3 4 2" xfId="8388"/>
    <cellStyle name="Normal 9 2 3 4 2 2" xfId="11987"/>
    <cellStyle name="Normal 9 2 3 4 2 3" xfId="12558"/>
    <cellStyle name="Normal 9 2 3 4 2 4" xfId="19951"/>
    <cellStyle name="Normal 9 2 3 4 3" xfId="11746"/>
    <cellStyle name="Normal 9 2 3 4 4" xfId="12316"/>
    <cellStyle name="Normal 9 2 3 4 5" xfId="15916"/>
    <cellStyle name="Normal 9 2 3 4 6" xfId="19711"/>
    <cellStyle name="Normal 9 2 3 5" xfId="4108"/>
    <cellStyle name="Normal 9 2 3 5 2" xfId="9244"/>
    <cellStyle name="Normal 9 2 3 5 2 2" xfId="12027"/>
    <cellStyle name="Normal 9 2 3 5 2 3" xfId="12600"/>
    <cellStyle name="Normal 9 2 3 5 2 4" xfId="19991"/>
    <cellStyle name="Normal 9 2 3 5 3" xfId="11786"/>
    <cellStyle name="Normal 9 2 3 5 4" xfId="12356"/>
    <cellStyle name="Normal 9 2 3 5 5" xfId="16772"/>
    <cellStyle name="Normal 9 2 3 5 6" xfId="19751"/>
    <cellStyle name="Normal 9 2 3 6" xfId="4964"/>
    <cellStyle name="Normal 9 2 3 6 2" xfId="10100"/>
    <cellStyle name="Normal 9 2 3 6 2 2" xfId="12067"/>
    <cellStyle name="Normal 9 2 3 6 2 3" xfId="12640"/>
    <cellStyle name="Normal 9 2 3 6 2 4" xfId="20031"/>
    <cellStyle name="Normal 9 2 3 6 3" xfId="11826"/>
    <cellStyle name="Normal 9 2 3 6 4" xfId="12397"/>
    <cellStyle name="Normal 9 2 3 6 5" xfId="17628"/>
    <cellStyle name="Normal 9 2 3 6 6" xfId="19791"/>
    <cellStyle name="Normal 9 2 3 7" xfId="11166"/>
    <cellStyle name="Normal 9 2 3 7 2" xfId="12113"/>
    <cellStyle name="Normal 9 2 3 7 3" xfId="12686"/>
    <cellStyle name="Normal 9 2 3 7 4" xfId="18694"/>
    <cellStyle name="Normal 9 2 3 7 5" xfId="20077"/>
    <cellStyle name="Normal 9 2 3 8" xfId="5820"/>
    <cellStyle name="Normal 9 2 3 8 2" xfId="11866"/>
    <cellStyle name="Normal 9 2 3 8 3" xfId="12438"/>
    <cellStyle name="Normal 9 2 3 8 4" xfId="19831"/>
    <cellStyle name="Normal 9 2 3 9" xfId="11626"/>
    <cellStyle name="Normal 9 2 4" xfId="898"/>
    <cellStyle name="Normal 9 2 4 10" xfId="12205"/>
    <cellStyle name="Normal 9 2 4 11" xfId="13562"/>
    <cellStyle name="Normal 9 2 4 12" xfId="19601"/>
    <cellStyle name="Normal 9 2 4 2" xfId="1754"/>
    <cellStyle name="Normal 9 2 4 2 2" xfId="6890"/>
    <cellStyle name="Normal 9 2 4 2 2 2" xfId="11917"/>
    <cellStyle name="Normal 9 2 4 2 2 3" xfId="12488"/>
    <cellStyle name="Normal 9 2 4 2 2 4" xfId="19881"/>
    <cellStyle name="Normal 9 2 4 2 3" xfId="11676"/>
    <cellStyle name="Normal 9 2 4 2 4" xfId="12245"/>
    <cellStyle name="Normal 9 2 4 2 5" xfId="14418"/>
    <cellStyle name="Normal 9 2 4 2 6" xfId="19641"/>
    <cellStyle name="Normal 9 2 4 3" xfId="2610"/>
    <cellStyle name="Normal 9 2 4 3 2" xfId="7746"/>
    <cellStyle name="Normal 9 2 4 3 2 2" xfId="11957"/>
    <cellStyle name="Normal 9 2 4 3 2 3" xfId="12528"/>
    <cellStyle name="Normal 9 2 4 3 2 4" xfId="19921"/>
    <cellStyle name="Normal 9 2 4 3 3" xfId="11716"/>
    <cellStyle name="Normal 9 2 4 3 4" xfId="12286"/>
    <cellStyle name="Normal 9 2 4 3 5" xfId="15274"/>
    <cellStyle name="Normal 9 2 4 3 6" xfId="19681"/>
    <cellStyle name="Normal 9 2 4 4" xfId="3466"/>
    <cellStyle name="Normal 9 2 4 4 2" xfId="8602"/>
    <cellStyle name="Normal 9 2 4 4 2 2" xfId="11997"/>
    <cellStyle name="Normal 9 2 4 4 2 3" xfId="12569"/>
    <cellStyle name="Normal 9 2 4 4 2 4" xfId="19961"/>
    <cellStyle name="Normal 9 2 4 4 3" xfId="11756"/>
    <cellStyle name="Normal 9 2 4 4 4" xfId="12326"/>
    <cellStyle name="Normal 9 2 4 4 5" xfId="16130"/>
    <cellStyle name="Normal 9 2 4 4 6" xfId="19721"/>
    <cellStyle name="Normal 9 2 4 5" xfId="4322"/>
    <cellStyle name="Normal 9 2 4 5 2" xfId="9458"/>
    <cellStyle name="Normal 9 2 4 5 2 2" xfId="12037"/>
    <cellStyle name="Normal 9 2 4 5 2 3" xfId="12610"/>
    <cellStyle name="Normal 9 2 4 5 2 4" xfId="20001"/>
    <cellStyle name="Normal 9 2 4 5 3" xfId="11796"/>
    <cellStyle name="Normal 9 2 4 5 4" xfId="12366"/>
    <cellStyle name="Normal 9 2 4 5 5" xfId="16986"/>
    <cellStyle name="Normal 9 2 4 5 6" xfId="19761"/>
    <cellStyle name="Normal 9 2 4 6" xfId="5178"/>
    <cellStyle name="Normal 9 2 4 6 2" xfId="10314"/>
    <cellStyle name="Normal 9 2 4 6 2 2" xfId="12077"/>
    <cellStyle name="Normal 9 2 4 6 2 3" xfId="12650"/>
    <cellStyle name="Normal 9 2 4 6 2 4" xfId="20041"/>
    <cellStyle name="Normal 9 2 4 6 3" xfId="11836"/>
    <cellStyle name="Normal 9 2 4 6 4" xfId="12408"/>
    <cellStyle name="Normal 9 2 4 6 5" xfId="17842"/>
    <cellStyle name="Normal 9 2 4 6 6" xfId="19801"/>
    <cellStyle name="Normal 9 2 4 7" xfId="11380"/>
    <cellStyle name="Normal 9 2 4 7 2" xfId="12123"/>
    <cellStyle name="Normal 9 2 4 7 3" xfId="12696"/>
    <cellStyle name="Normal 9 2 4 7 4" xfId="18908"/>
    <cellStyle name="Normal 9 2 4 7 5" xfId="20087"/>
    <cellStyle name="Normal 9 2 4 8" xfId="6034"/>
    <cellStyle name="Normal 9 2 4 8 2" xfId="11876"/>
    <cellStyle name="Normal 9 2 4 8 3" xfId="12448"/>
    <cellStyle name="Normal 9 2 4 8 4" xfId="19841"/>
    <cellStyle name="Normal 9 2 4 9" xfId="11636"/>
    <cellStyle name="Normal 9 2 5" xfId="1112"/>
    <cellStyle name="Normal 9 2 5 2" xfId="6248"/>
    <cellStyle name="Normal 9 2 5 2 2" xfId="11886"/>
    <cellStyle name="Normal 9 2 5 2 3" xfId="12458"/>
    <cellStyle name="Normal 9 2 5 2 4" xfId="19851"/>
    <cellStyle name="Normal 9 2 5 3" xfId="11646"/>
    <cellStyle name="Normal 9 2 5 4" xfId="12215"/>
    <cellStyle name="Normal 9 2 5 5" xfId="13776"/>
    <cellStyle name="Normal 9 2 5 6" xfId="19611"/>
    <cellStyle name="Normal 9 2 6" xfId="1968"/>
    <cellStyle name="Normal 9 2 6 2" xfId="7104"/>
    <cellStyle name="Normal 9 2 6 2 2" xfId="11927"/>
    <cellStyle name="Normal 9 2 6 2 3" xfId="12498"/>
    <cellStyle name="Normal 9 2 6 2 4" xfId="19891"/>
    <cellStyle name="Normal 9 2 6 3" xfId="11686"/>
    <cellStyle name="Normal 9 2 6 4" xfId="12255"/>
    <cellStyle name="Normal 9 2 6 5" xfId="14632"/>
    <cellStyle name="Normal 9 2 6 6" xfId="19651"/>
    <cellStyle name="Normal 9 2 7" xfId="2824"/>
    <cellStyle name="Normal 9 2 7 2" xfId="7960"/>
    <cellStyle name="Normal 9 2 7 2 2" xfId="11967"/>
    <cellStyle name="Normal 9 2 7 2 3" xfId="12538"/>
    <cellStyle name="Normal 9 2 7 2 4" xfId="19931"/>
    <cellStyle name="Normal 9 2 7 3" xfId="11726"/>
    <cellStyle name="Normal 9 2 7 4" xfId="12296"/>
    <cellStyle name="Normal 9 2 7 5" xfId="15488"/>
    <cellStyle name="Normal 9 2 7 6" xfId="19691"/>
    <cellStyle name="Normal 9 2 8" xfId="3680"/>
    <cellStyle name="Normal 9 2 8 2" xfId="8816"/>
    <cellStyle name="Normal 9 2 8 2 2" xfId="12007"/>
    <cellStyle name="Normal 9 2 8 2 3" xfId="12579"/>
    <cellStyle name="Normal 9 2 8 2 4" xfId="19971"/>
    <cellStyle name="Normal 9 2 8 3" xfId="11766"/>
    <cellStyle name="Normal 9 2 8 4" xfId="12336"/>
    <cellStyle name="Normal 9 2 8 5" xfId="16344"/>
    <cellStyle name="Normal 9 2 8 6" xfId="19731"/>
    <cellStyle name="Normal 9 2 9" xfId="4536"/>
    <cellStyle name="Normal 9 2 9 2" xfId="9672"/>
    <cellStyle name="Normal 9 2 9 2 2" xfId="12047"/>
    <cellStyle name="Normal 9 2 9 2 3" xfId="12620"/>
    <cellStyle name="Normal 9 2 9 2 4" xfId="20011"/>
    <cellStyle name="Normal 9 2 9 3" xfId="11806"/>
    <cellStyle name="Normal 9 2 9 4" xfId="12376"/>
    <cellStyle name="Normal 9 2 9 5" xfId="17200"/>
    <cellStyle name="Normal 9 2 9 6" xfId="19771"/>
    <cellStyle name="Normal 9 20" xfId="12168"/>
    <cellStyle name="Normal 9 21" xfId="12766"/>
    <cellStyle name="Normal 9 22" xfId="19135"/>
    <cellStyle name="Normal 9 23" xfId="19564"/>
    <cellStyle name="Normal 9 3" xfId="316"/>
    <cellStyle name="Normal 9 3 10" xfId="12180"/>
    <cellStyle name="Normal 9 3 11" xfId="12980"/>
    <cellStyle name="Normal 9 3 12" xfId="19191"/>
    <cellStyle name="Normal 9 3 13" xfId="19576"/>
    <cellStyle name="Normal 9 3 2" xfId="1172"/>
    <cellStyle name="Normal 9 3 2 2" xfId="6308"/>
    <cellStyle name="Normal 9 3 2 2 2" xfId="11891"/>
    <cellStyle name="Normal 9 3 2 2 3" xfId="12463"/>
    <cellStyle name="Normal 9 3 2 2 4" xfId="19856"/>
    <cellStyle name="Normal 9 3 2 3" xfId="11651"/>
    <cellStyle name="Normal 9 3 2 4" xfId="12220"/>
    <cellStyle name="Normal 9 3 2 5" xfId="13836"/>
    <cellStyle name="Normal 9 3 2 6" xfId="19616"/>
    <cellStyle name="Normal 9 3 3" xfId="2028"/>
    <cellStyle name="Normal 9 3 3 2" xfId="7164"/>
    <cellStyle name="Normal 9 3 3 2 2" xfId="11932"/>
    <cellStyle name="Normal 9 3 3 2 3" xfId="12503"/>
    <cellStyle name="Normal 9 3 3 2 4" xfId="19896"/>
    <cellStyle name="Normal 9 3 3 3" xfId="11691"/>
    <cellStyle name="Normal 9 3 3 4" xfId="12260"/>
    <cellStyle name="Normal 9 3 3 5" xfId="14692"/>
    <cellStyle name="Normal 9 3 3 6" xfId="19656"/>
    <cellStyle name="Normal 9 3 4" xfId="2884"/>
    <cellStyle name="Normal 9 3 4 2" xfId="8020"/>
    <cellStyle name="Normal 9 3 4 2 2" xfId="11972"/>
    <cellStyle name="Normal 9 3 4 2 3" xfId="12543"/>
    <cellStyle name="Normal 9 3 4 2 4" xfId="19936"/>
    <cellStyle name="Normal 9 3 4 3" xfId="11731"/>
    <cellStyle name="Normal 9 3 4 4" xfId="12301"/>
    <cellStyle name="Normal 9 3 4 5" xfId="15548"/>
    <cellStyle name="Normal 9 3 4 6" xfId="19696"/>
    <cellStyle name="Normal 9 3 5" xfId="3740"/>
    <cellStyle name="Normal 9 3 5 2" xfId="8876"/>
    <cellStyle name="Normal 9 3 5 2 2" xfId="12012"/>
    <cellStyle name="Normal 9 3 5 2 3" xfId="12584"/>
    <cellStyle name="Normal 9 3 5 2 4" xfId="19976"/>
    <cellStyle name="Normal 9 3 5 3" xfId="11771"/>
    <cellStyle name="Normal 9 3 5 4" xfId="12341"/>
    <cellStyle name="Normal 9 3 5 5" xfId="16404"/>
    <cellStyle name="Normal 9 3 5 6" xfId="19736"/>
    <cellStyle name="Normal 9 3 6" xfId="4596"/>
    <cellStyle name="Normal 9 3 6 2" xfId="9732"/>
    <cellStyle name="Normal 9 3 6 2 2" xfId="12052"/>
    <cellStyle name="Normal 9 3 6 2 3" xfId="12625"/>
    <cellStyle name="Normal 9 3 6 2 4" xfId="20016"/>
    <cellStyle name="Normal 9 3 6 3" xfId="11811"/>
    <cellStyle name="Normal 9 3 6 4" xfId="12381"/>
    <cellStyle name="Normal 9 3 6 5" xfId="17260"/>
    <cellStyle name="Normal 9 3 6 6" xfId="19776"/>
    <cellStyle name="Normal 9 3 7" xfId="10798"/>
    <cellStyle name="Normal 9 3 7 2" xfId="12098"/>
    <cellStyle name="Normal 9 3 7 3" xfId="12671"/>
    <cellStyle name="Normal 9 3 7 4" xfId="18326"/>
    <cellStyle name="Normal 9 3 7 5" xfId="20062"/>
    <cellStyle name="Normal 9 3 8" xfId="5452"/>
    <cellStyle name="Normal 9 3 8 2" xfId="11851"/>
    <cellStyle name="Normal 9 3 8 3" xfId="12423"/>
    <cellStyle name="Normal 9 3 8 4" xfId="19816"/>
    <cellStyle name="Normal 9 3 9" xfId="11611"/>
    <cellStyle name="Normal 9 4" xfId="530"/>
    <cellStyle name="Normal 9 4 10" xfId="12190"/>
    <cellStyle name="Normal 9 4 11" xfId="13194"/>
    <cellStyle name="Normal 9 4 12" xfId="19405"/>
    <cellStyle name="Normal 9 4 13" xfId="19586"/>
    <cellStyle name="Normal 9 4 2" xfId="1386"/>
    <cellStyle name="Normal 9 4 2 2" xfId="6522"/>
    <cellStyle name="Normal 9 4 2 2 2" xfId="11901"/>
    <cellStyle name="Normal 9 4 2 2 3" xfId="12473"/>
    <cellStyle name="Normal 9 4 2 2 4" xfId="19866"/>
    <cellStyle name="Normal 9 4 2 3" xfId="11661"/>
    <cellStyle name="Normal 9 4 2 4" xfId="12230"/>
    <cellStyle name="Normal 9 4 2 5" xfId="14050"/>
    <cellStyle name="Normal 9 4 2 6" xfId="19626"/>
    <cellStyle name="Normal 9 4 3" xfId="2242"/>
    <cellStyle name="Normal 9 4 3 2" xfId="7378"/>
    <cellStyle name="Normal 9 4 3 2 2" xfId="11942"/>
    <cellStyle name="Normal 9 4 3 2 3" xfId="12513"/>
    <cellStyle name="Normal 9 4 3 2 4" xfId="19906"/>
    <cellStyle name="Normal 9 4 3 3" xfId="11701"/>
    <cellStyle name="Normal 9 4 3 4" xfId="12270"/>
    <cellStyle name="Normal 9 4 3 5" xfId="14906"/>
    <cellStyle name="Normal 9 4 3 6" xfId="19666"/>
    <cellStyle name="Normal 9 4 4" xfId="3098"/>
    <cellStyle name="Normal 9 4 4 2" xfId="8234"/>
    <cellStyle name="Normal 9 4 4 2 2" xfId="11982"/>
    <cellStyle name="Normal 9 4 4 2 3" xfId="12553"/>
    <cellStyle name="Normal 9 4 4 2 4" xfId="19946"/>
    <cellStyle name="Normal 9 4 4 3" xfId="11741"/>
    <cellStyle name="Normal 9 4 4 4" xfId="12311"/>
    <cellStyle name="Normal 9 4 4 5" xfId="15762"/>
    <cellStyle name="Normal 9 4 4 6" xfId="19706"/>
    <cellStyle name="Normal 9 4 5" xfId="3954"/>
    <cellStyle name="Normal 9 4 5 2" xfId="9090"/>
    <cellStyle name="Normal 9 4 5 2 2" xfId="12022"/>
    <cellStyle name="Normal 9 4 5 2 3" xfId="12595"/>
    <cellStyle name="Normal 9 4 5 2 4" xfId="19986"/>
    <cellStyle name="Normal 9 4 5 3" xfId="11781"/>
    <cellStyle name="Normal 9 4 5 4" xfId="12351"/>
    <cellStyle name="Normal 9 4 5 5" xfId="16618"/>
    <cellStyle name="Normal 9 4 5 6" xfId="19746"/>
    <cellStyle name="Normal 9 4 6" xfId="4810"/>
    <cellStyle name="Normal 9 4 6 2" xfId="9946"/>
    <cellStyle name="Normal 9 4 6 2 2" xfId="12062"/>
    <cellStyle name="Normal 9 4 6 2 3" xfId="12635"/>
    <cellStyle name="Normal 9 4 6 2 4" xfId="20026"/>
    <cellStyle name="Normal 9 4 6 3" xfId="11821"/>
    <cellStyle name="Normal 9 4 6 4" xfId="12391"/>
    <cellStyle name="Normal 9 4 6 5" xfId="17474"/>
    <cellStyle name="Normal 9 4 6 6" xfId="19786"/>
    <cellStyle name="Normal 9 4 7" xfId="11012"/>
    <cellStyle name="Normal 9 4 7 2" xfId="12108"/>
    <cellStyle name="Normal 9 4 7 3" xfId="12681"/>
    <cellStyle name="Normal 9 4 7 4" xfId="18540"/>
    <cellStyle name="Normal 9 4 7 5" xfId="20072"/>
    <cellStyle name="Normal 9 4 8" xfId="5666"/>
    <cellStyle name="Normal 9 4 8 2" xfId="11861"/>
    <cellStyle name="Normal 9 4 8 3" xfId="12433"/>
    <cellStyle name="Normal 9 4 8 4" xfId="19826"/>
    <cellStyle name="Normal 9 4 9" xfId="11621"/>
    <cellStyle name="Normal 9 5" xfId="744"/>
    <cellStyle name="Normal 9 5 10" xfId="12200"/>
    <cellStyle name="Normal 9 5 11" xfId="13408"/>
    <cellStyle name="Normal 9 5 12" xfId="19596"/>
    <cellStyle name="Normal 9 5 2" xfId="1600"/>
    <cellStyle name="Normal 9 5 2 2" xfId="6736"/>
    <cellStyle name="Normal 9 5 2 2 2" xfId="11912"/>
    <cellStyle name="Normal 9 5 2 2 3" xfId="12483"/>
    <cellStyle name="Normal 9 5 2 2 4" xfId="19876"/>
    <cellStyle name="Normal 9 5 2 3" xfId="11671"/>
    <cellStyle name="Normal 9 5 2 4" xfId="12240"/>
    <cellStyle name="Normal 9 5 2 5" xfId="14264"/>
    <cellStyle name="Normal 9 5 2 6" xfId="19636"/>
    <cellStyle name="Normal 9 5 3" xfId="2456"/>
    <cellStyle name="Normal 9 5 3 2" xfId="7592"/>
    <cellStyle name="Normal 9 5 3 2 2" xfId="11952"/>
    <cellStyle name="Normal 9 5 3 2 3" xfId="12523"/>
    <cellStyle name="Normal 9 5 3 2 4" xfId="19916"/>
    <cellStyle name="Normal 9 5 3 3" xfId="11711"/>
    <cellStyle name="Normal 9 5 3 4" xfId="12281"/>
    <cellStyle name="Normal 9 5 3 5" xfId="15120"/>
    <cellStyle name="Normal 9 5 3 6" xfId="19676"/>
    <cellStyle name="Normal 9 5 4" xfId="3312"/>
    <cellStyle name="Normal 9 5 4 2" xfId="8448"/>
    <cellStyle name="Normal 9 5 4 2 2" xfId="11992"/>
    <cellStyle name="Normal 9 5 4 2 3" xfId="12563"/>
    <cellStyle name="Normal 9 5 4 2 4" xfId="19956"/>
    <cellStyle name="Normal 9 5 4 3" xfId="11751"/>
    <cellStyle name="Normal 9 5 4 4" xfId="12321"/>
    <cellStyle name="Normal 9 5 4 5" xfId="15976"/>
    <cellStyle name="Normal 9 5 4 6" xfId="19716"/>
    <cellStyle name="Normal 9 5 5" xfId="4168"/>
    <cellStyle name="Normal 9 5 5 2" xfId="9304"/>
    <cellStyle name="Normal 9 5 5 2 2" xfId="12032"/>
    <cellStyle name="Normal 9 5 5 2 3" xfId="12605"/>
    <cellStyle name="Normal 9 5 5 2 4" xfId="19996"/>
    <cellStyle name="Normal 9 5 5 3" xfId="11791"/>
    <cellStyle name="Normal 9 5 5 4" xfId="12361"/>
    <cellStyle name="Normal 9 5 5 5" xfId="16832"/>
    <cellStyle name="Normal 9 5 5 6" xfId="19756"/>
    <cellStyle name="Normal 9 5 6" xfId="5024"/>
    <cellStyle name="Normal 9 5 6 2" xfId="10160"/>
    <cellStyle name="Normal 9 5 6 2 2" xfId="12072"/>
    <cellStyle name="Normal 9 5 6 2 3" xfId="12645"/>
    <cellStyle name="Normal 9 5 6 2 4" xfId="20036"/>
    <cellStyle name="Normal 9 5 6 3" xfId="11831"/>
    <cellStyle name="Normal 9 5 6 4" xfId="12403"/>
    <cellStyle name="Normal 9 5 6 5" xfId="17688"/>
    <cellStyle name="Normal 9 5 6 6" xfId="19796"/>
    <cellStyle name="Normal 9 5 7" xfId="11226"/>
    <cellStyle name="Normal 9 5 7 2" xfId="12118"/>
    <cellStyle name="Normal 9 5 7 3" xfId="12691"/>
    <cellStyle name="Normal 9 5 7 4" xfId="18754"/>
    <cellStyle name="Normal 9 5 7 5" xfId="20082"/>
    <cellStyle name="Normal 9 5 8" xfId="5880"/>
    <cellStyle name="Normal 9 5 8 2" xfId="11871"/>
    <cellStyle name="Normal 9 5 8 3" xfId="12443"/>
    <cellStyle name="Normal 9 5 8 4" xfId="19836"/>
    <cellStyle name="Normal 9 5 9" xfId="11631"/>
    <cellStyle name="Normal 9 6" xfId="958"/>
    <cellStyle name="Normal 9 6 2" xfId="6094"/>
    <cellStyle name="Normal 9 6 2 2" xfId="11881"/>
    <cellStyle name="Normal 9 6 2 3" xfId="12453"/>
    <cellStyle name="Normal 9 6 2 4" xfId="19846"/>
    <cellStyle name="Normal 9 6 3" xfId="11641"/>
    <cellStyle name="Normal 9 6 4" xfId="12210"/>
    <cellStyle name="Normal 9 6 5" xfId="13622"/>
    <cellStyle name="Normal 9 6 6" xfId="19606"/>
    <cellStyle name="Normal 9 7" xfId="1814"/>
    <cellStyle name="Normal 9 7 2" xfId="6950"/>
    <cellStyle name="Normal 9 7 2 2" xfId="11922"/>
    <cellStyle name="Normal 9 7 2 3" xfId="12493"/>
    <cellStyle name="Normal 9 7 2 4" xfId="19886"/>
    <cellStyle name="Normal 9 7 3" xfId="11681"/>
    <cellStyle name="Normal 9 7 4" xfId="12250"/>
    <cellStyle name="Normal 9 7 5" xfId="14478"/>
    <cellStyle name="Normal 9 7 6" xfId="19646"/>
    <cellStyle name="Normal 9 8" xfId="2670"/>
    <cellStyle name="Normal 9 8 2" xfId="7806"/>
    <cellStyle name="Normal 9 8 2 2" xfId="11962"/>
    <cellStyle name="Normal 9 8 2 3" xfId="12533"/>
    <cellStyle name="Normal 9 8 2 4" xfId="19926"/>
    <cellStyle name="Normal 9 8 3" xfId="11721"/>
    <cellStyle name="Normal 9 8 4" xfId="12291"/>
    <cellStyle name="Normal 9 8 5" xfId="15334"/>
    <cellStyle name="Normal 9 8 6" xfId="19686"/>
    <cellStyle name="Normal 9 9" xfId="3526"/>
    <cellStyle name="Normal 9 9 2" xfId="8662"/>
    <cellStyle name="Normal 9 9 2 2" xfId="12002"/>
    <cellStyle name="Normal 9 9 2 3" xfId="12574"/>
    <cellStyle name="Normal 9 9 2 4" xfId="19966"/>
    <cellStyle name="Normal 9 9 3" xfId="11761"/>
    <cellStyle name="Normal 9 9 4" xfId="12331"/>
    <cellStyle name="Normal 9 9 5" xfId="16190"/>
    <cellStyle name="Normal 9 9 6" xfId="19726"/>
    <cellStyle name="Virgulă 2" xfId="70"/>
    <cellStyle name="Virgulă 2 10" xfId="2664"/>
    <cellStyle name="Virgulă 2 10 2" xfId="7800"/>
    <cellStyle name="Virgulă 2 10 3" xfId="15328"/>
    <cellStyle name="Virgulă 2 11" xfId="3520"/>
    <cellStyle name="Virgulă 2 11 2" xfId="8656"/>
    <cellStyle name="Virgulă 2 11 3" xfId="16184"/>
    <cellStyle name="Virgulă 2 12" xfId="4376"/>
    <cellStyle name="Virgulă 2 12 2" xfId="9512"/>
    <cellStyle name="Virgulă 2 12 3" xfId="17040"/>
    <cellStyle name="Virgulă 2 13" xfId="10369"/>
    <cellStyle name="Virgulă 2 13 2" xfId="17897"/>
    <cellStyle name="Virgulă 2 14" xfId="10578"/>
    <cellStyle name="Virgulă 2 14 2" xfId="18106"/>
    <cellStyle name="Virgulă 2 15" xfId="11434"/>
    <cellStyle name="Virgulă 2 15 2" xfId="18962"/>
    <cellStyle name="Virgulă 2 16" xfId="5232"/>
    <cellStyle name="Virgulă 2 17" xfId="12164"/>
    <cellStyle name="Virgulă 2 18" xfId="12760"/>
    <cellStyle name="Virgulă 2 19" xfId="19185"/>
    <cellStyle name="Virgulă 2 2" xfId="71"/>
    <cellStyle name="Virgulă 2 2 10" xfId="3521"/>
    <cellStyle name="Virgulă 2 2 10 2" xfId="8657"/>
    <cellStyle name="Virgulă 2 2 10 3" xfId="16185"/>
    <cellStyle name="Virgulă 2 2 11" xfId="4377"/>
    <cellStyle name="Virgulă 2 2 11 2" xfId="9513"/>
    <cellStyle name="Virgulă 2 2 11 3" xfId="17041"/>
    <cellStyle name="Virgulă 2 2 12" xfId="10370"/>
    <cellStyle name="Virgulă 2 2 12 2" xfId="17898"/>
    <cellStyle name="Virgulă 2 2 13" xfId="10579"/>
    <cellStyle name="Virgulă 2 2 13 2" xfId="18107"/>
    <cellStyle name="Virgulă 2 2 14" xfId="11435"/>
    <cellStyle name="Virgulă 2 2 14 2" xfId="18963"/>
    <cellStyle name="Virgulă 2 2 15" xfId="5233"/>
    <cellStyle name="Virgulă 2 2 16" xfId="12165"/>
    <cellStyle name="Virgulă 2 2 17" xfId="12761"/>
    <cellStyle name="Virgulă 2 2 18" xfId="19186"/>
    <cellStyle name="Virgulă 2 2 2" xfId="72"/>
    <cellStyle name="Virgulă 2 2 2 10" xfId="1810"/>
    <cellStyle name="Virgulă 2 2 2 10 2" xfId="6946"/>
    <cellStyle name="Virgulă 2 2 2 10 3" xfId="14474"/>
    <cellStyle name="Virgulă 2 2 2 11" xfId="2666"/>
    <cellStyle name="Virgulă 2 2 2 11 2" xfId="7802"/>
    <cellStyle name="Virgulă 2 2 2 11 3" xfId="15330"/>
    <cellStyle name="Virgulă 2 2 2 12" xfId="3522"/>
    <cellStyle name="Virgulă 2 2 2 12 2" xfId="8658"/>
    <cellStyle name="Virgulă 2 2 2 12 3" xfId="16186"/>
    <cellStyle name="Virgulă 2 2 2 13" xfId="4378"/>
    <cellStyle name="Virgulă 2 2 2 13 2" xfId="9514"/>
    <cellStyle name="Virgulă 2 2 2 13 3" xfId="17042"/>
    <cellStyle name="Virgulă 2 2 2 14" xfId="10371"/>
    <cellStyle name="Virgulă 2 2 2 14 2" xfId="17899"/>
    <cellStyle name="Virgulă 2 2 2 15" xfId="10580"/>
    <cellStyle name="Virgulă 2 2 2 15 2" xfId="18108"/>
    <cellStyle name="Virgulă 2 2 2 16" xfId="11436"/>
    <cellStyle name="Virgulă 2 2 2 16 2" xfId="18964"/>
    <cellStyle name="Virgulă 2 2 2 17" xfId="5234"/>
    <cellStyle name="Virgulă 2 2 2 18" xfId="12762"/>
    <cellStyle name="Virgulă 2 2 2 19" xfId="19187"/>
    <cellStyle name="Virgulă 2 2 2 2" xfId="135"/>
    <cellStyle name="Virgulă 2 2 2 2 10" xfId="10412"/>
    <cellStyle name="Virgulă 2 2 2 2 10 2" xfId="17940"/>
    <cellStyle name="Virgulă 2 2 2 2 11" xfId="10621"/>
    <cellStyle name="Virgulă 2 2 2 2 11 2" xfId="18149"/>
    <cellStyle name="Virgulă 2 2 2 2 12" xfId="11477"/>
    <cellStyle name="Virgulă 2 2 2 2 12 2" xfId="19005"/>
    <cellStyle name="Virgulă 2 2 2 2 13" xfId="5275"/>
    <cellStyle name="Virgulă 2 2 2 2 14" xfId="12803"/>
    <cellStyle name="Virgulă 2 2 2 2 15" xfId="19228"/>
    <cellStyle name="Virgulă 2 2 2 2 2" xfId="353"/>
    <cellStyle name="Virgulă 2 2 2 2 2 10" xfId="19442"/>
    <cellStyle name="Virgulă 2 2 2 2 2 2" xfId="1209"/>
    <cellStyle name="Virgulă 2 2 2 2 2 2 2" xfId="6345"/>
    <cellStyle name="Virgulă 2 2 2 2 2 2 3" xfId="13873"/>
    <cellStyle name="Virgulă 2 2 2 2 2 3" xfId="2065"/>
    <cellStyle name="Virgulă 2 2 2 2 2 3 2" xfId="7201"/>
    <cellStyle name="Virgulă 2 2 2 2 2 3 3" xfId="14729"/>
    <cellStyle name="Virgulă 2 2 2 2 2 4" xfId="2921"/>
    <cellStyle name="Virgulă 2 2 2 2 2 4 2" xfId="8057"/>
    <cellStyle name="Virgulă 2 2 2 2 2 4 3" xfId="15585"/>
    <cellStyle name="Virgulă 2 2 2 2 2 5" xfId="3777"/>
    <cellStyle name="Virgulă 2 2 2 2 2 5 2" xfId="8913"/>
    <cellStyle name="Virgulă 2 2 2 2 2 5 3" xfId="16441"/>
    <cellStyle name="Virgulă 2 2 2 2 2 6" xfId="4633"/>
    <cellStyle name="Virgulă 2 2 2 2 2 6 2" xfId="9769"/>
    <cellStyle name="Virgulă 2 2 2 2 2 6 3" xfId="17297"/>
    <cellStyle name="Virgulă 2 2 2 2 2 7" xfId="10835"/>
    <cellStyle name="Virgulă 2 2 2 2 2 7 2" xfId="18363"/>
    <cellStyle name="Virgulă 2 2 2 2 2 8" xfId="5489"/>
    <cellStyle name="Virgulă 2 2 2 2 2 9" xfId="13017"/>
    <cellStyle name="Virgulă 2 2 2 2 3" xfId="567"/>
    <cellStyle name="Virgulă 2 2 2 2 3 2" xfId="1423"/>
    <cellStyle name="Virgulă 2 2 2 2 3 2 2" xfId="6559"/>
    <cellStyle name="Virgulă 2 2 2 2 3 2 3" xfId="14087"/>
    <cellStyle name="Virgulă 2 2 2 2 3 3" xfId="2279"/>
    <cellStyle name="Virgulă 2 2 2 2 3 3 2" xfId="7415"/>
    <cellStyle name="Virgulă 2 2 2 2 3 3 3" xfId="14943"/>
    <cellStyle name="Virgulă 2 2 2 2 3 4" xfId="3135"/>
    <cellStyle name="Virgulă 2 2 2 2 3 4 2" xfId="8271"/>
    <cellStyle name="Virgulă 2 2 2 2 3 4 3" xfId="15799"/>
    <cellStyle name="Virgulă 2 2 2 2 3 5" xfId="3991"/>
    <cellStyle name="Virgulă 2 2 2 2 3 5 2" xfId="9127"/>
    <cellStyle name="Virgulă 2 2 2 2 3 5 3" xfId="16655"/>
    <cellStyle name="Virgulă 2 2 2 2 3 6" xfId="4847"/>
    <cellStyle name="Virgulă 2 2 2 2 3 6 2" xfId="9983"/>
    <cellStyle name="Virgulă 2 2 2 2 3 6 3" xfId="17511"/>
    <cellStyle name="Virgulă 2 2 2 2 3 7" xfId="11049"/>
    <cellStyle name="Virgulă 2 2 2 2 3 7 2" xfId="18577"/>
    <cellStyle name="Virgulă 2 2 2 2 3 8" xfId="5703"/>
    <cellStyle name="Virgulă 2 2 2 2 3 9" xfId="13231"/>
    <cellStyle name="Virgulă 2 2 2 2 4" xfId="781"/>
    <cellStyle name="Virgulă 2 2 2 2 4 2" xfId="1637"/>
    <cellStyle name="Virgulă 2 2 2 2 4 2 2" xfId="6773"/>
    <cellStyle name="Virgulă 2 2 2 2 4 2 3" xfId="14301"/>
    <cellStyle name="Virgulă 2 2 2 2 4 3" xfId="2493"/>
    <cellStyle name="Virgulă 2 2 2 2 4 3 2" xfId="7629"/>
    <cellStyle name="Virgulă 2 2 2 2 4 3 3" xfId="15157"/>
    <cellStyle name="Virgulă 2 2 2 2 4 4" xfId="3349"/>
    <cellStyle name="Virgulă 2 2 2 2 4 4 2" xfId="8485"/>
    <cellStyle name="Virgulă 2 2 2 2 4 4 3" xfId="16013"/>
    <cellStyle name="Virgulă 2 2 2 2 4 5" xfId="4205"/>
    <cellStyle name="Virgulă 2 2 2 2 4 5 2" xfId="9341"/>
    <cellStyle name="Virgulă 2 2 2 2 4 5 3" xfId="16869"/>
    <cellStyle name="Virgulă 2 2 2 2 4 6" xfId="5061"/>
    <cellStyle name="Virgulă 2 2 2 2 4 6 2" xfId="10197"/>
    <cellStyle name="Virgulă 2 2 2 2 4 6 3" xfId="17725"/>
    <cellStyle name="Virgulă 2 2 2 2 4 7" xfId="11263"/>
    <cellStyle name="Virgulă 2 2 2 2 4 7 2" xfId="18791"/>
    <cellStyle name="Virgulă 2 2 2 2 4 8" xfId="5917"/>
    <cellStyle name="Virgulă 2 2 2 2 4 9" xfId="13445"/>
    <cellStyle name="Virgulă 2 2 2 2 5" xfId="995"/>
    <cellStyle name="Virgulă 2 2 2 2 5 2" xfId="6131"/>
    <cellStyle name="Virgulă 2 2 2 2 5 3" xfId="13659"/>
    <cellStyle name="Virgulă 2 2 2 2 6" xfId="1851"/>
    <cellStyle name="Virgulă 2 2 2 2 6 2" xfId="6987"/>
    <cellStyle name="Virgulă 2 2 2 2 6 3" xfId="14515"/>
    <cellStyle name="Virgulă 2 2 2 2 7" xfId="2707"/>
    <cellStyle name="Virgulă 2 2 2 2 7 2" xfId="7843"/>
    <cellStyle name="Virgulă 2 2 2 2 7 3" xfId="15371"/>
    <cellStyle name="Virgulă 2 2 2 2 8" xfId="3563"/>
    <cellStyle name="Virgulă 2 2 2 2 8 2" xfId="8699"/>
    <cellStyle name="Virgulă 2 2 2 2 8 3" xfId="16227"/>
    <cellStyle name="Virgulă 2 2 2 2 9" xfId="4419"/>
    <cellStyle name="Virgulă 2 2 2 2 9 2" xfId="9555"/>
    <cellStyle name="Virgulă 2 2 2 2 9 3" xfId="17083"/>
    <cellStyle name="Virgulă 2 2 2 3" xfId="173"/>
    <cellStyle name="Virgulă 2 2 2 3 10" xfId="10449"/>
    <cellStyle name="Virgulă 2 2 2 3 10 2" xfId="17977"/>
    <cellStyle name="Virgulă 2 2 2 3 11" xfId="10658"/>
    <cellStyle name="Virgulă 2 2 2 3 11 2" xfId="18186"/>
    <cellStyle name="Virgulă 2 2 2 3 12" xfId="11514"/>
    <cellStyle name="Virgulă 2 2 2 3 12 2" xfId="19042"/>
    <cellStyle name="Virgulă 2 2 2 3 13" xfId="5312"/>
    <cellStyle name="Virgulă 2 2 2 3 14" xfId="12840"/>
    <cellStyle name="Virgulă 2 2 2 3 15" xfId="19265"/>
    <cellStyle name="Virgulă 2 2 2 3 2" xfId="390"/>
    <cellStyle name="Virgulă 2 2 2 3 2 10" xfId="19479"/>
    <cellStyle name="Virgulă 2 2 2 3 2 2" xfId="1246"/>
    <cellStyle name="Virgulă 2 2 2 3 2 2 2" xfId="6382"/>
    <cellStyle name="Virgulă 2 2 2 3 2 2 3" xfId="13910"/>
    <cellStyle name="Virgulă 2 2 2 3 2 3" xfId="2102"/>
    <cellStyle name="Virgulă 2 2 2 3 2 3 2" xfId="7238"/>
    <cellStyle name="Virgulă 2 2 2 3 2 3 3" xfId="14766"/>
    <cellStyle name="Virgulă 2 2 2 3 2 4" xfId="2958"/>
    <cellStyle name="Virgulă 2 2 2 3 2 4 2" xfId="8094"/>
    <cellStyle name="Virgulă 2 2 2 3 2 4 3" xfId="15622"/>
    <cellStyle name="Virgulă 2 2 2 3 2 5" xfId="3814"/>
    <cellStyle name="Virgulă 2 2 2 3 2 5 2" xfId="8950"/>
    <cellStyle name="Virgulă 2 2 2 3 2 5 3" xfId="16478"/>
    <cellStyle name="Virgulă 2 2 2 3 2 6" xfId="4670"/>
    <cellStyle name="Virgulă 2 2 2 3 2 6 2" xfId="9806"/>
    <cellStyle name="Virgulă 2 2 2 3 2 6 3" xfId="17334"/>
    <cellStyle name="Virgulă 2 2 2 3 2 7" xfId="10872"/>
    <cellStyle name="Virgulă 2 2 2 3 2 7 2" xfId="18400"/>
    <cellStyle name="Virgulă 2 2 2 3 2 8" xfId="5526"/>
    <cellStyle name="Virgulă 2 2 2 3 2 9" xfId="13054"/>
    <cellStyle name="Virgulă 2 2 2 3 3" xfId="604"/>
    <cellStyle name="Virgulă 2 2 2 3 3 2" xfId="1460"/>
    <cellStyle name="Virgulă 2 2 2 3 3 2 2" xfId="6596"/>
    <cellStyle name="Virgulă 2 2 2 3 3 2 3" xfId="14124"/>
    <cellStyle name="Virgulă 2 2 2 3 3 3" xfId="2316"/>
    <cellStyle name="Virgulă 2 2 2 3 3 3 2" xfId="7452"/>
    <cellStyle name="Virgulă 2 2 2 3 3 3 3" xfId="14980"/>
    <cellStyle name="Virgulă 2 2 2 3 3 4" xfId="3172"/>
    <cellStyle name="Virgulă 2 2 2 3 3 4 2" xfId="8308"/>
    <cellStyle name="Virgulă 2 2 2 3 3 4 3" xfId="15836"/>
    <cellStyle name="Virgulă 2 2 2 3 3 5" xfId="4028"/>
    <cellStyle name="Virgulă 2 2 2 3 3 5 2" xfId="9164"/>
    <cellStyle name="Virgulă 2 2 2 3 3 5 3" xfId="16692"/>
    <cellStyle name="Virgulă 2 2 2 3 3 6" xfId="4884"/>
    <cellStyle name="Virgulă 2 2 2 3 3 6 2" xfId="10020"/>
    <cellStyle name="Virgulă 2 2 2 3 3 6 3" xfId="17548"/>
    <cellStyle name="Virgulă 2 2 2 3 3 7" xfId="11086"/>
    <cellStyle name="Virgulă 2 2 2 3 3 7 2" xfId="18614"/>
    <cellStyle name="Virgulă 2 2 2 3 3 8" xfId="5740"/>
    <cellStyle name="Virgulă 2 2 2 3 3 9" xfId="13268"/>
    <cellStyle name="Virgulă 2 2 2 3 4" xfId="818"/>
    <cellStyle name="Virgulă 2 2 2 3 4 2" xfId="1674"/>
    <cellStyle name="Virgulă 2 2 2 3 4 2 2" xfId="6810"/>
    <cellStyle name="Virgulă 2 2 2 3 4 2 3" xfId="14338"/>
    <cellStyle name="Virgulă 2 2 2 3 4 3" xfId="2530"/>
    <cellStyle name="Virgulă 2 2 2 3 4 3 2" xfId="7666"/>
    <cellStyle name="Virgulă 2 2 2 3 4 3 3" xfId="15194"/>
    <cellStyle name="Virgulă 2 2 2 3 4 4" xfId="3386"/>
    <cellStyle name="Virgulă 2 2 2 3 4 4 2" xfId="8522"/>
    <cellStyle name="Virgulă 2 2 2 3 4 4 3" xfId="16050"/>
    <cellStyle name="Virgulă 2 2 2 3 4 5" xfId="4242"/>
    <cellStyle name="Virgulă 2 2 2 3 4 5 2" xfId="9378"/>
    <cellStyle name="Virgulă 2 2 2 3 4 5 3" xfId="16906"/>
    <cellStyle name="Virgulă 2 2 2 3 4 6" xfId="5098"/>
    <cellStyle name="Virgulă 2 2 2 3 4 6 2" xfId="10234"/>
    <cellStyle name="Virgulă 2 2 2 3 4 6 3" xfId="17762"/>
    <cellStyle name="Virgulă 2 2 2 3 4 7" xfId="11300"/>
    <cellStyle name="Virgulă 2 2 2 3 4 7 2" xfId="18828"/>
    <cellStyle name="Virgulă 2 2 2 3 4 8" xfId="5954"/>
    <cellStyle name="Virgulă 2 2 2 3 4 9" xfId="13482"/>
    <cellStyle name="Virgulă 2 2 2 3 5" xfId="1032"/>
    <cellStyle name="Virgulă 2 2 2 3 5 2" xfId="6168"/>
    <cellStyle name="Virgulă 2 2 2 3 5 3" xfId="13696"/>
    <cellStyle name="Virgulă 2 2 2 3 6" xfId="1888"/>
    <cellStyle name="Virgulă 2 2 2 3 6 2" xfId="7024"/>
    <cellStyle name="Virgulă 2 2 2 3 6 3" xfId="14552"/>
    <cellStyle name="Virgulă 2 2 2 3 7" xfId="2744"/>
    <cellStyle name="Virgulă 2 2 2 3 7 2" xfId="7880"/>
    <cellStyle name="Virgulă 2 2 2 3 7 3" xfId="15408"/>
    <cellStyle name="Virgulă 2 2 2 3 8" xfId="3600"/>
    <cellStyle name="Virgulă 2 2 2 3 8 2" xfId="8736"/>
    <cellStyle name="Virgulă 2 2 2 3 8 3" xfId="16264"/>
    <cellStyle name="Virgulă 2 2 2 3 9" xfId="4456"/>
    <cellStyle name="Virgulă 2 2 2 3 9 2" xfId="9592"/>
    <cellStyle name="Virgulă 2 2 2 3 9 3" xfId="17120"/>
    <cellStyle name="Virgulă 2 2 2 4" xfId="210"/>
    <cellStyle name="Virgulă 2 2 2 4 10" xfId="10486"/>
    <cellStyle name="Virgulă 2 2 2 4 10 2" xfId="18014"/>
    <cellStyle name="Virgulă 2 2 2 4 11" xfId="10695"/>
    <cellStyle name="Virgulă 2 2 2 4 11 2" xfId="18223"/>
    <cellStyle name="Virgulă 2 2 2 4 12" xfId="11551"/>
    <cellStyle name="Virgulă 2 2 2 4 12 2" xfId="19079"/>
    <cellStyle name="Virgulă 2 2 2 4 13" xfId="5349"/>
    <cellStyle name="Virgulă 2 2 2 4 14" xfId="12877"/>
    <cellStyle name="Virgulă 2 2 2 4 15" xfId="19302"/>
    <cellStyle name="Virgulă 2 2 2 4 2" xfId="427"/>
    <cellStyle name="Virgulă 2 2 2 4 2 10" xfId="19516"/>
    <cellStyle name="Virgulă 2 2 2 4 2 2" xfId="1283"/>
    <cellStyle name="Virgulă 2 2 2 4 2 2 2" xfId="6419"/>
    <cellStyle name="Virgulă 2 2 2 4 2 2 3" xfId="13947"/>
    <cellStyle name="Virgulă 2 2 2 4 2 3" xfId="2139"/>
    <cellStyle name="Virgulă 2 2 2 4 2 3 2" xfId="7275"/>
    <cellStyle name="Virgulă 2 2 2 4 2 3 3" xfId="14803"/>
    <cellStyle name="Virgulă 2 2 2 4 2 4" xfId="2995"/>
    <cellStyle name="Virgulă 2 2 2 4 2 4 2" xfId="8131"/>
    <cellStyle name="Virgulă 2 2 2 4 2 4 3" xfId="15659"/>
    <cellStyle name="Virgulă 2 2 2 4 2 5" xfId="3851"/>
    <cellStyle name="Virgulă 2 2 2 4 2 5 2" xfId="8987"/>
    <cellStyle name="Virgulă 2 2 2 4 2 5 3" xfId="16515"/>
    <cellStyle name="Virgulă 2 2 2 4 2 6" xfId="4707"/>
    <cellStyle name="Virgulă 2 2 2 4 2 6 2" xfId="9843"/>
    <cellStyle name="Virgulă 2 2 2 4 2 6 3" xfId="17371"/>
    <cellStyle name="Virgulă 2 2 2 4 2 7" xfId="10909"/>
    <cellStyle name="Virgulă 2 2 2 4 2 7 2" xfId="18437"/>
    <cellStyle name="Virgulă 2 2 2 4 2 8" xfId="5563"/>
    <cellStyle name="Virgulă 2 2 2 4 2 9" xfId="13091"/>
    <cellStyle name="Virgulă 2 2 2 4 3" xfId="641"/>
    <cellStyle name="Virgulă 2 2 2 4 3 2" xfId="1497"/>
    <cellStyle name="Virgulă 2 2 2 4 3 2 2" xfId="6633"/>
    <cellStyle name="Virgulă 2 2 2 4 3 2 3" xfId="14161"/>
    <cellStyle name="Virgulă 2 2 2 4 3 3" xfId="2353"/>
    <cellStyle name="Virgulă 2 2 2 4 3 3 2" xfId="7489"/>
    <cellStyle name="Virgulă 2 2 2 4 3 3 3" xfId="15017"/>
    <cellStyle name="Virgulă 2 2 2 4 3 4" xfId="3209"/>
    <cellStyle name="Virgulă 2 2 2 4 3 4 2" xfId="8345"/>
    <cellStyle name="Virgulă 2 2 2 4 3 4 3" xfId="15873"/>
    <cellStyle name="Virgulă 2 2 2 4 3 5" xfId="4065"/>
    <cellStyle name="Virgulă 2 2 2 4 3 5 2" xfId="9201"/>
    <cellStyle name="Virgulă 2 2 2 4 3 5 3" xfId="16729"/>
    <cellStyle name="Virgulă 2 2 2 4 3 6" xfId="4921"/>
    <cellStyle name="Virgulă 2 2 2 4 3 6 2" xfId="10057"/>
    <cellStyle name="Virgulă 2 2 2 4 3 6 3" xfId="17585"/>
    <cellStyle name="Virgulă 2 2 2 4 3 7" xfId="11123"/>
    <cellStyle name="Virgulă 2 2 2 4 3 7 2" xfId="18651"/>
    <cellStyle name="Virgulă 2 2 2 4 3 8" xfId="5777"/>
    <cellStyle name="Virgulă 2 2 2 4 3 9" xfId="13305"/>
    <cellStyle name="Virgulă 2 2 2 4 4" xfId="855"/>
    <cellStyle name="Virgulă 2 2 2 4 4 2" xfId="1711"/>
    <cellStyle name="Virgulă 2 2 2 4 4 2 2" xfId="6847"/>
    <cellStyle name="Virgulă 2 2 2 4 4 2 3" xfId="14375"/>
    <cellStyle name="Virgulă 2 2 2 4 4 3" xfId="2567"/>
    <cellStyle name="Virgulă 2 2 2 4 4 3 2" xfId="7703"/>
    <cellStyle name="Virgulă 2 2 2 4 4 3 3" xfId="15231"/>
    <cellStyle name="Virgulă 2 2 2 4 4 4" xfId="3423"/>
    <cellStyle name="Virgulă 2 2 2 4 4 4 2" xfId="8559"/>
    <cellStyle name="Virgulă 2 2 2 4 4 4 3" xfId="16087"/>
    <cellStyle name="Virgulă 2 2 2 4 4 5" xfId="4279"/>
    <cellStyle name="Virgulă 2 2 2 4 4 5 2" xfId="9415"/>
    <cellStyle name="Virgulă 2 2 2 4 4 5 3" xfId="16943"/>
    <cellStyle name="Virgulă 2 2 2 4 4 6" xfId="5135"/>
    <cellStyle name="Virgulă 2 2 2 4 4 6 2" xfId="10271"/>
    <cellStyle name="Virgulă 2 2 2 4 4 6 3" xfId="17799"/>
    <cellStyle name="Virgulă 2 2 2 4 4 7" xfId="11337"/>
    <cellStyle name="Virgulă 2 2 2 4 4 7 2" xfId="18865"/>
    <cellStyle name="Virgulă 2 2 2 4 4 8" xfId="5991"/>
    <cellStyle name="Virgulă 2 2 2 4 4 9" xfId="13519"/>
    <cellStyle name="Virgulă 2 2 2 4 5" xfId="1069"/>
    <cellStyle name="Virgulă 2 2 2 4 5 2" xfId="6205"/>
    <cellStyle name="Virgulă 2 2 2 4 5 3" xfId="13733"/>
    <cellStyle name="Virgulă 2 2 2 4 6" xfId="1925"/>
    <cellStyle name="Virgulă 2 2 2 4 6 2" xfId="7061"/>
    <cellStyle name="Virgulă 2 2 2 4 6 3" xfId="14589"/>
    <cellStyle name="Virgulă 2 2 2 4 7" xfId="2781"/>
    <cellStyle name="Virgulă 2 2 2 4 7 2" xfId="7917"/>
    <cellStyle name="Virgulă 2 2 2 4 7 3" xfId="15445"/>
    <cellStyle name="Virgulă 2 2 2 4 8" xfId="3637"/>
    <cellStyle name="Virgulă 2 2 2 4 8 2" xfId="8773"/>
    <cellStyle name="Virgulă 2 2 2 4 8 3" xfId="16301"/>
    <cellStyle name="Virgulă 2 2 2 4 9" xfId="4493"/>
    <cellStyle name="Virgulă 2 2 2 4 9 2" xfId="9629"/>
    <cellStyle name="Virgulă 2 2 2 4 9 3" xfId="17157"/>
    <cellStyle name="Virgulă 2 2 2 5" xfId="251"/>
    <cellStyle name="Virgulă 2 2 2 5 10" xfId="10526"/>
    <cellStyle name="Virgulă 2 2 2 5 10 2" xfId="18054"/>
    <cellStyle name="Virgulă 2 2 2 5 11" xfId="10735"/>
    <cellStyle name="Virgulă 2 2 2 5 11 2" xfId="18263"/>
    <cellStyle name="Virgulă 2 2 2 5 12" xfId="11591"/>
    <cellStyle name="Virgulă 2 2 2 5 12 2" xfId="19119"/>
    <cellStyle name="Virgulă 2 2 2 5 13" xfId="5389"/>
    <cellStyle name="Virgulă 2 2 2 5 14" xfId="12917"/>
    <cellStyle name="Virgulă 2 2 2 5 15" xfId="19342"/>
    <cellStyle name="Virgulă 2 2 2 5 2" xfId="467"/>
    <cellStyle name="Virgulă 2 2 2 5 2 10" xfId="19556"/>
    <cellStyle name="Virgulă 2 2 2 5 2 2" xfId="1323"/>
    <cellStyle name="Virgulă 2 2 2 5 2 2 2" xfId="6459"/>
    <cellStyle name="Virgulă 2 2 2 5 2 2 3" xfId="13987"/>
    <cellStyle name="Virgulă 2 2 2 5 2 3" xfId="2179"/>
    <cellStyle name="Virgulă 2 2 2 5 2 3 2" xfId="7315"/>
    <cellStyle name="Virgulă 2 2 2 5 2 3 3" xfId="14843"/>
    <cellStyle name="Virgulă 2 2 2 5 2 4" xfId="3035"/>
    <cellStyle name="Virgulă 2 2 2 5 2 4 2" xfId="8171"/>
    <cellStyle name="Virgulă 2 2 2 5 2 4 3" xfId="15699"/>
    <cellStyle name="Virgulă 2 2 2 5 2 5" xfId="3891"/>
    <cellStyle name="Virgulă 2 2 2 5 2 5 2" xfId="9027"/>
    <cellStyle name="Virgulă 2 2 2 5 2 5 3" xfId="16555"/>
    <cellStyle name="Virgulă 2 2 2 5 2 6" xfId="4747"/>
    <cellStyle name="Virgulă 2 2 2 5 2 6 2" xfId="9883"/>
    <cellStyle name="Virgulă 2 2 2 5 2 6 3" xfId="17411"/>
    <cellStyle name="Virgulă 2 2 2 5 2 7" xfId="10949"/>
    <cellStyle name="Virgulă 2 2 2 5 2 7 2" xfId="18477"/>
    <cellStyle name="Virgulă 2 2 2 5 2 8" xfId="5603"/>
    <cellStyle name="Virgulă 2 2 2 5 2 9" xfId="13131"/>
    <cellStyle name="Virgulă 2 2 2 5 3" xfId="681"/>
    <cellStyle name="Virgulă 2 2 2 5 3 2" xfId="1537"/>
    <cellStyle name="Virgulă 2 2 2 5 3 2 2" xfId="6673"/>
    <cellStyle name="Virgulă 2 2 2 5 3 2 3" xfId="14201"/>
    <cellStyle name="Virgulă 2 2 2 5 3 3" xfId="2393"/>
    <cellStyle name="Virgulă 2 2 2 5 3 3 2" xfId="7529"/>
    <cellStyle name="Virgulă 2 2 2 5 3 3 3" xfId="15057"/>
    <cellStyle name="Virgulă 2 2 2 5 3 4" xfId="3249"/>
    <cellStyle name="Virgulă 2 2 2 5 3 4 2" xfId="8385"/>
    <cellStyle name="Virgulă 2 2 2 5 3 4 3" xfId="15913"/>
    <cellStyle name="Virgulă 2 2 2 5 3 5" xfId="4105"/>
    <cellStyle name="Virgulă 2 2 2 5 3 5 2" xfId="9241"/>
    <cellStyle name="Virgulă 2 2 2 5 3 5 3" xfId="16769"/>
    <cellStyle name="Virgulă 2 2 2 5 3 6" xfId="4961"/>
    <cellStyle name="Virgulă 2 2 2 5 3 6 2" xfId="10097"/>
    <cellStyle name="Virgulă 2 2 2 5 3 6 3" xfId="17625"/>
    <cellStyle name="Virgulă 2 2 2 5 3 7" xfId="11163"/>
    <cellStyle name="Virgulă 2 2 2 5 3 7 2" xfId="18691"/>
    <cellStyle name="Virgulă 2 2 2 5 3 8" xfId="5817"/>
    <cellStyle name="Virgulă 2 2 2 5 3 9" xfId="13345"/>
    <cellStyle name="Virgulă 2 2 2 5 4" xfId="895"/>
    <cellStyle name="Virgulă 2 2 2 5 4 2" xfId="1751"/>
    <cellStyle name="Virgulă 2 2 2 5 4 2 2" xfId="6887"/>
    <cellStyle name="Virgulă 2 2 2 5 4 2 3" xfId="14415"/>
    <cellStyle name="Virgulă 2 2 2 5 4 3" xfId="2607"/>
    <cellStyle name="Virgulă 2 2 2 5 4 3 2" xfId="7743"/>
    <cellStyle name="Virgulă 2 2 2 5 4 3 3" xfId="15271"/>
    <cellStyle name="Virgulă 2 2 2 5 4 4" xfId="3463"/>
    <cellStyle name="Virgulă 2 2 2 5 4 4 2" xfId="8599"/>
    <cellStyle name="Virgulă 2 2 2 5 4 4 3" xfId="16127"/>
    <cellStyle name="Virgulă 2 2 2 5 4 5" xfId="4319"/>
    <cellStyle name="Virgulă 2 2 2 5 4 5 2" xfId="9455"/>
    <cellStyle name="Virgulă 2 2 2 5 4 5 3" xfId="16983"/>
    <cellStyle name="Virgulă 2 2 2 5 4 6" xfId="5175"/>
    <cellStyle name="Virgulă 2 2 2 5 4 6 2" xfId="10311"/>
    <cellStyle name="Virgulă 2 2 2 5 4 6 3" xfId="17839"/>
    <cellStyle name="Virgulă 2 2 2 5 4 7" xfId="11377"/>
    <cellStyle name="Virgulă 2 2 2 5 4 7 2" xfId="18905"/>
    <cellStyle name="Virgulă 2 2 2 5 4 8" xfId="6031"/>
    <cellStyle name="Virgulă 2 2 2 5 4 9" xfId="13559"/>
    <cellStyle name="Virgulă 2 2 2 5 5" xfId="1109"/>
    <cellStyle name="Virgulă 2 2 2 5 5 2" xfId="6245"/>
    <cellStyle name="Virgulă 2 2 2 5 5 3" xfId="13773"/>
    <cellStyle name="Virgulă 2 2 2 5 6" xfId="1965"/>
    <cellStyle name="Virgulă 2 2 2 5 6 2" xfId="7101"/>
    <cellStyle name="Virgulă 2 2 2 5 6 3" xfId="14629"/>
    <cellStyle name="Virgulă 2 2 2 5 7" xfId="2821"/>
    <cellStyle name="Virgulă 2 2 2 5 7 2" xfId="7957"/>
    <cellStyle name="Virgulă 2 2 2 5 7 3" xfId="15485"/>
    <cellStyle name="Virgulă 2 2 2 5 8" xfId="3677"/>
    <cellStyle name="Virgulă 2 2 2 5 8 2" xfId="8813"/>
    <cellStyle name="Virgulă 2 2 2 5 8 3" xfId="16341"/>
    <cellStyle name="Virgulă 2 2 2 5 9" xfId="4533"/>
    <cellStyle name="Virgulă 2 2 2 5 9 2" xfId="9669"/>
    <cellStyle name="Virgulă 2 2 2 5 9 3" xfId="17197"/>
    <cellStyle name="Virgulă 2 2 2 6" xfId="312"/>
    <cellStyle name="Virgulă 2 2 2 6 10" xfId="19401"/>
    <cellStyle name="Virgulă 2 2 2 6 2" xfId="1168"/>
    <cellStyle name="Virgulă 2 2 2 6 2 2" xfId="6304"/>
    <cellStyle name="Virgulă 2 2 2 6 2 3" xfId="13832"/>
    <cellStyle name="Virgulă 2 2 2 6 3" xfId="2024"/>
    <cellStyle name="Virgulă 2 2 2 6 3 2" xfId="7160"/>
    <cellStyle name="Virgulă 2 2 2 6 3 3" xfId="14688"/>
    <cellStyle name="Virgulă 2 2 2 6 4" xfId="2880"/>
    <cellStyle name="Virgulă 2 2 2 6 4 2" xfId="8016"/>
    <cellStyle name="Virgulă 2 2 2 6 4 3" xfId="15544"/>
    <cellStyle name="Virgulă 2 2 2 6 5" xfId="3736"/>
    <cellStyle name="Virgulă 2 2 2 6 5 2" xfId="8872"/>
    <cellStyle name="Virgulă 2 2 2 6 5 3" xfId="16400"/>
    <cellStyle name="Virgulă 2 2 2 6 6" xfId="4592"/>
    <cellStyle name="Virgulă 2 2 2 6 6 2" xfId="9728"/>
    <cellStyle name="Virgulă 2 2 2 6 6 3" xfId="17256"/>
    <cellStyle name="Virgulă 2 2 2 6 7" xfId="10794"/>
    <cellStyle name="Virgulă 2 2 2 6 7 2" xfId="18322"/>
    <cellStyle name="Virgulă 2 2 2 6 8" xfId="5448"/>
    <cellStyle name="Virgulă 2 2 2 6 9" xfId="12976"/>
    <cellStyle name="Virgulă 2 2 2 7" xfId="526"/>
    <cellStyle name="Virgulă 2 2 2 7 2" xfId="1382"/>
    <cellStyle name="Virgulă 2 2 2 7 2 2" xfId="6518"/>
    <cellStyle name="Virgulă 2 2 2 7 2 3" xfId="14046"/>
    <cellStyle name="Virgulă 2 2 2 7 3" xfId="2238"/>
    <cellStyle name="Virgulă 2 2 2 7 3 2" xfId="7374"/>
    <cellStyle name="Virgulă 2 2 2 7 3 3" xfId="14902"/>
    <cellStyle name="Virgulă 2 2 2 7 4" xfId="3094"/>
    <cellStyle name="Virgulă 2 2 2 7 4 2" xfId="8230"/>
    <cellStyle name="Virgulă 2 2 2 7 4 3" xfId="15758"/>
    <cellStyle name="Virgulă 2 2 2 7 5" xfId="3950"/>
    <cellStyle name="Virgulă 2 2 2 7 5 2" xfId="9086"/>
    <cellStyle name="Virgulă 2 2 2 7 5 3" xfId="16614"/>
    <cellStyle name="Virgulă 2 2 2 7 6" xfId="4806"/>
    <cellStyle name="Virgulă 2 2 2 7 6 2" xfId="9942"/>
    <cellStyle name="Virgulă 2 2 2 7 6 3" xfId="17470"/>
    <cellStyle name="Virgulă 2 2 2 7 7" xfId="11008"/>
    <cellStyle name="Virgulă 2 2 2 7 7 2" xfId="18536"/>
    <cellStyle name="Virgulă 2 2 2 7 8" xfId="5662"/>
    <cellStyle name="Virgulă 2 2 2 7 9" xfId="13190"/>
    <cellStyle name="Virgulă 2 2 2 8" xfId="740"/>
    <cellStyle name="Virgulă 2 2 2 8 2" xfId="1596"/>
    <cellStyle name="Virgulă 2 2 2 8 2 2" xfId="6732"/>
    <cellStyle name="Virgulă 2 2 2 8 2 3" xfId="14260"/>
    <cellStyle name="Virgulă 2 2 2 8 3" xfId="2452"/>
    <cellStyle name="Virgulă 2 2 2 8 3 2" xfId="7588"/>
    <cellStyle name="Virgulă 2 2 2 8 3 3" xfId="15116"/>
    <cellStyle name="Virgulă 2 2 2 8 4" xfId="3308"/>
    <cellStyle name="Virgulă 2 2 2 8 4 2" xfId="8444"/>
    <cellStyle name="Virgulă 2 2 2 8 4 3" xfId="15972"/>
    <cellStyle name="Virgulă 2 2 2 8 5" xfId="4164"/>
    <cellStyle name="Virgulă 2 2 2 8 5 2" xfId="9300"/>
    <cellStyle name="Virgulă 2 2 2 8 5 3" xfId="16828"/>
    <cellStyle name="Virgulă 2 2 2 8 6" xfId="5020"/>
    <cellStyle name="Virgulă 2 2 2 8 6 2" xfId="10156"/>
    <cellStyle name="Virgulă 2 2 2 8 6 3" xfId="17684"/>
    <cellStyle name="Virgulă 2 2 2 8 7" xfId="11222"/>
    <cellStyle name="Virgulă 2 2 2 8 7 2" xfId="18750"/>
    <cellStyle name="Virgulă 2 2 2 8 8" xfId="5876"/>
    <cellStyle name="Virgulă 2 2 2 8 9" xfId="13404"/>
    <cellStyle name="Virgulă 2 2 2 9" xfId="954"/>
    <cellStyle name="Virgulă 2 2 2 9 2" xfId="6090"/>
    <cellStyle name="Virgulă 2 2 2 9 3" xfId="13618"/>
    <cellStyle name="Virgulă 2 2 3" xfId="97"/>
    <cellStyle name="Virgulă 2 2 4" xfId="311"/>
    <cellStyle name="Virgulă 2 2 4 10" xfId="19400"/>
    <cellStyle name="Virgulă 2 2 4 2" xfId="1167"/>
    <cellStyle name="Virgulă 2 2 4 2 2" xfId="6303"/>
    <cellStyle name="Virgulă 2 2 4 2 3" xfId="13831"/>
    <cellStyle name="Virgulă 2 2 4 3" xfId="2023"/>
    <cellStyle name="Virgulă 2 2 4 3 2" xfId="7159"/>
    <cellStyle name="Virgulă 2 2 4 3 3" xfId="14687"/>
    <cellStyle name="Virgulă 2 2 4 4" xfId="2879"/>
    <cellStyle name="Virgulă 2 2 4 4 2" xfId="8015"/>
    <cellStyle name="Virgulă 2 2 4 4 3" xfId="15543"/>
    <cellStyle name="Virgulă 2 2 4 5" xfId="3735"/>
    <cellStyle name="Virgulă 2 2 4 5 2" xfId="8871"/>
    <cellStyle name="Virgulă 2 2 4 5 3" xfId="16399"/>
    <cellStyle name="Virgulă 2 2 4 6" xfId="4591"/>
    <cellStyle name="Virgulă 2 2 4 6 2" xfId="9727"/>
    <cellStyle name="Virgulă 2 2 4 6 3" xfId="17255"/>
    <cellStyle name="Virgulă 2 2 4 7" xfId="10793"/>
    <cellStyle name="Virgulă 2 2 4 7 2" xfId="18321"/>
    <cellStyle name="Virgulă 2 2 4 8" xfId="5447"/>
    <cellStyle name="Virgulă 2 2 4 9" xfId="12975"/>
    <cellStyle name="Virgulă 2 2 5" xfId="525"/>
    <cellStyle name="Virgulă 2 2 5 2" xfId="1381"/>
    <cellStyle name="Virgulă 2 2 5 2 2" xfId="6517"/>
    <cellStyle name="Virgulă 2 2 5 2 3" xfId="14045"/>
    <cellStyle name="Virgulă 2 2 5 3" xfId="2237"/>
    <cellStyle name="Virgulă 2 2 5 3 2" xfId="7373"/>
    <cellStyle name="Virgulă 2 2 5 3 3" xfId="14901"/>
    <cellStyle name="Virgulă 2 2 5 4" xfId="3093"/>
    <cellStyle name="Virgulă 2 2 5 4 2" xfId="8229"/>
    <cellStyle name="Virgulă 2 2 5 4 3" xfId="15757"/>
    <cellStyle name="Virgulă 2 2 5 5" xfId="3949"/>
    <cellStyle name="Virgulă 2 2 5 5 2" xfId="9085"/>
    <cellStyle name="Virgulă 2 2 5 5 3" xfId="16613"/>
    <cellStyle name="Virgulă 2 2 5 6" xfId="4805"/>
    <cellStyle name="Virgulă 2 2 5 6 2" xfId="9941"/>
    <cellStyle name="Virgulă 2 2 5 6 3" xfId="17469"/>
    <cellStyle name="Virgulă 2 2 5 7" xfId="11007"/>
    <cellStyle name="Virgulă 2 2 5 7 2" xfId="18535"/>
    <cellStyle name="Virgulă 2 2 5 8" xfId="5661"/>
    <cellStyle name="Virgulă 2 2 5 9" xfId="13189"/>
    <cellStyle name="Virgulă 2 2 6" xfId="739"/>
    <cellStyle name="Virgulă 2 2 6 2" xfId="1595"/>
    <cellStyle name="Virgulă 2 2 6 2 2" xfId="6731"/>
    <cellStyle name="Virgulă 2 2 6 2 3" xfId="14259"/>
    <cellStyle name="Virgulă 2 2 6 3" xfId="2451"/>
    <cellStyle name="Virgulă 2 2 6 3 2" xfId="7587"/>
    <cellStyle name="Virgulă 2 2 6 3 3" xfId="15115"/>
    <cellStyle name="Virgulă 2 2 6 4" xfId="3307"/>
    <cellStyle name="Virgulă 2 2 6 4 2" xfId="8443"/>
    <cellStyle name="Virgulă 2 2 6 4 3" xfId="15971"/>
    <cellStyle name="Virgulă 2 2 6 5" xfId="4163"/>
    <cellStyle name="Virgulă 2 2 6 5 2" xfId="9299"/>
    <cellStyle name="Virgulă 2 2 6 5 3" xfId="16827"/>
    <cellStyle name="Virgulă 2 2 6 6" xfId="5019"/>
    <cellStyle name="Virgulă 2 2 6 6 2" xfId="10155"/>
    <cellStyle name="Virgulă 2 2 6 6 3" xfId="17683"/>
    <cellStyle name="Virgulă 2 2 6 7" xfId="11221"/>
    <cellStyle name="Virgulă 2 2 6 7 2" xfId="18749"/>
    <cellStyle name="Virgulă 2 2 6 8" xfId="5875"/>
    <cellStyle name="Virgulă 2 2 6 9" xfId="13403"/>
    <cellStyle name="Virgulă 2 2 7" xfId="953"/>
    <cellStyle name="Virgulă 2 2 7 2" xfId="6089"/>
    <cellStyle name="Virgulă 2 2 7 3" xfId="13617"/>
    <cellStyle name="Virgulă 2 2 8" xfId="1809"/>
    <cellStyle name="Virgulă 2 2 8 2" xfId="6945"/>
    <cellStyle name="Virgulă 2 2 8 3" xfId="14473"/>
    <cellStyle name="Virgulă 2 2 9" xfId="2665"/>
    <cellStyle name="Virgulă 2 2 9 2" xfId="7801"/>
    <cellStyle name="Virgulă 2 2 9 3" xfId="15329"/>
    <cellStyle name="Virgulă 2 3" xfId="73"/>
    <cellStyle name="Virgulă 2 3 10" xfId="1811"/>
    <cellStyle name="Virgulă 2 3 10 2" xfId="6947"/>
    <cellStyle name="Virgulă 2 3 10 3" xfId="14475"/>
    <cellStyle name="Virgulă 2 3 11" xfId="2667"/>
    <cellStyle name="Virgulă 2 3 11 2" xfId="7803"/>
    <cellStyle name="Virgulă 2 3 11 3" xfId="15331"/>
    <cellStyle name="Virgulă 2 3 12" xfId="3523"/>
    <cellStyle name="Virgulă 2 3 12 2" xfId="8659"/>
    <cellStyle name="Virgulă 2 3 12 3" xfId="16187"/>
    <cellStyle name="Virgulă 2 3 13" xfId="4379"/>
    <cellStyle name="Virgulă 2 3 13 2" xfId="9515"/>
    <cellStyle name="Virgulă 2 3 13 3" xfId="17043"/>
    <cellStyle name="Virgulă 2 3 14" xfId="10372"/>
    <cellStyle name="Virgulă 2 3 14 2" xfId="17900"/>
    <cellStyle name="Virgulă 2 3 15" xfId="10581"/>
    <cellStyle name="Virgulă 2 3 15 2" xfId="18109"/>
    <cellStyle name="Virgulă 2 3 16" xfId="11437"/>
    <cellStyle name="Virgulă 2 3 16 2" xfId="18965"/>
    <cellStyle name="Virgulă 2 3 17" xfId="5235"/>
    <cellStyle name="Virgulă 2 3 18" xfId="12763"/>
    <cellStyle name="Virgulă 2 3 19" xfId="19188"/>
    <cellStyle name="Virgulă 2 3 2" xfId="136"/>
    <cellStyle name="Virgulă 2 3 2 10" xfId="10413"/>
    <cellStyle name="Virgulă 2 3 2 10 2" xfId="17941"/>
    <cellStyle name="Virgulă 2 3 2 11" xfId="10622"/>
    <cellStyle name="Virgulă 2 3 2 11 2" xfId="18150"/>
    <cellStyle name="Virgulă 2 3 2 12" xfId="11478"/>
    <cellStyle name="Virgulă 2 3 2 12 2" xfId="19006"/>
    <cellStyle name="Virgulă 2 3 2 13" xfId="5276"/>
    <cellStyle name="Virgulă 2 3 2 14" xfId="12804"/>
    <cellStyle name="Virgulă 2 3 2 15" xfId="19229"/>
    <cellStyle name="Virgulă 2 3 2 2" xfId="354"/>
    <cellStyle name="Virgulă 2 3 2 2 10" xfId="19443"/>
    <cellStyle name="Virgulă 2 3 2 2 2" xfId="1210"/>
    <cellStyle name="Virgulă 2 3 2 2 2 2" xfId="6346"/>
    <cellStyle name="Virgulă 2 3 2 2 2 3" xfId="13874"/>
    <cellStyle name="Virgulă 2 3 2 2 3" xfId="2066"/>
    <cellStyle name="Virgulă 2 3 2 2 3 2" xfId="7202"/>
    <cellStyle name="Virgulă 2 3 2 2 3 3" xfId="14730"/>
    <cellStyle name="Virgulă 2 3 2 2 4" xfId="2922"/>
    <cellStyle name="Virgulă 2 3 2 2 4 2" xfId="8058"/>
    <cellStyle name="Virgulă 2 3 2 2 4 3" xfId="15586"/>
    <cellStyle name="Virgulă 2 3 2 2 5" xfId="3778"/>
    <cellStyle name="Virgulă 2 3 2 2 5 2" xfId="8914"/>
    <cellStyle name="Virgulă 2 3 2 2 5 3" xfId="16442"/>
    <cellStyle name="Virgulă 2 3 2 2 6" xfId="4634"/>
    <cellStyle name="Virgulă 2 3 2 2 6 2" xfId="9770"/>
    <cellStyle name="Virgulă 2 3 2 2 6 3" xfId="17298"/>
    <cellStyle name="Virgulă 2 3 2 2 7" xfId="10836"/>
    <cellStyle name="Virgulă 2 3 2 2 7 2" xfId="18364"/>
    <cellStyle name="Virgulă 2 3 2 2 8" xfId="5490"/>
    <cellStyle name="Virgulă 2 3 2 2 9" xfId="13018"/>
    <cellStyle name="Virgulă 2 3 2 3" xfId="568"/>
    <cellStyle name="Virgulă 2 3 2 3 2" xfId="1424"/>
    <cellStyle name="Virgulă 2 3 2 3 2 2" xfId="6560"/>
    <cellStyle name="Virgulă 2 3 2 3 2 3" xfId="14088"/>
    <cellStyle name="Virgulă 2 3 2 3 3" xfId="2280"/>
    <cellStyle name="Virgulă 2 3 2 3 3 2" xfId="7416"/>
    <cellStyle name="Virgulă 2 3 2 3 3 3" xfId="14944"/>
    <cellStyle name="Virgulă 2 3 2 3 4" xfId="3136"/>
    <cellStyle name="Virgulă 2 3 2 3 4 2" xfId="8272"/>
    <cellStyle name="Virgulă 2 3 2 3 4 3" xfId="15800"/>
    <cellStyle name="Virgulă 2 3 2 3 5" xfId="3992"/>
    <cellStyle name="Virgulă 2 3 2 3 5 2" xfId="9128"/>
    <cellStyle name="Virgulă 2 3 2 3 5 3" xfId="16656"/>
    <cellStyle name="Virgulă 2 3 2 3 6" xfId="4848"/>
    <cellStyle name="Virgulă 2 3 2 3 6 2" xfId="9984"/>
    <cellStyle name="Virgulă 2 3 2 3 6 3" xfId="17512"/>
    <cellStyle name="Virgulă 2 3 2 3 7" xfId="11050"/>
    <cellStyle name="Virgulă 2 3 2 3 7 2" xfId="18578"/>
    <cellStyle name="Virgulă 2 3 2 3 8" xfId="5704"/>
    <cellStyle name="Virgulă 2 3 2 3 9" xfId="13232"/>
    <cellStyle name="Virgulă 2 3 2 4" xfId="782"/>
    <cellStyle name="Virgulă 2 3 2 4 2" xfId="1638"/>
    <cellStyle name="Virgulă 2 3 2 4 2 2" xfId="6774"/>
    <cellStyle name="Virgulă 2 3 2 4 2 3" xfId="14302"/>
    <cellStyle name="Virgulă 2 3 2 4 3" xfId="2494"/>
    <cellStyle name="Virgulă 2 3 2 4 3 2" xfId="7630"/>
    <cellStyle name="Virgulă 2 3 2 4 3 3" xfId="15158"/>
    <cellStyle name="Virgulă 2 3 2 4 4" xfId="3350"/>
    <cellStyle name="Virgulă 2 3 2 4 4 2" xfId="8486"/>
    <cellStyle name="Virgulă 2 3 2 4 4 3" xfId="16014"/>
    <cellStyle name="Virgulă 2 3 2 4 5" xfId="4206"/>
    <cellStyle name="Virgulă 2 3 2 4 5 2" xfId="9342"/>
    <cellStyle name="Virgulă 2 3 2 4 5 3" xfId="16870"/>
    <cellStyle name="Virgulă 2 3 2 4 6" xfId="5062"/>
    <cellStyle name="Virgulă 2 3 2 4 6 2" xfId="10198"/>
    <cellStyle name="Virgulă 2 3 2 4 6 3" xfId="17726"/>
    <cellStyle name="Virgulă 2 3 2 4 7" xfId="11264"/>
    <cellStyle name="Virgulă 2 3 2 4 7 2" xfId="18792"/>
    <cellStyle name="Virgulă 2 3 2 4 8" xfId="5918"/>
    <cellStyle name="Virgulă 2 3 2 4 9" xfId="13446"/>
    <cellStyle name="Virgulă 2 3 2 5" xfId="996"/>
    <cellStyle name="Virgulă 2 3 2 5 2" xfId="6132"/>
    <cellStyle name="Virgulă 2 3 2 5 3" xfId="13660"/>
    <cellStyle name="Virgulă 2 3 2 6" xfId="1852"/>
    <cellStyle name="Virgulă 2 3 2 6 2" xfId="6988"/>
    <cellStyle name="Virgulă 2 3 2 6 3" xfId="14516"/>
    <cellStyle name="Virgulă 2 3 2 7" xfId="2708"/>
    <cellStyle name="Virgulă 2 3 2 7 2" xfId="7844"/>
    <cellStyle name="Virgulă 2 3 2 7 3" xfId="15372"/>
    <cellStyle name="Virgulă 2 3 2 8" xfId="3564"/>
    <cellStyle name="Virgulă 2 3 2 8 2" xfId="8700"/>
    <cellStyle name="Virgulă 2 3 2 8 3" xfId="16228"/>
    <cellStyle name="Virgulă 2 3 2 9" xfId="4420"/>
    <cellStyle name="Virgulă 2 3 2 9 2" xfId="9556"/>
    <cellStyle name="Virgulă 2 3 2 9 3" xfId="17084"/>
    <cellStyle name="Virgulă 2 3 3" xfId="174"/>
    <cellStyle name="Virgulă 2 3 3 10" xfId="10450"/>
    <cellStyle name="Virgulă 2 3 3 10 2" xfId="17978"/>
    <cellStyle name="Virgulă 2 3 3 11" xfId="10659"/>
    <cellStyle name="Virgulă 2 3 3 11 2" xfId="18187"/>
    <cellStyle name="Virgulă 2 3 3 12" xfId="11515"/>
    <cellStyle name="Virgulă 2 3 3 12 2" xfId="19043"/>
    <cellStyle name="Virgulă 2 3 3 13" xfId="5313"/>
    <cellStyle name="Virgulă 2 3 3 14" xfId="12841"/>
    <cellStyle name="Virgulă 2 3 3 15" xfId="19266"/>
    <cellStyle name="Virgulă 2 3 3 2" xfId="391"/>
    <cellStyle name="Virgulă 2 3 3 2 10" xfId="19480"/>
    <cellStyle name="Virgulă 2 3 3 2 2" xfId="1247"/>
    <cellStyle name="Virgulă 2 3 3 2 2 2" xfId="6383"/>
    <cellStyle name="Virgulă 2 3 3 2 2 3" xfId="13911"/>
    <cellStyle name="Virgulă 2 3 3 2 3" xfId="2103"/>
    <cellStyle name="Virgulă 2 3 3 2 3 2" xfId="7239"/>
    <cellStyle name="Virgulă 2 3 3 2 3 3" xfId="14767"/>
    <cellStyle name="Virgulă 2 3 3 2 4" xfId="2959"/>
    <cellStyle name="Virgulă 2 3 3 2 4 2" xfId="8095"/>
    <cellStyle name="Virgulă 2 3 3 2 4 3" xfId="15623"/>
    <cellStyle name="Virgulă 2 3 3 2 5" xfId="3815"/>
    <cellStyle name="Virgulă 2 3 3 2 5 2" xfId="8951"/>
    <cellStyle name="Virgulă 2 3 3 2 5 3" xfId="16479"/>
    <cellStyle name="Virgulă 2 3 3 2 6" xfId="4671"/>
    <cellStyle name="Virgulă 2 3 3 2 6 2" xfId="9807"/>
    <cellStyle name="Virgulă 2 3 3 2 6 3" xfId="17335"/>
    <cellStyle name="Virgulă 2 3 3 2 7" xfId="10873"/>
    <cellStyle name="Virgulă 2 3 3 2 7 2" xfId="18401"/>
    <cellStyle name="Virgulă 2 3 3 2 8" xfId="5527"/>
    <cellStyle name="Virgulă 2 3 3 2 9" xfId="13055"/>
    <cellStyle name="Virgulă 2 3 3 3" xfId="605"/>
    <cellStyle name="Virgulă 2 3 3 3 2" xfId="1461"/>
    <cellStyle name="Virgulă 2 3 3 3 2 2" xfId="6597"/>
    <cellStyle name="Virgulă 2 3 3 3 2 3" xfId="14125"/>
    <cellStyle name="Virgulă 2 3 3 3 3" xfId="2317"/>
    <cellStyle name="Virgulă 2 3 3 3 3 2" xfId="7453"/>
    <cellStyle name="Virgulă 2 3 3 3 3 3" xfId="14981"/>
    <cellStyle name="Virgulă 2 3 3 3 4" xfId="3173"/>
    <cellStyle name="Virgulă 2 3 3 3 4 2" xfId="8309"/>
    <cellStyle name="Virgulă 2 3 3 3 4 3" xfId="15837"/>
    <cellStyle name="Virgulă 2 3 3 3 5" xfId="4029"/>
    <cellStyle name="Virgulă 2 3 3 3 5 2" xfId="9165"/>
    <cellStyle name="Virgulă 2 3 3 3 5 3" xfId="16693"/>
    <cellStyle name="Virgulă 2 3 3 3 6" xfId="4885"/>
    <cellStyle name="Virgulă 2 3 3 3 6 2" xfId="10021"/>
    <cellStyle name="Virgulă 2 3 3 3 6 3" xfId="17549"/>
    <cellStyle name="Virgulă 2 3 3 3 7" xfId="11087"/>
    <cellStyle name="Virgulă 2 3 3 3 7 2" xfId="18615"/>
    <cellStyle name="Virgulă 2 3 3 3 8" xfId="5741"/>
    <cellStyle name="Virgulă 2 3 3 3 9" xfId="13269"/>
    <cellStyle name="Virgulă 2 3 3 4" xfId="819"/>
    <cellStyle name="Virgulă 2 3 3 4 2" xfId="1675"/>
    <cellStyle name="Virgulă 2 3 3 4 2 2" xfId="6811"/>
    <cellStyle name="Virgulă 2 3 3 4 2 3" xfId="14339"/>
    <cellStyle name="Virgulă 2 3 3 4 3" xfId="2531"/>
    <cellStyle name="Virgulă 2 3 3 4 3 2" xfId="7667"/>
    <cellStyle name="Virgulă 2 3 3 4 3 3" xfId="15195"/>
    <cellStyle name="Virgulă 2 3 3 4 4" xfId="3387"/>
    <cellStyle name="Virgulă 2 3 3 4 4 2" xfId="8523"/>
    <cellStyle name="Virgulă 2 3 3 4 4 3" xfId="16051"/>
    <cellStyle name="Virgulă 2 3 3 4 5" xfId="4243"/>
    <cellStyle name="Virgulă 2 3 3 4 5 2" xfId="9379"/>
    <cellStyle name="Virgulă 2 3 3 4 5 3" xfId="16907"/>
    <cellStyle name="Virgulă 2 3 3 4 6" xfId="5099"/>
    <cellStyle name="Virgulă 2 3 3 4 6 2" xfId="10235"/>
    <cellStyle name="Virgulă 2 3 3 4 6 3" xfId="17763"/>
    <cellStyle name="Virgulă 2 3 3 4 7" xfId="11301"/>
    <cellStyle name="Virgulă 2 3 3 4 7 2" xfId="18829"/>
    <cellStyle name="Virgulă 2 3 3 4 8" xfId="5955"/>
    <cellStyle name="Virgulă 2 3 3 4 9" xfId="13483"/>
    <cellStyle name="Virgulă 2 3 3 5" xfId="1033"/>
    <cellStyle name="Virgulă 2 3 3 5 2" xfId="6169"/>
    <cellStyle name="Virgulă 2 3 3 5 3" xfId="13697"/>
    <cellStyle name="Virgulă 2 3 3 6" xfId="1889"/>
    <cellStyle name="Virgulă 2 3 3 6 2" xfId="7025"/>
    <cellStyle name="Virgulă 2 3 3 6 3" xfId="14553"/>
    <cellStyle name="Virgulă 2 3 3 7" xfId="2745"/>
    <cellStyle name="Virgulă 2 3 3 7 2" xfId="7881"/>
    <cellStyle name="Virgulă 2 3 3 7 3" xfId="15409"/>
    <cellStyle name="Virgulă 2 3 3 8" xfId="3601"/>
    <cellStyle name="Virgulă 2 3 3 8 2" xfId="8737"/>
    <cellStyle name="Virgulă 2 3 3 8 3" xfId="16265"/>
    <cellStyle name="Virgulă 2 3 3 9" xfId="4457"/>
    <cellStyle name="Virgulă 2 3 3 9 2" xfId="9593"/>
    <cellStyle name="Virgulă 2 3 3 9 3" xfId="17121"/>
    <cellStyle name="Virgulă 2 3 4" xfId="211"/>
    <cellStyle name="Virgulă 2 3 4 10" xfId="10487"/>
    <cellStyle name="Virgulă 2 3 4 10 2" xfId="18015"/>
    <cellStyle name="Virgulă 2 3 4 11" xfId="10696"/>
    <cellStyle name="Virgulă 2 3 4 11 2" xfId="18224"/>
    <cellStyle name="Virgulă 2 3 4 12" xfId="11552"/>
    <cellStyle name="Virgulă 2 3 4 12 2" xfId="19080"/>
    <cellStyle name="Virgulă 2 3 4 13" xfId="5350"/>
    <cellStyle name="Virgulă 2 3 4 14" xfId="12878"/>
    <cellStyle name="Virgulă 2 3 4 15" xfId="19303"/>
    <cellStyle name="Virgulă 2 3 4 2" xfId="428"/>
    <cellStyle name="Virgulă 2 3 4 2 10" xfId="19517"/>
    <cellStyle name="Virgulă 2 3 4 2 2" xfId="1284"/>
    <cellStyle name="Virgulă 2 3 4 2 2 2" xfId="6420"/>
    <cellStyle name="Virgulă 2 3 4 2 2 3" xfId="13948"/>
    <cellStyle name="Virgulă 2 3 4 2 3" xfId="2140"/>
    <cellStyle name="Virgulă 2 3 4 2 3 2" xfId="7276"/>
    <cellStyle name="Virgulă 2 3 4 2 3 3" xfId="14804"/>
    <cellStyle name="Virgulă 2 3 4 2 4" xfId="2996"/>
    <cellStyle name="Virgulă 2 3 4 2 4 2" xfId="8132"/>
    <cellStyle name="Virgulă 2 3 4 2 4 3" xfId="15660"/>
    <cellStyle name="Virgulă 2 3 4 2 5" xfId="3852"/>
    <cellStyle name="Virgulă 2 3 4 2 5 2" xfId="8988"/>
    <cellStyle name="Virgulă 2 3 4 2 5 3" xfId="16516"/>
    <cellStyle name="Virgulă 2 3 4 2 6" xfId="4708"/>
    <cellStyle name="Virgulă 2 3 4 2 6 2" xfId="9844"/>
    <cellStyle name="Virgulă 2 3 4 2 6 3" xfId="17372"/>
    <cellStyle name="Virgulă 2 3 4 2 7" xfId="10910"/>
    <cellStyle name="Virgulă 2 3 4 2 7 2" xfId="18438"/>
    <cellStyle name="Virgulă 2 3 4 2 8" xfId="5564"/>
    <cellStyle name="Virgulă 2 3 4 2 9" xfId="13092"/>
    <cellStyle name="Virgulă 2 3 4 3" xfId="642"/>
    <cellStyle name="Virgulă 2 3 4 3 2" xfId="1498"/>
    <cellStyle name="Virgulă 2 3 4 3 2 2" xfId="6634"/>
    <cellStyle name="Virgulă 2 3 4 3 2 3" xfId="14162"/>
    <cellStyle name="Virgulă 2 3 4 3 3" xfId="2354"/>
    <cellStyle name="Virgulă 2 3 4 3 3 2" xfId="7490"/>
    <cellStyle name="Virgulă 2 3 4 3 3 3" xfId="15018"/>
    <cellStyle name="Virgulă 2 3 4 3 4" xfId="3210"/>
    <cellStyle name="Virgulă 2 3 4 3 4 2" xfId="8346"/>
    <cellStyle name="Virgulă 2 3 4 3 4 3" xfId="15874"/>
    <cellStyle name="Virgulă 2 3 4 3 5" xfId="4066"/>
    <cellStyle name="Virgulă 2 3 4 3 5 2" xfId="9202"/>
    <cellStyle name="Virgulă 2 3 4 3 5 3" xfId="16730"/>
    <cellStyle name="Virgulă 2 3 4 3 6" xfId="4922"/>
    <cellStyle name="Virgulă 2 3 4 3 6 2" xfId="10058"/>
    <cellStyle name="Virgulă 2 3 4 3 6 3" xfId="17586"/>
    <cellStyle name="Virgulă 2 3 4 3 7" xfId="11124"/>
    <cellStyle name="Virgulă 2 3 4 3 7 2" xfId="18652"/>
    <cellStyle name="Virgulă 2 3 4 3 8" xfId="5778"/>
    <cellStyle name="Virgulă 2 3 4 3 9" xfId="13306"/>
    <cellStyle name="Virgulă 2 3 4 4" xfId="856"/>
    <cellStyle name="Virgulă 2 3 4 4 2" xfId="1712"/>
    <cellStyle name="Virgulă 2 3 4 4 2 2" xfId="6848"/>
    <cellStyle name="Virgulă 2 3 4 4 2 3" xfId="14376"/>
    <cellStyle name="Virgulă 2 3 4 4 3" xfId="2568"/>
    <cellStyle name="Virgulă 2 3 4 4 3 2" xfId="7704"/>
    <cellStyle name="Virgulă 2 3 4 4 3 3" xfId="15232"/>
    <cellStyle name="Virgulă 2 3 4 4 4" xfId="3424"/>
    <cellStyle name="Virgulă 2 3 4 4 4 2" xfId="8560"/>
    <cellStyle name="Virgulă 2 3 4 4 4 3" xfId="16088"/>
    <cellStyle name="Virgulă 2 3 4 4 5" xfId="4280"/>
    <cellStyle name="Virgulă 2 3 4 4 5 2" xfId="9416"/>
    <cellStyle name="Virgulă 2 3 4 4 5 3" xfId="16944"/>
    <cellStyle name="Virgulă 2 3 4 4 6" xfId="5136"/>
    <cellStyle name="Virgulă 2 3 4 4 6 2" xfId="10272"/>
    <cellStyle name="Virgulă 2 3 4 4 6 3" xfId="17800"/>
    <cellStyle name="Virgulă 2 3 4 4 7" xfId="11338"/>
    <cellStyle name="Virgulă 2 3 4 4 7 2" xfId="18866"/>
    <cellStyle name="Virgulă 2 3 4 4 8" xfId="5992"/>
    <cellStyle name="Virgulă 2 3 4 4 9" xfId="13520"/>
    <cellStyle name="Virgulă 2 3 4 5" xfId="1070"/>
    <cellStyle name="Virgulă 2 3 4 5 2" xfId="6206"/>
    <cellStyle name="Virgulă 2 3 4 5 3" xfId="13734"/>
    <cellStyle name="Virgulă 2 3 4 6" xfId="1926"/>
    <cellStyle name="Virgulă 2 3 4 6 2" xfId="7062"/>
    <cellStyle name="Virgulă 2 3 4 6 3" xfId="14590"/>
    <cellStyle name="Virgulă 2 3 4 7" xfId="2782"/>
    <cellStyle name="Virgulă 2 3 4 7 2" xfId="7918"/>
    <cellStyle name="Virgulă 2 3 4 7 3" xfId="15446"/>
    <cellStyle name="Virgulă 2 3 4 8" xfId="3638"/>
    <cellStyle name="Virgulă 2 3 4 8 2" xfId="8774"/>
    <cellStyle name="Virgulă 2 3 4 8 3" xfId="16302"/>
    <cellStyle name="Virgulă 2 3 4 9" xfId="4494"/>
    <cellStyle name="Virgulă 2 3 4 9 2" xfId="9630"/>
    <cellStyle name="Virgulă 2 3 4 9 3" xfId="17158"/>
    <cellStyle name="Virgulă 2 3 5" xfId="252"/>
    <cellStyle name="Virgulă 2 3 5 10" xfId="10527"/>
    <cellStyle name="Virgulă 2 3 5 10 2" xfId="18055"/>
    <cellStyle name="Virgulă 2 3 5 11" xfId="10736"/>
    <cellStyle name="Virgulă 2 3 5 11 2" xfId="18264"/>
    <cellStyle name="Virgulă 2 3 5 12" xfId="11592"/>
    <cellStyle name="Virgulă 2 3 5 12 2" xfId="19120"/>
    <cellStyle name="Virgulă 2 3 5 13" xfId="5390"/>
    <cellStyle name="Virgulă 2 3 5 14" xfId="12918"/>
    <cellStyle name="Virgulă 2 3 5 15" xfId="19343"/>
    <cellStyle name="Virgulă 2 3 5 2" xfId="468"/>
    <cellStyle name="Virgulă 2 3 5 2 10" xfId="19557"/>
    <cellStyle name="Virgulă 2 3 5 2 2" xfId="1324"/>
    <cellStyle name="Virgulă 2 3 5 2 2 2" xfId="6460"/>
    <cellStyle name="Virgulă 2 3 5 2 2 3" xfId="13988"/>
    <cellStyle name="Virgulă 2 3 5 2 3" xfId="2180"/>
    <cellStyle name="Virgulă 2 3 5 2 3 2" xfId="7316"/>
    <cellStyle name="Virgulă 2 3 5 2 3 3" xfId="14844"/>
    <cellStyle name="Virgulă 2 3 5 2 4" xfId="3036"/>
    <cellStyle name="Virgulă 2 3 5 2 4 2" xfId="8172"/>
    <cellStyle name="Virgulă 2 3 5 2 4 3" xfId="15700"/>
    <cellStyle name="Virgulă 2 3 5 2 5" xfId="3892"/>
    <cellStyle name="Virgulă 2 3 5 2 5 2" xfId="9028"/>
    <cellStyle name="Virgulă 2 3 5 2 5 3" xfId="16556"/>
    <cellStyle name="Virgulă 2 3 5 2 6" xfId="4748"/>
    <cellStyle name="Virgulă 2 3 5 2 6 2" xfId="9884"/>
    <cellStyle name="Virgulă 2 3 5 2 6 3" xfId="17412"/>
    <cellStyle name="Virgulă 2 3 5 2 7" xfId="10950"/>
    <cellStyle name="Virgulă 2 3 5 2 7 2" xfId="18478"/>
    <cellStyle name="Virgulă 2 3 5 2 8" xfId="5604"/>
    <cellStyle name="Virgulă 2 3 5 2 9" xfId="13132"/>
    <cellStyle name="Virgulă 2 3 5 3" xfId="682"/>
    <cellStyle name="Virgulă 2 3 5 3 2" xfId="1538"/>
    <cellStyle name="Virgulă 2 3 5 3 2 2" xfId="6674"/>
    <cellStyle name="Virgulă 2 3 5 3 2 3" xfId="14202"/>
    <cellStyle name="Virgulă 2 3 5 3 3" xfId="2394"/>
    <cellStyle name="Virgulă 2 3 5 3 3 2" xfId="7530"/>
    <cellStyle name="Virgulă 2 3 5 3 3 3" xfId="15058"/>
    <cellStyle name="Virgulă 2 3 5 3 4" xfId="3250"/>
    <cellStyle name="Virgulă 2 3 5 3 4 2" xfId="8386"/>
    <cellStyle name="Virgulă 2 3 5 3 4 3" xfId="15914"/>
    <cellStyle name="Virgulă 2 3 5 3 5" xfId="4106"/>
    <cellStyle name="Virgulă 2 3 5 3 5 2" xfId="9242"/>
    <cellStyle name="Virgulă 2 3 5 3 5 3" xfId="16770"/>
    <cellStyle name="Virgulă 2 3 5 3 6" xfId="4962"/>
    <cellStyle name="Virgulă 2 3 5 3 6 2" xfId="10098"/>
    <cellStyle name="Virgulă 2 3 5 3 6 3" xfId="17626"/>
    <cellStyle name="Virgulă 2 3 5 3 7" xfId="11164"/>
    <cellStyle name="Virgulă 2 3 5 3 7 2" xfId="18692"/>
    <cellStyle name="Virgulă 2 3 5 3 8" xfId="5818"/>
    <cellStyle name="Virgulă 2 3 5 3 9" xfId="13346"/>
    <cellStyle name="Virgulă 2 3 5 4" xfId="896"/>
    <cellStyle name="Virgulă 2 3 5 4 2" xfId="1752"/>
    <cellStyle name="Virgulă 2 3 5 4 2 2" xfId="6888"/>
    <cellStyle name="Virgulă 2 3 5 4 2 3" xfId="14416"/>
    <cellStyle name="Virgulă 2 3 5 4 3" xfId="2608"/>
    <cellStyle name="Virgulă 2 3 5 4 3 2" xfId="7744"/>
    <cellStyle name="Virgulă 2 3 5 4 3 3" xfId="15272"/>
    <cellStyle name="Virgulă 2 3 5 4 4" xfId="3464"/>
    <cellStyle name="Virgulă 2 3 5 4 4 2" xfId="8600"/>
    <cellStyle name="Virgulă 2 3 5 4 4 3" xfId="16128"/>
    <cellStyle name="Virgulă 2 3 5 4 5" xfId="4320"/>
    <cellStyle name="Virgulă 2 3 5 4 5 2" xfId="9456"/>
    <cellStyle name="Virgulă 2 3 5 4 5 3" xfId="16984"/>
    <cellStyle name="Virgulă 2 3 5 4 6" xfId="5176"/>
    <cellStyle name="Virgulă 2 3 5 4 6 2" xfId="10312"/>
    <cellStyle name="Virgulă 2 3 5 4 6 3" xfId="17840"/>
    <cellStyle name="Virgulă 2 3 5 4 7" xfId="11378"/>
    <cellStyle name="Virgulă 2 3 5 4 7 2" xfId="18906"/>
    <cellStyle name="Virgulă 2 3 5 4 8" xfId="6032"/>
    <cellStyle name="Virgulă 2 3 5 4 9" xfId="13560"/>
    <cellStyle name="Virgulă 2 3 5 5" xfId="1110"/>
    <cellStyle name="Virgulă 2 3 5 5 2" xfId="6246"/>
    <cellStyle name="Virgulă 2 3 5 5 3" xfId="13774"/>
    <cellStyle name="Virgulă 2 3 5 6" xfId="1966"/>
    <cellStyle name="Virgulă 2 3 5 6 2" xfId="7102"/>
    <cellStyle name="Virgulă 2 3 5 6 3" xfId="14630"/>
    <cellStyle name="Virgulă 2 3 5 7" xfId="2822"/>
    <cellStyle name="Virgulă 2 3 5 7 2" xfId="7958"/>
    <cellStyle name="Virgulă 2 3 5 7 3" xfId="15486"/>
    <cellStyle name="Virgulă 2 3 5 8" xfId="3678"/>
    <cellStyle name="Virgulă 2 3 5 8 2" xfId="8814"/>
    <cellStyle name="Virgulă 2 3 5 8 3" xfId="16342"/>
    <cellStyle name="Virgulă 2 3 5 9" xfId="4534"/>
    <cellStyle name="Virgulă 2 3 5 9 2" xfId="9670"/>
    <cellStyle name="Virgulă 2 3 5 9 3" xfId="17198"/>
    <cellStyle name="Virgulă 2 3 6" xfId="313"/>
    <cellStyle name="Virgulă 2 3 6 10" xfId="19402"/>
    <cellStyle name="Virgulă 2 3 6 2" xfId="1169"/>
    <cellStyle name="Virgulă 2 3 6 2 2" xfId="6305"/>
    <cellStyle name="Virgulă 2 3 6 2 3" xfId="13833"/>
    <cellStyle name="Virgulă 2 3 6 3" xfId="2025"/>
    <cellStyle name="Virgulă 2 3 6 3 2" xfId="7161"/>
    <cellStyle name="Virgulă 2 3 6 3 3" xfId="14689"/>
    <cellStyle name="Virgulă 2 3 6 4" xfId="2881"/>
    <cellStyle name="Virgulă 2 3 6 4 2" xfId="8017"/>
    <cellStyle name="Virgulă 2 3 6 4 3" xfId="15545"/>
    <cellStyle name="Virgulă 2 3 6 5" xfId="3737"/>
    <cellStyle name="Virgulă 2 3 6 5 2" xfId="8873"/>
    <cellStyle name="Virgulă 2 3 6 5 3" xfId="16401"/>
    <cellStyle name="Virgulă 2 3 6 6" xfId="4593"/>
    <cellStyle name="Virgulă 2 3 6 6 2" xfId="9729"/>
    <cellStyle name="Virgulă 2 3 6 6 3" xfId="17257"/>
    <cellStyle name="Virgulă 2 3 6 7" xfId="10795"/>
    <cellStyle name="Virgulă 2 3 6 7 2" xfId="18323"/>
    <cellStyle name="Virgulă 2 3 6 8" xfId="5449"/>
    <cellStyle name="Virgulă 2 3 6 9" xfId="12977"/>
    <cellStyle name="Virgulă 2 3 7" xfId="527"/>
    <cellStyle name="Virgulă 2 3 7 2" xfId="1383"/>
    <cellStyle name="Virgulă 2 3 7 2 2" xfId="6519"/>
    <cellStyle name="Virgulă 2 3 7 2 3" xfId="14047"/>
    <cellStyle name="Virgulă 2 3 7 3" xfId="2239"/>
    <cellStyle name="Virgulă 2 3 7 3 2" xfId="7375"/>
    <cellStyle name="Virgulă 2 3 7 3 3" xfId="14903"/>
    <cellStyle name="Virgulă 2 3 7 4" xfId="3095"/>
    <cellStyle name="Virgulă 2 3 7 4 2" xfId="8231"/>
    <cellStyle name="Virgulă 2 3 7 4 3" xfId="15759"/>
    <cellStyle name="Virgulă 2 3 7 5" xfId="3951"/>
    <cellStyle name="Virgulă 2 3 7 5 2" xfId="9087"/>
    <cellStyle name="Virgulă 2 3 7 5 3" xfId="16615"/>
    <cellStyle name="Virgulă 2 3 7 6" xfId="4807"/>
    <cellStyle name="Virgulă 2 3 7 6 2" xfId="9943"/>
    <cellStyle name="Virgulă 2 3 7 6 3" xfId="17471"/>
    <cellStyle name="Virgulă 2 3 7 7" xfId="11009"/>
    <cellStyle name="Virgulă 2 3 7 7 2" xfId="18537"/>
    <cellStyle name="Virgulă 2 3 7 8" xfId="5663"/>
    <cellStyle name="Virgulă 2 3 7 9" xfId="13191"/>
    <cellStyle name="Virgulă 2 3 8" xfId="741"/>
    <cellStyle name="Virgulă 2 3 8 2" xfId="1597"/>
    <cellStyle name="Virgulă 2 3 8 2 2" xfId="6733"/>
    <cellStyle name="Virgulă 2 3 8 2 3" xfId="14261"/>
    <cellStyle name="Virgulă 2 3 8 3" xfId="2453"/>
    <cellStyle name="Virgulă 2 3 8 3 2" xfId="7589"/>
    <cellStyle name="Virgulă 2 3 8 3 3" xfId="15117"/>
    <cellStyle name="Virgulă 2 3 8 4" xfId="3309"/>
    <cellStyle name="Virgulă 2 3 8 4 2" xfId="8445"/>
    <cellStyle name="Virgulă 2 3 8 4 3" xfId="15973"/>
    <cellStyle name="Virgulă 2 3 8 5" xfId="4165"/>
    <cellStyle name="Virgulă 2 3 8 5 2" xfId="9301"/>
    <cellStyle name="Virgulă 2 3 8 5 3" xfId="16829"/>
    <cellStyle name="Virgulă 2 3 8 6" xfId="5021"/>
    <cellStyle name="Virgulă 2 3 8 6 2" xfId="10157"/>
    <cellStyle name="Virgulă 2 3 8 6 3" xfId="17685"/>
    <cellStyle name="Virgulă 2 3 8 7" xfId="11223"/>
    <cellStyle name="Virgulă 2 3 8 7 2" xfId="18751"/>
    <cellStyle name="Virgulă 2 3 8 8" xfId="5877"/>
    <cellStyle name="Virgulă 2 3 8 9" xfId="13405"/>
    <cellStyle name="Virgulă 2 3 9" xfId="955"/>
    <cellStyle name="Virgulă 2 3 9 2" xfId="6091"/>
    <cellStyle name="Virgulă 2 3 9 3" xfId="13619"/>
    <cellStyle name="Virgulă 2 4" xfId="96"/>
    <cellStyle name="Virgulă 2 5" xfId="310"/>
    <cellStyle name="Virgulă 2 5 10" xfId="19399"/>
    <cellStyle name="Virgulă 2 5 2" xfId="1166"/>
    <cellStyle name="Virgulă 2 5 2 2" xfId="6302"/>
    <cellStyle name="Virgulă 2 5 2 3" xfId="13830"/>
    <cellStyle name="Virgulă 2 5 3" xfId="2022"/>
    <cellStyle name="Virgulă 2 5 3 2" xfId="7158"/>
    <cellStyle name="Virgulă 2 5 3 3" xfId="14686"/>
    <cellStyle name="Virgulă 2 5 4" xfId="2878"/>
    <cellStyle name="Virgulă 2 5 4 2" xfId="8014"/>
    <cellStyle name="Virgulă 2 5 4 3" xfId="15542"/>
    <cellStyle name="Virgulă 2 5 5" xfId="3734"/>
    <cellStyle name="Virgulă 2 5 5 2" xfId="8870"/>
    <cellStyle name="Virgulă 2 5 5 3" xfId="16398"/>
    <cellStyle name="Virgulă 2 5 6" xfId="4590"/>
    <cellStyle name="Virgulă 2 5 6 2" xfId="9726"/>
    <cellStyle name="Virgulă 2 5 6 3" xfId="17254"/>
    <cellStyle name="Virgulă 2 5 7" xfId="10792"/>
    <cellStyle name="Virgulă 2 5 7 2" xfId="18320"/>
    <cellStyle name="Virgulă 2 5 8" xfId="5446"/>
    <cellStyle name="Virgulă 2 5 9" xfId="12974"/>
    <cellStyle name="Virgulă 2 6" xfId="524"/>
    <cellStyle name="Virgulă 2 6 2" xfId="1380"/>
    <cellStyle name="Virgulă 2 6 2 2" xfId="6516"/>
    <cellStyle name="Virgulă 2 6 2 3" xfId="14044"/>
    <cellStyle name="Virgulă 2 6 3" xfId="2236"/>
    <cellStyle name="Virgulă 2 6 3 2" xfId="7372"/>
    <cellStyle name="Virgulă 2 6 3 3" xfId="14900"/>
    <cellStyle name="Virgulă 2 6 4" xfId="3092"/>
    <cellStyle name="Virgulă 2 6 4 2" xfId="8228"/>
    <cellStyle name="Virgulă 2 6 4 3" xfId="15756"/>
    <cellStyle name="Virgulă 2 6 5" xfId="3948"/>
    <cellStyle name="Virgulă 2 6 5 2" xfId="9084"/>
    <cellStyle name="Virgulă 2 6 5 3" xfId="16612"/>
    <cellStyle name="Virgulă 2 6 6" xfId="4804"/>
    <cellStyle name="Virgulă 2 6 6 2" xfId="9940"/>
    <cellStyle name="Virgulă 2 6 6 3" xfId="17468"/>
    <cellStyle name="Virgulă 2 6 7" xfId="11006"/>
    <cellStyle name="Virgulă 2 6 7 2" xfId="18534"/>
    <cellStyle name="Virgulă 2 6 8" xfId="5660"/>
    <cellStyle name="Virgulă 2 6 9" xfId="13188"/>
    <cellStyle name="Virgulă 2 7" xfId="738"/>
    <cellStyle name="Virgulă 2 7 2" xfId="1594"/>
    <cellStyle name="Virgulă 2 7 2 2" xfId="6730"/>
    <cellStyle name="Virgulă 2 7 2 3" xfId="14258"/>
    <cellStyle name="Virgulă 2 7 3" xfId="2450"/>
    <cellStyle name="Virgulă 2 7 3 2" xfId="7586"/>
    <cellStyle name="Virgulă 2 7 3 3" xfId="15114"/>
    <cellStyle name="Virgulă 2 7 4" xfId="3306"/>
    <cellStyle name="Virgulă 2 7 4 2" xfId="8442"/>
    <cellStyle name="Virgulă 2 7 4 3" xfId="15970"/>
    <cellStyle name="Virgulă 2 7 5" xfId="4162"/>
    <cellStyle name="Virgulă 2 7 5 2" xfId="9298"/>
    <cellStyle name="Virgulă 2 7 5 3" xfId="16826"/>
    <cellStyle name="Virgulă 2 7 6" xfId="5018"/>
    <cellStyle name="Virgulă 2 7 6 2" xfId="10154"/>
    <cellStyle name="Virgulă 2 7 6 3" xfId="17682"/>
    <cellStyle name="Virgulă 2 7 7" xfId="11220"/>
    <cellStyle name="Virgulă 2 7 7 2" xfId="18748"/>
    <cellStyle name="Virgulă 2 7 8" xfId="5874"/>
    <cellStyle name="Virgulă 2 7 9" xfId="13402"/>
    <cellStyle name="Virgulă 2 8" xfId="952"/>
    <cellStyle name="Virgulă 2 8 2" xfId="6088"/>
    <cellStyle name="Virgulă 2 8 3" xfId="13616"/>
    <cellStyle name="Virgulă 2 9" xfId="1808"/>
    <cellStyle name="Virgulă 2 9 2" xfId="6944"/>
    <cellStyle name="Virgulă 2 9 3" xfId="14472"/>
    <cellStyle name="Virgulă 3" xfId="74"/>
    <cellStyle name="Virgulă 3 10" xfId="3524"/>
    <cellStyle name="Virgulă 3 10 2" xfId="8660"/>
    <cellStyle name="Virgulă 3 10 3" xfId="16188"/>
    <cellStyle name="Virgulă 3 11" xfId="4380"/>
    <cellStyle name="Virgulă 3 11 2" xfId="9516"/>
    <cellStyle name="Virgulă 3 11 3" xfId="17044"/>
    <cellStyle name="Virgulă 3 12" xfId="10373"/>
    <cellStyle name="Virgulă 3 12 2" xfId="17901"/>
    <cellStyle name="Virgulă 3 13" xfId="10582"/>
    <cellStyle name="Virgulă 3 13 2" xfId="18110"/>
    <cellStyle name="Virgulă 3 14" xfId="11438"/>
    <cellStyle name="Virgulă 3 14 2" xfId="18966"/>
    <cellStyle name="Virgulă 3 15" xfId="5236"/>
    <cellStyle name="Virgulă 3 16" xfId="12166"/>
    <cellStyle name="Virgulă 3 17" xfId="12764"/>
    <cellStyle name="Virgulă 3 18" xfId="19189"/>
    <cellStyle name="Virgulă 3 2" xfId="75"/>
    <cellStyle name="Virgulă 3 2 10" xfId="1813"/>
    <cellStyle name="Virgulă 3 2 10 2" xfId="6949"/>
    <cellStyle name="Virgulă 3 2 10 3" xfId="14477"/>
    <cellStyle name="Virgulă 3 2 11" xfId="2669"/>
    <cellStyle name="Virgulă 3 2 11 2" xfId="7805"/>
    <cellStyle name="Virgulă 3 2 11 3" xfId="15333"/>
    <cellStyle name="Virgulă 3 2 12" xfId="3525"/>
    <cellStyle name="Virgulă 3 2 12 2" xfId="8661"/>
    <cellStyle name="Virgulă 3 2 12 3" xfId="16189"/>
    <cellStyle name="Virgulă 3 2 13" xfId="4381"/>
    <cellStyle name="Virgulă 3 2 13 2" xfId="9517"/>
    <cellStyle name="Virgulă 3 2 13 3" xfId="17045"/>
    <cellStyle name="Virgulă 3 2 14" xfId="10374"/>
    <cellStyle name="Virgulă 3 2 14 2" xfId="17902"/>
    <cellStyle name="Virgulă 3 2 15" xfId="10583"/>
    <cellStyle name="Virgulă 3 2 15 2" xfId="18111"/>
    <cellStyle name="Virgulă 3 2 16" xfId="11439"/>
    <cellStyle name="Virgulă 3 2 16 2" xfId="18967"/>
    <cellStyle name="Virgulă 3 2 17" xfId="5237"/>
    <cellStyle name="Virgulă 3 2 18" xfId="12765"/>
    <cellStyle name="Virgulă 3 2 19" xfId="19190"/>
    <cellStyle name="Virgulă 3 2 2" xfId="137"/>
    <cellStyle name="Virgulă 3 2 2 10" xfId="10414"/>
    <cellStyle name="Virgulă 3 2 2 10 2" xfId="17942"/>
    <cellStyle name="Virgulă 3 2 2 11" xfId="10623"/>
    <cellStyle name="Virgulă 3 2 2 11 2" xfId="18151"/>
    <cellStyle name="Virgulă 3 2 2 12" xfId="11479"/>
    <cellStyle name="Virgulă 3 2 2 12 2" xfId="19007"/>
    <cellStyle name="Virgulă 3 2 2 13" xfId="5277"/>
    <cellStyle name="Virgulă 3 2 2 14" xfId="12805"/>
    <cellStyle name="Virgulă 3 2 2 15" xfId="19230"/>
    <cellStyle name="Virgulă 3 2 2 2" xfId="355"/>
    <cellStyle name="Virgulă 3 2 2 2 10" xfId="19444"/>
    <cellStyle name="Virgulă 3 2 2 2 2" xfId="1211"/>
    <cellStyle name="Virgulă 3 2 2 2 2 2" xfId="6347"/>
    <cellStyle name="Virgulă 3 2 2 2 2 3" xfId="13875"/>
    <cellStyle name="Virgulă 3 2 2 2 3" xfId="2067"/>
    <cellStyle name="Virgulă 3 2 2 2 3 2" xfId="7203"/>
    <cellStyle name="Virgulă 3 2 2 2 3 3" xfId="14731"/>
    <cellStyle name="Virgulă 3 2 2 2 4" xfId="2923"/>
    <cellStyle name="Virgulă 3 2 2 2 4 2" xfId="8059"/>
    <cellStyle name="Virgulă 3 2 2 2 4 3" xfId="15587"/>
    <cellStyle name="Virgulă 3 2 2 2 5" xfId="3779"/>
    <cellStyle name="Virgulă 3 2 2 2 5 2" xfId="8915"/>
    <cellStyle name="Virgulă 3 2 2 2 5 3" xfId="16443"/>
    <cellStyle name="Virgulă 3 2 2 2 6" xfId="4635"/>
    <cellStyle name="Virgulă 3 2 2 2 6 2" xfId="9771"/>
    <cellStyle name="Virgulă 3 2 2 2 6 3" xfId="17299"/>
    <cellStyle name="Virgulă 3 2 2 2 7" xfId="10837"/>
    <cellStyle name="Virgulă 3 2 2 2 7 2" xfId="18365"/>
    <cellStyle name="Virgulă 3 2 2 2 8" xfId="5491"/>
    <cellStyle name="Virgulă 3 2 2 2 9" xfId="13019"/>
    <cellStyle name="Virgulă 3 2 2 3" xfId="569"/>
    <cellStyle name="Virgulă 3 2 2 3 2" xfId="1425"/>
    <cellStyle name="Virgulă 3 2 2 3 2 2" xfId="6561"/>
    <cellStyle name="Virgulă 3 2 2 3 2 3" xfId="14089"/>
    <cellStyle name="Virgulă 3 2 2 3 3" xfId="2281"/>
    <cellStyle name="Virgulă 3 2 2 3 3 2" xfId="7417"/>
    <cellStyle name="Virgulă 3 2 2 3 3 3" xfId="14945"/>
    <cellStyle name="Virgulă 3 2 2 3 4" xfId="3137"/>
    <cellStyle name="Virgulă 3 2 2 3 4 2" xfId="8273"/>
    <cellStyle name="Virgulă 3 2 2 3 4 3" xfId="15801"/>
    <cellStyle name="Virgulă 3 2 2 3 5" xfId="3993"/>
    <cellStyle name="Virgulă 3 2 2 3 5 2" xfId="9129"/>
    <cellStyle name="Virgulă 3 2 2 3 5 3" xfId="16657"/>
    <cellStyle name="Virgulă 3 2 2 3 6" xfId="4849"/>
    <cellStyle name="Virgulă 3 2 2 3 6 2" xfId="9985"/>
    <cellStyle name="Virgulă 3 2 2 3 6 3" xfId="17513"/>
    <cellStyle name="Virgulă 3 2 2 3 7" xfId="11051"/>
    <cellStyle name="Virgulă 3 2 2 3 7 2" xfId="18579"/>
    <cellStyle name="Virgulă 3 2 2 3 8" xfId="5705"/>
    <cellStyle name="Virgulă 3 2 2 3 9" xfId="13233"/>
    <cellStyle name="Virgulă 3 2 2 4" xfId="783"/>
    <cellStyle name="Virgulă 3 2 2 4 2" xfId="1639"/>
    <cellStyle name="Virgulă 3 2 2 4 2 2" xfId="6775"/>
    <cellStyle name="Virgulă 3 2 2 4 2 3" xfId="14303"/>
    <cellStyle name="Virgulă 3 2 2 4 3" xfId="2495"/>
    <cellStyle name="Virgulă 3 2 2 4 3 2" xfId="7631"/>
    <cellStyle name="Virgulă 3 2 2 4 3 3" xfId="15159"/>
    <cellStyle name="Virgulă 3 2 2 4 4" xfId="3351"/>
    <cellStyle name="Virgulă 3 2 2 4 4 2" xfId="8487"/>
    <cellStyle name="Virgulă 3 2 2 4 4 3" xfId="16015"/>
    <cellStyle name="Virgulă 3 2 2 4 5" xfId="4207"/>
    <cellStyle name="Virgulă 3 2 2 4 5 2" xfId="9343"/>
    <cellStyle name="Virgulă 3 2 2 4 5 3" xfId="16871"/>
    <cellStyle name="Virgulă 3 2 2 4 6" xfId="5063"/>
    <cellStyle name="Virgulă 3 2 2 4 6 2" xfId="10199"/>
    <cellStyle name="Virgulă 3 2 2 4 6 3" xfId="17727"/>
    <cellStyle name="Virgulă 3 2 2 4 7" xfId="11265"/>
    <cellStyle name="Virgulă 3 2 2 4 7 2" xfId="18793"/>
    <cellStyle name="Virgulă 3 2 2 4 8" xfId="5919"/>
    <cellStyle name="Virgulă 3 2 2 4 9" xfId="13447"/>
    <cellStyle name="Virgulă 3 2 2 5" xfId="997"/>
    <cellStyle name="Virgulă 3 2 2 5 2" xfId="6133"/>
    <cellStyle name="Virgulă 3 2 2 5 3" xfId="13661"/>
    <cellStyle name="Virgulă 3 2 2 6" xfId="1853"/>
    <cellStyle name="Virgulă 3 2 2 6 2" xfId="6989"/>
    <cellStyle name="Virgulă 3 2 2 6 3" xfId="14517"/>
    <cellStyle name="Virgulă 3 2 2 7" xfId="2709"/>
    <cellStyle name="Virgulă 3 2 2 7 2" xfId="7845"/>
    <cellStyle name="Virgulă 3 2 2 7 3" xfId="15373"/>
    <cellStyle name="Virgulă 3 2 2 8" xfId="3565"/>
    <cellStyle name="Virgulă 3 2 2 8 2" xfId="8701"/>
    <cellStyle name="Virgulă 3 2 2 8 3" xfId="16229"/>
    <cellStyle name="Virgulă 3 2 2 9" xfId="4421"/>
    <cellStyle name="Virgulă 3 2 2 9 2" xfId="9557"/>
    <cellStyle name="Virgulă 3 2 2 9 3" xfId="17085"/>
    <cellStyle name="Virgulă 3 2 3" xfId="175"/>
    <cellStyle name="Virgulă 3 2 3 10" xfId="10451"/>
    <cellStyle name="Virgulă 3 2 3 10 2" xfId="17979"/>
    <cellStyle name="Virgulă 3 2 3 11" xfId="10660"/>
    <cellStyle name="Virgulă 3 2 3 11 2" xfId="18188"/>
    <cellStyle name="Virgulă 3 2 3 12" xfId="11516"/>
    <cellStyle name="Virgulă 3 2 3 12 2" xfId="19044"/>
    <cellStyle name="Virgulă 3 2 3 13" xfId="5314"/>
    <cellStyle name="Virgulă 3 2 3 14" xfId="12842"/>
    <cellStyle name="Virgulă 3 2 3 15" xfId="19267"/>
    <cellStyle name="Virgulă 3 2 3 2" xfId="392"/>
    <cellStyle name="Virgulă 3 2 3 2 10" xfId="19481"/>
    <cellStyle name="Virgulă 3 2 3 2 2" xfId="1248"/>
    <cellStyle name="Virgulă 3 2 3 2 2 2" xfId="6384"/>
    <cellStyle name="Virgulă 3 2 3 2 2 3" xfId="13912"/>
    <cellStyle name="Virgulă 3 2 3 2 3" xfId="2104"/>
    <cellStyle name="Virgulă 3 2 3 2 3 2" xfId="7240"/>
    <cellStyle name="Virgulă 3 2 3 2 3 3" xfId="14768"/>
    <cellStyle name="Virgulă 3 2 3 2 4" xfId="2960"/>
    <cellStyle name="Virgulă 3 2 3 2 4 2" xfId="8096"/>
    <cellStyle name="Virgulă 3 2 3 2 4 3" xfId="15624"/>
    <cellStyle name="Virgulă 3 2 3 2 5" xfId="3816"/>
    <cellStyle name="Virgulă 3 2 3 2 5 2" xfId="8952"/>
    <cellStyle name="Virgulă 3 2 3 2 5 3" xfId="16480"/>
    <cellStyle name="Virgulă 3 2 3 2 6" xfId="4672"/>
    <cellStyle name="Virgulă 3 2 3 2 6 2" xfId="9808"/>
    <cellStyle name="Virgulă 3 2 3 2 6 3" xfId="17336"/>
    <cellStyle name="Virgulă 3 2 3 2 7" xfId="10874"/>
    <cellStyle name="Virgulă 3 2 3 2 7 2" xfId="18402"/>
    <cellStyle name="Virgulă 3 2 3 2 8" xfId="5528"/>
    <cellStyle name="Virgulă 3 2 3 2 9" xfId="13056"/>
    <cellStyle name="Virgulă 3 2 3 3" xfId="606"/>
    <cellStyle name="Virgulă 3 2 3 3 2" xfId="1462"/>
    <cellStyle name="Virgulă 3 2 3 3 2 2" xfId="6598"/>
    <cellStyle name="Virgulă 3 2 3 3 2 3" xfId="14126"/>
    <cellStyle name="Virgulă 3 2 3 3 3" xfId="2318"/>
    <cellStyle name="Virgulă 3 2 3 3 3 2" xfId="7454"/>
    <cellStyle name="Virgulă 3 2 3 3 3 3" xfId="14982"/>
    <cellStyle name="Virgulă 3 2 3 3 4" xfId="3174"/>
    <cellStyle name="Virgulă 3 2 3 3 4 2" xfId="8310"/>
    <cellStyle name="Virgulă 3 2 3 3 4 3" xfId="15838"/>
    <cellStyle name="Virgulă 3 2 3 3 5" xfId="4030"/>
    <cellStyle name="Virgulă 3 2 3 3 5 2" xfId="9166"/>
    <cellStyle name="Virgulă 3 2 3 3 5 3" xfId="16694"/>
    <cellStyle name="Virgulă 3 2 3 3 6" xfId="4886"/>
    <cellStyle name="Virgulă 3 2 3 3 6 2" xfId="10022"/>
    <cellStyle name="Virgulă 3 2 3 3 6 3" xfId="17550"/>
    <cellStyle name="Virgulă 3 2 3 3 7" xfId="11088"/>
    <cellStyle name="Virgulă 3 2 3 3 7 2" xfId="18616"/>
    <cellStyle name="Virgulă 3 2 3 3 8" xfId="5742"/>
    <cellStyle name="Virgulă 3 2 3 3 9" xfId="13270"/>
    <cellStyle name="Virgulă 3 2 3 4" xfId="820"/>
    <cellStyle name="Virgulă 3 2 3 4 2" xfId="1676"/>
    <cellStyle name="Virgulă 3 2 3 4 2 2" xfId="6812"/>
    <cellStyle name="Virgulă 3 2 3 4 2 3" xfId="14340"/>
    <cellStyle name="Virgulă 3 2 3 4 3" xfId="2532"/>
    <cellStyle name="Virgulă 3 2 3 4 3 2" xfId="7668"/>
    <cellStyle name="Virgulă 3 2 3 4 3 3" xfId="15196"/>
    <cellStyle name="Virgulă 3 2 3 4 4" xfId="3388"/>
    <cellStyle name="Virgulă 3 2 3 4 4 2" xfId="8524"/>
    <cellStyle name="Virgulă 3 2 3 4 4 3" xfId="16052"/>
    <cellStyle name="Virgulă 3 2 3 4 5" xfId="4244"/>
    <cellStyle name="Virgulă 3 2 3 4 5 2" xfId="9380"/>
    <cellStyle name="Virgulă 3 2 3 4 5 3" xfId="16908"/>
    <cellStyle name="Virgulă 3 2 3 4 6" xfId="5100"/>
    <cellStyle name="Virgulă 3 2 3 4 6 2" xfId="10236"/>
    <cellStyle name="Virgulă 3 2 3 4 6 3" xfId="17764"/>
    <cellStyle name="Virgulă 3 2 3 4 7" xfId="11302"/>
    <cellStyle name="Virgulă 3 2 3 4 7 2" xfId="18830"/>
    <cellStyle name="Virgulă 3 2 3 4 8" xfId="5956"/>
    <cellStyle name="Virgulă 3 2 3 4 9" xfId="13484"/>
    <cellStyle name="Virgulă 3 2 3 5" xfId="1034"/>
    <cellStyle name="Virgulă 3 2 3 5 2" xfId="6170"/>
    <cellStyle name="Virgulă 3 2 3 5 3" xfId="13698"/>
    <cellStyle name="Virgulă 3 2 3 6" xfId="1890"/>
    <cellStyle name="Virgulă 3 2 3 6 2" xfId="7026"/>
    <cellStyle name="Virgulă 3 2 3 6 3" xfId="14554"/>
    <cellStyle name="Virgulă 3 2 3 7" xfId="2746"/>
    <cellStyle name="Virgulă 3 2 3 7 2" xfId="7882"/>
    <cellStyle name="Virgulă 3 2 3 7 3" xfId="15410"/>
    <cellStyle name="Virgulă 3 2 3 8" xfId="3602"/>
    <cellStyle name="Virgulă 3 2 3 8 2" xfId="8738"/>
    <cellStyle name="Virgulă 3 2 3 8 3" xfId="16266"/>
    <cellStyle name="Virgulă 3 2 3 9" xfId="4458"/>
    <cellStyle name="Virgulă 3 2 3 9 2" xfId="9594"/>
    <cellStyle name="Virgulă 3 2 3 9 3" xfId="17122"/>
    <cellStyle name="Virgulă 3 2 4" xfId="212"/>
    <cellStyle name="Virgulă 3 2 4 10" xfId="10488"/>
    <cellStyle name="Virgulă 3 2 4 10 2" xfId="18016"/>
    <cellStyle name="Virgulă 3 2 4 11" xfId="10697"/>
    <cellStyle name="Virgulă 3 2 4 11 2" xfId="18225"/>
    <cellStyle name="Virgulă 3 2 4 12" xfId="11553"/>
    <cellStyle name="Virgulă 3 2 4 12 2" xfId="19081"/>
    <cellStyle name="Virgulă 3 2 4 13" xfId="5351"/>
    <cellStyle name="Virgulă 3 2 4 14" xfId="12879"/>
    <cellStyle name="Virgulă 3 2 4 15" xfId="19304"/>
    <cellStyle name="Virgulă 3 2 4 2" xfId="429"/>
    <cellStyle name="Virgulă 3 2 4 2 10" xfId="19518"/>
    <cellStyle name="Virgulă 3 2 4 2 2" xfId="1285"/>
    <cellStyle name="Virgulă 3 2 4 2 2 2" xfId="6421"/>
    <cellStyle name="Virgulă 3 2 4 2 2 3" xfId="13949"/>
    <cellStyle name="Virgulă 3 2 4 2 3" xfId="2141"/>
    <cellStyle name="Virgulă 3 2 4 2 3 2" xfId="7277"/>
    <cellStyle name="Virgulă 3 2 4 2 3 3" xfId="14805"/>
    <cellStyle name="Virgulă 3 2 4 2 4" xfId="2997"/>
    <cellStyle name="Virgulă 3 2 4 2 4 2" xfId="8133"/>
    <cellStyle name="Virgulă 3 2 4 2 4 3" xfId="15661"/>
    <cellStyle name="Virgulă 3 2 4 2 5" xfId="3853"/>
    <cellStyle name="Virgulă 3 2 4 2 5 2" xfId="8989"/>
    <cellStyle name="Virgulă 3 2 4 2 5 3" xfId="16517"/>
    <cellStyle name="Virgulă 3 2 4 2 6" xfId="4709"/>
    <cellStyle name="Virgulă 3 2 4 2 6 2" xfId="9845"/>
    <cellStyle name="Virgulă 3 2 4 2 6 3" xfId="17373"/>
    <cellStyle name="Virgulă 3 2 4 2 7" xfId="10911"/>
    <cellStyle name="Virgulă 3 2 4 2 7 2" xfId="18439"/>
    <cellStyle name="Virgulă 3 2 4 2 8" xfId="5565"/>
    <cellStyle name="Virgulă 3 2 4 2 9" xfId="13093"/>
    <cellStyle name="Virgulă 3 2 4 3" xfId="643"/>
    <cellStyle name="Virgulă 3 2 4 3 2" xfId="1499"/>
    <cellStyle name="Virgulă 3 2 4 3 2 2" xfId="6635"/>
    <cellStyle name="Virgulă 3 2 4 3 2 3" xfId="14163"/>
    <cellStyle name="Virgulă 3 2 4 3 3" xfId="2355"/>
    <cellStyle name="Virgulă 3 2 4 3 3 2" xfId="7491"/>
    <cellStyle name="Virgulă 3 2 4 3 3 3" xfId="15019"/>
    <cellStyle name="Virgulă 3 2 4 3 4" xfId="3211"/>
    <cellStyle name="Virgulă 3 2 4 3 4 2" xfId="8347"/>
    <cellStyle name="Virgulă 3 2 4 3 4 3" xfId="15875"/>
    <cellStyle name="Virgulă 3 2 4 3 5" xfId="4067"/>
    <cellStyle name="Virgulă 3 2 4 3 5 2" xfId="9203"/>
    <cellStyle name="Virgulă 3 2 4 3 5 3" xfId="16731"/>
    <cellStyle name="Virgulă 3 2 4 3 6" xfId="4923"/>
    <cellStyle name="Virgulă 3 2 4 3 6 2" xfId="10059"/>
    <cellStyle name="Virgulă 3 2 4 3 6 3" xfId="17587"/>
    <cellStyle name="Virgulă 3 2 4 3 7" xfId="11125"/>
    <cellStyle name="Virgulă 3 2 4 3 7 2" xfId="18653"/>
    <cellStyle name="Virgulă 3 2 4 3 8" xfId="5779"/>
    <cellStyle name="Virgulă 3 2 4 3 9" xfId="13307"/>
    <cellStyle name="Virgulă 3 2 4 4" xfId="857"/>
    <cellStyle name="Virgulă 3 2 4 4 2" xfId="1713"/>
    <cellStyle name="Virgulă 3 2 4 4 2 2" xfId="6849"/>
    <cellStyle name="Virgulă 3 2 4 4 2 3" xfId="14377"/>
    <cellStyle name="Virgulă 3 2 4 4 3" xfId="2569"/>
    <cellStyle name="Virgulă 3 2 4 4 3 2" xfId="7705"/>
    <cellStyle name="Virgulă 3 2 4 4 3 3" xfId="15233"/>
    <cellStyle name="Virgulă 3 2 4 4 4" xfId="3425"/>
    <cellStyle name="Virgulă 3 2 4 4 4 2" xfId="8561"/>
    <cellStyle name="Virgulă 3 2 4 4 4 3" xfId="16089"/>
    <cellStyle name="Virgulă 3 2 4 4 5" xfId="4281"/>
    <cellStyle name="Virgulă 3 2 4 4 5 2" xfId="9417"/>
    <cellStyle name="Virgulă 3 2 4 4 5 3" xfId="16945"/>
    <cellStyle name="Virgulă 3 2 4 4 6" xfId="5137"/>
    <cellStyle name="Virgulă 3 2 4 4 6 2" xfId="10273"/>
    <cellStyle name="Virgulă 3 2 4 4 6 3" xfId="17801"/>
    <cellStyle name="Virgulă 3 2 4 4 7" xfId="11339"/>
    <cellStyle name="Virgulă 3 2 4 4 7 2" xfId="18867"/>
    <cellStyle name="Virgulă 3 2 4 4 8" xfId="5993"/>
    <cellStyle name="Virgulă 3 2 4 4 9" xfId="13521"/>
    <cellStyle name="Virgulă 3 2 4 5" xfId="1071"/>
    <cellStyle name="Virgulă 3 2 4 5 2" xfId="6207"/>
    <cellStyle name="Virgulă 3 2 4 5 3" xfId="13735"/>
    <cellStyle name="Virgulă 3 2 4 6" xfId="1927"/>
    <cellStyle name="Virgulă 3 2 4 6 2" xfId="7063"/>
    <cellStyle name="Virgulă 3 2 4 6 3" xfId="14591"/>
    <cellStyle name="Virgulă 3 2 4 7" xfId="2783"/>
    <cellStyle name="Virgulă 3 2 4 7 2" xfId="7919"/>
    <cellStyle name="Virgulă 3 2 4 7 3" xfId="15447"/>
    <cellStyle name="Virgulă 3 2 4 8" xfId="3639"/>
    <cellStyle name="Virgulă 3 2 4 8 2" xfId="8775"/>
    <cellStyle name="Virgulă 3 2 4 8 3" xfId="16303"/>
    <cellStyle name="Virgulă 3 2 4 9" xfId="4495"/>
    <cellStyle name="Virgulă 3 2 4 9 2" xfId="9631"/>
    <cellStyle name="Virgulă 3 2 4 9 3" xfId="17159"/>
    <cellStyle name="Virgulă 3 2 5" xfId="253"/>
    <cellStyle name="Virgulă 3 2 5 10" xfId="10528"/>
    <cellStyle name="Virgulă 3 2 5 10 2" xfId="18056"/>
    <cellStyle name="Virgulă 3 2 5 11" xfId="10737"/>
    <cellStyle name="Virgulă 3 2 5 11 2" xfId="18265"/>
    <cellStyle name="Virgulă 3 2 5 12" xfId="11593"/>
    <cellStyle name="Virgulă 3 2 5 12 2" xfId="19121"/>
    <cellStyle name="Virgulă 3 2 5 13" xfId="5391"/>
    <cellStyle name="Virgulă 3 2 5 14" xfId="12919"/>
    <cellStyle name="Virgulă 3 2 5 15" xfId="19344"/>
    <cellStyle name="Virgulă 3 2 5 2" xfId="469"/>
    <cellStyle name="Virgulă 3 2 5 2 10" xfId="19558"/>
    <cellStyle name="Virgulă 3 2 5 2 2" xfId="1325"/>
    <cellStyle name="Virgulă 3 2 5 2 2 2" xfId="6461"/>
    <cellStyle name="Virgulă 3 2 5 2 2 3" xfId="13989"/>
    <cellStyle name="Virgulă 3 2 5 2 3" xfId="2181"/>
    <cellStyle name="Virgulă 3 2 5 2 3 2" xfId="7317"/>
    <cellStyle name="Virgulă 3 2 5 2 3 3" xfId="14845"/>
    <cellStyle name="Virgulă 3 2 5 2 4" xfId="3037"/>
    <cellStyle name="Virgulă 3 2 5 2 4 2" xfId="8173"/>
    <cellStyle name="Virgulă 3 2 5 2 4 3" xfId="15701"/>
    <cellStyle name="Virgulă 3 2 5 2 5" xfId="3893"/>
    <cellStyle name="Virgulă 3 2 5 2 5 2" xfId="9029"/>
    <cellStyle name="Virgulă 3 2 5 2 5 3" xfId="16557"/>
    <cellStyle name="Virgulă 3 2 5 2 6" xfId="4749"/>
    <cellStyle name="Virgulă 3 2 5 2 6 2" xfId="9885"/>
    <cellStyle name="Virgulă 3 2 5 2 6 3" xfId="17413"/>
    <cellStyle name="Virgulă 3 2 5 2 7" xfId="10951"/>
    <cellStyle name="Virgulă 3 2 5 2 7 2" xfId="18479"/>
    <cellStyle name="Virgulă 3 2 5 2 8" xfId="5605"/>
    <cellStyle name="Virgulă 3 2 5 2 9" xfId="13133"/>
    <cellStyle name="Virgulă 3 2 5 3" xfId="683"/>
    <cellStyle name="Virgulă 3 2 5 3 2" xfId="1539"/>
    <cellStyle name="Virgulă 3 2 5 3 2 2" xfId="6675"/>
    <cellStyle name="Virgulă 3 2 5 3 2 3" xfId="14203"/>
    <cellStyle name="Virgulă 3 2 5 3 3" xfId="2395"/>
    <cellStyle name="Virgulă 3 2 5 3 3 2" xfId="7531"/>
    <cellStyle name="Virgulă 3 2 5 3 3 3" xfId="15059"/>
    <cellStyle name="Virgulă 3 2 5 3 4" xfId="3251"/>
    <cellStyle name="Virgulă 3 2 5 3 4 2" xfId="8387"/>
    <cellStyle name="Virgulă 3 2 5 3 4 3" xfId="15915"/>
    <cellStyle name="Virgulă 3 2 5 3 5" xfId="4107"/>
    <cellStyle name="Virgulă 3 2 5 3 5 2" xfId="9243"/>
    <cellStyle name="Virgulă 3 2 5 3 5 3" xfId="16771"/>
    <cellStyle name="Virgulă 3 2 5 3 6" xfId="4963"/>
    <cellStyle name="Virgulă 3 2 5 3 6 2" xfId="10099"/>
    <cellStyle name="Virgulă 3 2 5 3 6 3" xfId="17627"/>
    <cellStyle name="Virgulă 3 2 5 3 7" xfId="11165"/>
    <cellStyle name="Virgulă 3 2 5 3 7 2" xfId="18693"/>
    <cellStyle name="Virgulă 3 2 5 3 8" xfId="5819"/>
    <cellStyle name="Virgulă 3 2 5 3 9" xfId="13347"/>
    <cellStyle name="Virgulă 3 2 5 4" xfId="897"/>
    <cellStyle name="Virgulă 3 2 5 4 2" xfId="1753"/>
    <cellStyle name="Virgulă 3 2 5 4 2 2" xfId="6889"/>
    <cellStyle name="Virgulă 3 2 5 4 2 3" xfId="14417"/>
    <cellStyle name="Virgulă 3 2 5 4 3" xfId="2609"/>
    <cellStyle name="Virgulă 3 2 5 4 3 2" xfId="7745"/>
    <cellStyle name="Virgulă 3 2 5 4 3 3" xfId="15273"/>
    <cellStyle name="Virgulă 3 2 5 4 4" xfId="3465"/>
    <cellStyle name="Virgulă 3 2 5 4 4 2" xfId="8601"/>
    <cellStyle name="Virgulă 3 2 5 4 4 3" xfId="16129"/>
    <cellStyle name="Virgulă 3 2 5 4 5" xfId="4321"/>
    <cellStyle name="Virgulă 3 2 5 4 5 2" xfId="9457"/>
    <cellStyle name="Virgulă 3 2 5 4 5 3" xfId="16985"/>
    <cellStyle name="Virgulă 3 2 5 4 6" xfId="5177"/>
    <cellStyle name="Virgulă 3 2 5 4 6 2" xfId="10313"/>
    <cellStyle name="Virgulă 3 2 5 4 6 3" xfId="17841"/>
    <cellStyle name="Virgulă 3 2 5 4 7" xfId="11379"/>
    <cellStyle name="Virgulă 3 2 5 4 7 2" xfId="18907"/>
    <cellStyle name="Virgulă 3 2 5 4 8" xfId="6033"/>
    <cellStyle name="Virgulă 3 2 5 4 9" xfId="13561"/>
    <cellStyle name="Virgulă 3 2 5 5" xfId="1111"/>
    <cellStyle name="Virgulă 3 2 5 5 2" xfId="6247"/>
    <cellStyle name="Virgulă 3 2 5 5 3" xfId="13775"/>
    <cellStyle name="Virgulă 3 2 5 6" xfId="1967"/>
    <cellStyle name="Virgulă 3 2 5 6 2" xfId="7103"/>
    <cellStyle name="Virgulă 3 2 5 6 3" xfId="14631"/>
    <cellStyle name="Virgulă 3 2 5 7" xfId="2823"/>
    <cellStyle name="Virgulă 3 2 5 7 2" xfId="7959"/>
    <cellStyle name="Virgulă 3 2 5 7 3" xfId="15487"/>
    <cellStyle name="Virgulă 3 2 5 8" xfId="3679"/>
    <cellStyle name="Virgulă 3 2 5 8 2" xfId="8815"/>
    <cellStyle name="Virgulă 3 2 5 8 3" xfId="16343"/>
    <cellStyle name="Virgulă 3 2 5 9" xfId="4535"/>
    <cellStyle name="Virgulă 3 2 5 9 2" xfId="9671"/>
    <cellStyle name="Virgulă 3 2 5 9 3" xfId="17199"/>
    <cellStyle name="Virgulă 3 2 6" xfId="315"/>
    <cellStyle name="Virgulă 3 2 6 10" xfId="19404"/>
    <cellStyle name="Virgulă 3 2 6 2" xfId="1171"/>
    <cellStyle name="Virgulă 3 2 6 2 2" xfId="6307"/>
    <cellStyle name="Virgulă 3 2 6 2 3" xfId="13835"/>
    <cellStyle name="Virgulă 3 2 6 3" xfId="2027"/>
    <cellStyle name="Virgulă 3 2 6 3 2" xfId="7163"/>
    <cellStyle name="Virgulă 3 2 6 3 3" xfId="14691"/>
    <cellStyle name="Virgulă 3 2 6 4" xfId="2883"/>
    <cellStyle name="Virgulă 3 2 6 4 2" xfId="8019"/>
    <cellStyle name="Virgulă 3 2 6 4 3" xfId="15547"/>
    <cellStyle name="Virgulă 3 2 6 5" xfId="3739"/>
    <cellStyle name="Virgulă 3 2 6 5 2" xfId="8875"/>
    <cellStyle name="Virgulă 3 2 6 5 3" xfId="16403"/>
    <cellStyle name="Virgulă 3 2 6 6" xfId="4595"/>
    <cellStyle name="Virgulă 3 2 6 6 2" xfId="9731"/>
    <cellStyle name="Virgulă 3 2 6 6 3" xfId="17259"/>
    <cellStyle name="Virgulă 3 2 6 7" xfId="10797"/>
    <cellStyle name="Virgulă 3 2 6 7 2" xfId="18325"/>
    <cellStyle name="Virgulă 3 2 6 8" xfId="5451"/>
    <cellStyle name="Virgulă 3 2 6 9" xfId="12979"/>
    <cellStyle name="Virgulă 3 2 7" xfId="529"/>
    <cellStyle name="Virgulă 3 2 7 2" xfId="1385"/>
    <cellStyle name="Virgulă 3 2 7 2 2" xfId="6521"/>
    <cellStyle name="Virgulă 3 2 7 2 3" xfId="14049"/>
    <cellStyle name="Virgulă 3 2 7 3" xfId="2241"/>
    <cellStyle name="Virgulă 3 2 7 3 2" xfId="7377"/>
    <cellStyle name="Virgulă 3 2 7 3 3" xfId="14905"/>
    <cellStyle name="Virgulă 3 2 7 4" xfId="3097"/>
    <cellStyle name="Virgulă 3 2 7 4 2" xfId="8233"/>
    <cellStyle name="Virgulă 3 2 7 4 3" xfId="15761"/>
    <cellStyle name="Virgulă 3 2 7 5" xfId="3953"/>
    <cellStyle name="Virgulă 3 2 7 5 2" xfId="9089"/>
    <cellStyle name="Virgulă 3 2 7 5 3" xfId="16617"/>
    <cellStyle name="Virgulă 3 2 7 6" xfId="4809"/>
    <cellStyle name="Virgulă 3 2 7 6 2" xfId="9945"/>
    <cellStyle name="Virgulă 3 2 7 6 3" xfId="17473"/>
    <cellStyle name="Virgulă 3 2 7 7" xfId="11011"/>
    <cellStyle name="Virgulă 3 2 7 7 2" xfId="18539"/>
    <cellStyle name="Virgulă 3 2 7 8" xfId="5665"/>
    <cellStyle name="Virgulă 3 2 7 9" xfId="13193"/>
    <cellStyle name="Virgulă 3 2 8" xfId="743"/>
    <cellStyle name="Virgulă 3 2 8 2" xfId="1599"/>
    <cellStyle name="Virgulă 3 2 8 2 2" xfId="6735"/>
    <cellStyle name="Virgulă 3 2 8 2 3" xfId="14263"/>
    <cellStyle name="Virgulă 3 2 8 3" xfId="2455"/>
    <cellStyle name="Virgulă 3 2 8 3 2" xfId="7591"/>
    <cellStyle name="Virgulă 3 2 8 3 3" xfId="15119"/>
    <cellStyle name="Virgulă 3 2 8 4" xfId="3311"/>
    <cellStyle name="Virgulă 3 2 8 4 2" xfId="8447"/>
    <cellStyle name="Virgulă 3 2 8 4 3" xfId="15975"/>
    <cellStyle name="Virgulă 3 2 8 5" xfId="4167"/>
    <cellStyle name="Virgulă 3 2 8 5 2" xfId="9303"/>
    <cellStyle name="Virgulă 3 2 8 5 3" xfId="16831"/>
    <cellStyle name="Virgulă 3 2 8 6" xfId="5023"/>
    <cellStyle name="Virgulă 3 2 8 6 2" xfId="10159"/>
    <cellStyle name="Virgulă 3 2 8 6 3" xfId="17687"/>
    <cellStyle name="Virgulă 3 2 8 7" xfId="11225"/>
    <cellStyle name="Virgulă 3 2 8 7 2" xfId="18753"/>
    <cellStyle name="Virgulă 3 2 8 8" xfId="5879"/>
    <cellStyle name="Virgulă 3 2 8 9" xfId="13407"/>
    <cellStyle name="Virgulă 3 2 9" xfId="957"/>
    <cellStyle name="Virgulă 3 2 9 2" xfId="6093"/>
    <cellStyle name="Virgulă 3 2 9 3" xfId="13621"/>
    <cellStyle name="Virgulă 3 3" xfId="98"/>
    <cellStyle name="Virgulă 3 4" xfId="314"/>
    <cellStyle name="Virgulă 3 4 10" xfId="19403"/>
    <cellStyle name="Virgulă 3 4 2" xfId="1170"/>
    <cellStyle name="Virgulă 3 4 2 2" xfId="6306"/>
    <cellStyle name="Virgulă 3 4 2 3" xfId="13834"/>
    <cellStyle name="Virgulă 3 4 3" xfId="2026"/>
    <cellStyle name="Virgulă 3 4 3 2" xfId="7162"/>
    <cellStyle name="Virgulă 3 4 3 3" xfId="14690"/>
    <cellStyle name="Virgulă 3 4 4" xfId="2882"/>
    <cellStyle name="Virgulă 3 4 4 2" xfId="8018"/>
    <cellStyle name="Virgulă 3 4 4 3" xfId="15546"/>
    <cellStyle name="Virgulă 3 4 5" xfId="3738"/>
    <cellStyle name="Virgulă 3 4 5 2" xfId="8874"/>
    <cellStyle name="Virgulă 3 4 5 3" xfId="16402"/>
    <cellStyle name="Virgulă 3 4 6" xfId="4594"/>
    <cellStyle name="Virgulă 3 4 6 2" xfId="9730"/>
    <cellStyle name="Virgulă 3 4 6 3" xfId="17258"/>
    <cellStyle name="Virgulă 3 4 7" xfId="10796"/>
    <cellStyle name="Virgulă 3 4 7 2" xfId="18324"/>
    <cellStyle name="Virgulă 3 4 8" xfId="5450"/>
    <cellStyle name="Virgulă 3 4 9" xfId="12978"/>
    <cellStyle name="Virgulă 3 5" xfId="528"/>
    <cellStyle name="Virgulă 3 5 2" xfId="1384"/>
    <cellStyle name="Virgulă 3 5 2 2" xfId="6520"/>
    <cellStyle name="Virgulă 3 5 2 3" xfId="14048"/>
    <cellStyle name="Virgulă 3 5 3" xfId="2240"/>
    <cellStyle name="Virgulă 3 5 3 2" xfId="7376"/>
    <cellStyle name="Virgulă 3 5 3 3" xfId="14904"/>
    <cellStyle name="Virgulă 3 5 4" xfId="3096"/>
    <cellStyle name="Virgulă 3 5 4 2" xfId="8232"/>
    <cellStyle name="Virgulă 3 5 4 3" xfId="15760"/>
    <cellStyle name="Virgulă 3 5 5" xfId="3952"/>
    <cellStyle name="Virgulă 3 5 5 2" xfId="9088"/>
    <cellStyle name="Virgulă 3 5 5 3" xfId="16616"/>
    <cellStyle name="Virgulă 3 5 6" xfId="4808"/>
    <cellStyle name="Virgulă 3 5 6 2" xfId="9944"/>
    <cellStyle name="Virgulă 3 5 6 3" xfId="17472"/>
    <cellStyle name="Virgulă 3 5 7" xfId="11010"/>
    <cellStyle name="Virgulă 3 5 7 2" xfId="18538"/>
    <cellStyle name="Virgulă 3 5 8" xfId="5664"/>
    <cellStyle name="Virgulă 3 5 9" xfId="13192"/>
    <cellStyle name="Virgulă 3 6" xfId="742"/>
    <cellStyle name="Virgulă 3 6 2" xfId="1598"/>
    <cellStyle name="Virgulă 3 6 2 2" xfId="6734"/>
    <cellStyle name="Virgulă 3 6 2 3" xfId="14262"/>
    <cellStyle name="Virgulă 3 6 3" xfId="2454"/>
    <cellStyle name="Virgulă 3 6 3 2" xfId="7590"/>
    <cellStyle name="Virgulă 3 6 3 3" xfId="15118"/>
    <cellStyle name="Virgulă 3 6 4" xfId="3310"/>
    <cellStyle name="Virgulă 3 6 4 2" xfId="8446"/>
    <cellStyle name="Virgulă 3 6 4 3" xfId="15974"/>
    <cellStyle name="Virgulă 3 6 5" xfId="4166"/>
    <cellStyle name="Virgulă 3 6 5 2" xfId="9302"/>
    <cellStyle name="Virgulă 3 6 5 3" xfId="16830"/>
    <cellStyle name="Virgulă 3 6 6" xfId="5022"/>
    <cellStyle name="Virgulă 3 6 6 2" xfId="10158"/>
    <cellStyle name="Virgulă 3 6 6 3" xfId="17686"/>
    <cellStyle name="Virgulă 3 6 7" xfId="11224"/>
    <cellStyle name="Virgulă 3 6 7 2" xfId="18752"/>
    <cellStyle name="Virgulă 3 6 8" xfId="5878"/>
    <cellStyle name="Virgulă 3 6 9" xfId="13406"/>
    <cellStyle name="Virgulă 3 7" xfId="956"/>
    <cellStyle name="Virgulă 3 7 2" xfId="6092"/>
    <cellStyle name="Virgulă 3 7 3" xfId="13620"/>
    <cellStyle name="Virgulă 3 8" xfId="1812"/>
    <cellStyle name="Virgulă 3 8 2" xfId="6948"/>
    <cellStyle name="Virgulă 3 8 3" xfId="14476"/>
    <cellStyle name="Virgulă 3 9" xfId="2668"/>
    <cellStyle name="Virgulă 3 9 2" xfId="7804"/>
    <cellStyle name="Virgulă 3 9 3" xfId="15332"/>
  </cellStyles>
  <dxfs count="5">
    <dxf>
      <font>
        <color auto="1"/>
      </font>
      <fill>
        <patternFill>
          <bgColor theme="0"/>
        </patternFill>
      </fill>
    </dxf>
    <dxf>
      <font>
        <color rgb="FFFF0000"/>
      </font>
    </dxf>
    <dxf>
      <fill>
        <patternFill>
          <bgColor rgb="FFFFFF00"/>
        </patternFill>
      </fill>
    </dxf>
    <dxf>
      <font>
        <color theme="1"/>
      </font>
      <fill>
        <patternFill patternType="none">
          <bgColor auto="1"/>
        </patternFill>
      </fill>
    </dxf>
    <dxf>
      <font>
        <color theme="1"/>
      </font>
      <fill>
        <patternFill>
          <bgColor theme="0"/>
        </patternFill>
      </fill>
    </dxf>
  </dxfs>
  <tableStyles count="0" defaultTableStyle="TableStyleMedium2" defaultPivotStyle="PivotStyleLight16"/>
  <colors>
    <mruColors>
      <color rgb="FFFA9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0"/>
  <sheetViews>
    <sheetView view="pageBreakPreview" topLeftCell="A88" zoomScale="69" zoomScaleNormal="69" zoomScaleSheetLayoutView="69" workbookViewId="0">
      <selection activeCell="M10" sqref="M10"/>
    </sheetView>
  </sheetViews>
  <sheetFormatPr defaultColWidth="8.85546875" defaultRowHeight="12.75" x14ac:dyDescent="0.2"/>
  <cols>
    <col min="1" max="1" width="5.140625" style="1" customWidth="1"/>
    <col min="2" max="2" width="47.85546875" style="1" customWidth="1"/>
    <col min="3" max="3" width="14.5703125" style="1" customWidth="1"/>
    <col min="4" max="4" width="37.42578125" style="1" customWidth="1"/>
    <col min="5" max="5" width="15.7109375" style="1" customWidth="1"/>
    <col min="6" max="6" width="16.28515625" style="1" customWidth="1"/>
    <col min="7" max="7" width="12.140625" style="1" customWidth="1"/>
    <col min="8" max="8" width="10.42578125" style="1" hidden="1" customWidth="1"/>
    <col min="9" max="9" width="7.85546875" style="1" hidden="1" customWidth="1"/>
    <col min="10" max="10" width="2.42578125" style="1" hidden="1" customWidth="1"/>
    <col min="11" max="11" width="34.28515625" style="1" customWidth="1"/>
    <col min="12" max="12" width="29.28515625" style="1" customWidth="1"/>
    <col min="13" max="16384" width="8.85546875" style="1"/>
  </cols>
  <sheetData>
    <row r="1" spans="1:12" ht="18" x14ac:dyDescent="0.2">
      <c r="K1" s="182" t="s">
        <v>0</v>
      </c>
      <c r="L1" s="182"/>
    </row>
    <row r="4" spans="1:12" s="4" customFormat="1" ht="64.900000000000006" customHeight="1" x14ac:dyDescent="0.2">
      <c r="A4" s="183" t="s">
        <v>1</v>
      </c>
      <c r="B4" s="184" t="s">
        <v>2</v>
      </c>
      <c r="C4" s="184" t="s">
        <v>3</v>
      </c>
      <c r="D4" s="184" t="s">
        <v>4</v>
      </c>
      <c r="E4" s="185" t="s">
        <v>5</v>
      </c>
      <c r="F4" s="186"/>
      <c r="G4" s="183" t="s">
        <v>6</v>
      </c>
      <c r="H4" s="2" t="s">
        <v>7</v>
      </c>
      <c r="I4" s="3" t="s">
        <v>8</v>
      </c>
      <c r="J4" s="3" t="s">
        <v>9</v>
      </c>
      <c r="K4" s="184" t="s">
        <v>10</v>
      </c>
      <c r="L4" s="184" t="s">
        <v>11</v>
      </c>
    </row>
    <row r="5" spans="1:12" s="4" customFormat="1" ht="16.5" x14ac:dyDescent="0.2">
      <c r="A5" s="183"/>
      <c r="B5" s="184"/>
      <c r="C5" s="184"/>
      <c r="D5" s="184"/>
      <c r="E5" s="5" t="s">
        <v>12</v>
      </c>
      <c r="F5" s="5" t="s">
        <v>13</v>
      </c>
      <c r="G5" s="183"/>
      <c r="H5" s="2"/>
      <c r="I5" s="3"/>
      <c r="J5" s="3"/>
      <c r="K5" s="184"/>
      <c r="L5" s="184"/>
    </row>
    <row r="6" spans="1:12" s="4" customFormat="1" ht="16.5" x14ac:dyDescent="0.2">
      <c r="A6" s="6" t="s">
        <v>14</v>
      </c>
      <c r="B6" s="3">
        <v>2</v>
      </c>
      <c r="C6" s="3">
        <v>3</v>
      </c>
      <c r="D6" s="3">
        <v>4</v>
      </c>
      <c r="E6" s="5">
        <v>5</v>
      </c>
      <c r="F6" s="5">
        <v>6</v>
      </c>
      <c r="G6" s="6" t="s">
        <v>15</v>
      </c>
      <c r="H6" s="2"/>
      <c r="I6" s="3"/>
      <c r="J6" s="3"/>
      <c r="K6" s="3">
        <v>8</v>
      </c>
      <c r="L6" s="3">
        <v>9</v>
      </c>
    </row>
    <row r="7" spans="1:12" s="105" customFormat="1" ht="87" customHeight="1" x14ac:dyDescent="0.2">
      <c r="A7" s="157" t="s">
        <v>14</v>
      </c>
      <c r="B7" s="137" t="s">
        <v>16</v>
      </c>
      <c r="C7" s="7" t="s">
        <v>17</v>
      </c>
      <c r="D7" s="138" t="s">
        <v>18</v>
      </c>
      <c r="E7" s="120">
        <v>0.01</v>
      </c>
      <c r="F7" s="120">
        <f t="shared" ref="F7:F20" si="0">E7*1.19</f>
        <v>1.1899999999999999E-2</v>
      </c>
      <c r="G7" s="121" t="s">
        <v>19</v>
      </c>
      <c r="H7" s="2"/>
      <c r="I7" s="156"/>
      <c r="J7" s="139"/>
      <c r="K7" s="33" t="s">
        <v>20</v>
      </c>
      <c r="L7" s="33" t="s">
        <v>21</v>
      </c>
    </row>
    <row r="8" spans="1:12" ht="89.25" customHeight="1" x14ac:dyDescent="0.2">
      <c r="A8" s="157" t="s">
        <v>22</v>
      </c>
      <c r="B8" s="79" t="s">
        <v>208</v>
      </c>
      <c r="C8" s="7" t="s">
        <v>23</v>
      </c>
      <c r="D8" s="79" t="s">
        <v>24</v>
      </c>
      <c r="E8" s="120">
        <f>12605.04</f>
        <v>12605.04</v>
      </c>
      <c r="F8" s="120">
        <f t="shared" si="0"/>
        <v>14999.997600000001</v>
      </c>
      <c r="G8" s="121" t="s">
        <v>25</v>
      </c>
      <c r="H8" s="122"/>
      <c r="I8" s="122"/>
      <c r="J8" s="122"/>
      <c r="K8" s="33" t="s">
        <v>20</v>
      </c>
      <c r="L8" s="33" t="s">
        <v>21</v>
      </c>
    </row>
    <row r="9" spans="1:12" ht="87" customHeight="1" x14ac:dyDescent="0.2">
      <c r="A9" s="157" t="s">
        <v>235</v>
      </c>
      <c r="B9" s="79" t="s">
        <v>412</v>
      </c>
      <c r="C9" s="7" t="s">
        <v>206</v>
      </c>
      <c r="D9" s="79" t="s">
        <v>207</v>
      </c>
      <c r="E9" s="120">
        <f>189539.495-18547.27</f>
        <v>170992.22500000001</v>
      </c>
      <c r="F9" s="120">
        <f>E9*1.19</f>
        <v>203480.74775000001</v>
      </c>
      <c r="G9" s="121" t="s">
        <v>25</v>
      </c>
      <c r="H9" s="122"/>
      <c r="I9" s="122"/>
      <c r="J9" s="140"/>
      <c r="K9" s="33" t="s">
        <v>20</v>
      </c>
      <c r="L9" s="33" t="s">
        <v>21</v>
      </c>
    </row>
    <row r="10" spans="1:12" ht="93.75" customHeight="1" x14ac:dyDescent="0.2">
      <c r="A10" s="157" t="s">
        <v>28</v>
      </c>
      <c r="B10" s="79" t="s">
        <v>209</v>
      </c>
      <c r="C10" s="7" t="s">
        <v>210</v>
      </c>
      <c r="D10" s="79" t="s">
        <v>211</v>
      </c>
      <c r="E10" s="120">
        <v>1235.29</v>
      </c>
      <c r="F10" s="120">
        <f t="shared" si="0"/>
        <v>1469.9950999999999</v>
      </c>
      <c r="G10" s="121" t="s">
        <v>25</v>
      </c>
      <c r="H10" s="122"/>
      <c r="I10" s="122"/>
      <c r="J10" s="140"/>
      <c r="K10" s="33" t="s">
        <v>20</v>
      </c>
      <c r="L10" s="33" t="s">
        <v>21</v>
      </c>
    </row>
    <row r="11" spans="1:12" ht="105.75" customHeight="1" x14ac:dyDescent="0.2">
      <c r="A11" s="157" t="s">
        <v>328</v>
      </c>
      <c r="B11" s="79" t="s">
        <v>212</v>
      </c>
      <c r="C11" s="119" t="s">
        <v>37</v>
      </c>
      <c r="D11" s="79" t="s">
        <v>38</v>
      </c>
      <c r="E11" s="120">
        <v>21008.400000000001</v>
      </c>
      <c r="F11" s="120">
        <f t="shared" si="0"/>
        <v>24999.995999999999</v>
      </c>
      <c r="G11" s="121" t="s">
        <v>27</v>
      </c>
      <c r="H11" s="122"/>
      <c r="I11" s="122"/>
      <c r="J11" s="140"/>
      <c r="K11" s="33" t="s">
        <v>20</v>
      </c>
      <c r="L11" s="33" t="s">
        <v>21</v>
      </c>
    </row>
    <row r="12" spans="1:12" ht="105.75" customHeight="1" x14ac:dyDescent="0.2">
      <c r="A12" s="157" t="s">
        <v>32</v>
      </c>
      <c r="B12" s="79" t="s">
        <v>29</v>
      </c>
      <c r="C12" s="141" t="s">
        <v>30</v>
      </c>
      <c r="D12" s="79" t="s">
        <v>31</v>
      </c>
      <c r="E12" s="120">
        <v>12605.04</v>
      </c>
      <c r="F12" s="120">
        <f t="shared" ref="F12:F18" si="1">E12*1.19</f>
        <v>14999.997600000001</v>
      </c>
      <c r="G12" s="121" t="s">
        <v>27</v>
      </c>
      <c r="H12" s="122"/>
      <c r="I12" s="122"/>
      <c r="J12" s="122"/>
      <c r="K12" s="33" t="s">
        <v>20</v>
      </c>
      <c r="L12" s="33" t="s">
        <v>21</v>
      </c>
    </row>
    <row r="13" spans="1:12" ht="85.5" customHeight="1" x14ac:dyDescent="0.2">
      <c r="A13" s="157" t="s">
        <v>15</v>
      </c>
      <c r="B13" s="79" t="s">
        <v>365</v>
      </c>
      <c r="C13" s="142" t="s">
        <v>205</v>
      </c>
      <c r="D13" s="122" t="s">
        <v>26</v>
      </c>
      <c r="E13" s="120">
        <f>54621.85</f>
        <v>54621.85</v>
      </c>
      <c r="F13" s="120">
        <f t="shared" si="1"/>
        <v>65000.001499999998</v>
      </c>
      <c r="G13" s="121" t="s">
        <v>27</v>
      </c>
      <c r="H13" s="122"/>
      <c r="I13" s="122"/>
      <c r="J13" s="140"/>
      <c r="K13" s="33" t="s">
        <v>20</v>
      </c>
      <c r="L13" s="33" t="s">
        <v>21</v>
      </c>
    </row>
    <row r="14" spans="1:12" ht="73.5" customHeight="1" x14ac:dyDescent="0.2">
      <c r="A14" s="157" t="s">
        <v>39</v>
      </c>
      <c r="B14" s="79" t="s">
        <v>33</v>
      </c>
      <c r="C14" s="7" t="s">
        <v>34</v>
      </c>
      <c r="D14" s="79" t="s">
        <v>35</v>
      </c>
      <c r="E14" s="143">
        <v>8403.36</v>
      </c>
      <c r="F14" s="120">
        <f t="shared" si="1"/>
        <v>9999.9984000000004</v>
      </c>
      <c r="G14" s="121" t="s">
        <v>27</v>
      </c>
      <c r="H14" s="33"/>
      <c r="I14" s="33"/>
      <c r="J14" s="34"/>
      <c r="K14" s="33" t="s">
        <v>20</v>
      </c>
      <c r="L14" s="33" t="s">
        <v>21</v>
      </c>
    </row>
    <row r="15" spans="1:12" s="4" customFormat="1" ht="72.75" customHeight="1" x14ac:dyDescent="0.2">
      <c r="A15" s="157" t="s">
        <v>40</v>
      </c>
      <c r="B15" s="79" t="s">
        <v>213</v>
      </c>
      <c r="C15" s="7" t="s">
        <v>199</v>
      </c>
      <c r="D15" s="79" t="s">
        <v>200</v>
      </c>
      <c r="E15" s="144">
        <v>42016.81</v>
      </c>
      <c r="F15" s="120">
        <f t="shared" si="1"/>
        <v>50000.003899999996</v>
      </c>
      <c r="G15" s="121" t="s">
        <v>27</v>
      </c>
      <c r="H15" s="33"/>
      <c r="I15" s="33"/>
      <c r="J15" s="34"/>
      <c r="K15" s="33" t="s">
        <v>20</v>
      </c>
      <c r="L15" s="33" t="s">
        <v>21</v>
      </c>
    </row>
    <row r="16" spans="1:12" s="4" customFormat="1" ht="72.75" customHeight="1" x14ac:dyDescent="0.2">
      <c r="A16" s="157" t="s">
        <v>44</v>
      </c>
      <c r="B16" s="79" t="s">
        <v>218</v>
      </c>
      <c r="C16" s="7" t="s">
        <v>46</v>
      </c>
      <c r="D16" s="79" t="s">
        <v>47</v>
      </c>
      <c r="E16" s="120">
        <v>123298.32</v>
      </c>
      <c r="F16" s="120">
        <f t="shared" si="1"/>
        <v>146725.00080000001</v>
      </c>
      <c r="G16" s="121" t="s">
        <v>27</v>
      </c>
      <c r="H16" s="33"/>
      <c r="I16" s="33"/>
      <c r="J16" s="145"/>
      <c r="K16" s="33" t="s">
        <v>20</v>
      </c>
      <c r="L16" s="33" t="s">
        <v>21</v>
      </c>
    </row>
    <row r="17" spans="1:12" s="4" customFormat="1" ht="72.75" customHeight="1" x14ac:dyDescent="0.2">
      <c r="A17" s="157" t="s">
        <v>45</v>
      </c>
      <c r="B17" s="79" t="s">
        <v>217</v>
      </c>
      <c r="C17" s="7" t="s">
        <v>416</v>
      </c>
      <c r="D17" s="79" t="s">
        <v>417</v>
      </c>
      <c r="E17" s="120">
        <v>227310.924</v>
      </c>
      <c r="F17" s="120">
        <f t="shared" si="1"/>
        <v>270499.99955999997</v>
      </c>
      <c r="G17" s="121" t="s">
        <v>27</v>
      </c>
      <c r="H17" s="33"/>
      <c r="I17" s="33"/>
      <c r="J17" s="145"/>
      <c r="K17" s="33" t="s">
        <v>20</v>
      </c>
      <c r="L17" s="33" t="s">
        <v>21</v>
      </c>
    </row>
    <row r="18" spans="1:12" s="77" customFormat="1" ht="72.75" customHeight="1" x14ac:dyDescent="0.2">
      <c r="A18" s="157" t="s">
        <v>236</v>
      </c>
      <c r="B18" s="79" t="s">
        <v>252</v>
      </c>
      <c r="C18" s="7" t="s">
        <v>253</v>
      </c>
      <c r="D18" s="146" t="s">
        <v>254</v>
      </c>
      <c r="E18" s="120">
        <v>1600</v>
      </c>
      <c r="F18" s="120">
        <f t="shared" si="1"/>
        <v>1904</v>
      </c>
      <c r="G18" s="121" t="s">
        <v>255</v>
      </c>
      <c r="H18" s="33"/>
      <c r="I18" s="33"/>
      <c r="J18" s="145"/>
      <c r="K18" s="33" t="s">
        <v>20</v>
      </c>
      <c r="L18" s="33" t="s">
        <v>21</v>
      </c>
    </row>
    <row r="19" spans="1:12" s="4" customFormat="1" ht="76.5" customHeight="1" x14ac:dyDescent="0.2">
      <c r="A19" s="157" t="s">
        <v>48</v>
      </c>
      <c r="B19" s="79" t="s">
        <v>36</v>
      </c>
      <c r="C19" s="7" t="s">
        <v>37</v>
      </c>
      <c r="D19" s="79" t="s">
        <v>38</v>
      </c>
      <c r="E19" s="120">
        <v>9327.73</v>
      </c>
      <c r="F19" s="120">
        <f t="shared" si="0"/>
        <v>11099.998699999998</v>
      </c>
      <c r="G19" s="121" t="s">
        <v>27</v>
      </c>
      <c r="H19" s="33"/>
      <c r="I19" s="33"/>
      <c r="J19" s="34"/>
      <c r="K19" s="33" t="s">
        <v>20</v>
      </c>
      <c r="L19" s="33" t="s">
        <v>21</v>
      </c>
    </row>
    <row r="20" spans="1:12" s="4" customFormat="1" ht="76.5" customHeight="1" x14ac:dyDescent="0.2">
      <c r="A20" s="157" t="s">
        <v>49</v>
      </c>
      <c r="B20" s="79" t="s">
        <v>41</v>
      </c>
      <c r="C20" s="7" t="s">
        <v>42</v>
      </c>
      <c r="D20" s="79" t="s">
        <v>43</v>
      </c>
      <c r="E20" s="120">
        <v>42.016800000000003</v>
      </c>
      <c r="F20" s="120">
        <f t="shared" si="0"/>
        <v>49.999991999999999</v>
      </c>
      <c r="G20" s="121" t="s">
        <v>27</v>
      </c>
      <c r="H20" s="33"/>
      <c r="I20" s="33"/>
      <c r="J20" s="34"/>
      <c r="K20" s="33" t="s">
        <v>20</v>
      </c>
      <c r="L20" s="33" t="s">
        <v>21</v>
      </c>
    </row>
    <row r="21" spans="1:12" s="4" customFormat="1" ht="102" customHeight="1" x14ac:dyDescent="0.2">
      <c r="A21" s="157" t="s">
        <v>53</v>
      </c>
      <c r="B21" s="79" t="s">
        <v>214</v>
      </c>
      <c r="C21" s="7" t="s">
        <v>219</v>
      </c>
      <c r="D21" s="79" t="s">
        <v>220</v>
      </c>
      <c r="E21" s="120">
        <f>8403.36</f>
        <v>8403.36</v>
      </c>
      <c r="F21" s="120">
        <f>E21*1.19</f>
        <v>9999.9984000000004</v>
      </c>
      <c r="G21" s="121" t="s">
        <v>27</v>
      </c>
      <c r="H21" s="123"/>
      <c r="I21" s="123"/>
      <c r="J21" s="123"/>
      <c r="K21" s="33" t="s">
        <v>20</v>
      </c>
      <c r="L21" s="33" t="s">
        <v>21</v>
      </c>
    </row>
    <row r="22" spans="1:12" s="78" customFormat="1" ht="75.75" customHeight="1" x14ac:dyDescent="0.2">
      <c r="A22" s="157" t="s">
        <v>57</v>
      </c>
      <c r="B22" s="79" t="s">
        <v>256</v>
      </c>
      <c r="C22" s="7" t="s">
        <v>257</v>
      </c>
      <c r="D22" s="79" t="s">
        <v>258</v>
      </c>
      <c r="E22" s="120">
        <f>5400</f>
        <v>5400</v>
      </c>
      <c r="F22" s="120">
        <f>E22</f>
        <v>5400</v>
      </c>
      <c r="G22" s="121" t="s">
        <v>27</v>
      </c>
      <c r="H22" s="123"/>
      <c r="I22" s="123"/>
      <c r="J22" s="147"/>
      <c r="K22" s="33" t="s">
        <v>20</v>
      </c>
      <c r="L22" s="33" t="s">
        <v>21</v>
      </c>
    </row>
    <row r="23" spans="1:12" s="78" customFormat="1" ht="75.75" customHeight="1" x14ac:dyDescent="0.2">
      <c r="A23" s="157" t="s">
        <v>61</v>
      </c>
      <c r="B23" s="79" t="s">
        <v>259</v>
      </c>
      <c r="C23" s="7" t="s">
        <v>260</v>
      </c>
      <c r="D23" s="79" t="s">
        <v>184</v>
      </c>
      <c r="E23" s="120">
        <v>5882.35</v>
      </c>
      <c r="F23" s="120">
        <f>E23*1.19</f>
        <v>6999.9965000000002</v>
      </c>
      <c r="G23" s="121" t="s">
        <v>27</v>
      </c>
      <c r="H23" s="123"/>
      <c r="I23" s="123"/>
      <c r="J23" s="147"/>
      <c r="K23" s="33" t="s">
        <v>20</v>
      </c>
      <c r="L23" s="33" t="s">
        <v>21</v>
      </c>
    </row>
    <row r="24" spans="1:12" s="22" customFormat="1" ht="72" customHeight="1" x14ac:dyDescent="0.2">
      <c r="A24" s="157" t="s">
        <v>65</v>
      </c>
      <c r="B24" s="79" t="s">
        <v>261</v>
      </c>
      <c r="C24" s="7" t="s">
        <v>37</v>
      </c>
      <c r="D24" s="79" t="s">
        <v>38</v>
      </c>
      <c r="E24" s="120">
        <v>54621.85</v>
      </c>
      <c r="F24" s="120">
        <f>E24*1.19</f>
        <v>65000.001499999998</v>
      </c>
      <c r="G24" s="121" t="s">
        <v>294</v>
      </c>
      <c r="H24" s="33"/>
      <c r="I24" s="33"/>
      <c r="J24" s="34"/>
      <c r="K24" s="33" t="s">
        <v>20</v>
      </c>
      <c r="L24" s="33" t="s">
        <v>21</v>
      </c>
    </row>
    <row r="25" spans="1:12" s="4" customFormat="1" ht="78.75" customHeight="1" x14ac:dyDescent="0.2">
      <c r="A25" s="159" t="s">
        <v>69</v>
      </c>
      <c r="B25" s="160" t="s">
        <v>459</v>
      </c>
      <c r="C25" s="142" t="s">
        <v>203</v>
      </c>
      <c r="D25" s="122" t="s">
        <v>204</v>
      </c>
      <c r="E25" s="161">
        <v>3500</v>
      </c>
      <c r="F25" s="161">
        <f>E25*1</f>
        <v>3500</v>
      </c>
      <c r="G25" s="121" t="s">
        <v>56</v>
      </c>
      <c r="H25" s="122"/>
      <c r="I25" s="122"/>
      <c r="J25" s="122"/>
      <c r="K25" s="33" t="s">
        <v>20</v>
      </c>
      <c r="L25" s="33" t="s">
        <v>21</v>
      </c>
    </row>
    <row r="26" spans="1:12" s="80" customFormat="1" ht="78.75" customHeight="1" x14ac:dyDescent="0.2">
      <c r="A26" s="157" t="s">
        <v>237</v>
      </c>
      <c r="B26" s="79" t="s">
        <v>262</v>
      </c>
      <c r="C26" s="142" t="s">
        <v>263</v>
      </c>
      <c r="D26" s="122" t="s">
        <v>264</v>
      </c>
      <c r="E26" s="120">
        <v>58823.53</v>
      </c>
      <c r="F26" s="120">
        <f>E26*1.19</f>
        <v>70000.00069999999</v>
      </c>
      <c r="G26" s="121" t="s">
        <v>27</v>
      </c>
      <c r="H26" s="122"/>
      <c r="I26" s="122"/>
      <c r="J26" s="140"/>
      <c r="K26" s="33" t="s">
        <v>20</v>
      </c>
      <c r="L26" s="33" t="s">
        <v>21</v>
      </c>
    </row>
    <row r="27" spans="1:12" s="95" customFormat="1" ht="78.75" customHeight="1" x14ac:dyDescent="0.2">
      <c r="A27" s="157" t="s">
        <v>73</v>
      </c>
      <c r="B27" s="79" t="s">
        <v>282</v>
      </c>
      <c r="C27" s="142" t="s">
        <v>283</v>
      </c>
      <c r="D27" s="122" t="s">
        <v>284</v>
      </c>
      <c r="E27" s="120">
        <v>29411.763999999999</v>
      </c>
      <c r="F27" s="120">
        <f>E27*1.19</f>
        <v>34999.999159999999</v>
      </c>
      <c r="G27" s="121" t="s">
        <v>56</v>
      </c>
      <c r="H27" s="122"/>
      <c r="I27" s="122"/>
      <c r="J27" s="140"/>
      <c r="K27" s="33" t="s">
        <v>20</v>
      </c>
      <c r="L27" s="33" t="s">
        <v>21</v>
      </c>
    </row>
    <row r="28" spans="1:12" ht="70.5" customHeight="1" x14ac:dyDescent="0.2">
      <c r="A28" s="157" t="s">
        <v>238</v>
      </c>
      <c r="B28" s="79" t="s">
        <v>215</v>
      </c>
      <c r="C28" s="7" t="s">
        <v>50</v>
      </c>
      <c r="D28" s="79" t="s">
        <v>51</v>
      </c>
      <c r="E28" s="120">
        <v>33613.445</v>
      </c>
      <c r="F28" s="120">
        <f t="shared" ref="F28:F36" si="2">E28*1.19</f>
        <v>39999.99955</v>
      </c>
      <c r="G28" s="121" t="s">
        <v>52</v>
      </c>
      <c r="H28" s="33"/>
      <c r="I28" s="33"/>
      <c r="J28" s="34"/>
      <c r="K28" s="33" t="s">
        <v>20</v>
      </c>
      <c r="L28" s="33" t="s">
        <v>21</v>
      </c>
    </row>
    <row r="29" spans="1:12" s="4" customFormat="1" ht="90.75" customHeight="1" x14ac:dyDescent="0.2">
      <c r="A29" s="157" t="s">
        <v>77</v>
      </c>
      <c r="B29" s="79" t="s">
        <v>70</v>
      </c>
      <c r="C29" s="129" t="s">
        <v>71</v>
      </c>
      <c r="D29" s="79" t="s">
        <v>72</v>
      </c>
      <c r="E29" s="120">
        <f>12605.04</f>
        <v>12605.04</v>
      </c>
      <c r="F29" s="120">
        <f t="shared" si="2"/>
        <v>14999.997600000001</v>
      </c>
      <c r="G29" s="121" t="s">
        <v>56</v>
      </c>
      <c r="H29" s="122"/>
      <c r="I29" s="122"/>
      <c r="J29" s="122"/>
      <c r="K29" s="33" t="s">
        <v>20</v>
      </c>
      <c r="L29" s="33" t="s">
        <v>21</v>
      </c>
    </row>
    <row r="30" spans="1:12" ht="73.5" customHeight="1" x14ac:dyDescent="0.2">
      <c r="A30" s="157" t="s">
        <v>78</v>
      </c>
      <c r="B30" s="79" t="s">
        <v>87</v>
      </c>
      <c r="C30" s="7" t="s">
        <v>88</v>
      </c>
      <c r="D30" s="79" t="s">
        <v>89</v>
      </c>
      <c r="E30" s="120">
        <v>203759.66</v>
      </c>
      <c r="F30" s="120">
        <f t="shared" si="2"/>
        <v>242473.99539999999</v>
      </c>
      <c r="G30" s="121" t="s">
        <v>56</v>
      </c>
      <c r="H30" s="33"/>
      <c r="I30" s="33"/>
      <c r="J30" s="34"/>
      <c r="K30" s="33" t="s">
        <v>20</v>
      </c>
      <c r="L30" s="33" t="s">
        <v>21</v>
      </c>
    </row>
    <row r="31" spans="1:12" s="4" customFormat="1" ht="81" customHeight="1" x14ac:dyDescent="0.2">
      <c r="A31" s="157" t="s">
        <v>329</v>
      </c>
      <c r="B31" s="79" t="s">
        <v>79</v>
      </c>
      <c r="C31" s="7" t="s">
        <v>80</v>
      </c>
      <c r="D31" s="79" t="s">
        <v>81</v>
      </c>
      <c r="E31" s="120">
        <v>5882.35</v>
      </c>
      <c r="F31" s="120">
        <f t="shared" si="2"/>
        <v>6999.9965000000002</v>
      </c>
      <c r="G31" s="121" t="s">
        <v>56</v>
      </c>
      <c r="H31" s="33"/>
      <c r="I31" s="33"/>
      <c r="J31" s="34"/>
      <c r="K31" s="33" t="s">
        <v>20</v>
      </c>
      <c r="L31" s="33" t="s">
        <v>21</v>
      </c>
    </row>
    <row r="32" spans="1:12" s="4" customFormat="1" ht="69.75" customHeight="1" x14ac:dyDescent="0.2">
      <c r="A32" s="157" t="s">
        <v>82</v>
      </c>
      <c r="B32" s="79" t="s">
        <v>83</v>
      </c>
      <c r="C32" s="7" t="s">
        <v>84</v>
      </c>
      <c r="D32" s="79" t="s">
        <v>85</v>
      </c>
      <c r="E32" s="120">
        <v>18525.21</v>
      </c>
      <c r="F32" s="120">
        <f t="shared" si="2"/>
        <v>22044.999899999999</v>
      </c>
      <c r="G32" s="121" t="s">
        <v>56</v>
      </c>
      <c r="H32" s="33"/>
      <c r="I32" s="33"/>
      <c r="J32" s="34"/>
      <c r="K32" s="33" t="s">
        <v>20</v>
      </c>
      <c r="L32" s="33" t="s">
        <v>21</v>
      </c>
    </row>
    <row r="33" spans="1:12" s="4" customFormat="1" ht="99.75" customHeight="1" x14ac:dyDescent="0.2">
      <c r="A33" s="157" t="s">
        <v>86</v>
      </c>
      <c r="B33" s="79" t="s">
        <v>299</v>
      </c>
      <c r="C33" s="7" t="s">
        <v>190</v>
      </c>
      <c r="D33" s="79" t="s">
        <v>182</v>
      </c>
      <c r="E33" s="120">
        <v>7000</v>
      </c>
      <c r="F33" s="120">
        <f t="shared" si="2"/>
        <v>8330</v>
      </c>
      <c r="G33" s="121" t="s">
        <v>56</v>
      </c>
      <c r="H33" s="123"/>
      <c r="I33" s="123"/>
      <c r="J33" s="123"/>
      <c r="K33" s="33" t="s">
        <v>20</v>
      </c>
      <c r="L33" s="33" t="s">
        <v>21</v>
      </c>
    </row>
    <row r="34" spans="1:12" ht="101.25" customHeight="1" x14ac:dyDescent="0.2">
      <c r="A34" s="157" t="s">
        <v>90</v>
      </c>
      <c r="B34" s="79" t="s">
        <v>187</v>
      </c>
      <c r="C34" s="7" t="s">
        <v>50</v>
      </c>
      <c r="D34" s="79" t="s">
        <v>51</v>
      </c>
      <c r="E34" s="120">
        <f>71428.57+841+420.5</f>
        <v>72690.070000000007</v>
      </c>
      <c r="F34" s="120">
        <f>E34*1.19</f>
        <v>86501.183300000004</v>
      </c>
      <c r="G34" s="121" t="s">
        <v>56</v>
      </c>
      <c r="H34" s="33"/>
      <c r="I34" s="33"/>
      <c r="J34" s="34"/>
      <c r="K34" s="33" t="s">
        <v>20</v>
      </c>
      <c r="L34" s="33" t="s">
        <v>21</v>
      </c>
    </row>
    <row r="35" spans="1:12" ht="74.25" customHeight="1" x14ac:dyDescent="0.2">
      <c r="A35" s="157" t="s">
        <v>91</v>
      </c>
      <c r="B35" s="79" t="s">
        <v>133</v>
      </c>
      <c r="C35" s="7" t="s">
        <v>134</v>
      </c>
      <c r="D35" s="79" t="s">
        <v>135</v>
      </c>
      <c r="E35" s="120">
        <v>2142.86</v>
      </c>
      <c r="F35" s="120">
        <f>E35*1.19</f>
        <v>2550.0034000000001</v>
      </c>
      <c r="G35" s="121" t="s">
        <v>136</v>
      </c>
      <c r="H35" s="33"/>
      <c r="I35" s="33"/>
      <c r="J35" s="34"/>
      <c r="K35" s="33" t="s">
        <v>20</v>
      </c>
      <c r="L35" s="33" t="s">
        <v>21</v>
      </c>
    </row>
    <row r="36" spans="1:12" s="34" customFormat="1" ht="66" x14ac:dyDescent="0.2">
      <c r="A36" s="157" t="s">
        <v>96</v>
      </c>
      <c r="B36" s="79" t="s">
        <v>233</v>
      </c>
      <c r="C36" s="7" t="s">
        <v>222</v>
      </c>
      <c r="D36" s="79" t="s">
        <v>224</v>
      </c>
      <c r="E36" s="120">
        <v>168067.23</v>
      </c>
      <c r="F36" s="120">
        <f t="shared" si="2"/>
        <v>200000.0037</v>
      </c>
      <c r="G36" s="121" t="s">
        <v>56</v>
      </c>
      <c r="H36" s="123"/>
      <c r="I36" s="123"/>
      <c r="J36" s="123"/>
      <c r="K36" s="33" t="s">
        <v>20</v>
      </c>
      <c r="L36" s="33" t="s">
        <v>21</v>
      </c>
    </row>
    <row r="37" spans="1:12" ht="75" customHeight="1" x14ac:dyDescent="0.2">
      <c r="A37" s="157" t="s">
        <v>239</v>
      </c>
      <c r="B37" s="79" t="s">
        <v>229</v>
      </c>
      <c r="C37" s="7" t="s">
        <v>221</v>
      </c>
      <c r="D37" s="79" t="s">
        <v>223</v>
      </c>
      <c r="E37" s="120">
        <f>42016.81+25210.084+10084.03+6134.45+15126.05+12605.05</f>
        <v>111176.474</v>
      </c>
      <c r="F37" s="120">
        <f>E37*1.19</f>
        <v>132300.00406000001</v>
      </c>
      <c r="G37" s="121" t="s">
        <v>56</v>
      </c>
      <c r="H37" s="33"/>
      <c r="I37" s="33"/>
      <c r="J37" s="146"/>
      <c r="K37" s="33" t="s">
        <v>20</v>
      </c>
      <c r="L37" s="33" t="s">
        <v>21</v>
      </c>
    </row>
    <row r="38" spans="1:12" s="4" customFormat="1" ht="120.75" customHeight="1" x14ac:dyDescent="0.2">
      <c r="A38" s="157" t="s">
        <v>100</v>
      </c>
      <c r="B38" s="79" t="s">
        <v>58</v>
      </c>
      <c r="C38" s="7" t="s">
        <v>59</v>
      </c>
      <c r="D38" s="79" t="s">
        <v>60</v>
      </c>
      <c r="E38" s="120">
        <v>128803</v>
      </c>
      <c r="F38" s="120">
        <f t="shared" ref="F38:F61" si="3">E38*1.19</f>
        <v>153275.57</v>
      </c>
      <c r="G38" s="121" t="s">
        <v>56</v>
      </c>
      <c r="H38" s="33"/>
      <c r="I38" s="33"/>
      <c r="J38" s="34"/>
      <c r="K38" s="33" t="s">
        <v>20</v>
      </c>
      <c r="L38" s="33" t="s">
        <v>21</v>
      </c>
    </row>
    <row r="39" spans="1:12" s="4" customFormat="1" ht="94.5" customHeight="1" x14ac:dyDescent="0.2">
      <c r="A39" s="157" t="s">
        <v>240</v>
      </c>
      <c r="B39" s="79" t="s">
        <v>74</v>
      </c>
      <c r="C39" s="142" t="s">
        <v>75</v>
      </c>
      <c r="D39" s="79" t="s">
        <v>76</v>
      </c>
      <c r="E39" s="120">
        <v>164201.68</v>
      </c>
      <c r="F39" s="120">
        <f t="shared" si="3"/>
        <v>195399.99919999999</v>
      </c>
      <c r="G39" s="121" t="s">
        <v>56</v>
      </c>
      <c r="H39" s="122"/>
      <c r="I39" s="122"/>
      <c r="J39" s="122"/>
      <c r="K39" s="33" t="s">
        <v>20</v>
      </c>
      <c r="L39" s="33" t="s">
        <v>21</v>
      </c>
    </row>
    <row r="40" spans="1:12" ht="75.75" customHeight="1" x14ac:dyDescent="0.2">
      <c r="A40" s="157" t="s">
        <v>101</v>
      </c>
      <c r="B40" s="79" t="s">
        <v>288</v>
      </c>
      <c r="C40" s="7" t="s">
        <v>54</v>
      </c>
      <c r="D40" s="79" t="s">
        <v>55</v>
      </c>
      <c r="E40" s="120">
        <v>32353</v>
      </c>
      <c r="F40" s="120">
        <f t="shared" si="3"/>
        <v>38500.07</v>
      </c>
      <c r="G40" s="121" t="s">
        <v>56</v>
      </c>
      <c r="H40" s="33"/>
      <c r="I40" s="33"/>
      <c r="J40" s="34"/>
      <c r="K40" s="33" t="s">
        <v>20</v>
      </c>
      <c r="L40" s="33" t="s">
        <v>21</v>
      </c>
    </row>
    <row r="41" spans="1:12" s="4" customFormat="1" ht="75.75" customHeight="1" x14ac:dyDescent="0.2">
      <c r="A41" s="157" t="s">
        <v>330</v>
      </c>
      <c r="B41" s="79" t="s">
        <v>216</v>
      </c>
      <c r="C41" s="7" t="s">
        <v>50</v>
      </c>
      <c r="D41" s="79" t="s">
        <v>51</v>
      </c>
      <c r="E41" s="120">
        <v>21008.400000000001</v>
      </c>
      <c r="F41" s="120">
        <f t="shared" si="3"/>
        <v>24999.995999999999</v>
      </c>
      <c r="G41" s="121" t="s">
        <v>52</v>
      </c>
      <c r="H41" s="33"/>
      <c r="I41" s="33"/>
      <c r="J41" s="34"/>
      <c r="K41" s="33" t="s">
        <v>20</v>
      </c>
      <c r="L41" s="33" t="s">
        <v>21</v>
      </c>
    </row>
    <row r="42" spans="1:12" s="4" customFormat="1" ht="90.75" customHeight="1" x14ac:dyDescent="0.2">
      <c r="A42" s="157" t="s">
        <v>102</v>
      </c>
      <c r="B42" s="79" t="s">
        <v>66</v>
      </c>
      <c r="C42" s="7" t="s">
        <v>67</v>
      </c>
      <c r="D42" s="79" t="s">
        <v>68</v>
      </c>
      <c r="E42" s="120">
        <v>4201.68</v>
      </c>
      <c r="F42" s="120">
        <f t="shared" si="3"/>
        <v>4999.9992000000002</v>
      </c>
      <c r="G42" s="121" t="s">
        <v>56</v>
      </c>
      <c r="H42" s="33"/>
      <c r="I42" s="33"/>
      <c r="J42" s="34"/>
      <c r="K42" s="33" t="s">
        <v>20</v>
      </c>
      <c r="L42" s="33" t="s">
        <v>21</v>
      </c>
    </row>
    <row r="43" spans="1:12" s="4" customFormat="1" ht="76.5" customHeight="1" x14ac:dyDescent="0.2">
      <c r="A43" s="157" t="s">
        <v>103</v>
      </c>
      <c r="B43" s="79" t="s">
        <v>62</v>
      </c>
      <c r="C43" s="7" t="s">
        <v>63</v>
      </c>
      <c r="D43" s="79" t="s">
        <v>64</v>
      </c>
      <c r="E43" s="120">
        <v>10084.030000000001</v>
      </c>
      <c r="F43" s="120">
        <f t="shared" si="3"/>
        <v>11999.995699999999</v>
      </c>
      <c r="G43" s="121" t="s">
        <v>56</v>
      </c>
      <c r="H43" s="33"/>
      <c r="I43" s="33"/>
      <c r="J43" s="34"/>
      <c r="K43" s="33" t="s">
        <v>20</v>
      </c>
      <c r="L43" s="33" t="s">
        <v>21</v>
      </c>
    </row>
    <row r="44" spans="1:12" s="101" customFormat="1" ht="76.5" customHeight="1" x14ac:dyDescent="0.2">
      <c r="A44" s="159" t="s">
        <v>104</v>
      </c>
      <c r="B44" s="160" t="s">
        <v>289</v>
      </c>
      <c r="C44" s="7" t="s">
        <v>290</v>
      </c>
      <c r="D44" s="79" t="s">
        <v>289</v>
      </c>
      <c r="E44" s="161">
        <v>1030</v>
      </c>
      <c r="F44" s="161">
        <f>E44</f>
        <v>1030</v>
      </c>
      <c r="G44" s="121" t="s">
        <v>196</v>
      </c>
      <c r="H44" s="33"/>
      <c r="I44" s="33"/>
      <c r="J44" s="34"/>
      <c r="K44" s="33" t="s">
        <v>20</v>
      </c>
      <c r="L44" s="33" t="s">
        <v>21</v>
      </c>
    </row>
    <row r="45" spans="1:12" s="101" customFormat="1" ht="78" customHeight="1" x14ac:dyDescent="0.2">
      <c r="A45" s="157" t="s">
        <v>331</v>
      </c>
      <c r="B45" s="79" t="s">
        <v>92</v>
      </c>
      <c r="C45" s="7" t="s">
        <v>93</v>
      </c>
      <c r="D45" s="79" t="s">
        <v>94</v>
      </c>
      <c r="E45" s="120">
        <v>45588.235000000001</v>
      </c>
      <c r="F45" s="120">
        <f t="shared" si="3"/>
        <v>54249.999649999998</v>
      </c>
      <c r="G45" s="121" t="s">
        <v>95</v>
      </c>
      <c r="H45" s="33"/>
      <c r="I45" s="33"/>
      <c r="J45" s="34"/>
      <c r="K45" s="33" t="s">
        <v>20</v>
      </c>
      <c r="L45" s="33" t="s">
        <v>21</v>
      </c>
    </row>
    <row r="46" spans="1:12" s="4" customFormat="1" ht="75.75" customHeight="1" x14ac:dyDescent="0.2">
      <c r="A46" s="157" t="s">
        <v>332</v>
      </c>
      <c r="B46" s="79" t="s">
        <v>201</v>
      </c>
      <c r="C46" s="148" t="s">
        <v>359</v>
      </c>
      <c r="D46" s="125" t="s">
        <v>360</v>
      </c>
      <c r="E46" s="126">
        <f>6722.69+29411.76</f>
        <v>36134.449999999997</v>
      </c>
      <c r="F46" s="126">
        <f t="shared" si="3"/>
        <v>42999.995499999997</v>
      </c>
      <c r="G46" s="127" t="s">
        <v>98</v>
      </c>
      <c r="H46" s="149"/>
      <c r="I46" s="149"/>
      <c r="J46" s="147"/>
      <c r="K46" s="128" t="s">
        <v>20</v>
      </c>
      <c r="L46" s="128" t="s">
        <v>21</v>
      </c>
    </row>
    <row r="47" spans="1:12" s="101" customFormat="1" ht="75.75" customHeight="1" x14ac:dyDescent="0.2">
      <c r="A47" s="157" t="s">
        <v>333</v>
      </c>
      <c r="B47" s="79" t="s">
        <v>317</v>
      </c>
      <c r="C47" s="148" t="s">
        <v>175</v>
      </c>
      <c r="D47" s="125" t="s">
        <v>176</v>
      </c>
      <c r="E47" s="126">
        <v>125000</v>
      </c>
      <c r="F47" s="126">
        <v>125000</v>
      </c>
      <c r="G47" s="127" t="s">
        <v>318</v>
      </c>
      <c r="H47" s="149"/>
      <c r="I47" s="149"/>
      <c r="J47" s="147"/>
      <c r="K47" s="128" t="s">
        <v>20</v>
      </c>
      <c r="L47" s="128" t="s">
        <v>21</v>
      </c>
    </row>
    <row r="48" spans="1:12" s="101" customFormat="1" ht="75.75" customHeight="1" x14ac:dyDescent="0.2">
      <c r="A48" s="157" t="s">
        <v>334</v>
      </c>
      <c r="B48" s="79" t="s">
        <v>234</v>
      </c>
      <c r="C48" s="148" t="s">
        <v>177</v>
      </c>
      <c r="D48" s="125" t="s">
        <v>178</v>
      </c>
      <c r="E48" s="126">
        <v>35700</v>
      </c>
      <c r="F48" s="126">
        <v>35700</v>
      </c>
      <c r="G48" s="127" t="s">
        <v>319</v>
      </c>
      <c r="H48" s="149"/>
      <c r="I48" s="149"/>
      <c r="J48" s="147"/>
      <c r="K48" s="128" t="s">
        <v>20</v>
      </c>
      <c r="L48" s="128" t="s">
        <v>21</v>
      </c>
    </row>
    <row r="49" spans="1:12" s="101" customFormat="1" ht="78.75" customHeight="1" x14ac:dyDescent="0.2">
      <c r="A49" s="157" t="s">
        <v>105</v>
      </c>
      <c r="B49" s="79" t="s">
        <v>107</v>
      </c>
      <c r="C49" s="129" t="s">
        <v>108</v>
      </c>
      <c r="D49" s="79" t="s">
        <v>107</v>
      </c>
      <c r="E49" s="120">
        <f>3522</f>
        <v>3522</v>
      </c>
      <c r="F49" s="120">
        <f t="shared" si="3"/>
        <v>4191.1799999999994</v>
      </c>
      <c r="G49" s="121" t="s">
        <v>98</v>
      </c>
      <c r="H49" s="122"/>
      <c r="I49" s="122"/>
      <c r="J49" s="122"/>
      <c r="K49" s="33" t="s">
        <v>20</v>
      </c>
      <c r="L49" s="33" t="s">
        <v>21</v>
      </c>
    </row>
    <row r="50" spans="1:12" s="101" customFormat="1" ht="78.75" customHeight="1" x14ac:dyDescent="0.2">
      <c r="A50" s="157" t="s">
        <v>106</v>
      </c>
      <c r="B50" s="79" t="s">
        <v>296</v>
      </c>
      <c r="C50" s="129" t="s">
        <v>297</v>
      </c>
      <c r="D50" s="79" t="s">
        <v>298</v>
      </c>
      <c r="E50" s="120">
        <v>25210.080000000002</v>
      </c>
      <c r="F50" s="120">
        <f t="shared" si="3"/>
        <v>29999.995200000001</v>
      </c>
      <c r="G50" s="121" t="s">
        <v>27</v>
      </c>
      <c r="H50" s="122"/>
      <c r="I50" s="122"/>
      <c r="J50" s="140"/>
      <c r="K50" s="33" t="s">
        <v>20</v>
      </c>
      <c r="L50" s="33" t="s">
        <v>21</v>
      </c>
    </row>
    <row r="51" spans="1:12" s="101" customFormat="1" ht="78.75" customHeight="1" x14ac:dyDescent="0.2">
      <c r="A51" s="157" t="s">
        <v>109</v>
      </c>
      <c r="B51" s="79" t="s">
        <v>97</v>
      </c>
      <c r="C51" s="129" t="s">
        <v>300</v>
      </c>
      <c r="D51" s="79" t="s">
        <v>97</v>
      </c>
      <c r="E51" s="120">
        <v>600</v>
      </c>
      <c r="F51" s="120">
        <f t="shared" si="3"/>
        <v>714</v>
      </c>
      <c r="G51" s="121" t="s">
        <v>98</v>
      </c>
      <c r="H51" s="122"/>
      <c r="I51" s="122"/>
      <c r="J51" s="140"/>
      <c r="K51" s="33" t="s">
        <v>20</v>
      </c>
      <c r="L51" s="33" t="s">
        <v>21</v>
      </c>
    </row>
    <row r="52" spans="1:12" s="101" customFormat="1" ht="78.75" customHeight="1" x14ac:dyDescent="0.2">
      <c r="A52" s="157" t="s">
        <v>111</v>
      </c>
      <c r="B52" s="79" t="s">
        <v>301</v>
      </c>
      <c r="C52" s="129" t="s">
        <v>302</v>
      </c>
      <c r="D52" s="79" t="s">
        <v>303</v>
      </c>
      <c r="E52" s="120">
        <v>2100.84</v>
      </c>
      <c r="F52" s="120">
        <f t="shared" si="3"/>
        <v>2499.9996000000001</v>
      </c>
      <c r="G52" s="121" t="s">
        <v>98</v>
      </c>
      <c r="H52" s="122"/>
      <c r="I52" s="122"/>
      <c r="J52" s="140"/>
      <c r="K52" s="33" t="s">
        <v>20</v>
      </c>
      <c r="L52" s="33" t="s">
        <v>21</v>
      </c>
    </row>
    <row r="53" spans="1:12" s="101" customFormat="1" ht="78.75" customHeight="1" x14ac:dyDescent="0.2">
      <c r="A53" s="157" t="s">
        <v>112</v>
      </c>
      <c r="B53" s="79" t="s">
        <v>186</v>
      </c>
      <c r="C53" s="129" t="s">
        <v>304</v>
      </c>
      <c r="D53" s="79" t="s">
        <v>186</v>
      </c>
      <c r="E53" s="120">
        <v>336.13499999999999</v>
      </c>
      <c r="F53" s="120">
        <f t="shared" si="3"/>
        <v>400.00064999999995</v>
      </c>
      <c r="G53" s="121" t="s">
        <v>98</v>
      </c>
      <c r="H53" s="122"/>
      <c r="I53" s="122"/>
      <c r="J53" s="140"/>
      <c r="K53" s="33" t="s">
        <v>20</v>
      </c>
      <c r="L53" s="33" t="s">
        <v>21</v>
      </c>
    </row>
    <row r="54" spans="1:12" s="101" customFormat="1" ht="78.75" customHeight="1" x14ac:dyDescent="0.2">
      <c r="A54" s="157" t="s">
        <v>116</v>
      </c>
      <c r="B54" s="79" t="s">
        <v>307</v>
      </c>
      <c r="C54" s="129" t="s">
        <v>305</v>
      </c>
      <c r="D54" s="79" t="s">
        <v>306</v>
      </c>
      <c r="E54" s="120">
        <f>218.49+781.51+300</f>
        <v>1300</v>
      </c>
      <c r="F54" s="120">
        <f t="shared" si="3"/>
        <v>1547</v>
      </c>
      <c r="G54" s="121" t="s">
        <v>98</v>
      </c>
      <c r="H54" s="122"/>
      <c r="I54" s="122"/>
      <c r="J54" s="140"/>
      <c r="K54" s="33" t="s">
        <v>20</v>
      </c>
      <c r="L54" s="33" t="s">
        <v>21</v>
      </c>
    </row>
    <row r="55" spans="1:12" ht="78.75" customHeight="1" x14ac:dyDescent="0.2">
      <c r="A55" s="157" t="s">
        <v>118</v>
      </c>
      <c r="B55" s="79" t="s">
        <v>113</v>
      </c>
      <c r="C55" s="7" t="s">
        <v>114</v>
      </c>
      <c r="D55" s="79" t="s">
        <v>115</v>
      </c>
      <c r="E55" s="120">
        <v>104493.75999999999</v>
      </c>
      <c r="F55" s="120">
        <f t="shared" si="3"/>
        <v>124347.57439999998</v>
      </c>
      <c r="G55" s="121" t="s">
        <v>308</v>
      </c>
      <c r="H55" s="33"/>
      <c r="I55" s="33"/>
      <c r="J55" s="34"/>
      <c r="K55" s="33" t="s">
        <v>20</v>
      </c>
      <c r="L55" s="33" t="s">
        <v>21</v>
      </c>
    </row>
    <row r="56" spans="1:12" s="4" customFormat="1" ht="69.75" customHeight="1" x14ac:dyDescent="0.2">
      <c r="A56" s="157" t="s">
        <v>335</v>
      </c>
      <c r="B56" s="79" t="s">
        <v>309</v>
      </c>
      <c r="C56" s="7" t="s">
        <v>310</v>
      </c>
      <c r="D56" s="79" t="s">
        <v>311</v>
      </c>
      <c r="E56" s="120">
        <v>12718.5</v>
      </c>
      <c r="F56" s="120">
        <f>E56*1.19</f>
        <v>15135.014999999999</v>
      </c>
      <c r="G56" s="121" t="s">
        <v>98</v>
      </c>
      <c r="H56" s="33"/>
      <c r="I56" s="33"/>
      <c r="J56" s="34"/>
      <c r="K56" s="33" t="s">
        <v>20</v>
      </c>
      <c r="L56" s="33" t="s">
        <v>21</v>
      </c>
    </row>
    <row r="57" spans="1:12" s="35" customFormat="1" ht="92.25" customHeight="1" x14ac:dyDescent="0.2">
      <c r="A57" s="157" t="s">
        <v>241</v>
      </c>
      <c r="B57" s="79" t="s">
        <v>117</v>
      </c>
      <c r="C57" s="7" t="s">
        <v>312</v>
      </c>
      <c r="D57" s="79" t="s">
        <v>117</v>
      </c>
      <c r="E57" s="120">
        <v>239.5</v>
      </c>
      <c r="F57" s="120">
        <f>E57*1.19</f>
        <v>285.005</v>
      </c>
      <c r="G57" s="121" t="s">
        <v>98</v>
      </c>
      <c r="H57" s="33"/>
      <c r="I57" s="33"/>
      <c r="J57" s="34"/>
      <c r="K57" s="33" t="s">
        <v>20</v>
      </c>
      <c r="L57" s="33" t="s">
        <v>21</v>
      </c>
    </row>
    <row r="58" spans="1:12" ht="78.75" customHeight="1" x14ac:dyDescent="0.2">
      <c r="A58" s="157" t="s">
        <v>127</v>
      </c>
      <c r="B58" s="79" t="s">
        <v>295</v>
      </c>
      <c r="C58" s="7" t="s">
        <v>232</v>
      </c>
      <c r="D58" s="79" t="s">
        <v>99</v>
      </c>
      <c r="E58" s="120">
        <v>11764.71</v>
      </c>
      <c r="F58" s="120">
        <f>E58*1.19</f>
        <v>14000.004899999998</v>
      </c>
      <c r="G58" s="121" t="s">
        <v>98</v>
      </c>
      <c r="H58" s="33"/>
      <c r="I58" s="33"/>
      <c r="J58" s="34"/>
      <c r="K58" s="33" t="s">
        <v>20</v>
      </c>
      <c r="L58" s="33" t="s">
        <v>21</v>
      </c>
    </row>
    <row r="59" spans="1:12" ht="78.75" customHeight="1" x14ac:dyDescent="0.2">
      <c r="A59" s="157" t="s">
        <v>242</v>
      </c>
      <c r="B59" s="79" t="s">
        <v>313</v>
      </c>
      <c r="C59" s="7" t="s">
        <v>314</v>
      </c>
      <c r="D59" s="79" t="s">
        <v>315</v>
      </c>
      <c r="E59" s="120">
        <v>840.34</v>
      </c>
      <c r="F59" s="120">
        <f>E59*1.19</f>
        <v>1000.0046</v>
      </c>
      <c r="G59" s="121" t="s">
        <v>98</v>
      </c>
      <c r="H59" s="33"/>
      <c r="I59" s="33"/>
      <c r="J59" s="34"/>
      <c r="K59" s="33" t="s">
        <v>20</v>
      </c>
      <c r="L59" s="33" t="s">
        <v>21</v>
      </c>
    </row>
    <row r="60" spans="1:12" ht="78.75" customHeight="1" x14ac:dyDescent="0.2">
      <c r="A60" s="157" t="s">
        <v>243</v>
      </c>
      <c r="B60" s="79" t="s">
        <v>110</v>
      </c>
      <c r="C60" s="7" t="s">
        <v>316</v>
      </c>
      <c r="D60" s="79" t="s">
        <v>110</v>
      </c>
      <c r="E60" s="120">
        <v>756.3</v>
      </c>
      <c r="F60" s="120">
        <f>E60*1.19</f>
        <v>899.99699999999996</v>
      </c>
      <c r="G60" s="121" t="s">
        <v>98</v>
      </c>
      <c r="H60" s="33"/>
      <c r="I60" s="33"/>
      <c r="J60" s="34"/>
      <c r="K60" s="33" t="s">
        <v>20</v>
      </c>
      <c r="L60" s="33" t="s">
        <v>21</v>
      </c>
    </row>
    <row r="61" spans="1:12" s="101" customFormat="1" ht="72.75" customHeight="1" x14ac:dyDescent="0.2">
      <c r="A61" s="157" t="s">
        <v>131</v>
      </c>
      <c r="B61" s="79" t="s">
        <v>398</v>
      </c>
      <c r="C61" s="119" t="s">
        <v>399</v>
      </c>
      <c r="D61" s="79" t="s">
        <v>400</v>
      </c>
      <c r="E61" s="120">
        <v>37478.99</v>
      </c>
      <c r="F61" s="120">
        <f t="shared" si="3"/>
        <v>44599.998099999997</v>
      </c>
      <c r="G61" s="121" t="s">
        <v>196</v>
      </c>
      <c r="H61" s="33"/>
      <c r="I61" s="33"/>
      <c r="J61" s="34"/>
      <c r="K61" s="33" t="s">
        <v>20</v>
      </c>
      <c r="L61" s="33" t="s">
        <v>21</v>
      </c>
    </row>
    <row r="62" spans="1:12" s="4" customFormat="1" ht="75" customHeight="1" x14ac:dyDescent="0.2">
      <c r="A62" s="157" t="s">
        <v>132</v>
      </c>
      <c r="B62" s="79" t="s">
        <v>225</v>
      </c>
      <c r="C62" s="7" t="s">
        <v>128</v>
      </c>
      <c r="D62" s="79" t="s">
        <v>129</v>
      </c>
      <c r="E62" s="120">
        <v>6155.46</v>
      </c>
      <c r="F62" s="120">
        <f t="shared" ref="F62" si="4">E62*1.19</f>
        <v>7324.9973999999993</v>
      </c>
      <c r="G62" s="121" t="s">
        <v>130</v>
      </c>
      <c r="H62" s="33"/>
      <c r="I62" s="33"/>
      <c r="J62" s="34"/>
      <c r="K62" s="33" t="s">
        <v>20</v>
      </c>
      <c r="L62" s="33" t="s">
        <v>21</v>
      </c>
    </row>
    <row r="63" spans="1:12" s="4" customFormat="1" ht="96.75" customHeight="1" x14ac:dyDescent="0.2">
      <c r="A63" s="157" t="s">
        <v>336</v>
      </c>
      <c r="B63" s="79" t="s">
        <v>121</v>
      </c>
      <c r="C63" s="7" t="s">
        <v>122</v>
      </c>
      <c r="D63" s="79" t="s">
        <v>123</v>
      </c>
      <c r="E63" s="120">
        <v>7193.2773999999999</v>
      </c>
      <c r="F63" s="120">
        <f>E63*1.19</f>
        <v>8560.0001059999995</v>
      </c>
      <c r="G63" s="121" t="s">
        <v>120</v>
      </c>
      <c r="H63" s="33"/>
      <c r="I63" s="33"/>
      <c r="J63" s="34"/>
      <c r="K63" s="33" t="s">
        <v>20</v>
      </c>
      <c r="L63" s="33" t="s">
        <v>21</v>
      </c>
    </row>
    <row r="64" spans="1:12" s="101" customFormat="1" ht="90" customHeight="1" x14ac:dyDescent="0.2">
      <c r="A64" s="157" t="s">
        <v>138</v>
      </c>
      <c r="B64" s="79" t="s">
        <v>119</v>
      </c>
      <c r="C64" s="7" t="s">
        <v>396</v>
      </c>
      <c r="D64" s="79" t="s">
        <v>397</v>
      </c>
      <c r="E64" s="120">
        <v>46133.027600000001</v>
      </c>
      <c r="F64" s="120">
        <f>E64*1.09</f>
        <v>50285.000084000007</v>
      </c>
      <c r="G64" s="121" t="s">
        <v>120</v>
      </c>
      <c r="H64" s="33"/>
      <c r="I64" s="33"/>
      <c r="J64" s="34"/>
      <c r="K64" s="33" t="s">
        <v>20</v>
      </c>
      <c r="L64" s="33" t="s">
        <v>21</v>
      </c>
    </row>
    <row r="65" spans="1:12" s="101" customFormat="1" ht="90" customHeight="1" x14ac:dyDescent="0.2">
      <c r="A65" s="157" t="s">
        <v>337</v>
      </c>
      <c r="B65" s="79" t="s">
        <v>185</v>
      </c>
      <c r="C65" s="7" t="s">
        <v>205</v>
      </c>
      <c r="D65" s="79" t="s">
        <v>26</v>
      </c>
      <c r="E65" s="120">
        <v>9075.6299999999992</v>
      </c>
      <c r="F65" s="120">
        <f>E65*1.19</f>
        <v>10799.999699999998</v>
      </c>
      <c r="G65" s="121" t="s">
        <v>247</v>
      </c>
      <c r="H65" s="33"/>
      <c r="I65" s="33"/>
      <c r="J65" s="34"/>
      <c r="K65" s="33" t="s">
        <v>20</v>
      </c>
      <c r="L65" s="33" t="s">
        <v>21</v>
      </c>
    </row>
    <row r="66" spans="1:12" s="105" customFormat="1" ht="90" customHeight="1" x14ac:dyDescent="0.2">
      <c r="A66" s="157" t="s">
        <v>338</v>
      </c>
      <c r="B66" s="79" t="s">
        <v>354</v>
      </c>
      <c r="C66" s="119" t="s">
        <v>352</v>
      </c>
      <c r="D66" s="79" t="s">
        <v>353</v>
      </c>
      <c r="E66" s="120">
        <v>24691.5</v>
      </c>
      <c r="F66" s="120">
        <f>E66*1.19</f>
        <v>29382.884999999998</v>
      </c>
      <c r="G66" s="121" t="s">
        <v>348</v>
      </c>
      <c r="H66" s="33"/>
      <c r="I66" s="33"/>
      <c r="J66" s="34"/>
      <c r="K66" s="33" t="s">
        <v>20</v>
      </c>
      <c r="L66" s="33" t="s">
        <v>21</v>
      </c>
    </row>
    <row r="67" spans="1:12" s="101" customFormat="1" ht="90" customHeight="1" x14ac:dyDescent="0.2">
      <c r="A67" s="157" t="s">
        <v>339</v>
      </c>
      <c r="B67" s="79" t="s">
        <v>183</v>
      </c>
      <c r="C67" s="7" t="s">
        <v>323</v>
      </c>
      <c r="D67" s="79" t="s">
        <v>324</v>
      </c>
      <c r="E67" s="120">
        <v>48000</v>
      </c>
      <c r="F67" s="120">
        <f>E67</f>
        <v>48000</v>
      </c>
      <c r="G67" s="121" t="s">
        <v>126</v>
      </c>
      <c r="H67" s="33"/>
      <c r="I67" s="33"/>
      <c r="J67" s="34"/>
      <c r="K67" s="33" t="s">
        <v>20</v>
      </c>
      <c r="L67" s="33" t="s">
        <v>21</v>
      </c>
    </row>
    <row r="68" spans="1:12" s="105" customFormat="1" ht="90" customHeight="1" x14ac:dyDescent="0.2">
      <c r="A68" s="157" t="s">
        <v>340</v>
      </c>
      <c r="B68" s="122" t="s">
        <v>349</v>
      </c>
      <c r="C68" s="122" t="s">
        <v>350</v>
      </c>
      <c r="D68" s="122" t="s">
        <v>351</v>
      </c>
      <c r="E68" s="120">
        <v>50420.17</v>
      </c>
      <c r="F68" s="120">
        <f>E68*1.19</f>
        <v>60000.002299999993</v>
      </c>
      <c r="G68" s="121" t="s">
        <v>348</v>
      </c>
      <c r="H68" s="33"/>
      <c r="I68" s="33"/>
      <c r="J68" s="34"/>
      <c r="K68" s="33" t="s">
        <v>20</v>
      </c>
      <c r="L68" s="33" t="s">
        <v>21</v>
      </c>
    </row>
    <row r="69" spans="1:12" s="4" customFormat="1" ht="78" customHeight="1" x14ac:dyDescent="0.2">
      <c r="A69" s="157" t="s">
        <v>341</v>
      </c>
      <c r="B69" s="79" t="s">
        <v>428</v>
      </c>
      <c r="C69" s="119" t="s">
        <v>191</v>
      </c>
      <c r="D69" s="79" t="s">
        <v>192</v>
      </c>
      <c r="E69" s="120">
        <v>76500</v>
      </c>
      <c r="F69" s="120">
        <f>E69*1.19</f>
        <v>91035</v>
      </c>
      <c r="G69" s="121" t="s">
        <v>126</v>
      </c>
      <c r="H69" s="123"/>
      <c r="I69" s="123"/>
      <c r="J69" s="123"/>
      <c r="K69" s="33" t="s">
        <v>20</v>
      </c>
      <c r="L69" s="33" t="s">
        <v>21</v>
      </c>
    </row>
    <row r="70" spans="1:12" ht="87.75" customHeight="1" x14ac:dyDescent="0.2">
      <c r="A70" s="157" t="s">
        <v>342</v>
      </c>
      <c r="B70" s="79" t="s">
        <v>291</v>
      </c>
      <c r="C70" s="7" t="s">
        <v>227</v>
      </c>
      <c r="D70" s="79" t="s">
        <v>228</v>
      </c>
      <c r="E70" s="120">
        <v>35294.120000000003</v>
      </c>
      <c r="F70" s="120">
        <f t="shared" ref="F70:F72" si="5">E70*1.19</f>
        <v>42000.002800000002</v>
      </c>
      <c r="G70" s="121" t="s">
        <v>137</v>
      </c>
      <c r="H70" s="33"/>
      <c r="I70" s="33"/>
      <c r="J70" s="34"/>
      <c r="K70" s="33" t="s">
        <v>20</v>
      </c>
      <c r="L70" s="33" t="s">
        <v>21</v>
      </c>
    </row>
    <row r="71" spans="1:12" s="104" customFormat="1" ht="105" customHeight="1" x14ac:dyDescent="0.2">
      <c r="A71" s="157" t="s">
        <v>343</v>
      </c>
      <c r="B71" s="79" t="s">
        <v>226</v>
      </c>
      <c r="C71" s="7" t="s">
        <v>124</v>
      </c>
      <c r="D71" s="79" t="s">
        <v>125</v>
      </c>
      <c r="E71" s="120">
        <v>222690</v>
      </c>
      <c r="F71" s="120">
        <f t="shared" si="5"/>
        <v>265001.09999999998</v>
      </c>
      <c r="G71" s="121" t="s">
        <v>126</v>
      </c>
      <c r="H71" s="33"/>
      <c r="I71" s="33"/>
      <c r="J71" s="34"/>
      <c r="K71" s="33" t="s">
        <v>20</v>
      </c>
      <c r="L71" s="33" t="s">
        <v>21</v>
      </c>
    </row>
    <row r="72" spans="1:12" s="104" customFormat="1" ht="102" customHeight="1" x14ac:dyDescent="0.2">
      <c r="A72" s="157" t="s">
        <v>344</v>
      </c>
      <c r="B72" s="79" t="s">
        <v>197</v>
      </c>
      <c r="C72" s="119" t="s">
        <v>166</v>
      </c>
      <c r="D72" s="79" t="s">
        <v>167</v>
      </c>
      <c r="E72" s="120">
        <f>15126.05+35294.12</f>
        <v>50420.17</v>
      </c>
      <c r="F72" s="120">
        <f t="shared" si="5"/>
        <v>60000.002299999993</v>
      </c>
      <c r="G72" s="121" t="s">
        <v>137</v>
      </c>
      <c r="H72" s="33"/>
      <c r="I72" s="33"/>
      <c r="J72" s="34"/>
      <c r="K72" s="33" t="s">
        <v>20</v>
      </c>
      <c r="L72" s="33" t="s">
        <v>21</v>
      </c>
    </row>
    <row r="73" spans="1:12" ht="102" customHeight="1" x14ac:dyDescent="0.2">
      <c r="A73" s="157" t="s">
        <v>345</v>
      </c>
      <c r="B73" s="79" t="s">
        <v>435</v>
      </c>
      <c r="C73" s="124" t="s">
        <v>193</v>
      </c>
      <c r="D73" s="125" t="s">
        <v>194</v>
      </c>
      <c r="E73" s="126">
        <v>5400</v>
      </c>
      <c r="F73" s="120">
        <f>E73*1.19</f>
        <v>6426</v>
      </c>
      <c r="G73" s="127" t="s">
        <v>195</v>
      </c>
      <c r="H73" s="128"/>
      <c r="I73" s="128"/>
      <c r="J73" s="34"/>
      <c r="K73" s="33" t="s">
        <v>20</v>
      </c>
      <c r="L73" s="33" t="s">
        <v>21</v>
      </c>
    </row>
    <row r="74" spans="1:12" s="4" customFormat="1" ht="105" customHeight="1" x14ac:dyDescent="0.2">
      <c r="A74" s="157" t="s">
        <v>346</v>
      </c>
      <c r="B74" s="79" t="s">
        <v>139</v>
      </c>
      <c r="C74" s="7" t="s">
        <v>140</v>
      </c>
      <c r="D74" s="79" t="s">
        <v>141</v>
      </c>
      <c r="E74" s="120">
        <v>4201.6806999999999</v>
      </c>
      <c r="F74" s="120">
        <f>E74*1.19</f>
        <v>5000.0000329999993</v>
      </c>
      <c r="G74" s="121" t="s">
        <v>142</v>
      </c>
      <c r="H74" s="33"/>
      <c r="I74" s="33"/>
      <c r="J74" s="34"/>
      <c r="K74" s="33" t="s">
        <v>20</v>
      </c>
      <c r="L74" s="33" t="s">
        <v>21</v>
      </c>
    </row>
    <row r="75" spans="1:12" s="4" customFormat="1" ht="91.5" customHeight="1" x14ac:dyDescent="0.2">
      <c r="A75" s="157" t="s">
        <v>347</v>
      </c>
      <c r="B75" s="123" t="s">
        <v>405</v>
      </c>
      <c r="C75" s="124" t="s">
        <v>411</v>
      </c>
      <c r="D75" s="79" t="s">
        <v>407</v>
      </c>
      <c r="E75" s="120">
        <v>194710.15</v>
      </c>
      <c r="F75" s="120">
        <f>E75*1.19</f>
        <v>231705.07849999997</v>
      </c>
      <c r="G75" s="121" t="s">
        <v>406</v>
      </c>
      <c r="H75" s="123"/>
      <c r="I75" s="123"/>
      <c r="J75" s="123"/>
      <c r="K75" s="33" t="s">
        <v>20</v>
      </c>
      <c r="L75" s="33" t="s">
        <v>21</v>
      </c>
    </row>
    <row r="76" spans="1:12" ht="94.5" customHeight="1" x14ac:dyDescent="0.2">
      <c r="A76" s="157" t="s">
        <v>355</v>
      </c>
      <c r="B76" s="79" t="s">
        <v>325</v>
      </c>
      <c r="C76" s="129" t="s">
        <v>145</v>
      </c>
      <c r="D76" s="79" t="s">
        <v>146</v>
      </c>
      <c r="E76" s="120">
        <v>12605.04</v>
      </c>
      <c r="F76" s="120">
        <f>E76*1.19</f>
        <v>14999.997600000001</v>
      </c>
      <c r="G76" s="121" t="s">
        <v>144</v>
      </c>
      <c r="H76" s="122"/>
      <c r="I76" s="122"/>
      <c r="J76" s="122"/>
      <c r="K76" s="33" t="s">
        <v>20</v>
      </c>
      <c r="L76" s="33" t="s">
        <v>21</v>
      </c>
    </row>
    <row r="77" spans="1:12" ht="135.75" customHeight="1" x14ac:dyDescent="0.2">
      <c r="A77" s="157" t="s">
        <v>356</v>
      </c>
      <c r="B77" s="123" t="s">
        <v>198</v>
      </c>
      <c r="C77" s="129" t="s">
        <v>145</v>
      </c>
      <c r="D77" s="79" t="s">
        <v>146</v>
      </c>
      <c r="E77" s="120">
        <v>21008.400000000001</v>
      </c>
      <c r="F77" s="120">
        <f t="shared" ref="F77:F85" si="6">E77*1.19</f>
        <v>24999.995999999999</v>
      </c>
      <c r="G77" s="121" t="s">
        <v>144</v>
      </c>
      <c r="H77" s="123"/>
      <c r="I77" s="123"/>
      <c r="J77" s="123"/>
      <c r="K77" s="33" t="s">
        <v>20</v>
      </c>
      <c r="L77" s="33" t="s">
        <v>21</v>
      </c>
    </row>
    <row r="78" spans="1:12" ht="72" customHeight="1" x14ac:dyDescent="0.2">
      <c r="A78" s="157" t="s">
        <v>361</v>
      </c>
      <c r="B78" s="146" t="s">
        <v>362</v>
      </c>
      <c r="C78" s="119" t="s">
        <v>363</v>
      </c>
      <c r="D78" s="79" t="s">
        <v>364</v>
      </c>
      <c r="E78" s="120">
        <v>4970</v>
      </c>
      <c r="F78" s="120">
        <f t="shared" si="6"/>
        <v>5914.3</v>
      </c>
      <c r="G78" s="121" t="s">
        <v>27</v>
      </c>
      <c r="H78" s="123"/>
      <c r="I78" s="123"/>
      <c r="J78" s="123"/>
      <c r="K78" s="33" t="s">
        <v>20</v>
      </c>
      <c r="L78" s="33" t="s">
        <v>21</v>
      </c>
    </row>
    <row r="79" spans="1:12" s="104" customFormat="1" ht="72" customHeight="1" x14ac:dyDescent="0.2">
      <c r="A79" s="157" t="s">
        <v>366</v>
      </c>
      <c r="B79" s="146" t="s">
        <v>367</v>
      </c>
      <c r="C79" s="119" t="s">
        <v>368</v>
      </c>
      <c r="D79" s="79" t="s">
        <v>367</v>
      </c>
      <c r="E79" s="120">
        <v>170</v>
      </c>
      <c r="F79" s="120">
        <f t="shared" si="6"/>
        <v>202.29999999999998</v>
      </c>
      <c r="G79" s="121" t="s">
        <v>25</v>
      </c>
      <c r="H79" s="123"/>
      <c r="I79" s="123"/>
      <c r="J79" s="123"/>
      <c r="K79" s="33" t="s">
        <v>20</v>
      </c>
      <c r="L79" s="33" t="s">
        <v>21</v>
      </c>
    </row>
    <row r="80" spans="1:12" s="104" customFormat="1" ht="72" customHeight="1" x14ac:dyDescent="0.2">
      <c r="A80" s="157" t="s">
        <v>369</v>
      </c>
      <c r="B80" s="146" t="s">
        <v>370</v>
      </c>
      <c r="C80" s="119" t="s">
        <v>371</v>
      </c>
      <c r="D80" s="79" t="s">
        <v>372</v>
      </c>
      <c r="E80" s="120">
        <f>11325+960</f>
        <v>12285</v>
      </c>
      <c r="F80" s="120">
        <f t="shared" si="6"/>
        <v>14619.15</v>
      </c>
      <c r="G80" s="121" t="s">
        <v>25</v>
      </c>
      <c r="H80" s="123"/>
      <c r="I80" s="123"/>
      <c r="J80" s="123"/>
      <c r="K80" s="33" t="s">
        <v>20</v>
      </c>
      <c r="L80" s="33" t="s">
        <v>21</v>
      </c>
    </row>
    <row r="81" spans="1:12" s="104" customFormat="1" ht="72" customHeight="1" x14ac:dyDescent="0.2">
      <c r="A81" s="157" t="s">
        <v>373</v>
      </c>
      <c r="B81" s="146" t="s">
        <v>357</v>
      </c>
      <c r="C81" s="119" t="s">
        <v>168</v>
      </c>
      <c r="D81" s="79" t="s">
        <v>375</v>
      </c>
      <c r="E81" s="120">
        <v>420124.23499999999</v>
      </c>
      <c r="F81" s="120">
        <f t="shared" si="6"/>
        <v>499947.83964999998</v>
      </c>
      <c r="G81" s="121" t="s">
        <v>433</v>
      </c>
      <c r="H81" s="123"/>
      <c r="I81" s="123"/>
      <c r="J81" s="123"/>
      <c r="K81" s="33" t="s">
        <v>20</v>
      </c>
      <c r="L81" s="33" t="s">
        <v>21</v>
      </c>
    </row>
    <row r="82" spans="1:12" s="104" customFormat="1" ht="72" customHeight="1" x14ac:dyDescent="0.2">
      <c r="A82" s="157" t="s">
        <v>374</v>
      </c>
      <c r="B82" s="146" t="s">
        <v>358</v>
      </c>
      <c r="C82" s="119" t="s">
        <v>168</v>
      </c>
      <c r="D82" s="79" t="s">
        <v>375</v>
      </c>
      <c r="E82" s="120">
        <v>219401.05</v>
      </c>
      <c r="F82" s="120">
        <f t="shared" si="6"/>
        <v>261087.24949999998</v>
      </c>
      <c r="G82" s="121" t="s">
        <v>144</v>
      </c>
      <c r="H82" s="123"/>
      <c r="I82" s="123"/>
      <c r="J82" s="123"/>
      <c r="K82" s="33" t="s">
        <v>20</v>
      </c>
      <c r="L82" s="33" t="s">
        <v>21</v>
      </c>
    </row>
    <row r="83" spans="1:12" s="104" customFormat="1" ht="72" customHeight="1" x14ac:dyDescent="0.2">
      <c r="A83" s="157" t="s">
        <v>401</v>
      </c>
      <c r="B83" s="146" t="s">
        <v>404</v>
      </c>
      <c r="C83" s="119" t="s">
        <v>402</v>
      </c>
      <c r="D83" s="79" t="s">
        <v>403</v>
      </c>
      <c r="E83" s="120">
        <v>11344.54</v>
      </c>
      <c r="F83" s="120">
        <f t="shared" si="6"/>
        <v>13500.0026</v>
      </c>
      <c r="G83" s="121" t="s">
        <v>137</v>
      </c>
      <c r="H83" s="123"/>
      <c r="I83" s="123"/>
      <c r="J83" s="33"/>
      <c r="K83" s="33" t="s">
        <v>20</v>
      </c>
      <c r="L83" s="33" t="s">
        <v>21</v>
      </c>
    </row>
    <row r="84" spans="1:12" s="104" customFormat="1" ht="82.5" x14ac:dyDescent="0.2">
      <c r="A84" s="157" t="s">
        <v>429</v>
      </c>
      <c r="B84" s="146" t="s">
        <v>430</v>
      </c>
      <c r="C84" s="119" t="s">
        <v>431</v>
      </c>
      <c r="D84" s="79" t="s">
        <v>432</v>
      </c>
      <c r="E84" s="120">
        <v>5000</v>
      </c>
      <c r="F84" s="120">
        <f t="shared" si="6"/>
        <v>5950</v>
      </c>
      <c r="G84" s="121" t="s">
        <v>433</v>
      </c>
      <c r="H84" s="123"/>
      <c r="I84" s="123"/>
      <c r="J84" s="33"/>
      <c r="K84" s="33" t="s">
        <v>20</v>
      </c>
      <c r="L84" s="33" t="s">
        <v>21</v>
      </c>
    </row>
    <row r="85" spans="1:12" s="104" customFormat="1" ht="66" x14ac:dyDescent="0.2">
      <c r="A85" s="157" t="s">
        <v>438</v>
      </c>
      <c r="B85" s="146" t="s">
        <v>439</v>
      </c>
      <c r="C85" s="119" t="s">
        <v>171</v>
      </c>
      <c r="D85" s="79" t="s">
        <v>172</v>
      </c>
      <c r="E85" s="120">
        <v>590951</v>
      </c>
      <c r="F85" s="120">
        <f t="shared" si="6"/>
        <v>703231.69</v>
      </c>
      <c r="G85" s="121" t="s">
        <v>173</v>
      </c>
      <c r="H85" s="123"/>
      <c r="I85" s="123"/>
      <c r="J85" s="33"/>
      <c r="K85" s="33" t="s">
        <v>20</v>
      </c>
      <c r="L85" s="33" t="s">
        <v>21</v>
      </c>
    </row>
    <row r="86" spans="1:12" s="104" customFormat="1" ht="66" x14ac:dyDescent="0.2">
      <c r="A86" s="165" t="s">
        <v>440</v>
      </c>
      <c r="B86" s="146" t="s">
        <v>147</v>
      </c>
      <c r="C86" s="7" t="s">
        <v>441</v>
      </c>
      <c r="D86" s="79" t="s">
        <v>442</v>
      </c>
      <c r="E86" s="120">
        <v>490</v>
      </c>
      <c r="F86" s="120">
        <f>E86</f>
        <v>490</v>
      </c>
      <c r="G86" s="121" t="s">
        <v>443</v>
      </c>
      <c r="H86" s="123"/>
      <c r="I86" s="123"/>
      <c r="J86" s="33"/>
      <c r="K86" s="33" t="s">
        <v>20</v>
      </c>
      <c r="L86" s="33" t="s">
        <v>21</v>
      </c>
    </row>
    <row r="87" spans="1:12" s="104" customFormat="1" ht="66" x14ac:dyDescent="0.2">
      <c r="A87" s="165" t="s">
        <v>445</v>
      </c>
      <c r="B87" s="146" t="s">
        <v>454</v>
      </c>
      <c r="C87" s="7" t="s">
        <v>446</v>
      </c>
      <c r="D87" s="79" t="s">
        <v>447</v>
      </c>
      <c r="E87" s="120">
        <v>8220</v>
      </c>
      <c r="F87" s="120">
        <f>E87*1.19</f>
        <v>9781.7999999999993</v>
      </c>
      <c r="G87" s="121" t="s">
        <v>27</v>
      </c>
      <c r="H87" s="123"/>
      <c r="I87" s="123"/>
      <c r="J87" s="33"/>
      <c r="K87" s="33" t="s">
        <v>20</v>
      </c>
      <c r="L87" s="33" t="s">
        <v>21</v>
      </c>
    </row>
    <row r="88" spans="1:12" s="104" customFormat="1" ht="66" x14ac:dyDescent="0.2">
      <c r="A88" s="159" t="s">
        <v>458</v>
      </c>
      <c r="B88" s="178" t="s">
        <v>466</v>
      </c>
      <c r="C88" s="179" t="s">
        <v>460</v>
      </c>
      <c r="D88" s="180" t="s">
        <v>461</v>
      </c>
      <c r="E88" s="161">
        <v>266497</v>
      </c>
      <c r="F88" s="161">
        <f>E88</f>
        <v>266497</v>
      </c>
      <c r="G88" s="162" t="s">
        <v>56</v>
      </c>
      <c r="H88" s="181"/>
      <c r="I88" s="181"/>
      <c r="J88" s="181"/>
      <c r="K88" s="163" t="s">
        <v>20</v>
      </c>
      <c r="L88" s="163" t="s">
        <v>21</v>
      </c>
    </row>
    <row r="89" spans="1:12" ht="52.5" customHeight="1" x14ac:dyDescent="0.2">
      <c r="A89" s="23"/>
      <c r="B89" s="23"/>
      <c r="C89" s="24"/>
      <c r="D89" s="187"/>
      <c r="E89" s="187"/>
      <c r="F89" s="187"/>
      <c r="G89" s="187"/>
      <c r="H89" s="23"/>
      <c r="I89" s="23"/>
      <c r="J89" s="23"/>
      <c r="K89" s="23"/>
      <c r="L89" s="23"/>
    </row>
    <row r="90" spans="1:12" ht="52.5" hidden="1" customHeight="1" x14ac:dyDescent="0.2">
      <c r="A90" s="23"/>
      <c r="B90" s="23"/>
      <c r="C90" s="24"/>
      <c r="D90" s="25"/>
      <c r="E90" s="24"/>
      <c r="F90" s="23"/>
      <c r="G90" s="23"/>
      <c r="H90" s="23"/>
      <c r="I90" s="23"/>
      <c r="J90" s="23"/>
    </row>
    <row r="91" spans="1:12" ht="9.75" hidden="1" customHeight="1" x14ac:dyDescent="0.2">
      <c r="A91" s="189"/>
      <c r="B91" s="189"/>
      <c r="C91" s="188"/>
      <c r="D91" s="188"/>
      <c r="E91" s="188"/>
      <c r="F91" s="188"/>
      <c r="G91" s="188"/>
      <c r="H91" s="24"/>
      <c r="I91" s="24"/>
      <c r="J91" s="24"/>
      <c r="K91" s="188"/>
      <c r="L91" s="188"/>
    </row>
    <row r="92" spans="1:12" s="104" customFormat="1" ht="63" customHeight="1" x14ac:dyDescent="0.2">
      <c r="A92" s="118"/>
      <c r="B92" s="176"/>
      <c r="C92" s="107"/>
      <c r="D92" s="177"/>
      <c r="E92" s="107"/>
      <c r="F92" s="190"/>
      <c r="G92" s="190"/>
      <c r="H92" s="108"/>
      <c r="I92" s="108"/>
      <c r="J92" s="108"/>
      <c r="K92" s="190"/>
      <c r="L92" s="190"/>
    </row>
    <row r="93" spans="1:12" ht="63.75" customHeight="1" x14ac:dyDescent="0.2">
      <c r="A93" s="188"/>
      <c r="B93" s="188"/>
      <c r="C93" s="188"/>
      <c r="D93" s="188"/>
      <c r="E93" s="188"/>
      <c r="F93" s="188"/>
      <c r="G93" s="188"/>
      <c r="H93" s="24"/>
      <c r="I93" s="24"/>
      <c r="J93" s="24"/>
      <c r="K93" s="192"/>
      <c r="L93" s="192"/>
    </row>
    <row r="94" spans="1:12" ht="18.75" x14ac:dyDescent="0.2">
      <c r="A94" s="23"/>
      <c r="B94" s="23"/>
      <c r="C94" s="25"/>
      <c r="D94" s="25"/>
      <c r="E94" s="25"/>
      <c r="F94" s="25"/>
      <c r="G94" s="23"/>
      <c r="H94" s="23"/>
      <c r="I94" s="23"/>
      <c r="J94" s="23"/>
      <c r="K94" s="189"/>
      <c r="L94" s="189"/>
    </row>
    <row r="95" spans="1:12" ht="22.5" customHeight="1" x14ac:dyDescent="0.2">
      <c r="A95" s="37"/>
      <c r="B95" s="37"/>
      <c r="C95" s="25"/>
      <c r="D95" s="25"/>
      <c r="E95" s="25"/>
      <c r="F95" s="25"/>
      <c r="G95" s="37"/>
      <c r="H95" s="37"/>
      <c r="I95" s="37"/>
      <c r="J95" s="37"/>
    </row>
    <row r="96" spans="1:12" ht="18.75" x14ac:dyDescent="0.2">
      <c r="A96" s="37"/>
      <c r="B96" s="40"/>
      <c r="C96" s="25"/>
      <c r="D96" s="25"/>
      <c r="E96" s="25"/>
      <c r="F96" s="25"/>
      <c r="G96" s="37"/>
      <c r="H96" s="37"/>
      <c r="I96" s="37"/>
      <c r="J96" s="37"/>
      <c r="K96" s="188"/>
      <c r="L96" s="188"/>
    </row>
    <row r="97" spans="1:12" ht="18.75" x14ac:dyDescent="0.2">
      <c r="A97" s="25"/>
      <c r="B97" s="25"/>
      <c r="C97" s="25"/>
      <c r="D97" s="25"/>
      <c r="E97" s="25"/>
      <c r="F97" s="25"/>
      <c r="G97" s="23"/>
      <c r="H97" s="23"/>
      <c r="I97" s="23"/>
      <c r="J97" s="23"/>
      <c r="K97" s="23"/>
      <c r="L97" s="23"/>
    </row>
    <row r="98" spans="1:12" ht="18.75" x14ac:dyDescent="0.2">
      <c r="A98" s="25"/>
      <c r="B98" s="25"/>
      <c r="C98" s="25"/>
      <c r="D98" s="25"/>
      <c r="E98" s="25"/>
      <c r="F98" s="25"/>
      <c r="G98" s="26"/>
      <c r="H98" s="26"/>
      <c r="I98" s="26"/>
      <c r="J98" s="26"/>
    </row>
    <row r="99" spans="1:12" ht="18.75" x14ac:dyDescent="0.2">
      <c r="A99" s="25"/>
      <c r="B99" s="25"/>
      <c r="C99" s="25"/>
      <c r="D99" s="25"/>
      <c r="E99" s="25"/>
      <c r="F99" s="25"/>
      <c r="G99" s="24"/>
      <c r="H99" s="24"/>
      <c r="I99" s="24"/>
      <c r="J99" s="24"/>
      <c r="K99" s="191"/>
      <c r="L99" s="191"/>
    </row>
    <row r="119" spans="1:1" x14ac:dyDescent="0.2">
      <c r="A119" s="1">
        <v>73</v>
      </c>
    </row>
    <row r="120" spans="1:1" x14ac:dyDescent="0.2">
      <c r="A120" s="1">
        <v>73</v>
      </c>
    </row>
  </sheetData>
  <sheetProtection selectLockedCells="1" selectUnlockedCells="1"/>
  <autoFilter ref="A6:L89"/>
  <mergeCells count="23">
    <mergeCell ref="K99:L99"/>
    <mergeCell ref="K91:L91"/>
    <mergeCell ref="K94:L94"/>
    <mergeCell ref="K92:L92"/>
    <mergeCell ref="K96:L96"/>
    <mergeCell ref="K93:L93"/>
    <mergeCell ref="D89:G89"/>
    <mergeCell ref="A93:B93"/>
    <mergeCell ref="C93:D93"/>
    <mergeCell ref="E93:G93"/>
    <mergeCell ref="A91:B91"/>
    <mergeCell ref="C91:D91"/>
    <mergeCell ref="E91:G91"/>
    <mergeCell ref="F92:G92"/>
    <mergeCell ref="K1:L1"/>
    <mergeCell ref="A4:A5"/>
    <mergeCell ref="B4:B5"/>
    <mergeCell ref="C4:C5"/>
    <mergeCell ref="D4:D5"/>
    <mergeCell ref="E4:F4"/>
    <mergeCell ref="G4:G5"/>
    <mergeCell ref="K4:K5"/>
    <mergeCell ref="L4:L5"/>
  </mergeCells>
  <conditionalFormatting sqref="B88">
    <cfRule type="expression" dxfId="4" priority="2">
      <formula>ISBLANK(B88)</formula>
    </cfRule>
    <cfRule type="expression" dxfId="3" priority="3">
      <formula>NOT(ISBLANK(O88))</formula>
    </cfRule>
    <cfRule type="expression" dxfId="2" priority="4">
      <formula>NOT(ISBLANK(N88))</formula>
    </cfRule>
    <cfRule type="expression" dxfId="1" priority="5">
      <formula>NOT(ISBLANK(XEY88))</formula>
    </cfRule>
  </conditionalFormatting>
  <conditionalFormatting sqref="B88">
    <cfRule type="expression" dxfId="0" priority="6">
      <formula>#REF!=#REF!</formula>
    </cfRule>
  </conditionalFormatting>
  <pageMargins left="0.25" right="0.25" top="0.75" bottom="0.75" header="0.3" footer="0.3"/>
  <pageSetup scale="64" fitToHeight="0" orientation="landscape" r:id="rId1"/>
  <rowBreaks count="4" manualBreakCount="4">
    <brk id="62" min="1" max="15" man="1"/>
    <brk id="76" max="16383" man="1"/>
    <brk id="95" max="16383" man="1"/>
    <brk id="9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zoomScale="50" zoomScaleNormal="50" zoomScaleSheetLayoutView="100" workbookViewId="0">
      <selection activeCell="R6" sqref="R6"/>
    </sheetView>
  </sheetViews>
  <sheetFormatPr defaultColWidth="8.85546875" defaultRowHeight="12.75" x14ac:dyDescent="0.2"/>
  <cols>
    <col min="1" max="1" width="8.42578125" style="12" customWidth="1"/>
    <col min="2" max="2" width="85.85546875" style="12" customWidth="1"/>
    <col min="3" max="3" width="33.5703125" style="12" customWidth="1"/>
    <col min="4" max="4" width="23.28515625" style="12" customWidth="1"/>
    <col min="5" max="5" width="42" style="12" customWidth="1"/>
    <col min="6" max="6" width="34.5703125" style="12" customWidth="1"/>
    <col min="7" max="7" width="43.85546875" style="12" customWidth="1"/>
    <col min="8" max="8" width="23.42578125" style="12" customWidth="1"/>
    <col min="9" max="9" width="30.85546875" style="12" customWidth="1"/>
    <col min="10" max="10" width="27.85546875" style="12" customWidth="1"/>
    <col min="11" max="11" width="28.7109375" style="12" customWidth="1"/>
    <col min="12" max="12" width="33.140625" style="12" customWidth="1"/>
    <col min="13" max="13" width="19.5703125" style="12" customWidth="1"/>
    <col min="14" max="16384" width="8.85546875" style="12"/>
  </cols>
  <sheetData>
    <row r="1" spans="1:13" ht="23.25" x14ac:dyDescent="0.35">
      <c r="A1" s="8"/>
      <c r="B1" s="8"/>
      <c r="C1" s="8"/>
      <c r="D1" s="9"/>
      <c r="E1" s="10"/>
      <c r="F1" s="8"/>
      <c r="G1" s="8"/>
      <c r="H1" s="8"/>
      <c r="I1" s="11"/>
      <c r="J1" s="11"/>
      <c r="K1" s="11"/>
      <c r="L1" s="31"/>
      <c r="M1" s="31"/>
    </row>
    <row r="2" spans="1:13" ht="27.75" customHeight="1" x14ac:dyDescent="0.45">
      <c r="A2" s="42"/>
      <c r="B2" s="42"/>
      <c r="C2" s="42"/>
      <c r="D2" s="43"/>
      <c r="E2" s="44"/>
      <c r="F2" s="42"/>
      <c r="G2" s="42"/>
      <c r="H2" s="42"/>
      <c r="I2" s="19"/>
      <c r="J2" s="19"/>
      <c r="K2" s="195" t="s">
        <v>463</v>
      </c>
      <c r="L2" s="195"/>
      <c r="M2" s="195"/>
    </row>
    <row r="3" spans="1:13" ht="27.75" x14ac:dyDescent="0.45">
      <c r="A3" s="42"/>
      <c r="B3" s="42"/>
      <c r="C3" s="42"/>
      <c r="D3" s="43"/>
      <c r="E3" s="44"/>
      <c r="F3" s="42"/>
      <c r="G3" s="42"/>
      <c r="H3" s="42"/>
      <c r="I3" s="42"/>
      <c r="J3" s="42"/>
      <c r="K3" s="42"/>
      <c r="L3" s="42"/>
      <c r="M3" s="42"/>
    </row>
    <row r="4" spans="1:13" ht="27.75" x14ac:dyDescent="0.45">
      <c r="A4" s="42"/>
      <c r="B4" s="48"/>
      <c r="C4" s="42"/>
      <c r="D4" s="42"/>
      <c r="E4" s="42"/>
      <c r="F4" s="42"/>
      <c r="G4" s="42"/>
      <c r="H4" s="42"/>
      <c r="I4" s="42"/>
      <c r="J4" s="42"/>
      <c r="K4" s="194" t="s">
        <v>148</v>
      </c>
      <c r="L4" s="194"/>
      <c r="M4" s="194"/>
    </row>
    <row r="5" spans="1:13" ht="53.25" customHeight="1" x14ac:dyDescent="0.45">
      <c r="A5" s="42"/>
      <c r="B5" s="42" t="s">
        <v>419</v>
      </c>
      <c r="C5" s="42"/>
      <c r="D5" s="42"/>
      <c r="E5" s="42"/>
      <c r="F5" s="42"/>
      <c r="G5" s="42"/>
      <c r="H5" s="42"/>
      <c r="I5" s="42"/>
      <c r="J5" s="42"/>
      <c r="K5" s="196" t="s">
        <v>418</v>
      </c>
      <c r="L5" s="196"/>
      <c r="M5" s="196"/>
    </row>
    <row r="6" spans="1:13" ht="222" x14ac:dyDescent="0.45">
      <c r="A6" s="42"/>
      <c r="B6" s="46" t="s">
        <v>436</v>
      </c>
      <c r="C6" s="42"/>
      <c r="D6" s="42"/>
      <c r="E6" s="42"/>
      <c r="F6" s="42"/>
      <c r="G6" s="42"/>
      <c r="H6" s="42"/>
      <c r="I6" s="42"/>
      <c r="J6" s="42"/>
      <c r="K6" s="194"/>
      <c r="L6" s="194"/>
      <c r="M6" s="194"/>
    </row>
    <row r="7" spans="1:13" ht="20.25" hidden="1" customHeight="1" x14ac:dyDescent="0.45">
      <c r="A7" s="42"/>
      <c r="B7" s="194"/>
      <c r="C7" s="194"/>
      <c r="D7" s="42"/>
      <c r="E7" s="42"/>
      <c r="F7" s="42"/>
      <c r="G7" s="42"/>
      <c r="H7" s="42"/>
      <c r="I7" s="42"/>
      <c r="J7" s="42"/>
      <c r="K7" s="47"/>
      <c r="L7" s="47"/>
      <c r="M7" s="47"/>
    </row>
    <row r="8" spans="1:13" ht="19.5" hidden="1" customHeight="1" x14ac:dyDescent="0.45">
      <c r="A8" s="42"/>
      <c r="B8" s="194"/>
      <c r="C8" s="194"/>
      <c r="D8" s="42"/>
      <c r="E8" s="42"/>
      <c r="F8" s="42"/>
      <c r="G8" s="42"/>
      <c r="H8" s="42"/>
      <c r="I8" s="42"/>
      <c r="J8" s="42"/>
      <c r="K8" s="47"/>
      <c r="L8" s="47"/>
      <c r="M8" s="47"/>
    </row>
    <row r="9" spans="1:13" ht="27.75" hidden="1" x14ac:dyDescent="0.45">
      <c r="A9" s="42"/>
      <c r="B9" s="194"/>
      <c r="C9" s="194"/>
      <c r="D9" s="42"/>
      <c r="E9" s="42"/>
      <c r="F9" s="42"/>
      <c r="G9" s="42"/>
      <c r="H9" s="42"/>
      <c r="I9" s="42"/>
      <c r="J9" s="42"/>
      <c r="K9" s="47"/>
      <c r="L9" s="47"/>
      <c r="M9" s="47"/>
    </row>
    <row r="10" spans="1:13" ht="27.75" hidden="1" x14ac:dyDescent="0.45">
      <c r="A10" s="42"/>
      <c r="B10" s="42"/>
      <c r="C10" s="42"/>
      <c r="D10" s="42"/>
      <c r="E10" s="42"/>
      <c r="F10" s="42"/>
      <c r="G10" s="42"/>
      <c r="H10" s="42"/>
      <c r="I10" s="42"/>
      <c r="J10" s="42"/>
      <c r="K10" s="47"/>
      <c r="L10" s="47"/>
      <c r="M10" s="47"/>
    </row>
    <row r="11" spans="1:13" ht="27.75" x14ac:dyDescent="0.2">
      <c r="A11" s="198" t="s">
        <v>245</v>
      </c>
      <c r="B11" s="198"/>
      <c r="C11" s="198"/>
      <c r="D11" s="198"/>
      <c r="E11" s="198"/>
      <c r="F11" s="198"/>
      <c r="G11" s="198"/>
      <c r="H11" s="198"/>
      <c r="I11" s="198"/>
      <c r="J11" s="198"/>
      <c r="K11" s="198"/>
      <c r="L11" s="198"/>
      <c r="M11" s="198"/>
    </row>
    <row r="12" spans="1:13" ht="42.75" customHeight="1" x14ac:dyDescent="0.2">
      <c r="A12" s="199" t="s">
        <v>462</v>
      </c>
      <c r="B12" s="199"/>
      <c r="C12" s="199"/>
      <c r="D12" s="199"/>
      <c r="E12" s="199"/>
      <c r="F12" s="199"/>
      <c r="G12" s="199"/>
      <c r="H12" s="199"/>
      <c r="I12" s="199"/>
      <c r="J12" s="199"/>
      <c r="K12" s="199"/>
      <c r="L12" s="199"/>
      <c r="M12" s="199"/>
    </row>
    <row r="13" spans="1:13" ht="18.75" customHeight="1" x14ac:dyDescent="0.45">
      <c r="A13" s="48"/>
      <c r="B13" s="42"/>
      <c r="C13" s="42"/>
      <c r="D13" s="42"/>
      <c r="E13" s="42"/>
      <c r="F13" s="42"/>
      <c r="G13" s="42"/>
      <c r="H13" s="42"/>
      <c r="I13" s="42"/>
      <c r="J13" s="42"/>
      <c r="K13" s="42"/>
      <c r="L13" s="42"/>
      <c r="M13" s="42"/>
    </row>
    <row r="14" spans="1:13" ht="30" customHeight="1" x14ac:dyDescent="0.2">
      <c r="A14" s="200" t="s">
        <v>464</v>
      </c>
      <c r="B14" s="200"/>
      <c r="C14" s="200"/>
      <c r="D14" s="200"/>
      <c r="E14" s="200"/>
      <c r="F14" s="200"/>
      <c r="G14" s="200"/>
      <c r="H14" s="200"/>
      <c r="I14" s="200"/>
      <c r="J14" s="200"/>
      <c r="K14" s="200"/>
      <c r="L14" s="200"/>
      <c r="M14" s="200"/>
    </row>
    <row r="15" spans="1:13" ht="22.5" hidden="1" customHeight="1" x14ac:dyDescent="0.45">
      <c r="A15" s="42"/>
      <c r="B15" s="42"/>
      <c r="C15" s="42"/>
      <c r="D15" s="42"/>
      <c r="E15" s="42"/>
      <c r="F15" s="42"/>
      <c r="G15" s="42"/>
      <c r="H15" s="42"/>
      <c r="I15" s="42"/>
      <c r="J15" s="42"/>
      <c r="K15" s="42"/>
      <c r="L15" s="42"/>
      <c r="M15" s="42"/>
    </row>
    <row r="16" spans="1:13" ht="21.75" customHeight="1" x14ac:dyDescent="0.45">
      <c r="A16" s="42"/>
      <c r="B16" s="42"/>
      <c r="C16" s="42"/>
      <c r="D16" s="42"/>
      <c r="E16" s="42"/>
      <c r="F16" s="42"/>
      <c r="G16" s="42"/>
      <c r="H16" s="42"/>
      <c r="I16" s="42"/>
      <c r="J16" s="42"/>
      <c r="K16" s="42"/>
      <c r="L16" s="42"/>
      <c r="M16" s="42"/>
    </row>
    <row r="17" spans="1:13" ht="117" customHeight="1" x14ac:dyDescent="0.2">
      <c r="A17" s="193" t="s">
        <v>1</v>
      </c>
      <c r="B17" s="193" t="s">
        <v>149</v>
      </c>
      <c r="C17" s="193" t="s">
        <v>150</v>
      </c>
      <c r="D17" s="193" t="s">
        <v>3</v>
      </c>
      <c r="E17" s="193" t="s">
        <v>4</v>
      </c>
      <c r="F17" s="204" t="s">
        <v>151</v>
      </c>
      <c r="G17" s="204"/>
      <c r="H17" s="193" t="s">
        <v>152</v>
      </c>
      <c r="I17" s="193" t="s">
        <v>153</v>
      </c>
      <c r="J17" s="193" t="s">
        <v>154</v>
      </c>
      <c r="K17" s="49" t="s">
        <v>155</v>
      </c>
      <c r="L17" s="193" t="s">
        <v>156</v>
      </c>
      <c r="M17" s="197" t="s">
        <v>157</v>
      </c>
    </row>
    <row r="18" spans="1:13" ht="158.25" customHeight="1" x14ac:dyDescent="0.2">
      <c r="A18" s="193"/>
      <c r="B18" s="193"/>
      <c r="C18" s="193"/>
      <c r="D18" s="193"/>
      <c r="E18" s="193"/>
      <c r="F18" s="50" t="s">
        <v>158</v>
      </c>
      <c r="G18" s="50" t="s">
        <v>159</v>
      </c>
      <c r="H18" s="193"/>
      <c r="I18" s="193"/>
      <c r="J18" s="193"/>
      <c r="K18" s="49" t="s">
        <v>160</v>
      </c>
      <c r="L18" s="193"/>
      <c r="M18" s="197"/>
    </row>
    <row r="19" spans="1:13" ht="42.75" customHeight="1" x14ac:dyDescent="0.2">
      <c r="A19" s="49">
        <v>0</v>
      </c>
      <c r="B19" s="49">
        <v>1</v>
      </c>
      <c r="C19" s="49">
        <v>2</v>
      </c>
      <c r="D19" s="49">
        <v>3</v>
      </c>
      <c r="E19" s="49">
        <v>4</v>
      </c>
      <c r="F19" s="49">
        <v>5</v>
      </c>
      <c r="G19" s="49">
        <v>6</v>
      </c>
      <c r="H19" s="49">
        <v>7</v>
      </c>
      <c r="I19" s="49">
        <v>8</v>
      </c>
      <c r="J19" s="49">
        <v>9</v>
      </c>
      <c r="K19" s="49">
        <v>10</v>
      </c>
      <c r="L19" s="49">
        <v>11</v>
      </c>
      <c r="M19" s="49">
        <v>12</v>
      </c>
    </row>
    <row r="20" spans="1:13" ht="222" x14ac:dyDescent="0.2">
      <c r="A20" s="150">
        <v>1</v>
      </c>
      <c r="B20" s="69" t="s">
        <v>249</v>
      </c>
      <c r="C20" s="114" t="s">
        <v>376</v>
      </c>
      <c r="D20" s="70" t="s">
        <v>202</v>
      </c>
      <c r="E20" s="71" t="s">
        <v>248</v>
      </c>
      <c r="F20" s="76" t="s">
        <v>246</v>
      </c>
      <c r="G20" s="76" t="s">
        <v>251</v>
      </c>
      <c r="H20" s="72" t="s">
        <v>161</v>
      </c>
      <c r="I20" s="72" t="s">
        <v>20</v>
      </c>
      <c r="J20" s="72" t="s">
        <v>162</v>
      </c>
      <c r="K20" s="73" t="s">
        <v>163</v>
      </c>
      <c r="L20" s="153"/>
      <c r="M20" s="72" t="s">
        <v>247</v>
      </c>
    </row>
    <row r="21" spans="1:13" ht="222" x14ac:dyDescent="0.2">
      <c r="A21" s="150">
        <v>2</v>
      </c>
      <c r="B21" s="69" t="s">
        <v>250</v>
      </c>
      <c r="C21" s="114" t="s">
        <v>377</v>
      </c>
      <c r="D21" s="70" t="s">
        <v>202</v>
      </c>
      <c r="E21" s="71" t="s">
        <v>143</v>
      </c>
      <c r="F21" s="75">
        <v>7365.4</v>
      </c>
      <c r="G21" s="74">
        <v>8764.8259999999991</v>
      </c>
      <c r="H21" s="72" t="s">
        <v>161</v>
      </c>
      <c r="I21" s="72" t="s">
        <v>20</v>
      </c>
      <c r="J21" s="72" t="s">
        <v>162</v>
      </c>
      <c r="K21" s="73" t="s">
        <v>163</v>
      </c>
      <c r="L21" s="153"/>
      <c r="M21" s="72" t="s">
        <v>142</v>
      </c>
    </row>
    <row r="22" spans="1:13" ht="233.25" customHeight="1" x14ac:dyDescent="0.2">
      <c r="A22" s="150">
        <v>3</v>
      </c>
      <c r="B22" s="83" t="s">
        <v>268</v>
      </c>
      <c r="C22" s="114" t="s">
        <v>378</v>
      </c>
      <c r="D22" s="84" t="s">
        <v>202</v>
      </c>
      <c r="E22" s="85" t="s">
        <v>143</v>
      </c>
      <c r="F22" s="75">
        <v>15430.58</v>
      </c>
      <c r="G22" s="74">
        <f>F22*1.19</f>
        <v>18362.390199999998</v>
      </c>
      <c r="H22" s="87" t="s">
        <v>161</v>
      </c>
      <c r="I22" s="52" t="s">
        <v>20</v>
      </c>
      <c r="J22" s="87" t="s">
        <v>162</v>
      </c>
      <c r="K22" s="56" t="s">
        <v>163</v>
      </c>
      <c r="L22" s="153"/>
      <c r="M22" s="87" t="s">
        <v>142</v>
      </c>
    </row>
    <row r="23" spans="1:13" ht="248.25" customHeight="1" x14ac:dyDescent="0.2">
      <c r="A23" s="150">
        <v>4</v>
      </c>
      <c r="B23" s="130" t="s">
        <v>426</v>
      </c>
      <c r="C23" s="131" t="s">
        <v>379</v>
      </c>
      <c r="D23" s="54" t="s">
        <v>230</v>
      </c>
      <c r="E23" s="134" t="s">
        <v>231</v>
      </c>
      <c r="F23" s="132">
        <f>6903870</f>
        <v>6903870</v>
      </c>
      <c r="G23" s="133">
        <f t="shared" ref="G23" si="0">F23*1.19</f>
        <v>8215605.2999999998</v>
      </c>
      <c r="H23" s="113" t="s">
        <v>427</v>
      </c>
      <c r="I23" s="54" t="s">
        <v>20</v>
      </c>
      <c r="J23" s="113" t="s">
        <v>162</v>
      </c>
      <c r="K23" s="116" t="s">
        <v>163</v>
      </c>
      <c r="L23" s="153"/>
      <c r="M23" s="51" t="s">
        <v>27</v>
      </c>
    </row>
    <row r="24" spans="1:13" ht="222" x14ac:dyDescent="0.2">
      <c r="A24" s="150">
        <v>5</v>
      </c>
      <c r="B24" s="130" t="s">
        <v>393</v>
      </c>
      <c r="C24" s="131" t="s">
        <v>380</v>
      </c>
      <c r="D24" s="54" t="s">
        <v>265</v>
      </c>
      <c r="E24" s="82" t="s">
        <v>266</v>
      </c>
      <c r="F24" s="132" t="s">
        <v>394</v>
      </c>
      <c r="G24" s="133" t="s">
        <v>395</v>
      </c>
      <c r="H24" s="81" t="s">
        <v>161</v>
      </c>
      <c r="I24" s="51" t="s">
        <v>20</v>
      </c>
      <c r="J24" s="51" t="s">
        <v>162</v>
      </c>
      <c r="K24" s="53" t="s">
        <v>163</v>
      </c>
      <c r="L24" s="153"/>
      <c r="M24" s="51" t="s">
        <v>267</v>
      </c>
    </row>
    <row r="25" spans="1:13" s="86" customFormat="1" ht="222" x14ac:dyDescent="0.2">
      <c r="A25" s="150">
        <v>6</v>
      </c>
      <c r="B25" s="130" t="s">
        <v>269</v>
      </c>
      <c r="C25" s="131" t="s">
        <v>381</v>
      </c>
      <c r="D25" s="54" t="s">
        <v>270</v>
      </c>
      <c r="E25" s="134" t="s">
        <v>271</v>
      </c>
      <c r="F25" s="133">
        <v>581615</v>
      </c>
      <c r="G25" s="133">
        <f>F25*1.19</f>
        <v>692121.85</v>
      </c>
      <c r="H25" s="89" t="s">
        <v>272</v>
      </c>
      <c r="I25" s="89" t="s">
        <v>20</v>
      </c>
      <c r="J25" s="89" t="s">
        <v>273</v>
      </c>
      <c r="K25" s="90" t="s">
        <v>174</v>
      </c>
      <c r="L25" s="153"/>
      <c r="M25" s="87" t="s">
        <v>56</v>
      </c>
    </row>
    <row r="26" spans="1:13" s="88" customFormat="1" ht="222" x14ac:dyDescent="0.2">
      <c r="A26" s="150">
        <v>7</v>
      </c>
      <c r="B26" s="130" t="s">
        <v>276</v>
      </c>
      <c r="C26" s="131" t="s">
        <v>382</v>
      </c>
      <c r="D26" s="54" t="s">
        <v>277</v>
      </c>
      <c r="E26" s="134" t="s">
        <v>278</v>
      </c>
      <c r="F26" s="133">
        <v>1638660</v>
      </c>
      <c r="G26" s="133">
        <f>F26*1.19</f>
        <v>1950005.4</v>
      </c>
      <c r="H26" s="89" t="s">
        <v>272</v>
      </c>
      <c r="I26" s="89" t="s">
        <v>20</v>
      </c>
      <c r="J26" s="91" t="s">
        <v>274</v>
      </c>
      <c r="K26" s="90" t="s">
        <v>174</v>
      </c>
      <c r="L26" s="153"/>
      <c r="M26" s="94" t="s">
        <v>275</v>
      </c>
    </row>
    <row r="27" spans="1:13" s="88" customFormat="1" ht="222" x14ac:dyDescent="0.2">
      <c r="A27" s="150">
        <v>8</v>
      </c>
      <c r="B27" s="130" t="s">
        <v>279</v>
      </c>
      <c r="C27" s="131" t="s">
        <v>383</v>
      </c>
      <c r="D27" s="54" t="s">
        <v>280</v>
      </c>
      <c r="E27" s="134" t="s">
        <v>281</v>
      </c>
      <c r="F27" s="133">
        <v>1399140</v>
      </c>
      <c r="G27" s="133">
        <f>F27*1.19</f>
        <v>1664976.5999999999</v>
      </c>
      <c r="H27" s="89" t="s">
        <v>272</v>
      </c>
      <c r="I27" s="89" t="s">
        <v>20</v>
      </c>
      <c r="J27" s="92" t="s">
        <v>274</v>
      </c>
      <c r="K27" s="93" t="s">
        <v>174</v>
      </c>
      <c r="L27" s="153"/>
      <c r="M27" s="97" t="s">
        <v>275</v>
      </c>
    </row>
    <row r="28" spans="1:13" s="96" customFormat="1" ht="222" x14ac:dyDescent="0.2">
      <c r="A28" s="150">
        <v>9</v>
      </c>
      <c r="B28" s="130" t="s">
        <v>285</v>
      </c>
      <c r="C28" s="131" t="s">
        <v>384</v>
      </c>
      <c r="D28" s="54" t="s">
        <v>286</v>
      </c>
      <c r="E28" s="134" t="s">
        <v>287</v>
      </c>
      <c r="F28" s="133">
        <v>6612572.9000000004</v>
      </c>
      <c r="G28" s="133">
        <f>F28*1.19</f>
        <v>7868961.7510000002</v>
      </c>
      <c r="H28" s="97" t="s">
        <v>161</v>
      </c>
      <c r="I28" s="99" t="s">
        <v>20</v>
      </c>
      <c r="J28" s="100" t="s">
        <v>162</v>
      </c>
      <c r="K28" s="98" t="s">
        <v>163</v>
      </c>
      <c r="L28" s="153"/>
      <c r="M28" s="103" t="s">
        <v>56</v>
      </c>
    </row>
    <row r="29" spans="1:13" s="102" customFormat="1" ht="222" x14ac:dyDescent="0.2">
      <c r="A29" s="167">
        <v>10</v>
      </c>
      <c r="B29" s="168" t="s">
        <v>455</v>
      </c>
      <c r="C29" s="169" t="s">
        <v>385</v>
      </c>
      <c r="D29" s="170" t="s">
        <v>292</v>
      </c>
      <c r="E29" s="171" t="s">
        <v>293</v>
      </c>
      <c r="F29" s="172" t="s">
        <v>456</v>
      </c>
      <c r="G29" s="172" t="s">
        <v>457</v>
      </c>
      <c r="H29" s="173" t="s">
        <v>161</v>
      </c>
      <c r="I29" s="173" t="s">
        <v>20</v>
      </c>
      <c r="J29" s="173" t="s">
        <v>162</v>
      </c>
      <c r="K29" s="174" t="s">
        <v>163</v>
      </c>
      <c r="L29" s="175"/>
      <c r="M29" s="103" t="s">
        <v>27</v>
      </c>
    </row>
    <row r="30" spans="1:13" ht="290.25" customHeight="1" x14ac:dyDescent="0.2">
      <c r="A30" s="150">
        <v>11</v>
      </c>
      <c r="B30" s="130" t="s">
        <v>410</v>
      </c>
      <c r="C30" s="131" t="s">
        <v>386</v>
      </c>
      <c r="D30" s="54" t="s">
        <v>409</v>
      </c>
      <c r="E30" s="134" t="s">
        <v>408</v>
      </c>
      <c r="F30" s="133">
        <f>1594819.26</f>
        <v>1594819.26</v>
      </c>
      <c r="G30" s="133">
        <f>F30*1.19</f>
        <v>1897834.9194</v>
      </c>
      <c r="H30" s="103" t="s">
        <v>161</v>
      </c>
      <c r="I30" s="51" t="s">
        <v>20</v>
      </c>
      <c r="J30" s="51" t="s">
        <v>162</v>
      </c>
      <c r="K30" s="53" t="s">
        <v>163</v>
      </c>
      <c r="L30" s="153"/>
      <c r="M30" s="52" t="s">
        <v>244</v>
      </c>
    </row>
    <row r="31" spans="1:13" s="32" customFormat="1" ht="259.5" customHeight="1" x14ac:dyDescent="0.2">
      <c r="A31" s="150">
        <v>12</v>
      </c>
      <c r="B31" s="135" t="s">
        <v>322</v>
      </c>
      <c r="C31" s="131" t="s">
        <v>387</v>
      </c>
      <c r="D31" s="54" t="s">
        <v>188</v>
      </c>
      <c r="E31" s="134" t="s">
        <v>189</v>
      </c>
      <c r="F31" s="133" t="s">
        <v>391</v>
      </c>
      <c r="G31" s="136" t="s">
        <v>392</v>
      </c>
      <c r="H31" s="103" t="s">
        <v>164</v>
      </c>
      <c r="I31" s="54" t="s">
        <v>20</v>
      </c>
      <c r="J31" s="52" t="s">
        <v>165</v>
      </c>
      <c r="K31" s="55" t="s">
        <v>163</v>
      </c>
      <c r="L31" s="154"/>
      <c r="M31" s="54" t="s">
        <v>142</v>
      </c>
    </row>
    <row r="32" spans="1:13" ht="252" customHeight="1" x14ac:dyDescent="0.2">
      <c r="A32" s="150">
        <v>13</v>
      </c>
      <c r="B32" s="130" t="s">
        <v>413</v>
      </c>
      <c r="C32" s="131" t="s">
        <v>388</v>
      </c>
      <c r="D32" s="54" t="s">
        <v>320</v>
      </c>
      <c r="E32" s="134" t="s">
        <v>321</v>
      </c>
      <c r="F32" s="133" t="s">
        <v>414</v>
      </c>
      <c r="G32" s="133" t="s">
        <v>415</v>
      </c>
      <c r="H32" s="103" t="s">
        <v>161</v>
      </c>
      <c r="I32" s="52" t="s">
        <v>20</v>
      </c>
      <c r="J32" s="103" t="s">
        <v>162</v>
      </c>
      <c r="K32" s="56" t="s">
        <v>163</v>
      </c>
      <c r="L32" s="153"/>
      <c r="M32" s="52" t="s">
        <v>247</v>
      </c>
    </row>
    <row r="33" spans="1:13" s="106" customFormat="1" ht="288.75" customHeight="1" x14ac:dyDescent="0.2">
      <c r="A33" s="150">
        <v>14</v>
      </c>
      <c r="B33" s="109" t="s">
        <v>327</v>
      </c>
      <c r="C33" s="114" t="s">
        <v>389</v>
      </c>
      <c r="D33" s="110" t="s">
        <v>168</v>
      </c>
      <c r="E33" s="111" t="s">
        <v>169</v>
      </c>
      <c r="F33" s="115">
        <v>1947909.59</v>
      </c>
      <c r="G33" s="117">
        <f t="shared" ref="G33" si="1">F33*1.19</f>
        <v>2318012.4120999998</v>
      </c>
      <c r="H33" s="112" t="s">
        <v>170</v>
      </c>
      <c r="I33" s="113" t="s">
        <v>20</v>
      </c>
      <c r="J33" s="113" t="s">
        <v>165</v>
      </c>
      <c r="K33" s="116" t="s">
        <v>163</v>
      </c>
      <c r="L33" s="153"/>
      <c r="M33" s="113" t="s">
        <v>144</v>
      </c>
    </row>
    <row r="34" spans="1:13" s="106" customFormat="1" ht="288.75" customHeight="1" x14ac:dyDescent="0.2">
      <c r="A34" s="150">
        <v>15</v>
      </c>
      <c r="B34" s="109" t="s">
        <v>326</v>
      </c>
      <c r="C34" s="114" t="s">
        <v>390</v>
      </c>
      <c r="D34" s="110" t="s">
        <v>168</v>
      </c>
      <c r="E34" s="111" t="s">
        <v>169</v>
      </c>
      <c r="F34" s="115">
        <v>1661351.24</v>
      </c>
      <c r="G34" s="117">
        <f t="shared" ref="G34" si="2">F34*1.19</f>
        <v>1977007.9756</v>
      </c>
      <c r="H34" s="112" t="s">
        <v>170</v>
      </c>
      <c r="I34" s="113" t="s">
        <v>20</v>
      </c>
      <c r="J34" s="113" t="s">
        <v>165</v>
      </c>
      <c r="K34" s="116" t="s">
        <v>163</v>
      </c>
      <c r="L34" s="153"/>
      <c r="M34" s="113" t="s">
        <v>144</v>
      </c>
    </row>
    <row r="35" spans="1:13" s="106" customFormat="1" ht="288.75" customHeight="1" x14ac:dyDescent="0.2">
      <c r="A35" s="152">
        <v>16</v>
      </c>
      <c r="B35" s="130" t="s">
        <v>420</v>
      </c>
      <c r="C35" s="131" t="s">
        <v>434</v>
      </c>
      <c r="D35" s="54" t="s">
        <v>421</v>
      </c>
      <c r="E35" s="134" t="s">
        <v>422</v>
      </c>
      <c r="F35" s="151" t="s">
        <v>423</v>
      </c>
      <c r="G35" s="133" t="s">
        <v>424</v>
      </c>
      <c r="H35" s="113" t="s">
        <v>161</v>
      </c>
      <c r="I35" s="113" t="s">
        <v>20</v>
      </c>
      <c r="J35" s="113" t="s">
        <v>162</v>
      </c>
      <c r="K35" s="116" t="s">
        <v>163</v>
      </c>
      <c r="L35" s="155"/>
      <c r="M35" s="113" t="s">
        <v>425</v>
      </c>
    </row>
    <row r="36" spans="1:13" s="106" customFormat="1" ht="288.75" customHeight="1" x14ac:dyDescent="0.2">
      <c r="A36" s="164">
        <v>17</v>
      </c>
      <c r="B36" s="130" t="s">
        <v>444</v>
      </c>
      <c r="C36" s="131" t="s">
        <v>452</v>
      </c>
      <c r="D36" s="54" t="s">
        <v>202</v>
      </c>
      <c r="E36" s="134" t="s">
        <v>143</v>
      </c>
      <c r="F36" s="133">
        <v>126506.72</v>
      </c>
      <c r="G36" s="158">
        <f>F36*1.19</f>
        <v>150542.99679999999</v>
      </c>
      <c r="H36" s="113" t="s">
        <v>161</v>
      </c>
      <c r="I36" s="113" t="s">
        <v>20</v>
      </c>
      <c r="J36" s="113" t="s">
        <v>162</v>
      </c>
      <c r="K36" s="116" t="s">
        <v>163</v>
      </c>
      <c r="L36" s="155"/>
      <c r="M36" s="113" t="s">
        <v>437</v>
      </c>
    </row>
    <row r="37" spans="1:13" s="106" customFormat="1" ht="244.5" customHeight="1" x14ac:dyDescent="0.2">
      <c r="A37" s="166">
        <v>18</v>
      </c>
      <c r="B37" s="130" t="s">
        <v>448</v>
      </c>
      <c r="C37" s="131" t="s">
        <v>465</v>
      </c>
      <c r="D37" s="54" t="s">
        <v>449</v>
      </c>
      <c r="E37" s="134" t="s">
        <v>453</v>
      </c>
      <c r="F37" s="151" t="s">
        <v>450</v>
      </c>
      <c r="G37" s="133" t="s">
        <v>451</v>
      </c>
      <c r="H37" s="113" t="s">
        <v>272</v>
      </c>
      <c r="I37" s="113" t="s">
        <v>20</v>
      </c>
      <c r="J37" s="113" t="s">
        <v>274</v>
      </c>
      <c r="K37" s="116" t="s">
        <v>174</v>
      </c>
      <c r="L37" s="155"/>
      <c r="M37" s="113" t="s">
        <v>27</v>
      </c>
    </row>
    <row r="38" spans="1:13" ht="31.5" customHeight="1" x14ac:dyDescent="0.2">
      <c r="A38" s="57"/>
      <c r="B38" s="202" t="s">
        <v>179</v>
      </c>
      <c r="C38" s="202"/>
      <c r="D38" s="202"/>
      <c r="E38" s="202"/>
      <c r="F38" s="202"/>
      <c r="G38" s="58"/>
      <c r="H38" s="58"/>
      <c r="I38" s="58"/>
      <c r="J38" s="58"/>
      <c r="K38" s="58"/>
      <c r="L38" s="58"/>
      <c r="M38" s="58"/>
    </row>
    <row r="39" spans="1:13" ht="69.75" customHeight="1" x14ac:dyDescent="0.2">
      <c r="A39" s="57"/>
      <c r="B39" s="41" t="s">
        <v>180</v>
      </c>
      <c r="C39" s="41"/>
      <c r="D39" s="41"/>
      <c r="E39" s="41"/>
      <c r="F39" s="41"/>
      <c r="G39" s="58"/>
      <c r="H39" s="58"/>
      <c r="I39" s="58"/>
      <c r="J39" s="58"/>
      <c r="K39" s="58"/>
      <c r="L39" s="58"/>
      <c r="M39" s="58"/>
    </row>
    <row r="40" spans="1:13" s="15" customFormat="1" ht="39" customHeight="1" x14ac:dyDescent="0.35">
      <c r="A40" s="57"/>
      <c r="B40" s="41" t="s">
        <v>181</v>
      </c>
      <c r="C40" s="41"/>
      <c r="D40" s="41"/>
      <c r="E40" s="41"/>
      <c r="F40" s="41"/>
      <c r="G40" s="58"/>
      <c r="H40" s="58"/>
      <c r="I40" s="58"/>
      <c r="J40" s="58"/>
      <c r="K40" s="58"/>
      <c r="L40" s="58"/>
      <c r="M40" s="58"/>
    </row>
    <row r="41" spans="1:13" s="15" customFormat="1" ht="34.5" customHeight="1" x14ac:dyDescent="0.45">
      <c r="A41" s="57"/>
      <c r="B41" s="59"/>
      <c r="C41" s="59"/>
      <c r="D41" s="203"/>
      <c r="E41" s="203"/>
      <c r="F41" s="203"/>
      <c r="G41" s="203"/>
      <c r="H41" s="60"/>
      <c r="I41" s="60"/>
      <c r="J41" s="60"/>
      <c r="K41" s="47"/>
      <c r="L41" s="47"/>
      <c r="M41" s="47"/>
    </row>
    <row r="42" spans="1:13" s="15" customFormat="1" ht="33" customHeight="1" x14ac:dyDescent="0.45">
      <c r="A42" s="57"/>
      <c r="B42" s="61"/>
      <c r="C42" s="61"/>
      <c r="D42" s="203"/>
      <c r="E42" s="203"/>
      <c r="F42" s="203"/>
      <c r="G42" s="203"/>
      <c r="H42" s="42"/>
      <c r="I42" s="42"/>
      <c r="J42" s="61"/>
      <c r="K42" s="47"/>
      <c r="L42" s="62"/>
      <c r="M42" s="63"/>
    </row>
    <row r="43" spans="1:13" s="15" customFormat="1" ht="6" hidden="1" customHeight="1" x14ac:dyDescent="0.45">
      <c r="A43" s="57"/>
      <c r="B43" s="61"/>
      <c r="C43" s="61"/>
      <c r="D43" s="64"/>
      <c r="E43" s="65"/>
      <c r="F43" s="66"/>
      <c r="G43" s="66"/>
      <c r="H43" s="42"/>
      <c r="I43" s="42"/>
      <c r="J43" s="61"/>
      <c r="K43" s="47"/>
      <c r="L43" s="45"/>
      <c r="M43" s="67"/>
    </row>
    <row r="44" spans="1:13" s="15" customFormat="1" ht="68.25" customHeight="1" x14ac:dyDescent="0.45">
      <c r="A44" s="203"/>
      <c r="B44" s="203"/>
      <c r="C44" s="203"/>
      <c r="D44" s="203"/>
      <c r="E44" s="65"/>
      <c r="F44" s="203"/>
      <c r="G44" s="203"/>
      <c r="H44" s="203"/>
      <c r="I44" s="67"/>
      <c r="J44" s="61"/>
      <c r="K44" s="201"/>
      <c r="L44" s="201"/>
      <c r="M44" s="201"/>
    </row>
    <row r="45" spans="1:13" s="15" customFormat="1" ht="56.25" customHeight="1" x14ac:dyDescent="0.45">
      <c r="A45" s="206"/>
      <c r="B45" s="206"/>
      <c r="C45" s="206"/>
      <c r="D45" s="206"/>
      <c r="E45" s="68"/>
      <c r="F45" s="206"/>
      <c r="G45" s="206"/>
      <c r="H45" s="206"/>
      <c r="I45" s="61"/>
      <c r="J45" s="61"/>
      <c r="K45" s="206"/>
      <c r="L45" s="206"/>
      <c r="M45" s="206"/>
    </row>
    <row r="46" spans="1:13" s="15" customFormat="1" ht="79.5" customHeight="1" x14ac:dyDescent="0.45">
      <c r="A46" s="63"/>
      <c r="B46" s="63"/>
      <c r="C46" s="63"/>
      <c r="D46" s="63"/>
      <c r="E46" s="68"/>
      <c r="F46" s="66"/>
      <c r="G46" s="66"/>
      <c r="H46" s="66"/>
      <c r="I46" s="61"/>
      <c r="J46" s="61"/>
      <c r="K46" s="208"/>
      <c r="L46" s="209"/>
      <c r="M46" s="209"/>
    </row>
    <row r="47" spans="1:13" s="15" customFormat="1" ht="28.5" x14ac:dyDescent="0.45">
      <c r="A47" s="63"/>
      <c r="B47" s="63"/>
      <c r="C47" s="63"/>
      <c r="D47" s="63"/>
      <c r="E47" s="68"/>
      <c r="F47" s="66"/>
      <c r="G47" s="66"/>
      <c r="H47" s="66"/>
      <c r="I47" s="61"/>
      <c r="J47" s="19"/>
      <c r="K47" s="19"/>
      <c r="L47" s="62"/>
      <c r="M47" s="45"/>
    </row>
    <row r="48" spans="1:13" s="15" customFormat="1" ht="27" customHeight="1" x14ac:dyDescent="0.45">
      <c r="A48" s="13"/>
      <c r="B48" s="17"/>
      <c r="C48" s="17"/>
      <c r="D48" s="16"/>
      <c r="E48" s="30"/>
      <c r="F48" s="14"/>
      <c r="G48" s="14"/>
      <c r="H48" s="14"/>
      <c r="I48" s="14"/>
      <c r="J48" s="14"/>
      <c r="K48" s="39"/>
      <c r="L48" s="39"/>
      <c r="M48" s="39"/>
    </row>
    <row r="49" spans="1:13" s="15" customFormat="1" ht="28.5" customHeight="1" x14ac:dyDescent="0.45">
      <c r="A49" s="13"/>
      <c r="B49" s="36"/>
      <c r="C49" s="36"/>
      <c r="D49" s="16"/>
      <c r="E49" s="30"/>
      <c r="F49" s="14"/>
      <c r="G49" s="14"/>
      <c r="H49" s="14"/>
      <c r="I49" s="14"/>
      <c r="J49" s="14"/>
      <c r="K49" s="29"/>
      <c r="L49" s="29"/>
      <c r="M49" s="29"/>
    </row>
    <row r="50" spans="1:13" s="15" customFormat="1" ht="28.5" x14ac:dyDescent="0.45">
      <c r="A50" s="13"/>
      <c r="B50" s="17"/>
      <c r="C50" s="17"/>
      <c r="D50" s="16"/>
      <c r="E50" s="30"/>
      <c r="F50" s="14"/>
      <c r="G50" s="14"/>
      <c r="H50" s="14"/>
      <c r="I50" s="14"/>
      <c r="J50" s="14"/>
      <c r="K50" s="38"/>
      <c r="L50" s="38"/>
      <c r="M50" s="38"/>
    </row>
    <row r="51" spans="1:13" s="15" customFormat="1" ht="22.15" customHeight="1" x14ac:dyDescent="0.45">
      <c r="A51" s="13"/>
      <c r="B51" s="17"/>
      <c r="C51" s="17"/>
      <c r="D51" s="27"/>
      <c r="E51" s="28"/>
      <c r="F51" s="14"/>
      <c r="G51" s="14"/>
      <c r="H51" s="14"/>
      <c r="I51" s="14"/>
      <c r="J51" s="14"/>
      <c r="K51" s="207"/>
      <c r="L51" s="207"/>
      <c r="M51" s="207"/>
    </row>
    <row r="52" spans="1:13" s="15" customFormat="1" ht="28.5" x14ac:dyDescent="0.45">
      <c r="A52" s="18"/>
      <c r="B52" s="18"/>
      <c r="C52" s="18"/>
      <c r="D52" s="18"/>
      <c r="E52" s="18"/>
      <c r="F52" s="18"/>
      <c r="G52" s="18"/>
      <c r="H52" s="18"/>
      <c r="I52" s="18"/>
      <c r="J52" s="18"/>
    </row>
    <row r="53" spans="1:13" s="15" customFormat="1" ht="28.5" x14ac:dyDescent="0.45">
      <c r="A53" s="18"/>
      <c r="B53" s="18"/>
      <c r="C53" s="18"/>
      <c r="D53" s="18"/>
      <c r="E53" s="18"/>
      <c r="F53" s="18"/>
      <c r="G53" s="18"/>
      <c r="H53" s="18"/>
      <c r="I53" s="18"/>
      <c r="J53" s="18"/>
      <c r="K53" s="205"/>
      <c r="L53" s="205"/>
      <c r="M53" s="205"/>
    </row>
    <row r="54" spans="1:13" ht="27.75" x14ac:dyDescent="0.45">
      <c r="A54" s="19"/>
      <c r="B54" s="19"/>
      <c r="C54" s="19"/>
      <c r="D54" s="19"/>
      <c r="E54" s="19"/>
      <c r="F54" s="19"/>
      <c r="G54" s="19"/>
      <c r="H54" s="19"/>
      <c r="I54" s="19"/>
      <c r="J54" s="19"/>
      <c r="K54" s="19"/>
      <c r="L54" s="19"/>
      <c r="M54" s="19"/>
    </row>
    <row r="55" spans="1:13" ht="21" x14ac:dyDescent="0.35">
      <c r="A55" s="21"/>
      <c r="B55" s="21"/>
      <c r="C55" s="21"/>
      <c r="D55" s="21"/>
      <c r="E55" s="21"/>
      <c r="F55" s="21"/>
      <c r="G55" s="21"/>
      <c r="H55" s="21"/>
      <c r="I55" s="21"/>
      <c r="J55" s="21"/>
      <c r="K55" s="21"/>
      <c r="L55" s="21"/>
      <c r="M55" s="21"/>
    </row>
    <row r="56" spans="1:13" x14ac:dyDescent="0.2">
      <c r="A56" s="31"/>
      <c r="B56" s="31"/>
      <c r="C56" s="31"/>
      <c r="D56" s="31"/>
      <c r="E56" s="31"/>
      <c r="F56" s="31"/>
      <c r="G56" s="31"/>
      <c r="H56" s="31"/>
      <c r="I56" s="31"/>
      <c r="J56" s="31"/>
      <c r="K56" s="31"/>
      <c r="L56" s="31"/>
      <c r="M56" s="31"/>
    </row>
    <row r="57" spans="1:13" x14ac:dyDescent="0.2">
      <c r="A57" s="20"/>
      <c r="B57" s="20"/>
      <c r="C57" s="20"/>
      <c r="D57" s="20"/>
      <c r="E57" s="20"/>
      <c r="F57" s="20"/>
      <c r="G57" s="20"/>
      <c r="H57" s="20"/>
      <c r="I57" s="20"/>
      <c r="J57" s="20"/>
      <c r="K57" s="20"/>
      <c r="L57" s="20"/>
      <c r="M57" s="20"/>
    </row>
    <row r="58" spans="1:13" x14ac:dyDescent="0.2">
      <c r="A58" s="20"/>
      <c r="B58" s="20"/>
      <c r="C58" s="20"/>
      <c r="D58" s="20"/>
      <c r="E58" s="20"/>
      <c r="F58" s="20"/>
      <c r="G58" s="20"/>
      <c r="H58" s="20"/>
      <c r="I58" s="20"/>
      <c r="J58" s="20"/>
      <c r="K58" s="20"/>
      <c r="L58" s="20"/>
      <c r="M58" s="20"/>
    </row>
    <row r="59" spans="1:13" x14ac:dyDescent="0.2">
      <c r="A59" s="20"/>
      <c r="B59" s="20"/>
      <c r="C59" s="20"/>
      <c r="D59" s="20"/>
      <c r="E59" s="20"/>
      <c r="F59" s="20"/>
      <c r="G59" s="20"/>
      <c r="H59" s="20"/>
      <c r="I59" s="20"/>
      <c r="J59" s="20"/>
      <c r="K59" s="20"/>
      <c r="L59" s="20"/>
      <c r="M59" s="20"/>
    </row>
    <row r="60" spans="1:13" x14ac:dyDescent="0.2">
      <c r="A60" s="20"/>
      <c r="B60" s="20"/>
      <c r="C60" s="20"/>
      <c r="D60" s="20"/>
      <c r="E60" s="20"/>
      <c r="F60" s="20"/>
      <c r="G60" s="20"/>
      <c r="H60" s="20"/>
      <c r="I60" s="20"/>
      <c r="J60" s="20"/>
      <c r="K60" s="20"/>
      <c r="L60" s="20"/>
      <c r="M60" s="20"/>
    </row>
    <row r="61" spans="1:13" x14ac:dyDescent="0.2">
      <c r="A61" s="20"/>
      <c r="B61" s="20"/>
      <c r="C61" s="20"/>
      <c r="D61" s="20"/>
      <c r="E61" s="20"/>
      <c r="F61" s="20"/>
      <c r="G61" s="20"/>
      <c r="H61" s="20"/>
      <c r="I61" s="20"/>
      <c r="J61" s="20"/>
      <c r="K61" s="20"/>
      <c r="L61" s="20"/>
      <c r="M61" s="20"/>
    </row>
    <row r="62" spans="1:13" x14ac:dyDescent="0.2">
      <c r="A62" s="20"/>
      <c r="B62" s="20"/>
      <c r="C62" s="20"/>
      <c r="D62" s="20"/>
      <c r="E62" s="20"/>
      <c r="F62" s="20"/>
      <c r="G62" s="20"/>
      <c r="H62" s="20"/>
      <c r="I62" s="20"/>
      <c r="J62" s="20"/>
      <c r="K62" s="20"/>
      <c r="L62" s="20"/>
      <c r="M62" s="20"/>
    </row>
    <row r="63" spans="1:13" x14ac:dyDescent="0.2">
      <c r="A63" s="20"/>
      <c r="B63" s="20"/>
      <c r="C63" s="20"/>
      <c r="D63" s="20"/>
      <c r="E63" s="20"/>
      <c r="F63" s="20"/>
      <c r="G63" s="20"/>
      <c r="H63" s="20"/>
      <c r="I63" s="20"/>
      <c r="J63" s="20"/>
      <c r="K63" s="20"/>
      <c r="L63" s="20"/>
      <c r="M63" s="20"/>
    </row>
    <row r="64" spans="1:13" x14ac:dyDescent="0.2">
      <c r="A64" s="20"/>
      <c r="B64" s="20"/>
      <c r="C64" s="20"/>
      <c r="D64" s="20"/>
      <c r="E64" s="20"/>
      <c r="F64" s="20"/>
      <c r="G64" s="20"/>
      <c r="H64" s="20"/>
      <c r="I64" s="20"/>
      <c r="J64" s="20"/>
      <c r="K64" s="20"/>
      <c r="L64" s="20"/>
      <c r="M64" s="20"/>
    </row>
    <row r="65" spans="1:13" x14ac:dyDescent="0.2">
      <c r="A65" s="20"/>
      <c r="B65" s="20"/>
      <c r="C65" s="20"/>
      <c r="D65" s="20"/>
      <c r="E65" s="20"/>
      <c r="F65" s="20"/>
      <c r="G65" s="20"/>
      <c r="H65" s="20"/>
      <c r="I65" s="20"/>
      <c r="J65" s="20"/>
      <c r="K65" s="20"/>
      <c r="L65" s="20"/>
      <c r="M65" s="20"/>
    </row>
    <row r="66" spans="1:13" x14ac:dyDescent="0.2">
      <c r="A66" s="20"/>
      <c r="B66" s="20"/>
      <c r="C66" s="20"/>
      <c r="D66" s="20"/>
      <c r="E66" s="20"/>
      <c r="F66" s="20"/>
      <c r="G66" s="20"/>
      <c r="H66" s="20"/>
      <c r="I66" s="20"/>
      <c r="J66" s="20"/>
      <c r="K66" s="20"/>
      <c r="L66" s="20"/>
      <c r="M66" s="20"/>
    </row>
    <row r="67" spans="1:13" x14ac:dyDescent="0.2">
      <c r="A67" s="20"/>
      <c r="B67" s="20"/>
      <c r="C67" s="20"/>
      <c r="D67" s="20"/>
      <c r="E67" s="20"/>
      <c r="F67" s="20"/>
      <c r="G67" s="20"/>
      <c r="H67" s="20"/>
      <c r="I67" s="20"/>
      <c r="J67" s="20"/>
      <c r="K67" s="20"/>
      <c r="L67" s="20"/>
      <c r="M67" s="20"/>
    </row>
    <row r="68" spans="1:13" x14ac:dyDescent="0.2">
      <c r="A68" s="20"/>
      <c r="B68" s="20"/>
      <c r="C68" s="20"/>
      <c r="D68" s="20"/>
      <c r="E68" s="20"/>
      <c r="F68" s="20"/>
      <c r="G68" s="20"/>
      <c r="H68" s="20"/>
      <c r="I68" s="20"/>
      <c r="J68" s="20"/>
      <c r="K68" s="20"/>
      <c r="L68" s="20"/>
      <c r="M68" s="20"/>
    </row>
    <row r="69" spans="1:13" x14ac:dyDescent="0.2">
      <c r="A69" s="20"/>
      <c r="B69" s="20"/>
      <c r="C69" s="20"/>
      <c r="D69" s="20"/>
      <c r="E69" s="20"/>
      <c r="F69" s="20"/>
      <c r="G69" s="20"/>
      <c r="H69" s="20"/>
      <c r="I69" s="20"/>
      <c r="J69" s="20"/>
      <c r="K69" s="20"/>
      <c r="L69" s="20"/>
      <c r="M69" s="20"/>
    </row>
    <row r="70" spans="1:13" x14ac:dyDescent="0.2">
      <c r="A70" s="20"/>
      <c r="B70" s="20"/>
      <c r="C70" s="20"/>
      <c r="D70" s="20"/>
      <c r="E70" s="20"/>
      <c r="F70" s="20"/>
      <c r="G70" s="20"/>
      <c r="H70" s="20"/>
      <c r="I70" s="20"/>
      <c r="J70" s="20"/>
      <c r="K70" s="20"/>
      <c r="L70" s="20"/>
      <c r="M70" s="20"/>
    </row>
    <row r="71" spans="1:13" x14ac:dyDescent="0.2">
      <c r="A71" s="20"/>
      <c r="B71" s="20"/>
      <c r="C71" s="20"/>
      <c r="D71" s="20"/>
      <c r="E71" s="20"/>
      <c r="F71" s="20"/>
      <c r="G71" s="20"/>
      <c r="H71" s="20"/>
      <c r="I71" s="20"/>
      <c r="J71" s="20"/>
      <c r="K71" s="20"/>
      <c r="L71" s="20"/>
      <c r="M71" s="20"/>
    </row>
    <row r="72" spans="1:13" x14ac:dyDescent="0.2">
      <c r="A72" s="20"/>
      <c r="B72" s="20"/>
      <c r="C72" s="20"/>
      <c r="D72" s="20"/>
      <c r="E72" s="20"/>
      <c r="F72" s="20"/>
      <c r="G72" s="20"/>
      <c r="H72" s="20"/>
      <c r="I72" s="20"/>
      <c r="J72" s="20"/>
      <c r="K72" s="20"/>
      <c r="L72" s="20"/>
      <c r="M72" s="20"/>
    </row>
    <row r="73" spans="1:13" x14ac:dyDescent="0.2">
      <c r="A73" s="20"/>
      <c r="B73" s="20"/>
      <c r="C73" s="20"/>
      <c r="D73" s="20"/>
      <c r="E73" s="20"/>
      <c r="F73" s="20"/>
      <c r="G73" s="20"/>
      <c r="H73" s="20"/>
      <c r="I73" s="20"/>
      <c r="J73" s="20"/>
      <c r="K73" s="20"/>
      <c r="L73" s="20"/>
      <c r="M73" s="20"/>
    </row>
    <row r="74" spans="1:13" x14ac:dyDescent="0.2">
      <c r="A74" s="20"/>
      <c r="B74" s="20"/>
      <c r="C74" s="20"/>
      <c r="D74" s="20"/>
      <c r="E74" s="20"/>
      <c r="F74" s="20"/>
      <c r="G74" s="20"/>
      <c r="H74" s="20"/>
      <c r="I74" s="20"/>
      <c r="J74" s="20"/>
      <c r="K74" s="20"/>
      <c r="L74" s="20"/>
      <c r="M74" s="20"/>
    </row>
    <row r="75" spans="1:13" x14ac:dyDescent="0.2">
      <c r="A75" s="20"/>
      <c r="B75" s="20"/>
      <c r="C75" s="20"/>
      <c r="D75" s="20"/>
      <c r="E75" s="20"/>
      <c r="F75" s="20"/>
      <c r="G75" s="20"/>
      <c r="H75" s="20"/>
      <c r="I75" s="20"/>
      <c r="J75" s="20"/>
      <c r="K75" s="20"/>
      <c r="L75" s="20"/>
      <c r="M75" s="20"/>
    </row>
    <row r="76" spans="1:13" x14ac:dyDescent="0.2">
      <c r="A76" s="20"/>
      <c r="B76" s="20"/>
      <c r="C76" s="20"/>
      <c r="D76" s="20"/>
      <c r="E76" s="20"/>
      <c r="F76" s="20"/>
      <c r="G76" s="20"/>
      <c r="H76" s="20"/>
      <c r="I76" s="20"/>
      <c r="J76" s="20"/>
      <c r="K76" s="20"/>
      <c r="L76" s="20"/>
      <c r="M76" s="20"/>
    </row>
    <row r="77" spans="1:13" x14ac:dyDescent="0.2">
      <c r="A77" s="20"/>
      <c r="B77" s="20"/>
      <c r="C77" s="20"/>
      <c r="D77" s="20"/>
      <c r="E77" s="20"/>
      <c r="F77" s="20"/>
      <c r="G77" s="20"/>
      <c r="H77" s="20"/>
      <c r="I77" s="20"/>
      <c r="J77" s="20"/>
      <c r="K77" s="20"/>
      <c r="L77" s="20"/>
      <c r="M77" s="20"/>
    </row>
    <row r="78" spans="1:13" x14ac:dyDescent="0.2">
      <c r="A78" s="20"/>
      <c r="B78" s="20"/>
      <c r="C78" s="20"/>
      <c r="D78" s="20"/>
      <c r="E78" s="20"/>
      <c r="F78" s="20"/>
      <c r="G78" s="20"/>
      <c r="H78" s="20"/>
      <c r="I78" s="20"/>
      <c r="J78" s="20"/>
      <c r="K78" s="20"/>
      <c r="L78" s="20"/>
      <c r="M78" s="20"/>
    </row>
    <row r="79" spans="1:13" x14ac:dyDescent="0.2">
      <c r="A79" s="20"/>
      <c r="B79" s="20"/>
      <c r="C79" s="20"/>
      <c r="D79" s="20"/>
      <c r="E79" s="20"/>
      <c r="F79" s="20"/>
      <c r="G79" s="20"/>
      <c r="H79" s="20"/>
      <c r="I79" s="20"/>
      <c r="J79" s="20"/>
      <c r="K79" s="20"/>
      <c r="L79" s="20"/>
      <c r="M79" s="20"/>
    </row>
    <row r="80" spans="1:13" x14ac:dyDescent="0.2">
      <c r="A80" s="20"/>
      <c r="B80" s="20"/>
      <c r="C80" s="20"/>
      <c r="D80" s="20"/>
      <c r="E80" s="20"/>
      <c r="F80" s="20"/>
      <c r="G80" s="20"/>
      <c r="H80" s="20"/>
      <c r="I80" s="20"/>
      <c r="J80" s="20"/>
      <c r="K80" s="20"/>
      <c r="L80" s="20"/>
      <c r="M80" s="20"/>
    </row>
    <row r="81" spans="1:13" x14ac:dyDescent="0.2">
      <c r="A81" s="20"/>
      <c r="B81" s="20"/>
      <c r="C81" s="20"/>
      <c r="D81" s="20"/>
      <c r="E81" s="20"/>
      <c r="F81" s="20"/>
      <c r="G81" s="20"/>
      <c r="H81" s="20"/>
      <c r="I81" s="20"/>
      <c r="J81" s="20"/>
      <c r="K81" s="20"/>
      <c r="L81" s="20"/>
      <c r="M81" s="20"/>
    </row>
    <row r="82" spans="1:13" x14ac:dyDescent="0.2">
      <c r="A82" s="20"/>
      <c r="B82" s="20"/>
      <c r="C82" s="20"/>
      <c r="D82" s="20"/>
      <c r="E82" s="20"/>
      <c r="F82" s="20"/>
      <c r="G82" s="20"/>
      <c r="H82" s="20"/>
      <c r="I82" s="20"/>
      <c r="J82" s="20"/>
      <c r="K82" s="20"/>
      <c r="L82" s="20"/>
      <c r="M82" s="20"/>
    </row>
    <row r="83" spans="1:13" x14ac:dyDescent="0.2">
      <c r="A83" s="20"/>
      <c r="B83" s="20"/>
      <c r="C83" s="20"/>
      <c r="D83" s="20"/>
      <c r="E83" s="20"/>
      <c r="F83" s="20"/>
      <c r="G83" s="20"/>
      <c r="H83" s="20"/>
      <c r="I83" s="20"/>
      <c r="J83" s="20"/>
      <c r="K83" s="20"/>
      <c r="L83" s="20"/>
      <c r="M83" s="20"/>
    </row>
    <row r="84" spans="1:13" x14ac:dyDescent="0.2">
      <c r="A84" s="20"/>
      <c r="B84" s="20"/>
      <c r="C84" s="20"/>
      <c r="D84" s="20"/>
      <c r="E84" s="20"/>
      <c r="F84" s="20"/>
      <c r="G84" s="20"/>
      <c r="H84" s="20"/>
      <c r="I84" s="20"/>
      <c r="J84" s="20"/>
      <c r="K84" s="20"/>
      <c r="L84" s="20"/>
      <c r="M84" s="20"/>
    </row>
    <row r="85" spans="1:13" x14ac:dyDescent="0.2">
      <c r="A85" s="20"/>
      <c r="B85" s="20"/>
      <c r="C85" s="20"/>
      <c r="D85" s="20"/>
      <c r="E85" s="20"/>
      <c r="F85" s="20"/>
      <c r="G85" s="20"/>
      <c r="H85" s="20"/>
      <c r="I85" s="20"/>
      <c r="J85" s="20"/>
      <c r="K85" s="20"/>
      <c r="L85" s="20"/>
      <c r="M85" s="20"/>
    </row>
  </sheetData>
  <sheetProtection selectLockedCells="1" selectUnlockedCells="1"/>
  <mergeCells count="35">
    <mergeCell ref="K53:M53"/>
    <mergeCell ref="A45:B45"/>
    <mergeCell ref="C45:D45"/>
    <mergeCell ref="F45:H45"/>
    <mergeCell ref="K51:M51"/>
    <mergeCell ref="K45:M45"/>
    <mergeCell ref="K46:M46"/>
    <mergeCell ref="D17:D18"/>
    <mergeCell ref="L17:L18"/>
    <mergeCell ref="K44:M44"/>
    <mergeCell ref="B38:F38"/>
    <mergeCell ref="D41:G41"/>
    <mergeCell ref="D42:G42"/>
    <mergeCell ref="A44:B44"/>
    <mergeCell ref="C44:D44"/>
    <mergeCell ref="F44:H44"/>
    <mergeCell ref="E17:E18"/>
    <mergeCell ref="F17:G17"/>
    <mergeCell ref="H17:H18"/>
    <mergeCell ref="I17:I18"/>
    <mergeCell ref="J17:J18"/>
    <mergeCell ref="B8:C8"/>
    <mergeCell ref="K2:M2"/>
    <mergeCell ref="K4:M4"/>
    <mergeCell ref="K5:M5"/>
    <mergeCell ref="K6:M6"/>
    <mergeCell ref="B7:C7"/>
    <mergeCell ref="M17:M18"/>
    <mergeCell ref="B9:C9"/>
    <mergeCell ref="A11:M11"/>
    <mergeCell ref="A12:M12"/>
    <mergeCell ref="A14:M14"/>
    <mergeCell ref="A17:A18"/>
    <mergeCell ref="B17:B18"/>
    <mergeCell ref="C17:C18"/>
  </mergeCells>
  <pageMargins left="0.23622047244094491" right="0.23622047244094491" top="0.74803149606299213" bottom="0.74803149606299213" header="0.31496062992125984" footer="0.31496062992125984"/>
  <pageSetup paperSize="9" scale="32" fitToHeight="0" orientation="landscape" cellComments="asDisplayed"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Anexa CD</vt:lpstr>
      <vt:lpstr>PAAP</vt:lpstr>
      <vt:lpstr>PAAP!Print_Area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Stanica Anamaria, ISC</dc:creator>
  <cp:lastModifiedBy>cristian.miron</cp:lastModifiedBy>
  <cp:lastPrinted>2024-10-28T10:46:34Z</cp:lastPrinted>
  <dcterms:created xsi:type="dcterms:W3CDTF">2022-02-17T07:36:33Z</dcterms:created>
  <dcterms:modified xsi:type="dcterms:W3CDTF">2024-11-05T10:47:14Z</dcterms:modified>
</cp:coreProperties>
</file>