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personal" sheetId="2" r:id="rId1"/>
    <sheet name="materiale cap 61.01" sheetId="3" r:id="rId2"/>
    <sheet name="materiale cap 54.01" sheetId="15" r:id="rId3"/>
    <sheet name="titlul IX- Alte cheltuieli" sheetId="25" r:id="rId4"/>
    <sheet name="venituri proprii." sheetId="24" r:id="rId5"/>
    <sheet name="transferuri " sheetId="5" r:id="rId6"/>
    <sheet name="proiecte cap. 61.01" sheetId="26" r:id="rId7"/>
    <sheet name="dipfie" sheetId="27" r:id="rId8"/>
  </sheets>
  <definedNames>
    <definedName name="_xlnm._FilterDatabase" localSheetId="5" hidden="1">'transferuri '!$A$7:$H$18</definedName>
  </definedNames>
  <calcPr calcId="152511"/>
</workbook>
</file>

<file path=xl/calcChain.xml><?xml version="1.0" encoding="utf-8"?>
<calcChain xmlns="http://schemas.openxmlformats.org/spreadsheetml/2006/main">
  <c r="F29" i="27" l="1"/>
  <c r="F21" i="27"/>
  <c r="F35" i="27" s="1"/>
  <c r="D93" i="2" l="1"/>
  <c r="D92" i="2"/>
  <c r="D80" i="2"/>
  <c r="D54" i="2"/>
  <c r="D118" i="2"/>
  <c r="D116" i="2"/>
  <c r="D114" i="2"/>
  <c r="D112" i="2"/>
  <c r="D110" i="2"/>
  <c r="D106" i="2"/>
  <c r="D97" i="2"/>
  <c r="D95" i="2"/>
  <c r="D61" i="2"/>
  <c r="D58" i="2"/>
  <c r="D38" i="2"/>
  <c r="D33" i="2"/>
  <c r="D14" i="2"/>
  <c r="D15" i="2"/>
  <c r="D22" i="2" l="1"/>
  <c r="D107" i="2"/>
  <c r="D119" i="2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F95" i="3"/>
  <c r="F20" i="3"/>
  <c r="D120" i="2" l="1"/>
  <c r="F8" i="24"/>
  <c r="E15" i="26"/>
  <c r="F9" i="25" l="1"/>
  <c r="F10" i="15"/>
  <c r="A10" i="5"/>
  <c r="A11" i="5"/>
  <c r="A12" i="5" s="1"/>
  <c r="A13" i="5" s="1"/>
  <c r="A14" i="5" s="1"/>
  <c r="A15" i="5" s="1"/>
  <c r="A16" i="5" s="1"/>
  <c r="A17" i="5" s="1"/>
  <c r="F18" i="5"/>
  <c r="A8" i="3" l="1"/>
  <c r="A8" i="5" l="1"/>
  <c r="A9" i="5" s="1"/>
</calcChain>
</file>

<file path=xl/sharedStrings.xml><?xml version="1.0" encoding="utf-8"?>
<sst xmlns="http://schemas.openxmlformats.org/spreadsheetml/2006/main" count="577" uniqueCount="308">
  <si>
    <t xml:space="preserve">MINISTERUL JUSTITIEI - Aparat propriu </t>
  </si>
  <si>
    <t>Nr.crt.</t>
  </si>
  <si>
    <t>Nr. act</t>
  </si>
  <si>
    <t>Data document</t>
  </si>
  <si>
    <t>Clasificatie bugetara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</si>
  <si>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</si>
  <si>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</si>
  <si>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</si>
  <si>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</si>
  <si>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</si>
  <si>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</si>
  <si>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</si>
  <si>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</si>
  <si>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</si>
  <si>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</si>
  <si>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</si>
  <si>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</si>
  <si>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</si>
  <si>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</si>
  <si>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</si>
  <si>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</si>
  <si>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</si>
  <si>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</si>
  <si>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</si>
  <si>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</si>
  <si>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</si>
  <si>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</si>
  <si>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</si>
  <si>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>Total</t>
  </si>
  <si>
    <t xml:space="preserve">Suma </t>
  </si>
  <si>
    <t>TOTAL</t>
  </si>
  <si>
    <t xml:space="preserve"> DECONTARI CU PERSONALUL-CREDITE BUGETARE  PLATA STAT INDEMNIZATIE CRESTERE COPIL PÂNÃ LA ÎMPLINIREA VÂRSTEI DE 2 ANI PENTRU FPSS APARAT PROPRIU MJ </t>
  </si>
  <si>
    <t xml:space="preserve"> DECONTARI CU PERSONALUL-CREDITE BUGETARE  PLATA STAT STIMULENT INSERTIE PÂNÃ LA ÎMPLINIREA VÂRSTEI DE 3 ANI PENTRU FPSS APARAT PROPRIU MJ </t>
  </si>
  <si>
    <t xml:space="preserve"> </t>
  </si>
  <si>
    <t>CN Posta Romana</t>
  </si>
  <si>
    <t>CAPITOLUL 54.01.50- Ordine publica si siguranta nationala</t>
  </si>
  <si>
    <t>Capitolul 61.01- Ordine publica si siguranta nationala</t>
  </si>
  <si>
    <t>TITLUL 10 CHELTUIELI DE PERSONAL</t>
  </si>
  <si>
    <t>CVAL TRANSFERURI ANP, PT TITLUL IX- ASISTENTA SOCIALA- AJUTOARE SOCIALE IN NUMERAR, PLATA AJUTOARE DE TRECERE IN REZERVA CU OCAZIA DECESULUI FUNCTIONARILOR PUBLICI CU STATUT SPECIAL CF. ART 91 DIN LG. 153/2017 SI ART 43 DIN LG 293/2014</t>
  </si>
  <si>
    <t>MINISTERUL JUSTITIEI - Aparat propriu</t>
  </si>
  <si>
    <t xml:space="preserve">Alineat </t>
  </si>
  <si>
    <t>61.10.01</t>
  </si>
  <si>
    <t>perioada:01-28.02.2018</t>
  </si>
  <si>
    <t xml:space="preserve"> TRANSFERURI   INEC- ACHITARE DREPTURI SALARIALE AFERENTE LUNII IANUARIE 2018</t>
  </si>
  <si>
    <t>TRANSFERURI ANP, TITLUL VI-  TRANSFERURI INTRE UNITATI ALE ADMINISTRATIEI PUBLICE- PT PLATA CHELT DE PERSONAL , ACTIUNI DE SANATATE, ALTE CHELTUIELI- BURSE, AFERENTE LUNII IANUARIE 2018</t>
  </si>
  <si>
    <t>TRANSFERURI ANP, TITLUL VI-  TRANSFERURI INTRE UNITATI ALE ADMINISTRATIEI PUBLICE- PENTRU PLATA BUNURI SI SERVICII, TRANSFERURI CURENTE-ACTIUNI DE SANATATE, ALTE TRANSFERURI- TRANSFERURI CURENTE IN STRAINATATE, ACTIVE NEFINANCIARE</t>
  </si>
  <si>
    <t>TRANSFERURI ANP, TITLUL VI-  TRANSFERURI INTRE UNITATI ALE ADMINISTRATIEI PUBLICE - PT PLATA CONTRIB DE SANATATE PT PERS AFLATE IN CO DE CRESTERE COPIL, ACHITARE STIMULENT SI INDEMNIZATIE DE CRESTERE COPIL AF LUNII</t>
  </si>
  <si>
    <t>68.01.08</t>
  </si>
  <si>
    <t>68.01.50</t>
  </si>
  <si>
    <t>CVAL TRANSFERURI ANP, PT TITLUL IX- ASISTENTA SOCIALA- AJUTOARE SOCIALE IN NUMERAR, PLATA CHELTUIELILOR DE TRANSPORT IN CAZUL INTERNARII IN SPITALE, TRANSPORT, CENTRE DE REFACERE A CAPACITATII DE EFORT CF ART 6 ALIN 1 LIT DIN HG 1398/2007</t>
  </si>
  <si>
    <t>Perioada 01-28.02.2018</t>
  </si>
  <si>
    <t>Servicii prezentare, prelucrare, distribuire acte de procedura, diferență pentru perioada16-31.12.2017</t>
  </si>
  <si>
    <t>Servicii prezentare, prelucrare, distribuire acte de procedura, luna ianuarie 2018</t>
  </si>
  <si>
    <t>TITLUL 59- ALTE CHELTUIELI</t>
  </si>
  <si>
    <t>BUGETUL DE STAT</t>
  </si>
  <si>
    <t>PLATA C/VAL 4% CONTRIBUTIE PENTRU PERSOANE CU HANDICAP, IANUARIE 2018, CONF LEGII 448/2006</t>
  </si>
  <si>
    <t>MINISTERUL JUSTITIEI</t>
  </si>
  <si>
    <t>TITLUL 58 ,,PROIECTE CU FINANTARE DIN FONDURI EXTERNE NERAMBURSABILE (FEN)"</t>
  </si>
  <si>
    <t>perioada 01-28.02.2018</t>
  </si>
  <si>
    <t xml:space="preserve">ADCOR CONSULTING </t>
  </si>
  <si>
    <t>CONTERA MEDIA</t>
  </si>
  <si>
    <t xml:space="preserve"> PLATA 20% CONTRAVALOARE SERVICII TRADUCERE DIN LB ROM.IN LB. ENGLEZA "MANUAL DE FORM. PROFESIONALA"  CF.CONTRACT 341/81228/23.10.2018  SI A ACTULUI ADITIONAL NR.1/22.11.2017  , PR.,,Instruirea judecatorilor in domeniul respectarii drept. cetatenilor din Uniunea Europeană pe parcusul procedurilor penale"</t>
  </si>
  <si>
    <t>PLATA 20% CONTRAVALOARE  SERVICII TRADUCERE DIN LB CROATA IN LB. ROM/ DIN LB ROM.IN LB. CROATA "MANUAL DE FORM. PROFESIONALA"  CF.CONTRACT 410/81228/23.10.2018  , PR.,,Instruirea judecatorilor in domeniul respectarii drept. cetatenilor din Uniunea Europeană pe parcusul procedurilor penale"</t>
  </si>
  <si>
    <t>PLATA 80% CONTRAVALOARE  SERVICII TRADUCERE DIN LB CROATA IN LB. ROM/ DIN LB ROM.IN LB. CROATA "MANUAL DE FORM. PROFESIONALA"  CF.CONTRACT 410/81228/23.10.2018  , PR.,,Instruirea judecatorilor in domeniul respectarii drept. cetatenilor din Uniunea Europeană pe parcusul procedurilor penale"</t>
  </si>
  <si>
    <t xml:space="preserve"> PLATA 80% CONTRAVALOARE SERVICII TRADUCERE DIN LB ROM.IN LB. ENGLEZA "MANUAL DE FORM. PROFESIONALA"  CF.CONTRACT 341/81228/23.10.2018  SI A ACTULUI ADITIONAL NR.1/22.11.2017  , PR.,,Instruirea judecatorilor in domeniul respectarii drept. cetatenilor din Uniunea Europeană pe parcusul procedurilor penale"</t>
  </si>
  <si>
    <t>PLATA CONTRAVALOARE TVA  SERVICII TRADUCERE DIN LB CROATA IN LB. ROM/ DIN LB ROM.IN LB. CROATA "MANUAL DE FORM. PROFESIONALA"  CF.CONTRACT 410/81228/23.10.2018  , PR.,,Instruirea judecatorilor in domeniul respectarii drept. cetatenilor din Uniunea Europeană pe parcusul procedurilor penale"</t>
  </si>
  <si>
    <t>PLATA 20%  FF 5004779/31.01.2018  CVAL  700 "MANUALE DE FORMARE PROFESIONALA"  LB ROM., LB CROATA, LB. GERMANA, LB. ENGLEZA "MANUAL DE FORM. PROFESIONALA"  CF NOTA  DE COMANDA NR.389/81228/2015/07.12.2017  , PR.,,Instruirea judecatorilor in domeniul respectarii drept. cetatenilor din Uniunea Europeană pe parcusul procedurilor penale"</t>
  </si>
  <si>
    <t>MAGIC PRINT</t>
  </si>
  <si>
    <t>PLATA 80%  FF 5004779/31.01.2018  CVAL  700 "MANUALE DE FORMARE PROFESIONALA"  LB ROM., LB CROATA, LB. GERMANA, LB. ENGLEZA "MANUAL DE FORM. PROFESIONALA"  CF NOTA  DE COMANDA NR.389/81228/2015/07.12.2017  , PR.,,Instruirea judecatorilor in domeniul respectarii drept. cetatenilor din Uniunea Europeană pe parcusul procedurilor penale"</t>
  </si>
  <si>
    <t>PLATA TVA  FF 5004779/31.01.2018  CVAL  700 "MANUALE DE FORMARE PROFESIONALA"  LB ROM., LB CROATA, LB. GERMANA, LB. ENGLEZA "MANUAL DE FORM. PROFESIONALA"  CF NOTA  DE COMANDA NR.389/81228/2015/07.12.2017  , PR.,,Instruirea judecatorilor in domeniul respectarii drept. cetatenilor din Uniunea Europeană pe parcusul procedurilor penale"</t>
  </si>
  <si>
    <t>Titlul 20 Venituri proprii</t>
  </si>
  <si>
    <t>20.01.01</t>
  </si>
  <si>
    <t>ORDONANTAREA DE PLATA NR.97/29.01.2018 PLATA F.NR.25802/19.01.2018 12 TONERE PENTRU 2 IMPRIMANTE LEXMARK DIN VENITURI PROPRII ÎNCASATE DIN COTA DE 10%  -O.G 2/2000</t>
  </si>
  <si>
    <t xml:space="preserve"> INSTITUTUL NATIONAL AL MAGISTRATURII </t>
  </si>
  <si>
    <t xml:space="preserve">UNCAS NICU </t>
  </si>
  <si>
    <t>SERVICE AUTO SERUS  S.R.L.</t>
  </si>
  <si>
    <t xml:space="preserve"> MONITORUL OFICIAL </t>
  </si>
  <si>
    <t>REPREZENTANT MJ</t>
  </si>
  <si>
    <t xml:space="preserve"> ACTUAL TRAINING S.R.L.</t>
  </si>
  <si>
    <t xml:space="preserve"> MONITORUL OFICIAL</t>
  </si>
  <si>
    <t xml:space="preserve">INSTITUTUL NATIONAL AL MAGISTRATURII </t>
  </si>
  <si>
    <t xml:space="preserve"> INCZE ISTVAN</t>
  </si>
  <si>
    <t xml:space="preserve">OLIMPIC INTERNATIONAL   TURISM </t>
  </si>
  <si>
    <t xml:space="preserve"> EXIMTUR  SRL</t>
  </si>
  <si>
    <t xml:space="preserve">MERIDIAN NORD SRL </t>
  </si>
  <si>
    <t xml:space="preserve">BEJA DOMINTE &amp; ASOCIATII </t>
  </si>
  <si>
    <t>POPP MARIA RODICA</t>
  </si>
  <si>
    <t xml:space="preserve">PROFESSIONAL LANGUAGE SOLUTIONS </t>
  </si>
  <si>
    <t xml:space="preserve">ENEL ENERGIE MUNTENIA SA </t>
  </si>
  <si>
    <t xml:space="preserve">PASACHE GABRIELA LILIANA -TRADUCATOR </t>
  </si>
  <si>
    <t xml:space="preserve"> CIORANU MIOARA - TRADUCATOR </t>
  </si>
  <si>
    <t xml:space="preserve"> BACALI RADU CALIN - TRADUCATOR </t>
  </si>
  <si>
    <t xml:space="preserve"> MANTA CRISTINA  - Traducator autorizat </t>
  </si>
  <si>
    <t xml:space="preserve"> TOTH CRISTIAN PETER- TRADUCATOR</t>
  </si>
  <si>
    <t xml:space="preserve"> PIRCALAB ADRIANA </t>
  </si>
  <si>
    <t xml:space="preserve">INCOLOR ART </t>
  </si>
  <si>
    <t xml:space="preserve">CONTERA MEDIA </t>
  </si>
  <si>
    <t>MINISTERUL FINANTELOR PUBLICE</t>
  </si>
  <si>
    <t xml:space="preserve"> MINISTERUL FINANTELOR PUBLICE</t>
  </si>
  <si>
    <t>TRAVEL TIME</t>
  </si>
  <si>
    <t xml:space="preserve"> TRAVEL TIME </t>
  </si>
  <si>
    <t xml:space="preserve">GABUDEAN CALIN </t>
  </si>
  <si>
    <t xml:space="preserve">CN AEROPORTURI BUCURESTI </t>
  </si>
  <si>
    <t xml:space="preserve"> ADMINISTRATIA PATRIMONIULUI PROT DE STAT </t>
  </si>
  <si>
    <t xml:space="preserve"> RCS &amp; RDS   S. A. </t>
  </si>
  <si>
    <t xml:space="preserve"> INDACO  SYSTEMS</t>
  </si>
  <si>
    <t>ASCENSORUL SA</t>
  </si>
  <si>
    <t xml:space="preserve"> DHL INTERNATIONAL ROMANIA SRL</t>
  </si>
  <si>
    <t>PRESTIGE ART &amp; DESIGN</t>
  </si>
  <si>
    <t xml:space="preserve">REFLEX COMPUTERS SRL </t>
  </si>
  <si>
    <t xml:space="preserve"> VODAFONE </t>
  </si>
  <si>
    <t xml:space="preserve"> CONTERA MEDIA</t>
  </si>
  <si>
    <t xml:space="preserve">CARANDA BATERII </t>
  </si>
  <si>
    <t xml:space="preserve">MINISTERUL FINANTELOR PUBLICE </t>
  </si>
  <si>
    <t>PENITENCIARUL BUCURESTI JILAVA</t>
  </si>
  <si>
    <t xml:space="preserve"> GEMRADUO IMPEX SRL</t>
  </si>
  <si>
    <t xml:space="preserve"> ZAINEA COM SERV SRL</t>
  </si>
  <si>
    <t xml:space="preserve"> ROMPETROL DOWNSTREAM SA </t>
  </si>
  <si>
    <t xml:space="preserve"> CLEAN  PREST ACTIV SRL</t>
  </si>
  <si>
    <t xml:space="preserve"> PRIMARIA MUNICIPIULUI  BUCURESTI</t>
  </si>
  <si>
    <t xml:space="preserve"> CONTERA MEDIA </t>
  </si>
  <si>
    <t xml:space="preserve"> SYGLER ASCENSOR SRL </t>
  </si>
  <si>
    <t xml:space="preserve"> PROMO DIVISION </t>
  </si>
  <si>
    <t xml:space="preserve"> BRAI -CATA </t>
  </si>
  <si>
    <t xml:space="preserve">SERVICIUL DE TELECOMUNICATII SPECIALE </t>
  </si>
  <si>
    <t>PLATA COTE PARTI APA RECE,  PERIOADA NOIEMBRIE 2017</t>
  </si>
  <si>
    <t xml:space="preserve"> CVAL  SERVICII  REPARATII CONFORM DEVIZ AUTOTURISM DIN PARCUL MJ</t>
  </si>
  <si>
    <t>PLATA SERVICII REPARATIE AUTO  CONFORM DEVIZ PENTRUAUTOTURISM DIN PARCUL MJ</t>
  </si>
  <si>
    <t xml:space="preserve"> PUBLICARE IN MONITORUL OFICIAL PI ORDIN 3928/2017, MOF 34/15.01.2018</t>
  </si>
  <si>
    <t xml:space="preserve">  DECONT TAXA JUDICIARA DE TIMBRU -PLATA ONORARIU EXPERT IN DOSARUL 16126/302/2017-CONTESTATIE LA L AEXECUTARE, EXPERT COJOCARU M.</t>
  </si>
  <si>
    <t>ALIMENTARE CONT CHELTUIELI DE INTRETINERE, ASIGURARE LOCUINTA , ENERGIE ELECTRICA  LOCUINTA FRANTA MAGISTRAT DE LEGATURA, LUNA IANUARIE 2018, HG 837/1995/IG.495/2004</t>
  </si>
  <si>
    <t>CVAL TAXA CURS DE FORMARE PROFESIONALÃ PENTRU 5 PERSOANE DIN CADRUL DIRECȚIEI FINANCIAR CONTABILE</t>
  </si>
  <si>
    <t>DECONT CHIRIE LOCUINTA PERSONAL CU FUNCTIE DE DEMNITATE PUBLICA, FEBRUARIE 2018</t>
  </si>
  <si>
    <t>ALIMENTARE CONT VALUTA BCR DEPLASARI EXTERNE, FEBRUARIE 2018</t>
  </si>
  <si>
    <t>CVAL PUBLICARE IN MONITORUL OFICIAL PI ORDIN 3725/2017, MOF 11/05.01.2018</t>
  </si>
  <si>
    <t xml:space="preserve"> PLATA COTE PARTI ENERGIE ELECTRICA SI GAZE, PERIOADA NOIEMBRIE  2017</t>
  </si>
  <si>
    <t>CVAL PLATA CHELTUIELI DE JUDECATA CONFORM SENTINTEI CIVILE 456/P/I/07.04.2017 IN DOSARUL 8549/30/2016</t>
  </si>
  <si>
    <t>CVAL BILETE DE AVION DEPLASARE BULGARIA, PERIOADA 25-26.01.2018</t>
  </si>
  <si>
    <t>CVAL CHELTUIELI DEPLASARE  INTERNA</t>
  </si>
  <si>
    <t xml:space="preserve"> AVANS CHELTUIELI DE PROTOCOL CABINET MINISTRU, LUNA FEBRURIE 2018    </t>
  </si>
  <si>
    <t>CVAL AVANS  PROTOCOL  DEPLASARE EXTERNA</t>
  </si>
  <si>
    <t>CVAL  BILETE DE AVION DEPLASARE STRASBURG, PERIOADA 17-18.01.2018</t>
  </si>
  <si>
    <t xml:space="preserve">DECONT CHELTUIELI DE PROTOCOL </t>
  </si>
  <si>
    <t xml:space="preserve"> CVAL  SERVICII ITP PENTRU UN AUTOTURISM DIN PARCUL MINISTERULUI JUSTITIEI</t>
  </si>
  <si>
    <t>PLATA CHELTUIELI AFERENTE FOTOCOPIERII ACTE DOSAR DE EXECUTARE NR.2579/2016</t>
  </si>
  <si>
    <t>PLATA TRADUCERI AUTORIZATE LIMBA SARBA DIN /IN/ROMANA,5,5 PAGINI PAGIN REGIM NORMAL</t>
  </si>
  <si>
    <t xml:space="preserve">PLATA CVAL TRADUCERI AUTORIZATE LIMBA  RUSA DIN /IN/ROMANA, 9 PAGINI REGIM NORMAL </t>
  </si>
  <si>
    <t>CVAL ENERGIE ELECTRICAPENTRU TERENUL/ CLADIRI /DIN SOSEAUA STEFANESTI 102, PARCELELE 642/643</t>
  </si>
  <si>
    <t xml:space="preserve"> PLATA TRADUCERI AUTORIZATE LIMBA PORTUGHEZA DIN /IN/ROMANA,17,5 PAGINA REGIM NORMAL</t>
  </si>
  <si>
    <t xml:space="preserve"> PLATA TRADUCERI AUTORIZATE LIMBA FRANCEZA DIN /IN/ROMANA</t>
  </si>
  <si>
    <t>TRADUCERI AUTORIZATE DIN /IN FRANCEZÃ , IN/ DIN ROMANA 39 PAGINI REGIM  NORMAL</t>
  </si>
  <si>
    <t>TRADUCERI AUTORIZATE DIN /IN ENGLEZA, IN/ DIN ROMANA 59 PAGINI REGIM  NORMAL</t>
  </si>
  <si>
    <t>TRADUCERI AUTORIZATE LIMBA UCRAINEANA DIN /IN/ROMANA, 40 PAGINI REGIM NORMAL</t>
  </si>
  <si>
    <t xml:space="preserve">TRADUCERI AUTORIZATE LIMBA ENGLEZA ,74 PAGINI REGIM NORMAL SI 2,5 PAGINI REGIM DE URGENTA </t>
  </si>
  <si>
    <t>CVAL TRADUCERI GERMANÃ -ROMANA, LIMBA ENGLEZA-ROMANA</t>
  </si>
  <si>
    <t>CVAL  TRADUCERI AUTORIZATE DIN/IN LIMBA ENGLEZA IN/ DIN LIMBA ROMANA</t>
  </si>
  <si>
    <t>CVAL TRADUCERI AUTORIZATE DIN /IN LIMBA ENGLEZA, 240,5 PAGINI REGIM NORMAL,20,5 PAGINI REGIM URGENT,  4 ORE SERVICII DE INTERPRETARIAT ROMANA-ENGLEZA CONSECUTIV</t>
  </si>
  <si>
    <t xml:space="preserve"> COTA PARTE ENERGIE ELECTRICA, CONSUM DECEMBRIE  2017 SI REGULARIZARE 04.10.2017-01.01.2018</t>
  </si>
  <si>
    <t xml:space="preserve"> COTA PARTE ENERGIE TERMICA , CONSUM DECEMBRIE  2017</t>
  </si>
  <si>
    <t xml:space="preserve">CVAL  BILETE DE AVION DEPLASARE  EXTERNA-  CU RECUPERARE CONFORM OMAE 290/2014 </t>
  </si>
  <si>
    <t>CVAL BILETE DE AVION DEPLASARE  STRASBOURG PERIOADA 05-08.02.2018</t>
  </si>
  <si>
    <t>DECONT TRANSPORT PENTRU EFECTUARE CONCEDIU DE ODIHNA IN TARA PERSONAL ASIMILAT JUDECATORILOR SI PROCURORILOR  CONFORM  ART.  58 ALIN. 3 indice 2, lit. b din Legea nr. 303/2004</t>
  </si>
  <si>
    <t>CVAL PLATA CHELTUIELI DE JUDECATÃ CONFORM SENTINTA  CIVILE,  ÎN DOSARUL 947/33/2014</t>
  </si>
  <si>
    <t xml:space="preserve">CVAL CHELT  DEPLASARE INTERNA (PENITENCIARUL GALATI), PERIOADA 21-23.02.2018  </t>
  </si>
  <si>
    <t xml:space="preserve">CVAL CHELT DEPLASARE  INTERNA ( PENITENCIARUL GALATI) PERIOADA 21-23.02.2018  </t>
  </si>
  <si>
    <t>CVAL CHELTUIELI DEPLASARE  INTERNE (PENITENCIARUL GALATI) PERIOADA 21-23.02.2018</t>
  </si>
  <si>
    <t>CVAL CHELTUIELI DEPLASARE  INTERNA (PENITENCIARUL GALATI) PERIOADA 21-23.02.2018 )</t>
  </si>
  <si>
    <t xml:space="preserve">CVAL CHELTUIELI  DEPLASARE  INTERNE (PENITENCIARUL GALATI) PERIOADA 21-23.02.2018 </t>
  </si>
  <si>
    <t xml:space="preserve">  DECONT CHELTUIELI DE PROTOCOL </t>
  </si>
  <si>
    <t>DECONT- CVAL ACHIZITIE 2BUC HUSE PROTECTIE TELEFON</t>
  </si>
  <si>
    <t xml:space="preserve">   DIFERENTA  DECONT PROTOCOL DEPLASARE JAPONIA   </t>
  </si>
  <si>
    <t xml:space="preserve">CVAL AVANS CAZARE/TRANSPORT DEPLASARE CURTEA DE APEL ORADEA , PERIOADA  26.02.2018-02.03.2018 </t>
  </si>
  <si>
    <t xml:space="preserve">CVAL AVANS CAZARE/TRANSPORT DEPLASARE CURTEA DE APEL PLOIESTI, PERIOADA  26.02.2018-02.03.2018 </t>
  </si>
  <si>
    <t>PLATA ASIGURARE MEDICALA DEPLASARE JAPONIA PERIOADA 10-18.02.2018  PENTRU DOI REPREZENTANTI MJ</t>
  </si>
  <si>
    <t>ALIMENTARE CONT ALTE  CHELTUIELI  MATERIALE ALINEAT 20.30.30</t>
  </si>
  <si>
    <t>SERVICII PROTOCOL OFICIAL PERIOADA 11-31.01.2018</t>
  </si>
  <si>
    <t xml:space="preserve">CVAL  BILETE DE AVION DEPLASARE BELGIA ,PERIOADA 12-15.02.2018  </t>
  </si>
  <si>
    <t xml:space="preserve">CVAL BILETE DE AVION DEPLASARE BRUXELLES ,PERIOADA 18-19.02.2018  </t>
  </si>
  <si>
    <t>CVAL ENERGIE ELECTRICA , PERIOADA 12.12.2017-29.01.2018, PENTRU TERENUL/ CLADIRI /DIN SOSEAUA STEFANESTI 102, PARCELELE 642/643</t>
  </si>
  <si>
    <t xml:space="preserve"> PLATA COTA PARTE TAXA MUNICIPALA, PERIOADA 13.12.2017-12.01.2018 , PROTOCOL NR.641082/11.07.2016</t>
  </si>
  <si>
    <t xml:space="preserve"> PLATA ENERGIE ELECTRICA LUNA DECEMBRIE 2017 PENTRU IMOBILUL DIN STRADA POLONA NR.3-5, APARTAMENT 9</t>
  </si>
  <si>
    <t>ABONAMENT RECEPTOR PENTRU PACHET COMPLET DE PROGRAME TV, PERIOADA FEBRUARIE 2018</t>
  </si>
  <si>
    <t xml:space="preserve"> SERVICII PROGRAM INFORMATIC LEGE 5, LUNA IANUARIE 2018</t>
  </si>
  <si>
    <t>CVAL SERVICII DE SUPRAVEGHERE A 5 INSTALATII DE RIDICAT DIN DOMENIUL ISCIR, PERIOADA IANUARIE 2018</t>
  </si>
  <si>
    <t>CVAL SERVICII  REPARATII CONFORM DEVIZ AUTOTURISM DIN PARCUL MJ</t>
  </si>
  <si>
    <t>CVAL ÎNTRETINERE PENTRU IMOBILUL DIN STRADA POLONA NR.3-5, APARTAMENT 9, SECTOR 1</t>
  </si>
  <si>
    <t xml:space="preserve"> SERVICII CURIERAT RAPID, PERIOADA 02.02.2018, DESTINATIA KIEV(UCRAINEA ) 0,5 KG,LIMA  (PERU) 0,5 KG</t>
  </si>
  <si>
    <t>SERVICII REPARATIE JALUZELE VERTICALE (ETAJ 2, CAMERA 11)</t>
  </si>
  <si>
    <t>CVAL SERVICII CURIERAT RAPID PERIOADA 05.01-12.01.2018, DESTINATIA KIEV(UCRAINEA ) 0,5 KG=188,10 LEI  ,BUENOS AIRES (ARGENTINA)1 KG=286,43 LEI, CAIRO 0,50 KG=201</t>
  </si>
  <si>
    <t>CVAL ACHIZITIE MATERIALE RETEA</t>
  </si>
  <si>
    <t>CVAL SERVICII TELEFONIE FIXA, PERIOADA  02.01-01.02.2018</t>
  </si>
  <si>
    <t>TRADUCERI AUTORIZATE DIN /IN LIMBA GREACA , 32,5 PAGINI REGIM NORMAL</t>
  </si>
  <si>
    <t>CVAL 4 BUC ACUMULATORI  CU GEL</t>
  </si>
  <si>
    <t xml:space="preserve"> COTA PARTE APA RECE , PERIOADA 13.12.2017-12.01.2018 , PROTOCOL NR.641082/11.07.2016</t>
  </si>
  <si>
    <t xml:space="preserve"> CVAL MUNCA PRESTATA DE PERSOANE PRIVATE DE LIBERTATE SI  SERVICII TRANSPORT </t>
  </si>
  <si>
    <t>CVAL MATERIALE ELECTRICE</t>
  </si>
  <si>
    <t>CVAL SERVICII TELEFONIE MOBILA , PERIOADA  27.12.2017-26.01.2018</t>
  </si>
  <si>
    <t>INTRETINERE SI AMORTIZARE DOTARI PENTRU LOCUINTA PERSONAL CU FUNCTIE DE DEMNITATE PUBLICA, PERIOADA IANUARIE 2018</t>
  </si>
  <si>
    <t>CVAL SERVICII ASISTENTA TEHNICA SOFTWARE PENTRU ZBUGET C/S+PERSONAL C/S , PERIOADA IANUARIE 2018</t>
  </si>
  <si>
    <t>CVAL CARBURANTI PE BAZA DE CARDURI, PERIOADA 01.01-31.01.2018</t>
  </si>
  <si>
    <t>CVAL SERVICII CURATENIE SI INTRETINERE LA SEDIUL MJ, PERIOADA  IANUARIE 2018</t>
  </si>
  <si>
    <t xml:space="preserve"> C/VAL INDEXARE TAXÃ DE CONCESIUNE , ANUL 2017, PENTRU IMOBILUL  DIN  CALEA 13 SEPTEMBRIE ,NR.224, BLOC V53, SECTOR 5</t>
  </si>
  <si>
    <t>CVAL INDEXARE TAXÃ DE CONCESIUNE, ANUL 2017, PENTRU IMOBILUL  DIN ANSAMBLUL MARASESTI, BLOC M39, SECTOR 5</t>
  </si>
  <si>
    <t>PLATA 2 EXEMPLARE MO PI BIS 127/2087/92 DL119/14.02.2017</t>
  </si>
  <si>
    <t xml:space="preserve">CVAL TRADUCERI AUTORIZATE DIN /IN LIMBA SLOVENA/ DIN ROMANA 2 PAGINI REGIM  NORMAL </t>
  </si>
  <si>
    <t>SERVICII INTRETINERE SI REVIZIE 2 LIFTURI -DUPLEX, PERIOADA 11-31.01.2018</t>
  </si>
  <si>
    <t>CVAL 250 BUC CARTI DE VIZITA</t>
  </si>
  <si>
    <t>CVAL SERVICII ÎNTRETINERE 3 ASCENSOARE , PERIOADA 11-31.01.2018</t>
  </si>
  <si>
    <t>ALIMENTARE CONT CHELTUIELI DE INTRETINERE, ASIGURARE LOCUINTA , ENERGIE ELECTRICA  LOCUINTA FRANTA MAGISTRAT DE LEGATURA ,FEBRUARIE 2018, HG 837/1995/HG.495/2004</t>
  </si>
  <si>
    <t>PRESTARI SERVICII DE COLECTARE DESEURI+ ÎNCHIRIERE CONTAINERE, PERIOADA IANUARIE 2018</t>
  </si>
  <si>
    <t>CVAL SERVICII COMUNICATII  BUCLA LOCALA , PERIOADA  IANUARIE 2018</t>
  </si>
  <si>
    <t>perioada: 01-28.02.2017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</si>
  <si>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</si>
  <si>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</si>
  <si>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</si>
  <si>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</si>
  <si>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</si>
  <si>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</si>
  <si>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</si>
  <si>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</si>
  <si>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</si>
  <si>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</si>
  <si>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</si>
  <si>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</si>
  <si>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DIURNA DEPLASARE INTERNA </t>
  </si>
  <si>
    <t xml:space="preserve">PLATA CONTRAVALOARE  CAZARE DEPLASARE EXTERNA - DAL TRAVEL  FF 105305/05.02.2018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</si>
  <si>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</si>
  <si>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</si>
  <si>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</si>
  <si>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</si>
  <si>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</si>
  <si>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</si>
  <si>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</si>
  <si>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</si>
  <si>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</si>
  <si>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DECONT CHIRII</t>
  </si>
  <si>
    <t>ALIMENTARE CONT VALUTA CHIRIE</t>
  </si>
  <si>
    <t>SUBTOTAL 10.01.16</t>
  </si>
  <si>
    <t>10.01.30.</t>
  </si>
  <si>
    <t xml:space="preserve">DECONTURI TRANSPORT </t>
  </si>
  <si>
    <t xml:space="preserve">VIRAT LA BUGETUL ASIG   SOCIALE SI FD. SPECIALE CONTRIBUTII CAS </t>
  </si>
  <si>
    <t>ALIMENTARE CONT VALUTA INDEMNIZATIE SOTIE SI COPIL PT. MAGISTRAT DE LEGATURA</t>
  </si>
  <si>
    <t>SUBTOTAL 10.01.30</t>
  </si>
  <si>
    <t>TOTAL ART. 10.01</t>
  </si>
  <si>
    <t>10.02.02</t>
  </si>
  <si>
    <t xml:space="preserve">NORMA HRANA </t>
  </si>
  <si>
    <t>SUBTOTAL 10.02.02</t>
  </si>
  <si>
    <t>10.02.03</t>
  </si>
  <si>
    <t xml:space="preserve"> ECHIPAMENT F.P.S.S.</t>
  </si>
  <si>
    <t>SUBTOTAL 10.02.03</t>
  </si>
  <si>
    <t>10.02.30</t>
  </si>
  <si>
    <t xml:space="preserve">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</si>
  <si>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</si>
  <si>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</si>
  <si>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</si>
  <si>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</si>
  <si>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</si>
  <si>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</si>
  <si>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 xml:space="preserve">CONTRIBUTII DE ASIGURARI DE SOMAJ </t>
  </si>
  <si>
    <t>SUBTOTAL 10.03.02</t>
  </si>
  <si>
    <t>10.03.03.</t>
  </si>
  <si>
    <t xml:space="preserve">CONTRIBUTII DE ASIGURARI SOCIALE DE SANATATE </t>
  </si>
  <si>
    <t>SUBTOTAL 10.03.03</t>
  </si>
  <si>
    <t>10.03.04.</t>
  </si>
  <si>
    <t xml:space="preserve"> CONTRIBUTII DE ASIGURARI PT. ACCIDENTE DE MUNCA SI BOLI PROFESIONALE </t>
  </si>
  <si>
    <t>SUBTOTAL 10.03.04</t>
  </si>
  <si>
    <t>10.03.07.</t>
  </si>
  <si>
    <t xml:space="preserve"> CONTRIBUTII  ANGAJATOR - CONTRIBUTII LA FONDUL DE GARANTARE  A CREANTELOR SALARIALE </t>
  </si>
  <si>
    <t>SUBTOTAL 10.03.07</t>
  </si>
  <si>
    <t>TOTAL  ART. 10.03</t>
  </si>
  <si>
    <t>TOTAL TITLUL 10</t>
  </si>
  <si>
    <t xml:space="preserve">ADMINISTRATIA PATRIMONIULUI PROT DE STAT </t>
  </si>
  <si>
    <t>MINISTERUL JUSTIŢIEI</t>
  </si>
  <si>
    <t>DIRECŢIA DE IMPLEMENTARE A PROIECTELOR FINANŢATE DIN ÎMPRUMUTURI EXTERNE</t>
  </si>
  <si>
    <t>SITUAŢIE PRIVIND CHELTUIELILE EFECTUATE DIN FONDURI PUBLICE
IN PERIOADA 01.02.2018 - 28.02.2018</t>
  </si>
  <si>
    <t>Nr. crt.</t>
  </si>
  <si>
    <t>Numar act
OP / FV</t>
  </si>
  <si>
    <t>Titlu</t>
  </si>
  <si>
    <t>Descriere</t>
  </si>
  <si>
    <t>17</t>
  </si>
  <si>
    <t>61.01</t>
  </si>
  <si>
    <t>Decont chirie luna ianuarie 2018</t>
  </si>
  <si>
    <t>18</t>
  </si>
  <si>
    <t>19</t>
  </si>
  <si>
    <t>Avans cheltuieli deplasare PJ Oradea, 12-14 februarie 2018</t>
  </si>
  <si>
    <t>20</t>
  </si>
  <si>
    <t>Contributii datorate de angajati pentru luna ianuarie 2018</t>
  </si>
  <si>
    <t>21</t>
  </si>
  <si>
    <t>Impozitul pe salarii aferent lunii ianuarie 2018</t>
  </si>
  <si>
    <t>22</t>
  </si>
  <si>
    <t>Contributii datorate de angajator pentru luna ianuarie 2018</t>
  </si>
  <si>
    <t>23-32</t>
  </si>
  <si>
    <t>Salarii aferente lunii ianuarie 2018</t>
  </si>
  <si>
    <t>33</t>
  </si>
  <si>
    <t>Servicii revizie tehnica periodica si reparatii auto B78MJR</t>
  </si>
  <si>
    <t>34</t>
  </si>
  <si>
    <t>Decont cheltuieli deplasare PJ Oradea, 12-14 februarie 2018</t>
  </si>
  <si>
    <t>35</t>
  </si>
  <si>
    <t>Decont transport ianuarie 2018 conf Legii 567/2004</t>
  </si>
  <si>
    <t>36</t>
  </si>
  <si>
    <t>Achizitie combustibil pentru autoturismele DIPFIE - ianuarie 2018</t>
  </si>
  <si>
    <t xml:space="preserve">CAPITOLUL 61.01 – ORDINE PUBLICĂ ŞI SIGURANŢĂ NAŢIONALĂ </t>
  </si>
  <si>
    <t>Titlul 71 - Active nefinanciare</t>
  </si>
  <si>
    <t>37</t>
  </si>
  <si>
    <t>Servicii dirigentie de santier PJ Prahova si Trib Sibiu, august si septembrie 2017</t>
  </si>
  <si>
    <r>
      <t xml:space="preserve">CHELTUIELILE EFECTUATE DIN FONDURI PUBLICE IN PERIOADA 
</t>
    </r>
    <r>
      <rPr>
        <u/>
        <sz val="10"/>
        <color indexed="12"/>
        <rFont val="Arial"/>
        <family val="2"/>
        <charset val="238"/>
      </rPr>
      <t>01.01.2018 - 31.01.2018</t>
    </r>
  </si>
  <si>
    <t>LEI</t>
  </si>
  <si>
    <r>
      <t xml:space="preserve">CHELTUIELILE TOTALE EFECTUATE DIN FONDURI PUBLICE IN PERIOADA 
</t>
    </r>
    <r>
      <rPr>
        <b/>
        <u/>
        <sz val="11"/>
        <color indexed="12"/>
        <rFont val="Arial"/>
        <family val="2"/>
        <charset val="238"/>
      </rPr>
      <t>01.01.2018 - 28.02.2018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</si>
</sst>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R_O_N_-;\-* #,##0.00\ _R_O_N_-;_-* &quot;-&quot;??\ _R_O_N_-;_-@_-"/>
  </numFmts>
  <fonts count="3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Trebuchet MS"/>
      <family val="2"/>
    </font>
    <font>
      <sz val="9"/>
      <name val="Arial"/>
      <family val="2"/>
      <charset val="238"/>
    </font>
    <font>
      <sz val="10"/>
      <color indexed="12"/>
      <name val="Trebuchet MS"/>
      <family val="2"/>
    </font>
    <font>
      <u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8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8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4" fontId="1" fillId="2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/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1" fillId="0" borderId="1" xfId="0" applyNumberFormat="1" applyFont="1" applyFill="1" applyBorder="1"/>
    <xf numFmtId="14" fontId="2" fillId="0" borderId="1" xfId="0" applyNumberFormat="1" applyFont="1" applyFill="1" applyBorder="1"/>
    <xf numFmtId="14" fontId="5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5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/>
    <xf numFmtId="14" fontId="2" fillId="0" borderId="9" xfId="0" applyNumberFormat="1" applyFont="1" applyBorder="1" applyAlignment="1">
      <alignment horizontal="left" wrapText="1"/>
    </xf>
    <xf numFmtId="0" fontId="16" fillId="0" borderId="0" xfId="0" applyFont="1" applyBorder="1"/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Continuous" wrapText="1"/>
    </xf>
    <xf numFmtId="0" fontId="15" fillId="0" borderId="0" xfId="0" applyFont="1" applyBorder="1" applyAlignment="1">
      <alignment horizontal="centerContinuous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1" fillId="0" borderId="1" xfId="0" applyNumberFormat="1" applyFont="1" applyBorder="1"/>
    <xf numFmtId="0" fontId="17" fillId="0" borderId="0" xfId="0" applyFont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17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9" fillId="0" borderId="0" xfId="0" applyFont="1" applyBorder="1"/>
    <xf numFmtId="0" fontId="6" fillId="0" borderId="0" xfId="0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1" xfId="0" applyFont="1" applyBorder="1"/>
    <xf numFmtId="14" fontId="2" fillId="0" borderId="9" xfId="0" applyNumberFormat="1" applyFont="1" applyBorder="1"/>
    <xf numFmtId="0" fontId="2" fillId="0" borderId="9" xfId="0" applyFont="1" applyBorder="1"/>
    <xf numFmtId="0" fontId="2" fillId="0" borderId="12" xfId="0" applyFont="1" applyBorder="1"/>
    <xf numFmtId="14" fontId="2" fillId="0" borderId="13" xfId="0" applyNumberFormat="1" applyFont="1" applyBorder="1"/>
    <xf numFmtId="0" fontId="2" fillId="0" borderId="13" xfId="0" applyNumberFormat="1" applyFont="1" applyBorder="1"/>
    <xf numFmtId="4" fontId="8" fillId="0" borderId="14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2" fillId="0" borderId="10" xfId="0" applyFont="1" applyBorder="1"/>
    <xf numFmtId="4" fontId="9" fillId="0" borderId="17" xfId="0" applyNumberFormat="1" applyFont="1" applyBorder="1" applyAlignment="1">
      <alignment horizontal="right" wrapText="1"/>
    </xf>
    <xf numFmtId="14" fontId="1" fillId="0" borderId="18" xfId="0" applyNumberFormat="1" applyFont="1" applyBorder="1" applyAlignment="1">
      <alignment horizontal="left" wrapText="1"/>
    </xf>
    <xf numFmtId="14" fontId="2" fillId="0" borderId="8" xfId="0" applyNumberFormat="1" applyFont="1" applyBorder="1" applyAlignment="1">
      <alignment horizontal="left" wrapText="1"/>
    </xf>
    <xf numFmtId="4" fontId="9" fillId="0" borderId="19" xfId="0" applyNumberFormat="1" applyFont="1" applyBorder="1" applyAlignment="1">
      <alignment horizontal="right" wrapText="1"/>
    </xf>
    <xf numFmtId="0" fontId="1" fillId="0" borderId="20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3" xfId="0" applyFont="1" applyBorder="1" applyAlignment="1">
      <alignment horizontal="left" wrapText="1"/>
    </xf>
    <xf numFmtId="4" fontId="8" fillId="0" borderId="24" xfId="0" applyNumberFormat="1" applyFont="1" applyBorder="1"/>
    <xf numFmtId="0" fontId="2" fillId="0" borderId="25" xfId="0" applyFont="1" applyBorder="1"/>
    <xf numFmtId="14" fontId="2" fillId="0" borderId="18" xfId="0" applyNumberFormat="1" applyFont="1" applyBorder="1"/>
    <xf numFmtId="0" fontId="2" fillId="0" borderId="18" xfId="0" applyNumberFormat="1" applyFont="1" applyBorder="1"/>
    <xf numFmtId="0" fontId="2" fillId="0" borderId="18" xfId="0" applyFont="1" applyBorder="1" applyAlignment="1">
      <alignment horizontal="left" wrapText="1"/>
    </xf>
    <xf numFmtId="4" fontId="8" fillId="0" borderId="26" xfId="0" applyNumberFormat="1" applyFont="1" applyBorder="1" applyAlignment="1">
      <alignment horizontal="right" wrapText="1"/>
    </xf>
    <xf numFmtId="0" fontId="1" fillId="0" borderId="0" xfId="0" applyFont="1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wrapText="1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4" fontId="1" fillId="0" borderId="21" xfId="0" applyNumberFormat="1" applyFont="1" applyBorder="1"/>
    <xf numFmtId="0" fontId="9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4" fontId="2" fillId="0" borderId="0" xfId="0" applyNumberFormat="1" applyFont="1"/>
    <xf numFmtId="0" fontId="19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3" fontId="20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14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" fontId="15" fillId="0" borderId="1" xfId="3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vertical="center"/>
    </xf>
    <xf numFmtId="4" fontId="21" fillId="0" borderId="1" xfId="3" applyNumberFormat="1" applyFont="1" applyBorder="1" applyAlignment="1">
      <alignment vertical="center"/>
    </xf>
    <xf numFmtId="0" fontId="25" fillId="0" borderId="1" xfId="0" applyFont="1" applyFill="1" applyBorder="1" applyAlignment="1">
      <alignment vertical="top" wrapText="1"/>
    </xf>
    <xf numFmtId="4" fontId="23" fillId="3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3" fontId="20" fillId="0" borderId="0" xfId="3" applyFont="1" applyBorder="1" applyAlignment="1">
      <alignment vertical="center" wrapText="1"/>
    </xf>
    <xf numFmtId="0" fontId="21" fillId="0" borderId="0" xfId="0" applyFont="1"/>
    <xf numFmtId="4" fontId="30" fillId="0" borderId="0" xfId="0" quotePrefix="1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G20" sqref="G20"/>
    </sheetView>
  </sheetViews>
  <sheetFormatPr defaultRowHeight="15"/>
  <cols>
    <col min="1" max="1" width="11.140625" style="67" customWidth="1"/>
    <col min="2" max="2" width="7.7109375" style="67" customWidth="1"/>
    <col min="3" max="3" width="11.7109375" style="67" customWidth="1"/>
    <col min="4" max="4" width="15.7109375" style="67" customWidth="1"/>
    <col min="5" max="5" width="50.7109375" style="67" customWidth="1"/>
    <col min="6" max="16384" width="9.140625" style="67"/>
  </cols>
  <sheetData>
    <row r="1" spans="1:5" ht="16.5">
      <c r="A1" s="5" t="s">
        <v>0</v>
      </c>
      <c r="B1" s="5"/>
      <c r="C1" s="5"/>
      <c r="D1" s="6"/>
      <c r="E1" s="31"/>
    </row>
    <row r="2" spans="1:5" ht="16.5">
      <c r="A2" s="9" t="s">
        <v>36</v>
      </c>
      <c r="B2" s="9"/>
      <c r="C2" s="9"/>
      <c r="D2" s="32"/>
      <c r="E2" s="33"/>
    </row>
    <row r="3" spans="1:5" ht="16.5">
      <c r="A3" s="9" t="s">
        <v>37</v>
      </c>
      <c r="B3" s="9"/>
      <c r="C3" s="9"/>
      <c r="D3" s="32"/>
      <c r="E3" s="33"/>
    </row>
    <row r="4" spans="1:5" ht="16.5">
      <c r="A4" s="127" t="s">
        <v>211</v>
      </c>
      <c r="B4" s="127"/>
      <c r="C4" s="127"/>
      <c r="D4" s="128"/>
      <c r="E4" s="129"/>
    </row>
    <row r="5" spans="1:5" ht="16.5">
      <c r="A5" s="5"/>
      <c r="B5" s="5"/>
      <c r="C5" s="5"/>
      <c r="D5" s="6"/>
      <c r="E5" s="7"/>
    </row>
    <row r="6" spans="1:5" ht="49.5">
      <c r="A6" s="68" t="s">
        <v>4</v>
      </c>
      <c r="B6" s="68" t="s">
        <v>2</v>
      </c>
      <c r="C6" s="68" t="s">
        <v>3</v>
      </c>
      <c r="D6" s="69" t="s">
        <v>5</v>
      </c>
      <c r="E6" s="68" t="s">
        <v>6</v>
      </c>
    </row>
    <row r="7" spans="1:5" ht="33">
      <c r="A7" s="42" t="s">
        <v>212</v>
      </c>
      <c r="B7" s="14">
        <v>311</v>
      </c>
      <c r="C7" s="15">
        <v>43139</v>
      </c>
      <c r="D7" s="23">
        <v>778597</v>
      </c>
      <c r="E7" s="130" t="s">
        <v>214</v>
      </c>
    </row>
    <row r="8" spans="1:5" ht="33">
      <c r="A8" s="8" t="s">
        <v>212</v>
      </c>
      <c r="B8" s="14">
        <v>311</v>
      </c>
      <c r="C8" s="15">
        <v>43139</v>
      </c>
      <c r="D8" s="23">
        <v>311112</v>
      </c>
      <c r="E8" s="130" t="s">
        <v>214</v>
      </c>
    </row>
    <row r="9" spans="1:5" ht="33">
      <c r="A9" s="8" t="s">
        <v>212</v>
      </c>
      <c r="B9" s="14">
        <v>311</v>
      </c>
      <c r="C9" s="15">
        <v>43139</v>
      </c>
      <c r="D9" s="23">
        <v>200783</v>
      </c>
      <c r="E9" s="130" t="s">
        <v>214</v>
      </c>
    </row>
    <row r="10" spans="1:5" ht="33">
      <c r="A10" s="8" t="s">
        <v>212</v>
      </c>
      <c r="B10" s="14">
        <v>339</v>
      </c>
      <c r="C10" s="15">
        <v>43139</v>
      </c>
      <c r="D10" s="23">
        <v>8257</v>
      </c>
      <c r="E10" s="130" t="s">
        <v>215</v>
      </c>
    </row>
    <row r="11" spans="1:5" ht="33">
      <c r="A11" s="8" t="s">
        <v>212</v>
      </c>
      <c r="B11" s="14">
        <v>280</v>
      </c>
      <c r="C11" s="15">
        <v>43139</v>
      </c>
      <c r="D11" s="23">
        <v>2249</v>
      </c>
      <c r="E11" s="130" t="s">
        <v>215</v>
      </c>
    </row>
    <row r="12" spans="1:5" ht="33">
      <c r="A12" s="8" t="s">
        <v>212</v>
      </c>
      <c r="B12" s="14">
        <v>282</v>
      </c>
      <c r="C12" s="15">
        <v>43139</v>
      </c>
      <c r="D12" s="23">
        <v>272</v>
      </c>
      <c r="E12" s="130" t="s">
        <v>215</v>
      </c>
    </row>
    <row r="13" spans="1:5" ht="16.5">
      <c r="A13" s="8" t="s">
        <v>212</v>
      </c>
      <c r="B13" s="14">
        <v>274</v>
      </c>
      <c r="C13" s="15">
        <v>43139</v>
      </c>
      <c r="D13" s="23">
        <v>17827</v>
      </c>
      <c r="E13" s="130" t="s">
        <v>216</v>
      </c>
    </row>
    <row r="14" spans="1:5" ht="16.5">
      <c r="A14" s="8" t="s">
        <v>212</v>
      </c>
      <c r="B14" s="14">
        <v>295</v>
      </c>
      <c r="C14" s="15">
        <v>43139</v>
      </c>
      <c r="D14" s="23">
        <f>17329-17000</f>
        <v>329</v>
      </c>
      <c r="E14" s="130" t="s">
        <v>216</v>
      </c>
    </row>
    <row r="15" spans="1:5" ht="16.5">
      <c r="A15" s="8" t="s">
        <v>212</v>
      </c>
      <c r="B15" s="14">
        <v>283</v>
      </c>
      <c r="C15" s="15">
        <v>43139</v>
      </c>
      <c r="D15" s="23">
        <f>2084571-321</f>
        <v>2084250</v>
      </c>
      <c r="E15" s="130" t="s">
        <v>213</v>
      </c>
    </row>
    <row r="16" spans="1:5" ht="16.5">
      <c r="A16" s="8" t="s">
        <v>212</v>
      </c>
      <c r="B16" s="14">
        <v>1</v>
      </c>
      <c r="C16" s="15">
        <v>43140</v>
      </c>
      <c r="D16" s="23">
        <v>1573</v>
      </c>
      <c r="E16" s="130" t="s">
        <v>213</v>
      </c>
    </row>
    <row r="17" spans="1:5" ht="16.5">
      <c r="A17" s="8" t="s">
        <v>212</v>
      </c>
      <c r="B17" s="14">
        <v>2</v>
      </c>
      <c r="C17" s="15">
        <v>43140</v>
      </c>
      <c r="D17" s="23">
        <v>3742</v>
      </c>
      <c r="E17" s="130" t="s">
        <v>213</v>
      </c>
    </row>
    <row r="18" spans="1:5" ht="16.5">
      <c r="A18" s="8" t="s">
        <v>212</v>
      </c>
      <c r="B18" s="14">
        <v>3</v>
      </c>
      <c r="C18" s="15">
        <v>43140</v>
      </c>
      <c r="D18" s="23">
        <v>1908</v>
      </c>
      <c r="E18" s="130" t="s">
        <v>213</v>
      </c>
    </row>
    <row r="19" spans="1:5" ht="16.5">
      <c r="A19" s="8" t="s">
        <v>212</v>
      </c>
      <c r="B19" s="14">
        <v>4</v>
      </c>
      <c r="C19" s="15">
        <v>43140</v>
      </c>
      <c r="D19" s="23">
        <v>1908</v>
      </c>
      <c r="E19" s="130" t="s">
        <v>213</v>
      </c>
    </row>
    <row r="20" spans="1:5" ht="16.5">
      <c r="A20" s="8" t="s">
        <v>212</v>
      </c>
      <c r="B20" s="14">
        <v>5</v>
      </c>
      <c r="C20" s="15">
        <v>43140</v>
      </c>
      <c r="D20" s="23">
        <v>1908</v>
      </c>
      <c r="E20" s="130" t="s">
        <v>213</v>
      </c>
    </row>
    <row r="21" spans="1:5" ht="16.5">
      <c r="A21" s="8" t="s">
        <v>212</v>
      </c>
      <c r="B21" s="14">
        <v>6</v>
      </c>
      <c r="C21" s="15">
        <v>43140</v>
      </c>
      <c r="D21" s="23">
        <v>4646</v>
      </c>
      <c r="E21" s="130" t="s">
        <v>213</v>
      </c>
    </row>
    <row r="22" spans="1:5" ht="16.5">
      <c r="A22" s="131" t="s">
        <v>217</v>
      </c>
      <c r="B22" s="131"/>
      <c r="C22" s="131"/>
      <c r="D22" s="41">
        <f>SUM(D7:D21)</f>
        <v>3419361</v>
      </c>
      <c r="E22" s="22"/>
    </row>
    <row r="23" spans="1:5" ht="16.5">
      <c r="A23" s="8" t="s">
        <v>218</v>
      </c>
      <c r="B23" s="34">
        <v>2</v>
      </c>
      <c r="C23" s="43">
        <v>43139</v>
      </c>
      <c r="D23" s="51">
        <v>183049</v>
      </c>
      <c r="E23" s="130" t="s">
        <v>213</v>
      </c>
    </row>
    <row r="24" spans="1:5" ht="33">
      <c r="A24" s="8" t="s">
        <v>218</v>
      </c>
      <c r="B24" s="34">
        <v>310</v>
      </c>
      <c r="C24" s="43">
        <v>43139</v>
      </c>
      <c r="D24" s="51">
        <v>142169</v>
      </c>
      <c r="E24" s="130" t="s">
        <v>219</v>
      </c>
    </row>
    <row r="25" spans="1:5" ht="33">
      <c r="A25" s="8" t="s">
        <v>218</v>
      </c>
      <c r="B25" s="34">
        <v>310</v>
      </c>
      <c r="C25" s="43">
        <v>43139</v>
      </c>
      <c r="D25" s="51">
        <v>56808</v>
      </c>
      <c r="E25" s="130" t="s">
        <v>219</v>
      </c>
    </row>
    <row r="26" spans="1:5" ht="33">
      <c r="A26" s="8" t="s">
        <v>218</v>
      </c>
      <c r="B26" s="34">
        <v>310</v>
      </c>
      <c r="C26" s="43">
        <v>43139</v>
      </c>
      <c r="D26" s="51">
        <v>36662</v>
      </c>
      <c r="E26" s="130" t="s">
        <v>219</v>
      </c>
    </row>
    <row r="27" spans="1:5" ht="16.5">
      <c r="A27" s="8" t="s">
        <v>218</v>
      </c>
      <c r="B27" s="34">
        <v>1</v>
      </c>
      <c r="C27" s="43">
        <v>43140</v>
      </c>
      <c r="D27" s="51">
        <v>183</v>
      </c>
      <c r="E27" s="130" t="s">
        <v>213</v>
      </c>
    </row>
    <row r="28" spans="1:5" ht="16.5">
      <c r="A28" s="8" t="s">
        <v>218</v>
      </c>
      <c r="B28" s="34">
        <v>2</v>
      </c>
      <c r="C28" s="43">
        <v>43140</v>
      </c>
      <c r="D28" s="51">
        <v>150</v>
      </c>
      <c r="E28" s="130" t="s">
        <v>213</v>
      </c>
    </row>
    <row r="29" spans="1:5" ht="16.5">
      <c r="A29" s="8" t="s">
        <v>218</v>
      </c>
      <c r="B29" s="34">
        <v>3</v>
      </c>
      <c r="C29" s="43">
        <v>43140</v>
      </c>
      <c r="D29" s="51">
        <v>125</v>
      </c>
      <c r="E29" s="130" t="s">
        <v>213</v>
      </c>
    </row>
    <row r="30" spans="1:5" ht="16.5">
      <c r="A30" s="8" t="s">
        <v>218</v>
      </c>
      <c r="B30" s="34">
        <v>4</v>
      </c>
      <c r="C30" s="43">
        <v>43140</v>
      </c>
      <c r="D30" s="51">
        <v>125</v>
      </c>
      <c r="E30" s="130" t="s">
        <v>213</v>
      </c>
    </row>
    <row r="31" spans="1:5" ht="16.5">
      <c r="A31" s="8" t="s">
        <v>218</v>
      </c>
      <c r="B31" s="34">
        <v>5</v>
      </c>
      <c r="C31" s="43">
        <v>43140</v>
      </c>
      <c r="D31" s="51">
        <v>125</v>
      </c>
      <c r="E31" s="130" t="s">
        <v>213</v>
      </c>
    </row>
    <row r="32" spans="1:5" ht="16.5">
      <c r="A32" s="8" t="s">
        <v>218</v>
      </c>
      <c r="B32" s="34">
        <v>6</v>
      </c>
      <c r="C32" s="43">
        <v>43140</v>
      </c>
      <c r="D32" s="51">
        <v>200</v>
      </c>
      <c r="E32" s="130" t="s">
        <v>213</v>
      </c>
    </row>
    <row r="33" spans="1:5" ht="16.5">
      <c r="A33" s="131" t="s">
        <v>220</v>
      </c>
      <c r="B33" s="131"/>
      <c r="C33" s="131"/>
      <c r="D33" s="41">
        <f>SUM(D23:D32)</f>
        <v>419596</v>
      </c>
      <c r="E33" s="22"/>
    </row>
    <row r="34" spans="1:5" ht="16.5">
      <c r="A34" s="8" t="s">
        <v>221</v>
      </c>
      <c r="B34" s="14">
        <v>2</v>
      </c>
      <c r="C34" s="15">
        <v>43139</v>
      </c>
      <c r="D34" s="23">
        <v>240392</v>
      </c>
      <c r="E34" s="130" t="s">
        <v>213</v>
      </c>
    </row>
    <row r="35" spans="1:5" ht="33">
      <c r="A35" s="8" t="s">
        <v>221</v>
      </c>
      <c r="B35" s="34">
        <v>309</v>
      </c>
      <c r="C35" s="43">
        <v>43139</v>
      </c>
      <c r="D35" s="51">
        <v>172001</v>
      </c>
      <c r="E35" s="130" t="s">
        <v>219</v>
      </c>
    </row>
    <row r="36" spans="1:5" ht="33">
      <c r="A36" s="8" t="s">
        <v>221</v>
      </c>
      <c r="B36" s="34">
        <v>309</v>
      </c>
      <c r="C36" s="43">
        <v>43139</v>
      </c>
      <c r="D36" s="51">
        <v>68728</v>
      </c>
      <c r="E36" s="130" t="s">
        <v>219</v>
      </c>
    </row>
    <row r="37" spans="1:5" ht="33">
      <c r="A37" s="8" t="s">
        <v>221</v>
      </c>
      <c r="B37" s="34">
        <v>309</v>
      </c>
      <c r="C37" s="43">
        <v>43139</v>
      </c>
      <c r="D37" s="51">
        <v>44355</v>
      </c>
      <c r="E37" s="130" t="s">
        <v>219</v>
      </c>
    </row>
    <row r="38" spans="1:5" ht="16.5">
      <c r="A38" s="131" t="s">
        <v>222</v>
      </c>
      <c r="B38" s="131"/>
      <c r="C38" s="131"/>
      <c r="D38" s="41">
        <f>SUM(D34:D37)</f>
        <v>525476</v>
      </c>
      <c r="E38" s="22"/>
    </row>
    <row r="39" spans="1:5" ht="16.5">
      <c r="A39" s="8" t="s">
        <v>223</v>
      </c>
      <c r="B39" s="14">
        <v>265</v>
      </c>
      <c r="C39" s="15">
        <v>43136</v>
      </c>
      <c r="D39" s="23">
        <v>20000</v>
      </c>
      <c r="E39" s="22" t="s">
        <v>226</v>
      </c>
    </row>
    <row r="40" spans="1:5" ht="33">
      <c r="A40" s="8" t="s">
        <v>223</v>
      </c>
      <c r="B40" s="14">
        <v>398</v>
      </c>
      <c r="C40" s="15">
        <v>43146</v>
      </c>
      <c r="D40" s="23">
        <v>8039.7</v>
      </c>
      <c r="E40" s="22" t="s">
        <v>225</v>
      </c>
    </row>
    <row r="41" spans="1:5" ht="16.5">
      <c r="A41" s="8" t="s">
        <v>223</v>
      </c>
      <c r="B41" s="14">
        <v>397</v>
      </c>
      <c r="C41" s="15">
        <v>43146</v>
      </c>
      <c r="D41" s="23">
        <v>17</v>
      </c>
      <c r="E41" s="22" t="s">
        <v>224</v>
      </c>
    </row>
    <row r="42" spans="1:5" ht="16.5">
      <c r="A42" s="8" t="s">
        <v>223</v>
      </c>
      <c r="B42" s="34">
        <v>120</v>
      </c>
      <c r="C42" s="43">
        <v>43152</v>
      </c>
      <c r="D42" s="51">
        <v>34</v>
      </c>
      <c r="E42" s="22" t="s">
        <v>224</v>
      </c>
    </row>
    <row r="43" spans="1:5" ht="16.5">
      <c r="A43" s="8" t="s">
        <v>223</v>
      </c>
      <c r="B43" s="34">
        <v>122</v>
      </c>
      <c r="C43" s="43">
        <v>43152</v>
      </c>
      <c r="D43" s="51">
        <v>34</v>
      </c>
      <c r="E43" s="22" t="s">
        <v>224</v>
      </c>
    </row>
    <row r="44" spans="1:5" ht="16.5">
      <c r="A44" s="8" t="s">
        <v>223</v>
      </c>
      <c r="B44" s="34">
        <v>123</v>
      </c>
      <c r="C44" s="43">
        <v>43152</v>
      </c>
      <c r="D44" s="51">
        <v>840</v>
      </c>
      <c r="E44" s="22" t="s">
        <v>224</v>
      </c>
    </row>
    <row r="45" spans="1:5" ht="16.5">
      <c r="A45" s="8" t="s">
        <v>223</v>
      </c>
      <c r="B45" s="34">
        <v>125</v>
      </c>
      <c r="C45" s="43">
        <v>43152</v>
      </c>
      <c r="D45" s="51">
        <v>831.44</v>
      </c>
      <c r="E45" s="22" t="s">
        <v>224</v>
      </c>
    </row>
    <row r="46" spans="1:5" ht="16.5">
      <c r="A46" s="8" t="s">
        <v>223</v>
      </c>
      <c r="B46" s="34">
        <v>128</v>
      </c>
      <c r="C46" s="43">
        <v>43153</v>
      </c>
      <c r="D46" s="51">
        <v>34</v>
      </c>
      <c r="E46" s="22" t="s">
        <v>224</v>
      </c>
    </row>
    <row r="47" spans="1:5" ht="16.5">
      <c r="A47" s="8" t="s">
        <v>223</v>
      </c>
      <c r="B47" s="34">
        <v>422</v>
      </c>
      <c r="C47" s="43">
        <v>43153</v>
      </c>
      <c r="D47" s="51">
        <v>85</v>
      </c>
      <c r="E47" s="22" t="s">
        <v>224</v>
      </c>
    </row>
    <row r="48" spans="1:5" ht="16.5">
      <c r="A48" s="8" t="s">
        <v>223</v>
      </c>
      <c r="B48" s="34">
        <v>423</v>
      </c>
      <c r="C48" s="43">
        <v>43153</v>
      </c>
      <c r="D48" s="51">
        <v>85</v>
      </c>
      <c r="E48" s="22" t="s">
        <v>224</v>
      </c>
    </row>
    <row r="49" spans="1:5" ht="16.5" hidden="1">
      <c r="A49" s="8" t="s">
        <v>223</v>
      </c>
      <c r="B49" s="14"/>
      <c r="C49" s="15"/>
      <c r="D49" s="23"/>
      <c r="E49" s="22" t="s">
        <v>224</v>
      </c>
    </row>
    <row r="50" spans="1:5" ht="16.5" hidden="1">
      <c r="A50" s="8" t="s">
        <v>223</v>
      </c>
      <c r="B50" s="14"/>
      <c r="C50" s="15"/>
      <c r="D50" s="23"/>
      <c r="E50" s="22" t="s">
        <v>224</v>
      </c>
    </row>
    <row r="51" spans="1:5" ht="16.5" hidden="1">
      <c r="A51" s="8" t="s">
        <v>223</v>
      </c>
      <c r="B51" s="14"/>
      <c r="C51" s="15"/>
      <c r="D51" s="23"/>
      <c r="E51" s="22" t="s">
        <v>224</v>
      </c>
    </row>
    <row r="52" spans="1:5" ht="16.5" hidden="1">
      <c r="A52" s="8" t="s">
        <v>223</v>
      </c>
      <c r="B52" s="14"/>
      <c r="C52" s="15"/>
      <c r="D52" s="23"/>
      <c r="E52" s="22" t="s">
        <v>224</v>
      </c>
    </row>
    <row r="53" spans="1:5" ht="16.5" hidden="1">
      <c r="A53" s="8" t="s">
        <v>223</v>
      </c>
      <c r="B53" s="14"/>
      <c r="C53" s="15"/>
      <c r="D53" s="23"/>
      <c r="E53" s="22" t="s">
        <v>224</v>
      </c>
    </row>
    <row r="54" spans="1:5" ht="16.5">
      <c r="A54" s="131" t="s">
        <v>227</v>
      </c>
      <c r="B54" s="131"/>
      <c r="C54" s="131"/>
      <c r="D54" s="41">
        <f>SUM(D39:D53)</f>
        <v>30000.14</v>
      </c>
      <c r="E54" s="22"/>
    </row>
    <row r="55" spans="1:5" ht="16.5">
      <c r="A55" s="8" t="s">
        <v>228</v>
      </c>
      <c r="B55" s="14">
        <v>352</v>
      </c>
      <c r="C55" s="15">
        <v>43140</v>
      </c>
      <c r="D55" s="23">
        <v>527</v>
      </c>
      <c r="E55" s="22" t="s">
        <v>229</v>
      </c>
    </row>
    <row r="56" spans="1:5" ht="16.5">
      <c r="A56" s="8" t="s">
        <v>228</v>
      </c>
      <c r="B56" s="14">
        <v>369</v>
      </c>
      <c r="C56" s="15">
        <v>43144</v>
      </c>
      <c r="D56" s="23">
        <v>12209.66</v>
      </c>
      <c r="E56" s="22" t="s">
        <v>229</v>
      </c>
    </row>
    <row r="57" spans="1:5" ht="16.5">
      <c r="A57" s="8" t="s">
        <v>228</v>
      </c>
      <c r="B57" s="14">
        <v>370</v>
      </c>
      <c r="C57" s="15">
        <v>43144</v>
      </c>
      <c r="D57" s="23">
        <v>11473.1</v>
      </c>
      <c r="E57" s="22" t="s">
        <v>229</v>
      </c>
    </row>
    <row r="58" spans="1:5" ht="16.5">
      <c r="A58" s="131" t="s">
        <v>230</v>
      </c>
      <c r="B58" s="131"/>
      <c r="C58" s="131"/>
      <c r="D58" s="41">
        <f>SUM(D55:D57)</f>
        <v>24209.760000000002</v>
      </c>
      <c r="E58" s="22"/>
    </row>
    <row r="59" spans="1:5" ht="16.5">
      <c r="A59" s="8" t="s">
        <v>231</v>
      </c>
      <c r="B59" s="34">
        <v>390</v>
      </c>
      <c r="C59" s="43">
        <v>43145</v>
      </c>
      <c r="D59" s="51">
        <v>578.64</v>
      </c>
      <c r="E59" s="22" t="s">
        <v>232</v>
      </c>
    </row>
    <row r="60" spans="1:5" ht="16.5">
      <c r="A60" s="8" t="s">
        <v>231</v>
      </c>
      <c r="B60" s="34">
        <v>403</v>
      </c>
      <c r="C60" s="43">
        <v>43146</v>
      </c>
      <c r="D60" s="51">
        <v>938.24</v>
      </c>
      <c r="E60" s="22" t="s">
        <v>232</v>
      </c>
    </row>
    <row r="61" spans="1:5" ht="16.5">
      <c r="A61" s="131" t="s">
        <v>233</v>
      </c>
      <c r="B61" s="131"/>
      <c r="C61" s="131"/>
      <c r="D61" s="41">
        <f>SUM(D59:D60)</f>
        <v>1516.88</v>
      </c>
      <c r="E61" s="55"/>
    </row>
    <row r="62" spans="1:5" ht="16.5">
      <c r="A62" s="42" t="s">
        <v>234</v>
      </c>
      <c r="B62" s="14">
        <v>241</v>
      </c>
      <c r="C62" s="15">
        <v>43132</v>
      </c>
      <c r="D62" s="23">
        <v>11681.02</v>
      </c>
      <c r="E62" s="130" t="s">
        <v>236</v>
      </c>
    </row>
    <row r="63" spans="1:5" ht="16.5">
      <c r="A63" s="42" t="s">
        <v>234</v>
      </c>
      <c r="B63" s="34">
        <v>360</v>
      </c>
      <c r="C63" s="43">
        <v>43143</v>
      </c>
      <c r="D63" s="51">
        <v>8789.5300000000007</v>
      </c>
      <c r="E63" s="130" t="s">
        <v>235</v>
      </c>
    </row>
    <row r="64" spans="1:5" ht="16.5">
      <c r="A64" s="42" t="s">
        <v>234</v>
      </c>
      <c r="B64" s="34">
        <v>361</v>
      </c>
      <c r="C64" s="43">
        <v>43143</v>
      </c>
      <c r="D64" s="51">
        <v>1448</v>
      </c>
      <c r="E64" s="130" t="s">
        <v>235</v>
      </c>
    </row>
    <row r="65" spans="1:5" ht="16.5">
      <c r="A65" s="42" t="s">
        <v>234</v>
      </c>
      <c r="B65" s="34">
        <v>362</v>
      </c>
      <c r="C65" s="43">
        <v>43143</v>
      </c>
      <c r="D65" s="51">
        <v>1500</v>
      </c>
      <c r="E65" s="130" t="s">
        <v>235</v>
      </c>
    </row>
    <row r="66" spans="1:5" ht="16.5">
      <c r="A66" s="42" t="s">
        <v>234</v>
      </c>
      <c r="B66" s="34">
        <v>372</v>
      </c>
      <c r="C66" s="43">
        <v>43144</v>
      </c>
      <c r="D66" s="51">
        <v>2331.0100000000002</v>
      </c>
      <c r="E66" s="130" t="s">
        <v>235</v>
      </c>
    </row>
    <row r="67" spans="1:5" ht="16.5">
      <c r="A67" s="42" t="s">
        <v>234</v>
      </c>
      <c r="B67" s="34">
        <v>373</v>
      </c>
      <c r="C67" s="43">
        <v>43144</v>
      </c>
      <c r="D67" s="51">
        <v>1778.9</v>
      </c>
      <c r="E67" s="130" t="s">
        <v>235</v>
      </c>
    </row>
    <row r="68" spans="1:5" ht="16.5">
      <c r="A68" s="42" t="s">
        <v>234</v>
      </c>
      <c r="B68" s="34">
        <v>374</v>
      </c>
      <c r="C68" s="43">
        <v>43144</v>
      </c>
      <c r="D68" s="51">
        <v>2630.11</v>
      </c>
      <c r="E68" s="130" t="s">
        <v>235</v>
      </c>
    </row>
    <row r="69" spans="1:5" ht="16.5">
      <c r="A69" s="42" t="s">
        <v>234</v>
      </c>
      <c r="B69" s="34">
        <v>375</v>
      </c>
      <c r="C69" s="43">
        <v>43144</v>
      </c>
      <c r="D69" s="51">
        <v>2037.47</v>
      </c>
      <c r="E69" s="130" t="s">
        <v>235</v>
      </c>
    </row>
    <row r="70" spans="1:5" ht="16.5">
      <c r="A70" s="42" t="s">
        <v>234</v>
      </c>
      <c r="B70" s="34">
        <v>376</v>
      </c>
      <c r="C70" s="43">
        <v>43144</v>
      </c>
      <c r="D70" s="51">
        <v>2488.4</v>
      </c>
      <c r="E70" s="130" t="s">
        <v>235</v>
      </c>
    </row>
    <row r="71" spans="1:5" ht="16.5">
      <c r="A71" s="42" t="s">
        <v>234</v>
      </c>
      <c r="B71" s="34">
        <v>377</v>
      </c>
      <c r="C71" s="43">
        <v>43144</v>
      </c>
      <c r="D71" s="51">
        <v>2415.69</v>
      </c>
      <c r="E71" s="130" t="s">
        <v>235</v>
      </c>
    </row>
    <row r="72" spans="1:5" ht="16.5">
      <c r="A72" s="42" t="s">
        <v>234</v>
      </c>
      <c r="B72" s="34">
        <v>378</v>
      </c>
      <c r="C72" s="43">
        <v>43144</v>
      </c>
      <c r="D72" s="51">
        <v>2008.27</v>
      </c>
      <c r="E72" s="130" t="s">
        <v>235</v>
      </c>
    </row>
    <row r="73" spans="1:5" ht="16.5">
      <c r="A73" s="42" t="s">
        <v>234</v>
      </c>
      <c r="B73" s="34">
        <v>379</v>
      </c>
      <c r="C73" s="43">
        <v>43144</v>
      </c>
      <c r="D73" s="51">
        <v>2199.29</v>
      </c>
      <c r="E73" s="130" t="s">
        <v>235</v>
      </c>
    </row>
    <row r="74" spans="1:5" ht="16.5">
      <c r="A74" s="42" t="s">
        <v>234</v>
      </c>
      <c r="B74" s="34">
        <v>380</v>
      </c>
      <c r="C74" s="43">
        <v>43144</v>
      </c>
      <c r="D74" s="51">
        <v>2637.34</v>
      </c>
      <c r="E74" s="130" t="s">
        <v>235</v>
      </c>
    </row>
    <row r="75" spans="1:5" ht="16.5">
      <c r="A75" s="42" t="s">
        <v>234</v>
      </c>
      <c r="B75" s="34">
        <v>381</v>
      </c>
      <c r="C75" s="43">
        <v>43144</v>
      </c>
      <c r="D75" s="51">
        <v>1791.91</v>
      </c>
      <c r="E75" s="130" t="s">
        <v>235</v>
      </c>
    </row>
    <row r="76" spans="1:5" ht="16.5">
      <c r="A76" s="42" t="s">
        <v>234</v>
      </c>
      <c r="B76" s="34">
        <v>382</v>
      </c>
      <c r="C76" s="43">
        <v>43144</v>
      </c>
      <c r="D76" s="51">
        <v>2581.6799999999998</v>
      </c>
      <c r="E76" s="130" t="s">
        <v>235</v>
      </c>
    </row>
    <row r="77" spans="1:5" ht="16.5">
      <c r="A77" s="42" t="s">
        <v>234</v>
      </c>
      <c r="B77" s="34">
        <v>383</v>
      </c>
      <c r="C77" s="43">
        <v>43144</v>
      </c>
      <c r="D77" s="51">
        <v>63378.31</v>
      </c>
      <c r="E77" s="130" t="s">
        <v>235</v>
      </c>
    </row>
    <row r="78" spans="1:5" ht="16.5">
      <c r="A78" s="42" t="s">
        <v>234</v>
      </c>
      <c r="B78" s="14">
        <v>439</v>
      </c>
      <c r="C78" s="15">
        <v>43157</v>
      </c>
      <c r="D78" s="23">
        <v>500</v>
      </c>
      <c r="E78" s="130" t="s">
        <v>236</v>
      </c>
    </row>
    <row r="79" spans="1:5" ht="16.5">
      <c r="A79" s="42" t="s">
        <v>234</v>
      </c>
      <c r="B79" s="14">
        <v>474</v>
      </c>
      <c r="C79" s="15">
        <v>43159</v>
      </c>
      <c r="D79" s="23">
        <v>11860.45</v>
      </c>
      <c r="E79" s="130" t="s">
        <v>236</v>
      </c>
    </row>
    <row r="80" spans="1:5" ht="16.5">
      <c r="A80" s="131" t="s">
        <v>237</v>
      </c>
      <c r="B80" s="131"/>
      <c r="C80" s="131"/>
      <c r="D80" s="41">
        <f>SUM(D62:D79)</f>
        <v>124057.38000000002</v>
      </c>
      <c r="E80" s="22"/>
    </row>
    <row r="81" spans="1:5" ht="33">
      <c r="A81" s="42" t="s">
        <v>238</v>
      </c>
      <c r="B81" s="14">
        <v>281</v>
      </c>
      <c r="C81" s="15">
        <v>43139</v>
      </c>
      <c r="D81" s="23">
        <v>1425</v>
      </c>
      <c r="E81" s="22" t="s">
        <v>240</v>
      </c>
    </row>
    <row r="82" spans="1:5" ht="33">
      <c r="A82" s="42" t="s">
        <v>238</v>
      </c>
      <c r="B82" s="14">
        <v>275</v>
      </c>
      <c r="C82" s="15">
        <v>43139</v>
      </c>
      <c r="D82" s="23">
        <v>6396</v>
      </c>
      <c r="E82" s="130" t="s">
        <v>241</v>
      </c>
    </row>
    <row r="83" spans="1:5" ht="33">
      <c r="A83" s="42" t="s">
        <v>238</v>
      </c>
      <c r="B83" s="14">
        <v>292</v>
      </c>
      <c r="C83" s="15">
        <v>43139</v>
      </c>
      <c r="D83" s="23">
        <v>17034</v>
      </c>
      <c r="E83" s="130" t="s">
        <v>219</v>
      </c>
    </row>
    <row r="84" spans="1:5" ht="33">
      <c r="A84" s="42" t="s">
        <v>238</v>
      </c>
      <c r="B84" s="34">
        <v>15</v>
      </c>
      <c r="C84" s="43">
        <v>43143</v>
      </c>
      <c r="D84" s="51">
        <v>24161</v>
      </c>
      <c r="E84" s="130" t="s">
        <v>219</v>
      </c>
    </row>
    <row r="85" spans="1:5" ht="16.5">
      <c r="A85" s="42" t="s">
        <v>238</v>
      </c>
      <c r="B85" s="34">
        <v>391</v>
      </c>
      <c r="C85" s="43">
        <v>43145</v>
      </c>
      <c r="D85" s="51">
        <v>198.8</v>
      </c>
      <c r="E85" s="22" t="s">
        <v>239</v>
      </c>
    </row>
    <row r="86" spans="1:5" ht="16.5">
      <c r="A86" s="42" t="s">
        <v>238</v>
      </c>
      <c r="B86" s="34">
        <v>392</v>
      </c>
      <c r="C86" s="43">
        <v>43145</v>
      </c>
      <c r="D86" s="51">
        <v>515.74</v>
      </c>
      <c r="E86" s="22" t="s">
        <v>239</v>
      </c>
    </row>
    <row r="87" spans="1:5" ht="16.5">
      <c r="A87" s="42" t="s">
        <v>238</v>
      </c>
      <c r="B87" s="34">
        <v>393</v>
      </c>
      <c r="C87" s="43">
        <v>43145</v>
      </c>
      <c r="D87" s="51">
        <v>2759.5</v>
      </c>
      <c r="E87" s="22" t="s">
        <v>239</v>
      </c>
    </row>
    <row r="88" spans="1:5" ht="16.5">
      <c r="A88" s="42" t="s">
        <v>238</v>
      </c>
      <c r="B88" s="34">
        <v>394</v>
      </c>
      <c r="C88" s="43">
        <v>43145</v>
      </c>
      <c r="D88" s="51">
        <v>367.97</v>
      </c>
      <c r="E88" s="22" t="s">
        <v>239</v>
      </c>
    </row>
    <row r="89" spans="1:5" ht="16.5">
      <c r="A89" s="42" t="s">
        <v>238</v>
      </c>
      <c r="B89" s="34">
        <v>395</v>
      </c>
      <c r="C89" s="43">
        <v>43145</v>
      </c>
      <c r="D89" s="51">
        <v>1932.53</v>
      </c>
      <c r="E89" s="22" t="s">
        <v>239</v>
      </c>
    </row>
    <row r="90" spans="1:5" ht="16.5">
      <c r="A90" s="42" t="s">
        <v>238</v>
      </c>
      <c r="B90" s="34">
        <v>396</v>
      </c>
      <c r="C90" s="43">
        <v>43145</v>
      </c>
      <c r="D90" s="51">
        <v>1153.1199999999999</v>
      </c>
      <c r="E90" s="22" t="s">
        <v>239</v>
      </c>
    </row>
    <row r="91" spans="1:5" ht="16.5">
      <c r="A91" s="42" t="s">
        <v>238</v>
      </c>
      <c r="B91" s="34">
        <v>129</v>
      </c>
      <c r="C91" s="43">
        <v>43153</v>
      </c>
      <c r="D91" s="51">
        <v>227.66</v>
      </c>
      <c r="E91" s="22" t="s">
        <v>239</v>
      </c>
    </row>
    <row r="92" spans="1:5" ht="16.5">
      <c r="A92" s="131" t="s">
        <v>242</v>
      </c>
      <c r="B92" s="131"/>
      <c r="C92" s="131"/>
      <c r="D92" s="41">
        <f>SUM(D81:D91)</f>
        <v>56171.320000000007</v>
      </c>
      <c r="E92" s="55"/>
    </row>
    <row r="93" spans="1:5" ht="16.5">
      <c r="A93" s="131" t="s">
        <v>243</v>
      </c>
      <c r="B93" s="131"/>
      <c r="C93" s="131"/>
      <c r="D93" s="41">
        <f>+D22+D33+D38+D54+D58+D61+D80+D92</f>
        <v>4600388.4799999995</v>
      </c>
      <c r="E93" s="22"/>
    </row>
    <row r="94" spans="1:5" ht="16.5">
      <c r="A94" s="8" t="s">
        <v>244</v>
      </c>
      <c r="B94" s="14">
        <v>289</v>
      </c>
      <c r="C94" s="15">
        <v>43139</v>
      </c>
      <c r="D94" s="23">
        <v>46849</v>
      </c>
      <c r="E94" s="22" t="s">
        <v>245</v>
      </c>
    </row>
    <row r="95" spans="1:5" ht="16.5">
      <c r="A95" s="131" t="s">
        <v>246</v>
      </c>
      <c r="B95" s="131"/>
      <c r="C95" s="131"/>
      <c r="D95" s="41">
        <f>SUM(D94:D94)</f>
        <v>46849</v>
      </c>
      <c r="E95" s="55"/>
    </row>
    <row r="96" spans="1:5" ht="16.5">
      <c r="A96" s="8" t="s">
        <v>247</v>
      </c>
      <c r="B96" s="14">
        <v>347</v>
      </c>
      <c r="C96" s="15">
        <v>43139</v>
      </c>
      <c r="D96" s="23">
        <v>7734</v>
      </c>
      <c r="E96" s="22" t="s">
        <v>248</v>
      </c>
    </row>
    <row r="97" spans="1:5" ht="16.5">
      <c r="A97" s="131" t="s">
        <v>249</v>
      </c>
      <c r="B97" s="131"/>
      <c r="C97" s="131"/>
      <c r="D97" s="41">
        <f>SUM(D96:D96)</f>
        <v>7734</v>
      </c>
      <c r="E97" s="22"/>
    </row>
    <row r="98" spans="1:5" ht="16.5">
      <c r="A98" s="8" t="s">
        <v>250</v>
      </c>
      <c r="B98" s="34">
        <v>384</v>
      </c>
      <c r="C98" s="43">
        <v>43144</v>
      </c>
      <c r="D98" s="34">
        <v>3481.71</v>
      </c>
      <c r="E98" s="22" t="s">
        <v>251</v>
      </c>
    </row>
    <row r="99" spans="1:5" ht="16.5">
      <c r="A99" s="8" t="s">
        <v>250</v>
      </c>
      <c r="B99" s="34">
        <v>92</v>
      </c>
      <c r="C99" s="43">
        <v>43145</v>
      </c>
      <c r="D99" s="34">
        <v>1851.68</v>
      </c>
      <c r="E99" s="22" t="s">
        <v>251</v>
      </c>
    </row>
    <row r="100" spans="1:5" ht="16.5">
      <c r="A100" s="8" t="s">
        <v>250</v>
      </c>
      <c r="B100" s="34">
        <v>385</v>
      </c>
      <c r="C100" s="43">
        <v>43145</v>
      </c>
      <c r="D100" s="34">
        <v>535.98</v>
      </c>
      <c r="E100" s="22" t="s">
        <v>251</v>
      </c>
    </row>
    <row r="101" spans="1:5" ht="16.5">
      <c r="A101" s="8" t="s">
        <v>250</v>
      </c>
      <c r="B101" s="34">
        <v>386</v>
      </c>
      <c r="C101" s="43">
        <v>43145</v>
      </c>
      <c r="D101" s="34">
        <v>1826.64</v>
      </c>
      <c r="E101" s="22" t="s">
        <v>251</v>
      </c>
    </row>
    <row r="102" spans="1:5" ht="16.5">
      <c r="A102" s="8" t="s">
        <v>250</v>
      </c>
      <c r="B102" s="34">
        <v>387</v>
      </c>
      <c r="C102" s="43">
        <v>43145</v>
      </c>
      <c r="D102" s="34">
        <v>136.04</v>
      </c>
      <c r="E102" s="22" t="s">
        <v>251</v>
      </c>
    </row>
    <row r="103" spans="1:5" ht="16.5">
      <c r="A103" s="8" t="s">
        <v>250</v>
      </c>
      <c r="B103" s="34">
        <v>388</v>
      </c>
      <c r="C103" s="43">
        <v>43145</v>
      </c>
      <c r="D103" s="34">
        <v>109.25</v>
      </c>
      <c r="E103" s="22" t="s">
        <v>251</v>
      </c>
    </row>
    <row r="104" spans="1:5" ht="16.5">
      <c r="A104" s="8" t="s">
        <v>250</v>
      </c>
      <c r="B104" s="34">
        <v>389</v>
      </c>
      <c r="C104" s="43">
        <v>43145</v>
      </c>
      <c r="D104" s="34">
        <v>306.45</v>
      </c>
      <c r="E104" s="22" t="s">
        <v>251</v>
      </c>
    </row>
    <row r="105" spans="1:5" ht="16.5">
      <c r="A105" s="8" t="s">
        <v>250</v>
      </c>
      <c r="B105" s="34">
        <v>92</v>
      </c>
      <c r="C105" s="43">
        <v>43147</v>
      </c>
      <c r="D105" s="34">
        <v>2858.09</v>
      </c>
      <c r="E105" s="22" t="s">
        <v>251</v>
      </c>
    </row>
    <row r="106" spans="1:5" ht="16.5">
      <c r="A106" s="131" t="s">
        <v>252</v>
      </c>
      <c r="B106" s="131"/>
      <c r="C106" s="131"/>
      <c r="D106" s="41">
        <f>SUM(D98:D105)</f>
        <v>11105.840000000002</v>
      </c>
      <c r="E106" s="55"/>
    </row>
    <row r="107" spans="1:5" ht="16.5">
      <c r="A107" s="131" t="s">
        <v>253</v>
      </c>
      <c r="B107" s="131"/>
      <c r="C107" s="131"/>
      <c r="D107" s="41">
        <f>+D106+D97+D95</f>
        <v>65688.84</v>
      </c>
      <c r="E107" s="22"/>
    </row>
    <row r="108" spans="1:5" ht="33" hidden="1">
      <c r="A108" s="8" t="s">
        <v>254</v>
      </c>
      <c r="B108" s="14"/>
      <c r="C108" s="15"/>
      <c r="D108" s="23"/>
      <c r="E108" s="22" t="s">
        <v>255</v>
      </c>
    </row>
    <row r="109" spans="1:5" ht="33" hidden="1">
      <c r="A109" s="8" t="s">
        <v>254</v>
      </c>
      <c r="B109" s="14"/>
      <c r="C109" s="15"/>
      <c r="D109" s="23"/>
      <c r="E109" s="22" t="s">
        <v>255</v>
      </c>
    </row>
    <row r="110" spans="1:5" ht="16.5" hidden="1">
      <c r="A110" s="131" t="s">
        <v>256</v>
      </c>
      <c r="B110" s="131"/>
      <c r="C110" s="131"/>
      <c r="D110" s="41">
        <f>SUM(D108:D109)</f>
        <v>0</v>
      </c>
      <c r="E110" s="55"/>
    </row>
    <row r="111" spans="1:5" ht="16.5" hidden="1">
      <c r="A111" s="42" t="s">
        <v>257</v>
      </c>
      <c r="B111" s="2"/>
      <c r="C111" s="134"/>
      <c r="D111" s="4"/>
      <c r="E111" s="22" t="s">
        <v>258</v>
      </c>
    </row>
    <row r="112" spans="1:5" ht="16.5" hidden="1">
      <c r="A112" s="131" t="s">
        <v>259</v>
      </c>
      <c r="B112" s="131"/>
      <c r="C112" s="131"/>
      <c r="D112" s="41">
        <f>SUM(D111:D111)</f>
        <v>0</v>
      </c>
      <c r="E112" s="55"/>
    </row>
    <row r="113" spans="1:5" ht="33" hidden="1">
      <c r="A113" s="8" t="s">
        <v>260</v>
      </c>
      <c r="B113" s="2"/>
      <c r="C113" s="134"/>
      <c r="D113" s="4"/>
      <c r="E113" s="22" t="s">
        <v>261</v>
      </c>
    </row>
    <row r="114" spans="1:5" ht="16.5" hidden="1">
      <c r="A114" s="131" t="s">
        <v>262</v>
      </c>
      <c r="B114" s="131"/>
      <c r="C114" s="131"/>
      <c r="D114" s="41">
        <f>SUM(D113:D113)</f>
        <v>0</v>
      </c>
      <c r="E114" s="55"/>
    </row>
    <row r="115" spans="1:5" ht="33" hidden="1">
      <c r="A115" s="8" t="s">
        <v>263</v>
      </c>
      <c r="B115" s="2"/>
      <c r="C115" s="134"/>
      <c r="D115" s="4"/>
      <c r="E115" s="22" t="s">
        <v>264</v>
      </c>
    </row>
    <row r="116" spans="1:5" ht="16.5" hidden="1">
      <c r="A116" s="131" t="s">
        <v>265</v>
      </c>
      <c r="B116" s="131"/>
      <c r="C116" s="131"/>
      <c r="D116" s="41">
        <f>SUM(D115:D115)</f>
        <v>0</v>
      </c>
      <c r="E116" s="22"/>
    </row>
    <row r="117" spans="1:5" ht="49.5">
      <c r="A117" s="8" t="s">
        <v>266</v>
      </c>
      <c r="B117" s="14">
        <v>350</v>
      </c>
      <c r="C117" s="15">
        <v>43139</v>
      </c>
      <c r="D117" s="23">
        <v>90538</v>
      </c>
      <c r="E117" s="22" t="s">
        <v>267</v>
      </c>
    </row>
    <row r="118" spans="1:5" ht="16.5">
      <c r="A118" s="131" t="s">
        <v>268</v>
      </c>
      <c r="B118" s="131"/>
      <c r="C118" s="131"/>
      <c r="D118" s="41">
        <f>SUM(D117:D117)</f>
        <v>90538</v>
      </c>
      <c r="E118" s="55"/>
    </row>
    <row r="119" spans="1:5" ht="16.5">
      <c r="A119" s="131" t="s">
        <v>269</v>
      </c>
      <c r="B119" s="131"/>
      <c r="C119" s="131"/>
      <c r="D119" s="41">
        <f>+D118+D116+D114+D112+D110</f>
        <v>90538</v>
      </c>
      <c r="E119" s="55"/>
    </row>
    <row r="120" spans="1:5" ht="16.5">
      <c r="A120" s="131" t="s">
        <v>270</v>
      </c>
      <c r="B120" s="131"/>
      <c r="C120" s="131"/>
      <c r="D120" s="41">
        <f>D93+D107+D119</f>
        <v>4756615.3199999994</v>
      </c>
      <c r="E120" s="55"/>
    </row>
    <row r="121" spans="1:5" ht="16.5">
      <c r="A121" s="132"/>
      <c r="B121" s="132"/>
      <c r="C121" s="132"/>
      <c r="D121" s="6"/>
      <c r="E121" s="133"/>
    </row>
    <row r="122" spans="1:5">
      <c r="D122" s="70"/>
      <c r="E122" s="71"/>
    </row>
    <row r="123" spans="1:5">
      <c r="D123" s="70"/>
      <c r="E123" s="71"/>
    </row>
    <row r="124" spans="1:5">
      <c r="D124" s="70"/>
      <c r="E124" s="71"/>
    </row>
    <row r="125" spans="1:5">
      <c r="D125" s="70"/>
      <c r="E125" s="71"/>
    </row>
    <row r="126" spans="1:5">
      <c r="D126" s="70"/>
      <c r="E126" s="71"/>
    </row>
    <row r="127" spans="1:5">
      <c r="D127" s="70"/>
      <c r="E127" s="71"/>
    </row>
    <row r="128" spans="1:5">
      <c r="D128" s="70"/>
      <c r="E128" s="71"/>
    </row>
    <row r="129" spans="4:5">
      <c r="D129" s="70"/>
      <c r="E129" s="71"/>
    </row>
    <row r="130" spans="4:5">
      <c r="D130" s="70"/>
      <c r="E130" s="71"/>
    </row>
    <row r="131" spans="4:5">
      <c r="D131" s="70"/>
      <c r="E131" s="71"/>
    </row>
    <row r="132" spans="4:5">
      <c r="D132" s="70"/>
      <c r="E132" s="71"/>
    </row>
    <row r="133" spans="4:5">
      <c r="D133" s="70"/>
      <c r="E133" s="71"/>
    </row>
    <row r="134" spans="4:5">
      <c r="D134" s="70"/>
      <c r="E134" s="71"/>
    </row>
    <row r="135" spans="4:5">
      <c r="D135" s="70"/>
      <c r="E135" s="71"/>
    </row>
    <row r="136" spans="4:5">
      <c r="D136" s="70"/>
      <c r="E136" s="71"/>
    </row>
    <row r="137" spans="4:5">
      <c r="D137" s="70"/>
      <c r="E137" s="71"/>
    </row>
    <row r="138" spans="4:5">
      <c r="D138" s="70"/>
      <c r="E138" s="71"/>
    </row>
    <row r="139" spans="4:5">
      <c r="D139" s="70"/>
      <c r="E139" s="71"/>
    </row>
    <row r="140" spans="4:5">
      <c r="D140" s="70"/>
      <c r="E140" s="71"/>
    </row>
    <row r="141" spans="4:5">
      <c r="D141" s="70"/>
      <c r="E141" s="71"/>
    </row>
    <row r="142" spans="4:5">
      <c r="D142" s="70"/>
      <c r="E142" s="71"/>
    </row>
    <row r="143" spans="4:5">
      <c r="D143" s="70"/>
      <c r="E143" s="71"/>
    </row>
    <row r="144" spans="4:5">
      <c r="D144" s="70"/>
      <c r="E144" s="71"/>
    </row>
    <row r="145" spans="4:5">
      <c r="D145" s="70"/>
      <c r="E145" s="71"/>
    </row>
    <row r="146" spans="4:5">
      <c r="D146" s="70"/>
      <c r="E146" s="71"/>
    </row>
    <row r="147" spans="4:5">
      <c r="D147" s="70"/>
      <c r="E147" s="71"/>
    </row>
    <row r="148" spans="4:5">
      <c r="D148" s="70"/>
      <c r="E148" s="71"/>
    </row>
    <row r="149" spans="4:5">
      <c r="D149" s="70"/>
      <c r="E149" s="71"/>
    </row>
    <row r="150" spans="4:5">
      <c r="D150" s="70"/>
      <c r="E150" s="71"/>
    </row>
    <row r="151" spans="4:5">
      <c r="D151" s="70"/>
      <c r="E151" s="71"/>
    </row>
    <row r="152" spans="4:5">
      <c r="D152" s="70"/>
      <c r="E152" s="71"/>
    </row>
    <row r="153" spans="4:5">
      <c r="D153" s="70"/>
      <c r="E153" s="71"/>
    </row>
    <row r="154" spans="4:5">
      <c r="D154" s="70"/>
      <c r="E154" s="71"/>
    </row>
  </sheetData>
  <sortState ref="A7:E24">
    <sortCondition ref="C7:C24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opLeftCell="A85" workbookViewId="0">
      <selection activeCell="D69" sqref="D69"/>
    </sheetView>
  </sheetViews>
  <sheetFormatPr defaultRowHeight="16.5"/>
  <cols>
    <col min="1" max="1" width="6.5703125" style="11" customWidth="1"/>
    <col min="2" max="2" width="12.85546875" style="11" customWidth="1"/>
    <col min="3" max="3" width="13.7109375" style="11" customWidth="1"/>
    <col min="4" max="4" width="42.42578125" style="11" customWidth="1"/>
    <col min="5" max="5" width="56.28515625" style="36" customWidth="1"/>
    <col min="6" max="6" width="13.5703125" style="2" customWidth="1"/>
    <col min="7" max="7" width="17.7109375" style="11" customWidth="1"/>
    <col min="8" max="9" width="19" style="11" customWidth="1"/>
    <col min="10" max="10" width="13.85546875" style="11" customWidth="1"/>
    <col min="11" max="11" width="22" style="11" customWidth="1"/>
    <col min="12" max="12" width="24.42578125" style="11" customWidth="1"/>
    <col min="13" max="13" width="28.28515625" style="11" customWidth="1"/>
    <col min="14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5.7109375" style="11" customWidth="1"/>
    <col min="261" max="261" width="35.140625" style="11" customWidth="1"/>
    <col min="262" max="262" width="13.5703125" style="11" customWidth="1"/>
    <col min="263" max="263" width="17.7109375" style="11" customWidth="1"/>
    <col min="264" max="265" width="19" style="11" customWidth="1"/>
    <col min="266" max="266" width="13.85546875" style="11" customWidth="1"/>
    <col min="267" max="267" width="22" style="11" customWidth="1"/>
    <col min="268" max="268" width="24.42578125" style="11" customWidth="1"/>
    <col min="269" max="269" width="28.28515625" style="11" customWidth="1"/>
    <col min="270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5.7109375" style="11" customWidth="1"/>
    <col min="517" max="517" width="35.140625" style="11" customWidth="1"/>
    <col min="518" max="518" width="13.5703125" style="11" customWidth="1"/>
    <col min="519" max="519" width="17.7109375" style="11" customWidth="1"/>
    <col min="520" max="521" width="19" style="11" customWidth="1"/>
    <col min="522" max="522" width="13.85546875" style="11" customWidth="1"/>
    <col min="523" max="523" width="22" style="11" customWidth="1"/>
    <col min="524" max="524" width="24.42578125" style="11" customWidth="1"/>
    <col min="525" max="525" width="28.28515625" style="11" customWidth="1"/>
    <col min="526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5.7109375" style="11" customWidth="1"/>
    <col min="773" max="773" width="35.140625" style="11" customWidth="1"/>
    <col min="774" max="774" width="13.5703125" style="11" customWidth="1"/>
    <col min="775" max="775" width="17.7109375" style="11" customWidth="1"/>
    <col min="776" max="777" width="19" style="11" customWidth="1"/>
    <col min="778" max="778" width="13.85546875" style="11" customWidth="1"/>
    <col min="779" max="779" width="22" style="11" customWidth="1"/>
    <col min="780" max="780" width="24.42578125" style="11" customWidth="1"/>
    <col min="781" max="781" width="28.28515625" style="11" customWidth="1"/>
    <col min="782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5.7109375" style="11" customWidth="1"/>
    <col min="1029" max="1029" width="35.140625" style="11" customWidth="1"/>
    <col min="1030" max="1030" width="13.5703125" style="11" customWidth="1"/>
    <col min="1031" max="1031" width="17.7109375" style="11" customWidth="1"/>
    <col min="1032" max="1033" width="19" style="11" customWidth="1"/>
    <col min="1034" max="1034" width="13.85546875" style="11" customWidth="1"/>
    <col min="1035" max="1035" width="22" style="11" customWidth="1"/>
    <col min="1036" max="1036" width="24.42578125" style="11" customWidth="1"/>
    <col min="1037" max="1037" width="28.28515625" style="11" customWidth="1"/>
    <col min="1038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5.7109375" style="11" customWidth="1"/>
    <col min="1285" max="1285" width="35.140625" style="11" customWidth="1"/>
    <col min="1286" max="1286" width="13.5703125" style="11" customWidth="1"/>
    <col min="1287" max="1287" width="17.7109375" style="11" customWidth="1"/>
    <col min="1288" max="1289" width="19" style="11" customWidth="1"/>
    <col min="1290" max="1290" width="13.85546875" style="11" customWidth="1"/>
    <col min="1291" max="1291" width="22" style="11" customWidth="1"/>
    <col min="1292" max="1292" width="24.42578125" style="11" customWidth="1"/>
    <col min="1293" max="1293" width="28.28515625" style="11" customWidth="1"/>
    <col min="1294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5.7109375" style="11" customWidth="1"/>
    <col min="1541" max="1541" width="35.140625" style="11" customWidth="1"/>
    <col min="1542" max="1542" width="13.5703125" style="11" customWidth="1"/>
    <col min="1543" max="1543" width="17.7109375" style="11" customWidth="1"/>
    <col min="1544" max="1545" width="19" style="11" customWidth="1"/>
    <col min="1546" max="1546" width="13.85546875" style="11" customWidth="1"/>
    <col min="1547" max="1547" width="22" style="11" customWidth="1"/>
    <col min="1548" max="1548" width="24.42578125" style="11" customWidth="1"/>
    <col min="1549" max="1549" width="28.28515625" style="11" customWidth="1"/>
    <col min="1550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5.7109375" style="11" customWidth="1"/>
    <col min="1797" max="1797" width="35.140625" style="11" customWidth="1"/>
    <col min="1798" max="1798" width="13.5703125" style="11" customWidth="1"/>
    <col min="1799" max="1799" width="17.7109375" style="11" customWidth="1"/>
    <col min="1800" max="1801" width="19" style="11" customWidth="1"/>
    <col min="1802" max="1802" width="13.85546875" style="11" customWidth="1"/>
    <col min="1803" max="1803" width="22" style="11" customWidth="1"/>
    <col min="1804" max="1804" width="24.42578125" style="11" customWidth="1"/>
    <col min="1805" max="1805" width="28.28515625" style="11" customWidth="1"/>
    <col min="1806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5.7109375" style="11" customWidth="1"/>
    <col min="2053" max="2053" width="35.140625" style="11" customWidth="1"/>
    <col min="2054" max="2054" width="13.5703125" style="11" customWidth="1"/>
    <col min="2055" max="2055" width="17.7109375" style="11" customWidth="1"/>
    <col min="2056" max="2057" width="19" style="11" customWidth="1"/>
    <col min="2058" max="2058" width="13.85546875" style="11" customWidth="1"/>
    <col min="2059" max="2059" width="22" style="11" customWidth="1"/>
    <col min="2060" max="2060" width="24.42578125" style="11" customWidth="1"/>
    <col min="2061" max="2061" width="28.28515625" style="11" customWidth="1"/>
    <col min="2062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5.7109375" style="11" customWidth="1"/>
    <col min="2309" max="2309" width="35.140625" style="11" customWidth="1"/>
    <col min="2310" max="2310" width="13.5703125" style="11" customWidth="1"/>
    <col min="2311" max="2311" width="17.7109375" style="11" customWidth="1"/>
    <col min="2312" max="2313" width="19" style="11" customWidth="1"/>
    <col min="2314" max="2314" width="13.85546875" style="11" customWidth="1"/>
    <col min="2315" max="2315" width="22" style="11" customWidth="1"/>
    <col min="2316" max="2316" width="24.42578125" style="11" customWidth="1"/>
    <col min="2317" max="2317" width="28.28515625" style="11" customWidth="1"/>
    <col min="2318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5.7109375" style="11" customWidth="1"/>
    <col min="2565" max="2565" width="35.140625" style="11" customWidth="1"/>
    <col min="2566" max="2566" width="13.5703125" style="11" customWidth="1"/>
    <col min="2567" max="2567" width="17.7109375" style="11" customWidth="1"/>
    <col min="2568" max="2569" width="19" style="11" customWidth="1"/>
    <col min="2570" max="2570" width="13.85546875" style="11" customWidth="1"/>
    <col min="2571" max="2571" width="22" style="11" customWidth="1"/>
    <col min="2572" max="2572" width="24.42578125" style="11" customWidth="1"/>
    <col min="2573" max="2573" width="28.28515625" style="11" customWidth="1"/>
    <col min="2574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5.7109375" style="11" customWidth="1"/>
    <col min="2821" max="2821" width="35.140625" style="11" customWidth="1"/>
    <col min="2822" max="2822" width="13.5703125" style="11" customWidth="1"/>
    <col min="2823" max="2823" width="17.7109375" style="11" customWidth="1"/>
    <col min="2824" max="2825" width="19" style="11" customWidth="1"/>
    <col min="2826" max="2826" width="13.85546875" style="11" customWidth="1"/>
    <col min="2827" max="2827" width="22" style="11" customWidth="1"/>
    <col min="2828" max="2828" width="24.42578125" style="11" customWidth="1"/>
    <col min="2829" max="2829" width="28.28515625" style="11" customWidth="1"/>
    <col min="2830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5.7109375" style="11" customWidth="1"/>
    <col min="3077" max="3077" width="35.140625" style="11" customWidth="1"/>
    <col min="3078" max="3078" width="13.5703125" style="11" customWidth="1"/>
    <col min="3079" max="3079" width="17.7109375" style="11" customWidth="1"/>
    <col min="3080" max="3081" width="19" style="11" customWidth="1"/>
    <col min="3082" max="3082" width="13.85546875" style="11" customWidth="1"/>
    <col min="3083" max="3083" width="22" style="11" customWidth="1"/>
    <col min="3084" max="3084" width="24.42578125" style="11" customWidth="1"/>
    <col min="3085" max="3085" width="28.28515625" style="11" customWidth="1"/>
    <col min="3086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5.7109375" style="11" customWidth="1"/>
    <col min="3333" max="3333" width="35.140625" style="11" customWidth="1"/>
    <col min="3334" max="3334" width="13.5703125" style="11" customWidth="1"/>
    <col min="3335" max="3335" width="17.7109375" style="11" customWidth="1"/>
    <col min="3336" max="3337" width="19" style="11" customWidth="1"/>
    <col min="3338" max="3338" width="13.85546875" style="11" customWidth="1"/>
    <col min="3339" max="3339" width="22" style="11" customWidth="1"/>
    <col min="3340" max="3340" width="24.42578125" style="11" customWidth="1"/>
    <col min="3341" max="3341" width="28.28515625" style="11" customWidth="1"/>
    <col min="3342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5.7109375" style="11" customWidth="1"/>
    <col min="3589" max="3589" width="35.140625" style="11" customWidth="1"/>
    <col min="3590" max="3590" width="13.5703125" style="11" customWidth="1"/>
    <col min="3591" max="3591" width="17.7109375" style="11" customWidth="1"/>
    <col min="3592" max="3593" width="19" style="11" customWidth="1"/>
    <col min="3594" max="3594" width="13.85546875" style="11" customWidth="1"/>
    <col min="3595" max="3595" width="22" style="11" customWidth="1"/>
    <col min="3596" max="3596" width="24.42578125" style="11" customWidth="1"/>
    <col min="3597" max="3597" width="28.28515625" style="11" customWidth="1"/>
    <col min="3598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5.7109375" style="11" customWidth="1"/>
    <col min="3845" max="3845" width="35.140625" style="11" customWidth="1"/>
    <col min="3846" max="3846" width="13.5703125" style="11" customWidth="1"/>
    <col min="3847" max="3847" width="17.7109375" style="11" customWidth="1"/>
    <col min="3848" max="3849" width="19" style="11" customWidth="1"/>
    <col min="3850" max="3850" width="13.85546875" style="11" customWidth="1"/>
    <col min="3851" max="3851" width="22" style="11" customWidth="1"/>
    <col min="3852" max="3852" width="24.42578125" style="11" customWidth="1"/>
    <col min="3853" max="3853" width="28.28515625" style="11" customWidth="1"/>
    <col min="3854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5.7109375" style="11" customWidth="1"/>
    <col min="4101" max="4101" width="35.140625" style="11" customWidth="1"/>
    <col min="4102" max="4102" width="13.5703125" style="11" customWidth="1"/>
    <col min="4103" max="4103" width="17.7109375" style="11" customWidth="1"/>
    <col min="4104" max="4105" width="19" style="11" customWidth="1"/>
    <col min="4106" max="4106" width="13.85546875" style="11" customWidth="1"/>
    <col min="4107" max="4107" width="22" style="11" customWidth="1"/>
    <col min="4108" max="4108" width="24.42578125" style="11" customWidth="1"/>
    <col min="4109" max="4109" width="28.28515625" style="11" customWidth="1"/>
    <col min="4110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5.7109375" style="11" customWidth="1"/>
    <col min="4357" max="4357" width="35.140625" style="11" customWidth="1"/>
    <col min="4358" max="4358" width="13.5703125" style="11" customWidth="1"/>
    <col min="4359" max="4359" width="17.7109375" style="11" customWidth="1"/>
    <col min="4360" max="4361" width="19" style="11" customWidth="1"/>
    <col min="4362" max="4362" width="13.85546875" style="11" customWidth="1"/>
    <col min="4363" max="4363" width="22" style="11" customWidth="1"/>
    <col min="4364" max="4364" width="24.42578125" style="11" customWidth="1"/>
    <col min="4365" max="4365" width="28.28515625" style="11" customWidth="1"/>
    <col min="4366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5.7109375" style="11" customWidth="1"/>
    <col min="4613" max="4613" width="35.140625" style="11" customWidth="1"/>
    <col min="4614" max="4614" width="13.5703125" style="11" customWidth="1"/>
    <col min="4615" max="4615" width="17.7109375" style="11" customWidth="1"/>
    <col min="4616" max="4617" width="19" style="11" customWidth="1"/>
    <col min="4618" max="4618" width="13.85546875" style="11" customWidth="1"/>
    <col min="4619" max="4619" width="22" style="11" customWidth="1"/>
    <col min="4620" max="4620" width="24.42578125" style="11" customWidth="1"/>
    <col min="4621" max="4621" width="28.28515625" style="11" customWidth="1"/>
    <col min="4622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5.7109375" style="11" customWidth="1"/>
    <col min="4869" max="4869" width="35.140625" style="11" customWidth="1"/>
    <col min="4870" max="4870" width="13.5703125" style="11" customWidth="1"/>
    <col min="4871" max="4871" width="17.7109375" style="11" customWidth="1"/>
    <col min="4872" max="4873" width="19" style="11" customWidth="1"/>
    <col min="4874" max="4874" width="13.85546875" style="11" customWidth="1"/>
    <col min="4875" max="4875" width="22" style="11" customWidth="1"/>
    <col min="4876" max="4876" width="24.42578125" style="11" customWidth="1"/>
    <col min="4877" max="4877" width="28.28515625" style="11" customWidth="1"/>
    <col min="4878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5.7109375" style="11" customWidth="1"/>
    <col min="5125" max="5125" width="35.140625" style="11" customWidth="1"/>
    <col min="5126" max="5126" width="13.5703125" style="11" customWidth="1"/>
    <col min="5127" max="5127" width="17.7109375" style="11" customWidth="1"/>
    <col min="5128" max="5129" width="19" style="11" customWidth="1"/>
    <col min="5130" max="5130" width="13.85546875" style="11" customWidth="1"/>
    <col min="5131" max="5131" width="22" style="11" customWidth="1"/>
    <col min="5132" max="5132" width="24.42578125" style="11" customWidth="1"/>
    <col min="5133" max="5133" width="28.28515625" style="11" customWidth="1"/>
    <col min="5134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5.7109375" style="11" customWidth="1"/>
    <col min="5381" max="5381" width="35.140625" style="11" customWidth="1"/>
    <col min="5382" max="5382" width="13.5703125" style="11" customWidth="1"/>
    <col min="5383" max="5383" width="17.7109375" style="11" customWidth="1"/>
    <col min="5384" max="5385" width="19" style="11" customWidth="1"/>
    <col min="5386" max="5386" width="13.85546875" style="11" customWidth="1"/>
    <col min="5387" max="5387" width="22" style="11" customWidth="1"/>
    <col min="5388" max="5388" width="24.42578125" style="11" customWidth="1"/>
    <col min="5389" max="5389" width="28.28515625" style="11" customWidth="1"/>
    <col min="5390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5.7109375" style="11" customWidth="1"/>
    <col min="5637" max="5637" width="35.140625" style="11" customWidth="1"/>
    <col min="5638" max="5638" width="13.5703125" style="11" customWidth="1"/>
    <col min="5639" max="5639" width="17.7109375" style="11" customWidth="1"/>
    <col min="5640" max="5641" width="19" style="11" customWidth="1"/>
    <col min="5642" max="5642" width="13.85546875" style="11" customWidth="1"/>
    <col min="5643" max="5643" width="22" style="11" customWidth="1"/>
    <col min="5644" max="5644" width="24.42578125" style="11" customWidth="1"/>
    <col min="5645" max="5645" width="28.28515625" style="11" customWidth="1"/>
    <col min="5646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5.7109375" style="11" customWidth="1"/>
    <col min="5893" max="5893" width="35.140625" style="11" customWidth="1"/>
    <col min="5894" max="5894" width="13.5703125" style="11" customWidth="1"/>
    <col min="5895" max="5895" width="17.7109375" style="11" customWidth="1"/>
    <col min="5896" max="5897" width="19" style="11" customWidth="1"/>
    <col min="5898" max="5898" width="13.85546875" style="11" customWidth="1"/>
    <col min="5899" max="5899" width="22" style="11" customWidth="1"/>
    <col min="5900" max="5900" width="24.42578125" style="11" customWidth="1"/>
    <col min="5901" max="5901" width="28.28515625" style="11" customWidth="1"/>
    <col min="5902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5.7109375" style="11" customWidth="1"/>
    <col min="6149" max="6149" width="35.140625" style="11" customWidth="1"/>
    <col min="6150" max="6150" width="13.5703125" style="11" customWidth="1"/>
    <col min="6151" max="6151" width="17.7109375" style="11" customWidth="1"/>
    <col min="6152" max="6153" width="19" style="11" customWidth="1"/>
    <col min="6154" max="6154" width="13.85546875" style="11" customWidth="1"/>
    <col min="6155" max="6155" width="22" style="11" customWidth="1"/>
    <col min="6156" max="6156" width="24.42578125" style="11" customWidth="1"/>
    <col min="6157" max="6157" width="28.28515625" style="11" customWidth="1"/>
    <col min="6158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5.7109375" style="11" customWidth="1"/>
    <col min="6405" max="6405" width="35.140625" style="11" customWidth="1"/>
    <col min="6406" max="6406" width="13.5703125" style="11" customWidth="1"/>
    <col min="6407" max="6407" width="17.7109375" style="11" customWidth="1"/>
    <col min="6408" max="6409" width="19" style="11" customWidth="1"/>
    <col min="6410" max="6410" width="13.85546875" style="11" customWidth="1"/>
    <col min="6411" max="6411" width="22" style="11" customWidth="1"/>
    <col min="6412" max="6412" width="24.42578125" style="11" customWidth="1"/>
    <col min="6413" max="6413" width="28.28515625" style="11" customWidth="1"/>
    <col min="6414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5.7109375" style="11" customWidth="1"/>
    <col min="6661" max="6661" width="35.140625" style="11" customWidth="1"/>
    <col min="6662" max="6662" width="13.5703125" style="11" customWidth="1"/>
    <col min="6663" max="6663" width="17.7109375" style="11" customWidth="1"/>
    <col min="6664" max="6665" width="19" style="11" customWidth="1"/>
    <col min="6666" max="6666" width="13.85546875" style="11" customWidth="1"/>
    <col min="6667" max="6667" width="22" style="11" customWidth="1"/>
    <col min="6668" max="6668" width="24.42578125" style="11" customWidth="1"/>
    <col min="6669" max="6669" width="28.28515625" style="11" customWidth="1"/>
    <col min="6670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5.7109375" style="11" customWidth="1"/>
    <col min="6917" max="6917" width="35.140625" style="11" customWidth="1"/>
    <col min="6918" max="6918" width="13.5703125" style="11" customWidth="1"/>
    <col min="6919" max="6919" width="17.7109375" style="11" customWidth="1"/>
    <col min="6920" max="6921" width="19" style="11" customWidth="1"/>
    <col min="6922" max="6922" width="13.85546875" style="11" customWidth="1"/>
    <col min="6923" max="6923" width="22" style="11" customWidth="1"/>
    <col min="6924" max="6924" width="24.42578125" style="11" customWidth="1"/>
    <col min="6925" max="6925" width="28.28515625" style="11" customWidth="1"/>
    <col min="6926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5.7109375" style="11" customWidth="1"/>
    <col min="7173" max="7173" width="35.140625" style="11" customWidth="1"/>
    <col min="7174" max="7174" width="13.5703125" style="11" customWidth="1"/>
    <col min="7175" max="7175" width="17.7109375" style="11" customWidth="1"/>
    <col min="7176" max="7177" width="19" style="11" customWidth="1"/>
    <col min="7178" max="7178" width="13.85546875" style="11" customWidth="1"/>
    <col min="7179" max="7179" width="22" style="11" customWidth="1"/>
    <col min="7180" max="7180" width="24.42578125" style="11" customWidth="1"/>
    <col min="7181" max="7181" width="28.28515625" style="11" customWidth="1"/>
    <col min="7182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5.7109375" style="11" customWidth="1"/>
    <col min="7429" max="7429" width="35.140625" style="11" customWidth="1"/>
    <col min="7430" max="7430" width="13.5703125" style="11" customWidth="1"/>
    <col min="7431" max="7431" width="17.7109375" style="11" customWidth="1"/>
    <col min="7432" max="7433" width="19" style="11" customWidth="1"/>
    <col min="7434" max="7434" width="13.85546875" style="11" customWidth="1"/>
    <col min="7435" max="7435" width="22" style="11" customWidth="1"/>
    <col min="7436" max="7436" width="24.42578125" style="11" customWidth="1"/>
    <col min="7437" max="7437" width="28.28515625" style="11" customWidth="1"/>
    <col min="7438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5.7109375" style="11" customWidth="1"/>
    <col min="7685" max="7685" width="35.140625" style="11" customWidth="1"/>
    <col min="7686" max="7686" width="13.5703125" style="11" customWidth="1"/>
    <col min="7687" max="7687" width="17.7109375" style="11" customWidth="1"/>
    <col min="7688" max="7689" width="19" style="11" customWidth="1"/>
    <col min="7690" max="7690" width="13.85546875" style="11" customWidth="1"/>
    <col min="7691" max="7691" width="22" style="11" customWidth="1"/>
    <col min="7692" max="7692" width="24.42578125" style="11" customWidth="1"/>
    <col min="7693" max="7693" width="28.28515625" style="11" customWidth="1"/>
    <col min="7694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5.7109375" style="11" customWidth="1"/>
    <col min="7941" max="7941" width="35.140625" style="11" customWidth="1"/>
    <col min="7942" max="7942" width="13.5703125" style="11" customWidth="1"/>
    <col min="7943" max="7943" width="17.7109375" style="11" customWidth="1"/>
    <col min="7944" max="7945" width="19" style="11" customWidth="1"/>
    <col min="7946" max="7946" width="13.85546875" style="11" customWidth="1"/>
    <col min="7947" max="7947" width="22" style="11" customWidth="1"/>
    <col min="7948" max="7948" width="24.42578125" style="11" customWidth="1"/>
    <col min="7949" max="7949" width="28.28515625" style="11" customWidth="1"/>
    <col min="7950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5.7109375" style="11" customWidth="1"/>
    <col min="8197" max="8197" width="35.140625" style="11" customWidth="1"/>
    <col min="8198" max="8198" width="13.5703125" style="11" customWidth="1"/>
    <col min="8199" max="8199" width="17.7109375" style="11" customWidth="1"/>
    <col min="8200" max="8201" width="19" style="11" customWidth="1"/>
    <col min="8202" max="8202" width="13.85546875" style="11" customWidth="1"/>
    <col min="8203" max="8203" width="22" style="11" customWidth="1"/>
    <col min="8204" max="8204" width="24.42578125" style="11" customWidth="1"/>
    <col min="8205" max="8205" width="28.28515625" style="11" customWidth="1"/>
    <col min="8206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5.7109375" style="11" customWidth="1"/>
    <col min="8453" max="8453" width="35.140625" style="11" customWidth="1"/>
    <col min="8454" max="8454" width="13.5703125" style="11" customWidth="1"/>
    <col min="8455" max="8455" width="17.7109375" style="11" customWidth="1"/>
    <col min="8456" max="8457" width="19" style="11" customWidth="1"/>
    <col min="8458" max="8458" width="13.85546875" style="11" customWidth="1"/>
    <col min="8459" max="8459" width="22" style="11" customWidth="1"/>
    <col min="8460" max="8460" width="24.42578125" style="11" customWidth="1"/>
    <col min="8461" max="8461" width="28.28515625" style="11" customWidth="1"/>
    <col min="8462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5.7109375" style="11" customWidth="1"/>
    <col min="8709" max="8709" width="35.140625" style="11" customWidth="1"/>
    <col min="8710" max="8710" width="13.5703125" style="11" customWidth="1"/>
    <col min="8711" max="8711" width="17.7109375" style="11" customWidth="1"/>
    <col min="8712" max="8713" width="19" style="11" customWidth="1"/>
    <col min="8714" max="8714" width="13.85546875" style="11" customWidth="1"/>
    <col min="8715" max="8715" width="22" style="11" customWidth="1"/>
    <col min="8716" max="8716" width="24.42578125" style="11" customWidth="1"/>
    <col min="8717" max="8717" width="28.28515625" style="11" customWidth="1"/>
    <col min="8718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5.7109375" style="11" customWidth="1"/>
    <col min="8965" max="8965" width="35.140625" style="11" customWidth="1"/>
    <col min="8966" max="8966" width="13.5703125" style="11" customWidth="1"/>
    <col min="8967" max="8967" width="17.7109375" style="11" customWidth="1"/>
    <col min="8968" max="8969" width="19" style="11" customWidth="1"/>
    <col min="8970" max="8970" width="13.85546875" style="11" customWidth="1"/>
    <col min="8971" max="8971" width="22" style="11" customWidth="1"/>
    <col min="8972" max="8972" width="24.42578125" style="11" customWidth="1"/>
    <col min="8973" max="8973" width="28.28515625" style="11" customWidth="1"/>
    <col min="8974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5.7109375" style="11" customWidth="1"/>
    <col min="9221" max="9221" width="35.140625" style="11" customWidth="1"/>
    <col min="9222" max="9222" width="13.5703125" style="11" customWidth="1"/>
    <col min="9223" max="9223" width="17.7109375" style="11" customWidth="1"/>
    <col min="9224" max="9225" width="19" style="11" customWidth="1"/>
    <col min="9226" max="9226" width="13.85546875" style="11" customWidth="1"/>
    <col min="9227" max="9227" width="22" style="11" customWidth="1"/>
    <col min="9228" max="9228" width="24.42578125" style="11" customWidth="1"/>
    <col min="9229" max="9229" width="28.28515625" style="11" customWidth="1"/>
    <col min="9230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5.7109375" style="11" customWidth="1"/>
    <col min="9477" max="9477" width="35.140625" style="11" customWidth="1"/>
    <col min="9478" max="9478" width="13.5703125" style="11" customWidth="1"/>
    <col min="9479" max="9479" width="17.7109375" style="11" customWidth="1"/>
    <col min="9480" max="9481" width="19" style="11" customWidth="1"/>
    <col min="9482" max="9482" width="13.85546875" style="11" customWidth="1"/>
    <col min="9483" max="9483" width="22" style="11" customWidth="1"/>
    <col min="9484" max="9484" width="24.42578125" style="11" customWidth="1"/>
    <col min="9485" max="9485" width="28.28515625" style="11" customWidth="1"/>
    <col min="9486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5.7109375" style="11" customWidth="1"/>
    <col min="9733" max="9733" width="35.140625" style="11" customWidth="1"/>
    <col min="9734" max="9734" width="13.5703125" style="11" customWidth="1"/>
    <col min="9735" max="9735" width="17.7109375" style="11" customWidth="1"/>
    <col min="9736" max="9737" width="19" style="11" customWidth="1"/>
    <col min="9738" max="9738" width="13.85546875" style="11" customWidth="1"/>
    <col min="9739" max="9739" width="22" style="11" customWidth="1"/>
    <col min="9740" max="9740" width="24.42578125" style="11" customWidth="1"/>
    <col min="9741" max="9741" width="28.28515625" style="11" customWidth="1"/>
    <col min="9742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5.7109375" style="11" customWidth="1"/>
    <col min="9989" max="9989" width="35.140625" style="11" customWidth="1"/>
    <col min="9990" max="9990" width="13.5703125" style="11" customWidth="1"/>
    <col min="9991" max="9991" width="17.7109375" style="11" customWidth="1"/>
    <col min="9992" max="9993" width="19" style="11" customWidth="1"/>
    <col min="9994" max="9994" width="13.85546875" style="11" customWidth="1"/>
    <col min="9995" max="9995" width="22" style="11" customWidth="1"/>
    <col min="9996" max="9996" width="24.42578125" style="11" customWidth="1"/>
    <col min="9997" max="9997" width="28.28515625" style="11" customWidth="1"/>
    <col min="9998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5.7109375" style="11" customWidth="1"/>
    <col min="10245" max="10245" width="35.140625" style="11" customWidth="1"/>
    <col min="10246" max="10246" width="13.5703125" style="11" customWidth="1"/>
    <col min="10247" max="10247" width="17.7109375" style="11" customWidth="1"/>
    <col min="10248" max="10249" width="19" style="11" customWidth="1"/>
    <col min="10250" max="10250" width="13.85546875" style="11" customWidth="1"/>
    <col min="10251" max="10251" width="22" style="11" customWidth="1"/>
    <col min="10252" max="10252" width="24.42578125" style="11" customWidth="1"/>
    <col min="10253" max="10253" width="28.28515625" style="11" customWidth="1"/>
    <col min="10254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5.7109375" style="11" customWidth="1"/>
    <col min="10501" max="10501" width="35.140625" style="11" customWidth="1"/>
    <col min="10502" max="10502" width="13.5703125" style="11" customWidth="1"/>
    <col min="10503" max="10503" width="17.7109375" style="11" customWidth="1"/>
    <col min="10504" max="10505" width="19" style="11" customWidth="1"/>
    <col min="10506" max="10506" width="13.85546875" style="11" customWidth="1"/>
    <col min="10507" max="10507" width="22" style="11" customWidth="1"/>
    <col min="10508" max="10508" width="24.42578125" style="11" customWidth="1"/>
    <col min="10509" max="10509" width="28.28515625" style="11" customWidth="1"/>
    <col min="10510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5.7109375" style="11" customWidth="1"/>
    <col min="10757" max="10757" width="35.140625" style="11" customWidth="1"/>
    <col min="10758" max="10758" width="13.5703125" style="11" customWidth="1"/>
    <col min="10759" max="10759" width="17.7109375" style="11" customWidth="1"/>
    <col min="10760" max="10761" width="19" style="11" customWidth="1"/>
    <col min="10762" max="10762" width="13.85546875" style="11" customWidth="1"/>
    <col min="10763" max="10763" width="22" style="11" customWidth="1"/>
    <col min="10764" max="10764" width="24.42578125" style="11" customWidth="1"/>
    <col min="10765" max="10765" width="28.28515625" style="11" customWidth="1"/>
    <col min="10766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5.7109375" style="11" customWidth="1"/>
    <col min="11013" max="11013" width="35.140625" style="11" customWidth="1"/>
    <col min="11014" max="11014" width="13.5703125" style="11" customWidth="1"/>
    <col min="11015" max="11015" width="17.7109375" style="11" customWidth="1"/>
    <col min="11016" max="11017" width="19" style="11" customWidth="1"/>
    <col min="11018" max="11018" width="13.85546875" style="11" customWidth="1"/>
    <col min="11019" max="11019" width="22" style="11" customWidth="1"/>
    <col min="11020" max="11020" width="24.42578125" style="11" customWidth="1"/>
    <col min="11021" max="11021" width="28.28515625" style="11" customWidth="1"/>
    <col min="11022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5.7109375" style="11" customWidth="1"/>
    <col min="11269" max="11269" width="35.140625" style="11" customWidth="1"/>
    <col min="11270" max="11270" width="13.5703125" style="11" customWidth="1"/>
    <col min="11271" max="11271" width="17.7109375" style="11" customWidth="1"/>
    <col min="11272" max="11273" width="19" style="11" customWidth="1"/>
    <col min="11274" max="11274" width="13.85546875" style="11" customWidth="1"/>
    <col min="11275" max="11275" width="22" style="11" customWidth="1"/>
    <col min="11276" max="11276" width="24.42578125" style="11" customWidth="1"/>
    <col min="11277" max="11277" width="28.28515625" style="11" customWidth="1"/>
    <col min="11278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5.7109375" style="11" customWidth="1"/>
    <col min="11525" max="11525" width="35.140625" style="11" customWidth="1"/>
    <col min="11526" max="11526" width="13.5703125" style="11" customWidth="1"/>
    <col min="11527" max="11527" width="17.7109375" style="11" customWidth="1"/>
    <col min="11528" max="11529" width="19" style="11" customWidth="1"/>
    <col min="11530" max="11530" width="13.85546875" style="11" customWidth="1"/>
    <col min="11531" max="11531" width="22" style="11" customWidth="1"/>
    <col min="11532" max="11532" width="24.42578125" style="11" customWidth="1"/>
    <col min="11533" max="11533" width="28.28515625" style="11" customWidth="1"/>
    <col min="11534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5.7109375" style="11" customWidth="1"/>
    <col min="11781" max="11781" width="35.140625" style="11" customWidth="1"/>
    <col min="11782" max="11782" width="13.5703125" style="11" customWidth="1"/>
    <col min="11783" max="11783" width="17.7109375" style="11" customWidth="1"/>
    <col min="11784" max="11785" width="19" style="11" customWidth="1"/>
    <col min="11786" max="11786" width="13.85546875" style="11" customWidth="1"/>
    <col min="11787" max="11787" width="22" style="11" customWidth="1"/>
    <col min="11788" max="11788" width="24.42578125" style="11" customWidth="1"/>
    <col min="11789" max="11789" width="28.28515625" style="11" customWidth="1"/>
    <col min="11790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5.7109375" style="11" customWidth="1"/>
    <col min="12037" max="12037" width="35.140625" style="11" customWidth="1"/>
    <col min="12038" max="12038" width="13.5703125" style="11" customWidth="1"/>
    <col min="12039" max="12039" width="17.7109375" style="11" customWidth="1"/>
    <col min="12040" max="12041" width="19" style="11" customWidth="1"/>
    <col min="12042" max="12042" width="13.85546875" style="11" customWidth="1"/>
    <col min="12043" max="12043" width="22" style="11" customWidth="1"/>
    <col min="12044" max="12044" width="24.42578125" style="11" customWidth="1"/>
    <col min="12045" max="12045" width="28.28515625" style="11" customWidth="1"/>
    <col min="12046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5.7109375" style="11" customWidth="1"/>
    <col min="12293" max="12293" width="35.140625" style="11" customWidth="1"/>
    <col min="12294" max="12294" width="13.5703125" style="11" customWidth="1"/>
    <col min="12295" max="12295" width="17.7109375" style="11" customWidth="1"/>
    <col min="12296" max="12297" width="19" style="11" customWidth="1"/>
    <col min="12298" max="12298" width="13.85546875" style="11" customWidth="1"/>
    <col min="12299" max="12299" width="22" style="11" customWidth="1"/>
    <col min="12300" max="12300" width="24.42578125" style="11" customWidth="1"/>
    <col min="12301" max="12301" width="28.28515625" style="11" customWidth="1"/>
    <col min="12302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5.7109375" style="11" customWidth="1"/>
    <col min="12549" max="12549" width="35.140625" style="11" customWidth="1"/>
    <col min="12550" max="12550" width="13.5703125" style="11" customWidth="1"/>
    <col min="12551" max="12551" width="17.7109375" style="11" customWidth="1"/>
    <col min="12552" max="12553" width="19" style="11" customWidth="1"/>
    <col min="12554" max="12554" width="13.85546875" style="11" customWidth="1"/>
    <col min="12555" max="12555" width="22" style="11" customWidth="1"/>
    <col min="12556" max="12556" width="24.42578125" style="11" customWidth="1"/>
    <col min="12557" max="12557" width="28.28515625" style="11" customWidth="1"/>
    <col min="12558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5.7109375" style="11" customWidth="1"/>
    <col min="12805" max="12805" width="35.140625" style="11" customWidth="1"/>
    <col min="12806" max="12806" width="13.5703125" style="11" customWidth="1"/>
    <col min="12807" max="12807" width="17.7109375" style="11" customWidth="1"/>
    <col min="12808" max="12809" width="19" style="11" customWidth="1"/>
    <col min="12810" max="12810" width="13.85546875" style="11" customWidth="1"/>
    <col min="12811" max="12811" width="22" style="11" customWidth="1"/>
    <col min="12812" max="12812" width="24.42578125" style="11" customWidth="1"/>
    <col min="12813" max="12813" width="28.28515625" style="11" customWidth="1"/>
    <col min="12814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5.7109375" style="11" customWidth="1"/>
    <col min="13061" max="13061" width="35.140625" style="11" customWidth="1"/>
    <col min="13062" max="13062" width="13.5703125" style="11" customWidth="1"/>
    <col min="13063" max="13063" width="17.7109375" style="11" customWidth="1"/>
    <col min="13064" max="13065" width="19" style="11" customWidth="1"/>
    <col min="13066" max="13066" width="13.85546875" style="11" customWidth="1"/>
    <col min="13067" max="13067" width="22" style="11" customWidth="1"/>
    <col min="13068" max="13068" width="24.42578125" style="11" customWidth="1"/>
    <col min="13069" max="13069" width="28.28515625" style="11" customWidth="1"/>
    <col min="13070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5.7109375" style="11" customWidth="1"/>
    <col min="13317" max="13317" width="35.140625" style="11" customWidth="1"/>
    <col min="13318" max="13318" width="13.5703125" style="11" customWidth="1"/>
    <col min="13319" max="13319" width="17.7109375" style="11" customWidth="1"/>
    <col min="13320" max="13321" width="19" style="11" customWidth="1"/>
    <col min="13322" max="13322" width="13.85546875" style="11" customWidth="1"/>
    <col min="13323" max="13323" width="22" style="11" customWidth="1"/>
    <col min="13324" max="13324" width="24.42578125" style="11" customWidth="1"/>
    <col min="13325" max="13325" width="28.28515625" style="11" customWidth="1"/>
    <col min="13326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5.7109375" style="11" customWidth="1"/>
    <col min="13573" max="13573" width="35.140625" style="11" customWidth="1"/>
    <col min="13574" max="13574" width="13.5703125" style="11" customWidth="1"/>
    <col min="13575" max="13575" width="17.7109375" style="11" customWidth="1"/>
    <col min="13576" max="13577" width="19" style="11" customWidth="1"/>
    <col min="13578" max="13578" width="13.85546875" style="11" customWidth="1"/>
    <col min="13579" max="13579" width="22" style="11" customWidth="1"/>
    <col min="13580" max="13580" width="24.42578125" style="11" customWidth="1"/>
    <col min="13581" max="13581" width="28.28515625" style="11" customWidth="1"/>
    <col min="13582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5.7109375" style="11" customWidth="1"/>
    <col min="13829" max="13829" width="35.140625" style="11" customWidth="1"/>
    <col min="13830" max="13830" width="13.5703125" style="11" customWidth="1"/>
    <col min="13831" max="13831" width="17.7109375" style="11" customWidth="1"/>
    <col min="13832" max="13833" width="19" style="11" customWidth="1"/>
    <col min="13834" max="13834" width="13.85546875" style="11" customWidth="1"/>
    <col min="13835" max="13835" width="22" style="11" customWidth="1"/>
    <col min="13836" max="13836" width="24.42578125" style="11" customWidth="1"/>
    <col min="13837" max="13837" width="28.28515625" style="11" customWidth="1"/>
    <col min="13838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5.7109375" style="11" customWidth="1"/>
    <col min="14085" max="14085" width="35.140625" style="11" customWidth="1"/>
    <col min="14086" max="14086" width="13.5703125" style="11" customWidth="1"/>
    <col min="14087" max="14087" width="17.7109375" style="11" customWidth="1"/>
    <col min="14088" max="14089" width="19" style="11" customWidth="1"/>
    <col min="14090" max="14090" width="13.85546875" style="11" customWidth="1"/>
    <col min="14091" max="14091" width="22" style="11" customWidth="1"/>
    <col min="14092" max="14092" width="24.42578125" style="11" customWidth="1"/>
    <col min="14093" max="14093" width="28.28515625" style="11" customWidth="1"/>
    <col min="14094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5.7109375" style="11" customWidth="1"/>
    <col min="14341" max="14341" width="35.140625" style="11" customWidth="1"/>
    <col min="14342" max="14342" width="13.5703125" style="11" customWidth="1"/>
    <col min="14343" max="14343" width="17.7109375" style="11" customWidth="1"/>
    <col min="14344" max="14345" width="19" style="11" customWidth="1"/>
    <col min="14346" max="14346" width="13.85546875" style="11" customWidth="1"/>
    <col min="14347" max="14347" width="22" style="11" customWidth="1"/>
    <col min="14348" max="14348" width="24.42578125" style="11" customWidth="1"/>
    <col min="14349" max="14349" width="28.28515625" style="11" customWidth="1"/>
    <col min="14350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5.7109375" style="11" customWidth="1"/>
    <col min="14597" max="14597" width="35.140625" style="11" customWidth="1"/>
    <col min="14598" max="14598" width="13.5703125" style="11" customWidth="1"/>
    <col min="14599" max="14599" width="17.7109375" style="11" customWidth="1"/>
    <col min="14600" max="14601" width="19" style="11" customWidth="1"/>
    <col min="14602" max="14602" width="13.85546875" style="11" customWidth="1"/>
    <col min="14603" max="14603" width="22" style="11" customWidth="1"/>
    <col min="14604" max="14604" width="24.42578125" style="11" customWidth="1"/>
    <col min="14605" max="14605" width="28.28515625" style="11" customWidth="1"/>
    <col min="14606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5.7109375" style="11" customWidth="1"/>
    <col min="14853" max="14853" width="35.140625" style="11" customWidth="1"/>
    <col min="14854" max="14854" width="13.5703125" style="11" customWidth="1"/>
    <col min="14855" max="14855" width="17.7109375" style="11" customWidth="1"/>
    <col min="14856" max="14857" width="19" style="11" customWidth="1"/>
    <col min="14858" max="14858" width="13.85546875" style="11" customWidth="1"/>
    <col min="14859" max="14859" width="22" style="11" customWidth="1"/>
    <col min="14860" max="14860" width="24.42578125" style="11" customWidth="1"/>
    <col min="14861" max="14861" width="28.28515625" style="11" customWidth="1"/>
    <col min="14862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5.7109375" style="11" customWidth="1"/>
    <col min="15109" max="15109" width="35.140625" style="11" customWidth="1"/>
    <col min="15110" max="15110" width="13.5703125" style="11" customWidth="1"/>
    <col min="15111" max="15111" width="17.7109375" style="11" customWidth="1"/>
    <col min="15112" max="15113" width="19" style="11" customWidth="1"/>
    <col min="15114" max="15114" width="13.85546875" style="11" customWidth="1"/>
    <col min="15115" max="15115" width="22" style="11" customWidth="1"/>
    <col min="15116" max="15116" width="24.42578125" style="11" customWidth="1"/>
    <col min="15117" max="15117" width="28.28515625" style="11" customWidth="1"/>
    <col min="15118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5.7109375" style="11" customWidth="1"/>
    <col min="15365" max="15365" width="35.140625" style="11" customWidth="1"/>
    <col min="15366" max="15366" width="13.5703125" style="11" customWidth="1"/>
    <col min="15367" max="15367" width="17.7109375" style="11" customWidth="1"/>
    <col min="15368" max="15369" width="19" style="11" customWidth="1"/>
    <col min="15370" max="15370" width="13.85546875" style="11" customWidth="1"/>
    <col min="15371" max="15371" width="22" style="11" customWidth="1"/>
    <col min="15372" max="15372" width="24.42578125" style="11" customWidth="1"/>
    <col min="15373" max="15373" width="28.28515625" style="11" customWidth="1"/>
    <col min="15374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5.7109375" style="11" customWidth="1"/>
    <col min="15621" max="15621" width="35.140625" style="11" customWidth="1"/>
    <col min="15622" max="15622" width="13.5703125" style="11" customWidth="1"/>
    <col min="15623" max="15623" width="17.7109375" style="11" customWidth="1"/>
    <col min="15624" max="15625" width="19" style="11" customWidth="1"/>
    <col min="15626" max="15626" width="13.85546875" style="11" customWidth="1"/>
    <col min="15627" max="15627" width="22" style="11" customWidth="1"/>
    <col min="15628" max="15628" width="24.42578125" style="11" customWidth="1"/>
    <col min="15629" max="15629" width="28.28515625" style="11" customWidth="1"/>
    <col min="15630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5.7109375" style="11" customWidth="1"/>
    <col min="15877" max="15877" width="35.140625" style="11" customWidth="1"/>
    <col min="15878" max="15878" width="13.5703125" style="11" customWidth="1"/>
    <col min="15879" max="15879" width="17.7109375" style="11" customWidth="1"/>
    <col min="15880" max="15881" width="19" style="11" customWidth="1"/>
    <col min="15882" max="15882" width="13.85546875" style="11" customWidth="1"/>
    <col min="15883" max="15883" width="22" style="11" customWidth="1"/>
    <col min="15884" max="15884" width="24.42578125" style="11" customWidth="1"/>
    <col min="15885" max="15885" width="28.28515625" style="11" customWidth="1"/>
    <col min="15886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5.7109375" style="11" customWidth="1"/>
    <col min="16133" max="16133" width="35.140625" style="11" customWidth="1"/>
    <col min="16134" max="16134" width="13.5703125" style="11" customWidth="1"/>
    <col min="16135" max="16135" width="17.7109375" style="11" customWidth="1"/>
    <col min="16136" max="16137" width="19" style="11" customWidth="1"/>
    <col min="16138" max="16138" width="13.85546875" style="11" customWidth="1"/>
    <col min="16139" max="16139" width="22" style="11" customWidth="1"/>
    <col min="16140" max="16140" width="24.42578125" style="11" customWidth="1"/>
    <col min="16141" max="16141" width="28.28515625" style="11" customWidth="1"/>
    <col min="16142" max="16384" width="9.140625" style="11"/>
  </cols>
  <sheetData>
    <row r="2" spans="1:6">
      <c r="A2" s="3" t="s">
        <v>14</v>
      </c>
      <c r="B2" s="3"/>
      <c r="C2" s="3"/>
      <c r="D2" s="3"/>
    </row>
    <row r="3" spans="1:6" ht="22.5" customHeight="1">
      <c r="A3" s="3" t="s">
        <v>15</v>
      </c>
      <c r="B3" s="3"/>
      <c r="C3" s="3"/>
      <c r="D3" s="3"/>
    </row>
    <row r="4" spans="1:6" ht="21.75" customHeight="1">
      <c r="A4" s="3" t="s">
        <v>23</v>
      </c>
      <c r="B4" s="3"/>
      <c r="C4" s="3"/>
      <c r="D4" s="3"/>
    </row>
    <row r="5" spans="1:6" s="38" customFormat="1" ht="24" customHeight="1" thickBot="1">
      <c r="A5" s="37"/>
      <c r="B5" s="37"/>
      <c r="C5" s="37"/>
      <c r="D5" s="3" t="s">
        <v>50</v>
      </c>
      <c r="E5" s="3"/>
      <c r="F5" s="2"/>
    </row>
    <row r="6" spans="1:6" ht="82.5">
      <c r="A6" s="97" t="s">
        <v>24</v>
      </c>
      <c r="B6" s="98" t="s">
        <v>25</v>
      </c>
      <c r="C6" s="99" t="s">
        <v>26</v>
      </c>
      <c r="D6" s="91" t="s">
        <v>16</v>
      </c>
      <c r="E6" s="100" t="s">
        <v>27</v>
      </c>
      <c r="F6" s="124" t="s">
        <v>29</v>
      </c>
    </row>
    <row r="7" spans="1:6" ht="33">
      <c r="A7" s="125">
        <v>1</v>
      </c>
      <c r="B7" s="15">
        <v>43132</v>
      </c>
      <c r="C7" s="14">
        <v>255</v>
      </c>
      <c r="D7" s="74" t="s">
        <v>73</v>
      </c>
      <c r="E7" s="74" t="s">
        <v>125</v>
      </c>
      <c r="F7" s="23">
        <v>29.34</v>
      </c>
    </row>
    <row r="8" spans="1:6" ht="33">
      <c r="A8" s="125">
        <f>1+A7</f>
        <v>2</v>
      </c>
      <c r="B8" s="15">
        <v>43132</v>
      </c>
      <c r="C8" s="14">
        <v>256</v>
      </c>
      <c r="D8" s="74" t="s">
        <v>74</v>
      </c>
      <c r="E8" s="74" t="s">
        <v>126</v>
      </c>
      <c r="F8" s="23">
        <v>270</v>
      </c>
    </row>
    <row r="9" spans="1:6" ht="33">
      <c r="A9" s="125">
        <f t="shared" ref="A9:A72" si="0">1+A8</f>
        <v>3</v>
      </c>
      <c r="B9" s="15">
        <v>43132</v>
      </c>
      <c r="C9" s="14">
        <v>263</v>
      </c>
      <c r="D9" s="74" t="s">
        <v>75</v>
      </c>
      <c r="E9" s="74" t="s">
        <v>127</v>
      </c>
      <c r="F9" s="23">
        <v>385.56</v>
      </c>
    </row>
    <row r="10" spans="1:6" ht="33">
      <c r="A10" s="125">
        <f t="shared" si="0"/>
        <v>4</v>
      </c>
      <c r="B10" s="15">
        <v>43132</v>
      </c>
      <c r="C10" s="14">
        <v>258</v>
      </c>
      <c r="D10" s="74" t="s">
        <v>76</v>
      </c>
      <c r="E10" s="74" t="s">
        <v>128</v>
      </c>
      <c r="F10" s="23">
        <v>549</v>
      </c>
    </row>
    <row r="11" spans="1:6" ht="66">
      <c r="A11" s="125">
        <f t="shared" si="0"/>
        <v>5</v>
      </c>
      <c r="B11" s="15">
        <v>43132</v>
      </c>
      <c r="C11" s="14">
        <v>262</v>
      </c>
      <c r="D11" s="74" t="s">
        <v>77</v>
      </c>
      <c r="E11" s="74" t="s">
        <v>129</v>
      </c>
      <c r="F11" s="23">
        <v>1000</v>
      </c>
    </row>
    <row r="12" spans="1:6" ht="66">
      <c r="A12" s="125">
        <f t="shared" si="0"/>
        <v>6</v>
      </c>
      <c r="B12" s="15">
        <v>43132</v>
      </c>
      <c r="C12" s="14">
        <v>242</v>
      </c>
      <c r="D12" s="126" t="s">
        <v>56</v>
      </c>
      <c r="E12" s="74" t="s">
        <v>130</v>
      </c>
      <c r="F12" s="23">
        <v>1452.83</v>
      </c>
    </row>
    <row r="13" spans="1:6" ht="49.5">
      <c r="A13" s="125">
        <f t="shared" si="0"/>
        <v>7</v>
      </c>
      <c r="B13" s="15">
        <v>43132</v>
      </c>
      <c r="C13" s="14">
        <v>257</v>
      </c>
      <c r="D13" s="74" t="s">
        <v>78</v>
      </c>
      <c r="E13" s="74" t="s">
        <v>131</v>
      </c>
      <c r="F13" s="23">
        <v>2200</v>
      </c>
    </row>
    <row r="14" spans="1:6" ht="33">
      <c r="A14" s="125">
        <f t="shared" si="0"/>
        <v>8</v>
      </c>
      <c r="B14" s="15">
        <v>43132</v>
      </c>
      <c r="C14" s="14">
        <v>243</v>
      </c>
      <c r="D14" s="74" t="s">
        <v>77</v>
      </c>
      <c r="E14" s="74" t="s">
        <v>132</v>
      </c>
      <c r="F14" s="23">
        <v>3300</v>
      </c>
    </row>
    <row r="15" spans="1:6" ht="33">
      <c r="A15" s="125">
        <f t="shared" si="0"/>
        <v>9</v>
      </c>
      <c r="B15" s="15">
        <v>43132</v>
      </c>
      <c r="C15" s="14">
        <v>262</v>
      </c>
      <c r="D15" s="74" t="s">
        <v>56</v>
      </c>
      <c r="E15" s="74" t="s">
        <v>133</v>
      </c>
      <c r="F15" s="23">
        <v>4000</v>
      </c>
    </row>
    <row r="16" spans="1:6" ht="33">
      <c r="A16" s="125">
        <f t="shared" si="0"/>
        <v>10</v>
      </c>
      <c r="B16" s="15">
        <v>43132</v>
      </c>
      <c r="C16" s="14">
        <v>259</v>
      </c>
      <c r="D16" s="74" t="s">
        <v>79</v>
      </c>
      <c r="E16" s="74" t="s">
        <v>134</v>
      </c>
      <c r="F16" s="23">
        <v>6344</v>
      </c>
    </row>
    <row r="17" spans="1:6" ht="33">
      <c r="A17" s="125">
        <f t="shared" si="0"/>
        <v>11</v>
      </c>
      <c r="B17" s="15">
        <v>43136</v>
      </c>
      <c r="C17" s="14">
        <v>254</v>
      </c>
      <c r="D17" s="74" t="s">
        <v>80</v>
      </c>
      <c r="E17" s="74" t="s">
        <v>135</v>
      </c>
      <c r="F17" s="23">
        <v>161.07</v>
      </c>
    </row>
    <row r="18" spans="1:6" ht="49.5">
      <c r="A18" s="125">
        <f t="shared" si="0"/>
        <v>12</v>
      </c>
      <c r="B18" s="15">
        <v>43139</v>
      </c>
      <c r="C18" s="14">
        <v>271</v>
      </c>
      <c r="D18" s="74" t="s">
        <v>81</v>
      </c>
      <c r="E18" s="74" t="s">
        <v>136</v>
      </c>
      <c r="F18" s="23">
        <v>233.33</v>
      </c>
    </row>
    <row r="19" spans="1:6" ht="33">
      <c r="A19" s="125">
        <f t="shared" si="0"/>
        <v>13</v>
      </c>
      <c r="B19" s="15">
        <v>43139</v>
      </c>
      <c r="C19" s="14">
        <v>273</v>
      </c>
      <c r="D19" s="74" t="s">
        <v>82</v>
      </c>
      <c r="E19" s="74" t="s">
        <v>137</v>
      </c>
      <c r="F19" s="23">
        <v>2883.86</v>
      </c>
    </row>
    <row r="20" spans="1:6">
      <c r="A20" s="125">
        <f t="shared" si="0"/>
        <v>14</v>
      </c>
      <c r="B20" s="15">
        <v>43140</v>
      </c>
      <c r="C20" s="14">
        <v>85</v>
      </c>
      <c r="D20" s="74" t="s">
        <v>77</v>
      </c>
      <c r="E20" s="74" t="s">
        <v>138</v>
      </c>
      <c r="F20" s="23">
        <f>400-130</f>
        <v>270</v>
      </c>
    </row>
    <row r="21" spans="1:6" ht="33">
      <c r="A21" s="125">
        <f t="shared" si="0"/>
        <v>15</v>
      </c>
      <c r="B21" s="15">
        <v>43140</v>
      </c>
      <c r="C21" s="14">
        <v>86</v>
      </c>
      <c r="D21" s="74" t="s">
        <v>77</v>
      </c>
      <c r="E21" s="74" t="s">
        <v>139</v>
      </c>
      <c r="F21" s="23">
        <v>500</v>
      </c>
    </row>
    <row r="22" spans="1:6">
      <c r="A22" s="125">
        <f t="shared" si="0"/>
        <v>16</v>
      </c>
      <c r="B22" s="15">
        <v>43140</v>
      </c>
      <c r="C22" s="14">
        <v>89</v>
      </c>
      <c r="D22" s="74" t="s">
        <v>77</v>
      </c>
      <c r="E22" s="74" t="s">
        <v>140</v>
      </c>
      <c r="F22" s="23">
        <v>1500</v>
      </c>
    </row>
    <row r="23" spans="1:6" ht="33">
      <c r="A23" s="125">
        <f t="shared" si="0"/>
        <v>17</v>
      </c>
      <c r="B23" s="15">
        <v>43140</v>
      </c>
      <c r="C23" s="14">
        <v>272</v>
      </c>
      <c r="D23" s="74" t="s">
        <v>83</v>
      </c>
      <c r="E23" s="74" t="s">
        <v>141</v>
      </c>
      <c r="F23" s="23">
        <v>8115.46</v>
      </c>
    </row>
    <row r="24" spans="1:6">
      <c r="A24" s="125">
        <f t="shared" si="0"/>
        <v>18</v>
      </c>
      <c r="B24" s="15">
        <v>43143</v>
      </c>
      <c r="C24" s="14">
        <v>90</v>
      </c>
      <c r="D24" s="74" t="s">
        <v>77</v>
      </c>
      <c r="E24" s="74" t="s">
        <v>142</v>
      </c>
      <c r="F24" s="23">
        <v>38.65</v>
      </c>
    </row>
    <row r="25" spans="1:6" ht="33">
      <c r="A25" s="125">
        <f t="shared" si="0"/>
        <v>19</v>
      </c>
      <c r="B25" s="15">
        <v>43143</v>
      </c>
      <c r="C25" s="14">
        <v>358</v>
      </c>
      <c r="D25" s="74" t="s">
        <v>84</v>
      </c>
      <c r="E25" s="74" t="s">
        <v>143</v>
      </c>
      <c r="F25" s="23">
        <v>76.16</v>
      </c>
    </row>
    <row r="26" spans="1:6" ht="33">
      <c r="A26" s="125">
        <f t="shared" si="0"/>
        <v>20</v>
      </c>
      <c r="B26" s="15">
        <v>43143</v>
      </c>
      <c r="C26" s="14">
        <v>357</v>
      </c>
      <c r="D26" s="74" t="s">
        <v>85</v>
      </c>
      <c r="E26" s="74" t="s">
        <v>144</v>
      </c>
      <c r="F26" s="23">
        <v>140</v>
      </c>
    </row>
    <row r="27" spans="1:6" ht="33">
      <c r="A27" s="125">
        <f t="shared" si="0"/>
        <v>21</v>
      </c>
      <c r="B27" s="15">
        <v>43143</v>
      </c>
      <c r="C27" s="14">
        <v>250</v>
      </c>
      <c r="D27" s="74" t="s">
        <v>86</v>
      </c>
      <c r="E27" s="74" t="s">
        <v>145</v>
      </c>
      <c r="F27" s="23">
        <v>276.87</v>
      </c>
    </row>
    <row r="28" spans="1:6" ht="33">
      <c r="A28" s="125">
        <f t="shared" si="0"/>
        <v>22</v>
      </c>
      <c r="B28" s="15">
        <v>43143</v>
      </c>
      <c r="C28" s="14">
        <v>251</v>
      </c>
      <c r="D28" s="74" t="s">
        <v>87</v>
      </c>
      <c r="E28" s="74" t="s">
        <v>146</v>
      </c>
      <c r="F28" s="23">
        <v>302.04000000000002</v>
      </c>
    </row>
    <row r="29" spans="1:6" ht="33">
      <c r="A29" s="125">
        <f t="shared" si="0"/>
        <v>23</v>
      </c>
      <c r="B29" s="15">
        <v>43143</v>
      </c>
      <c r="C29" s="14">
        <v>356</v>
      </c>
      <c r="D29" s="74" t="s">
        <v>88</v>
      </c>
      <c r="E29" s="74" t="s">
        <v>147</v>
      </c>
      <c r="F29" s="23">
        <v>459.54</v>
      </c>
    </row>
    <row r="30" spans="1:6" ht="33">
      <c r="A30" s="125">
        <f t="shared" si="0"/>
        <v>24</v>
      </c>
      <c r="B30" s="15">
        <v>43143</v>
      </c>
      <c r="C30" s="14">
        <v>248</v>
      </c>
      <c r="D30" s="74" t="s">
        <v>89</v>
      </c>
      <c r="E30" s="74" t="s">
        <v>148</v>
      </c>
      <c r="F30" s="23">
        <v>880.95</v>
      </c>
    </row>
    <row r="31" spans="1:6" ht="33">
      <c r="A31" s="125">
        <f t="shared" si="0"/>
        <v>25</v>
      </c>
      <c r="B31" s="15">
        <v>43143</v>
      </c>
      <c r="C31" s="14">
        <v>368</v>
      </c>
      <c r="D31" s="74" t="s">
        <v>90</v>
      </c>
      <c r="E31" s="74" t="s">
        <v>149</v>
      </c>
      <c r="F31" s="23">
        <v>978.43</v>
      </c>
    </row>
    <row r="32" spans="1:6" ht="33">
      <c r="A32" s="125">
        <f t="shared" si="0"/>
        <v>26</v>
      </c>
      <c r="B32" s="15">
        <v>43143</v>
      </c>
      <c r="C32" s="14">
        <v>244</v>
      </c>
      <c r="D32" s="74" t="s">
        <v>91</v>
      </c>
      <c r="E32" s="74" t="s">
        <v>150</v>
      </c>
      <c r="F32" s="23">
        <v>1308.8399999999999</v>
      </c>
    </row>
    <row r="33" spans="1:6" ht="33">
      <c r="A33" s="125">
        <f t="shared" si="0"/>
        <v>27</v>
      </c>
      <c r="B33" s="15">
        <v>43143</v>
      </c>
      <c r="C33" s="14">
        <v>245</v>
      </c>
      <c r="D33" s="74" t="s">
        <v>91</v>
      </c>
      <c r="E33" s="74" t="s">
        <v>151</v>
      </c>
      <c r="F33" s="23">
        <v>1980.04</v>
      </c>
    </row>
    <row r="34" spans="1:6" ht="33">
      <c r="A34" s="125">
        <f t="shared" si="0"/>
        <v>28</v>
      </c>
      <c r="B34" s="15">
        <v>43143</v>
      </c>
      <c r="C34" s="14">
        <v>247</v>
      </c>
      <c r="D34" s="74" t="s">
        <v>92</v>
      </c>
      <c r="E34" s="74" t="s">
        <v>152</v>
      </c>
      <c r="F34" s="23">
        <v>2013.6</v>
      </c>
    </row>
    <row r="35" spans="1:6" ht="33">
      <c r="A35" s="125">
        <f t="shared" si="0"/>
        <v>29</v>
      </c>
      <c r="B35" s="15">
        <v>43143</v>
      </c>
      <c r="C35" s="14">
        <v>252</v>
      </c>
      <c r="D35" s="74" t="s">
        <v>93</v>
      </c>
      <c r="E35" s="74" t="s">
        <v>153</v>
      </c>
      <c r="F35" s="23">
        <v>2609.29</v>
      </c>
    </row>
    <row r="36" spans="1:6" ht="33">
      <c r="A36" s="125">
        <f t="shared" si="0"/>
        <v>30</v>
      </c>
      <c r="B36" s="15">
        <v>43143</v>
      </c>
      <c r="C36" s="14">
        <v>249</v>
      </c>
      <c r="D36" s="74" t="s">
        <v>94</v>
      </c>
      <c r="E36" s="74" t="s">
        <v>154</v>
      </c>
      <c r="F36" s="23">
        <v>7836.26</v>
      </c>
    </row>
    <row r="37" spans="1:6" ht="33">
      <c r="A37" s="125">
        <f t="shared" si="0"/>
        <v>31</v>
      </c>
      <c r="B37" s="15">
        <v>43143</v>
      </c>
      <c r="C37" s="14">
        <v>246</v>
      </c>
      <c r="D37" s="74" t="s">
        <v>95</v>
      </c>
      <c r="E37" s="74" t="s">
        <v>155</v>
      </c>
      <c r="F37" s="23">
        <v>10328.09</v>
      </c>
    </row>
    <row r="38" spans="1:6" ht="66">
      <c r="A38" s="125">
        <f t="shared" si="0"/>
        <v>32</v>
      </c>
      <c r="B38" s="15">
        <v>43143</v>
      </c>
      <c r="C38" s="14">
        <v>354</v>
      </c>
      <c r="D38" s="74" t="s">
        <v>96</v>
      </c>
      <c r="E38" s="74" t="s">
        <v>156</v>
      </c>
      <c r="F38" s="23">
        <v>10942.93</v>
      </c>
    </row>
    <row r="39" spans="1:6" ht="49.5">
      <c r="A39" s="125">
        <f t="shared" si="0"/>
        <v>33</v>
      </c>
      <c r="B39" s="15">
        <v>43143</v>
      </c>
      <c r="C39" s="14">
        <v>355</v>
      </c>
      <c r="D39" s="74" t="s">
        <v>97</v>
      </c>
      <c r="E39" s="74" t="s">
        <v>157</v>
      </c>
      <c r="F39" s="23">
        <v>47165.87</v>
      </c>
    </row>
    <row r="40" spans="1:6" ht="33">
      <c r="A40" s="125">
        <f t="shared" si="0"/>
        <v>34</v>
      </c>
      <c r="B40" s="15">
        <v>43143</v>
      </c>
      <c r="C40" s="14">
        <v>354</v>
      </c>
      <c r="D40" s="74" t="s">
        <v>98</v>
      </c>
      <c r="E40" s="74" t="s">
        <v>158</v>
      </c>
      <c r="F40" s="23">
        <v>60203.1</v>
      </c>
    </row>
    <row r="41" spans="1:6" ht="33">
      <c r="A41" s="125">
        <f t="shared" si="0"/>
        <v>35</v>
      </c>
      <c r="B41" s="15">
        <v>43144</v>
      </c>
      <c r="C41" s="14">
        <v>371</v>
      </c>
      <c r="D41" s="74" t="s">
        <v>56</v>
      </c>
      <c r="E41" s="74" t="s">
        <v>133</v>
      </c>
      <c r="F41" s="23">
        <v>2000</v>
      </c>
    </row>
    <row r="42" spans="1:6" ht="33">
      <c r="A42" s="125">
        <f t="shared" si="0"/>
        <v>36</v>
      </c>
      <c r="B42" s="15">
        <v>43146</v>
      </c>
      <c r="C42" s="14">
        <v>400</v>
      </c>
      <c r="D42" s="74" t="s">
        <v>99</v>
      </c>
      <c r="E42" s="74" t="s">
        <v>159</v>
      </c>
      <c r="F42" s="23">
        <v>1925.72</v>
      </c>
    </row>
    <row r="43" spans="1:6" ht="33">
      <c r="A43" s="125">
        <f t="shared" si="0"/>
        <v>37</v>
      </c>
      <c r="B43" s="15">
        <v>43146</v>
      </c>
      <c r="C43" s="14">
        <v>399</v>
      </c>
      <c r="D43" s="74" t="s">
        <v>100</v>
      </c>
      <c r="E43" s="74" t="s">
        <v>160</v>
      </c>
      <c r="F43" s="23">
        <v>7841.14</v>
      </c>
    </row>
    <row r="44" spans="1:6" ht="66">
      <c r="A44" s="125">
        <f t="shared" si="0"/>
        <v>38</v>
      </c>
      <c r="B44" s="15">
        <v>43150</v>
      </c>
      <c r="C44" s="14">
        <v>414</v>
      </c>
      <c r="D44" s="74" t="s">
        <v>77</v>
      </c>
      <c r="E44" s="74" t="s">
        <v>161</v>
      </c>
      <c r="F44" s="23">
        <v>3501.27</v>
      </c>
    </row>
    <row r="45" spans="1:6" ht="33">
      <c r="A45" s="125">
        <f t="shared" si="0"/>
        <v>39</v>
      </c>
      <c r="B45" s="15">
        <v>43151</v>
      </c>
      <c r="C45" s="14">
        <v>419</v>
      </c>
      <c r="D45" s="74" t="s">
        <v>101</v>
      </c>
      <c r="E45" s="74" t="s">
        <v>162</v>
      </c>
      <c r="F45" s="23">
        <v>333</v>
      </c>
    </row>
    <row r="46" spans="1:6" ht="33">
      <c r="A46" s="125">
        <f t="shared" si="0"/>
        <v>40</v>
      </c>
      <c r="B46" s="15">
        <v>43152</v>
      </c>
      <c r="C46" s="14">
        <v>119</v>
      </c>
      <c r="D46" s="74" t="s">
        <v>77</v>
      </c>
      <c r="E46" s="74" t="s">
        <v>163</v>
      </c>
      <c r="F46" s="23">
        <v>221.83</v>
      </c>
    </row>
    <row r="47" spans="1:6" ht="33">
      <c r="A47" s="125">
        <f t="shared" si="0"/>
        <v>41</v>
      </c>
      <c r="B47" s="15">
        <v>43152</v>
      </c>
      <c r="C47" s="14">
        <v>121</v>
      </c>
      <c r="D47" s="74" t="s">
        <v>77</v>
      </c>
      <c r="E47" s="74" t="s">
        <v>164</v>
      </c>
      <c r="F47" s="23">
        <v>221.83</v>
      </c>
    </row>
    <row r="48" spans="1:6" ht="33">
      <c r="A48" s="125">
        <f t="shared" si="0"/>
        <v>42</v>
      </c>
      <c r="B48" s="15">
        <v>43152</v>
      </c>
      <c r="C48" s="14">
        <v>124</v>
      </c>
      <c r="D48" s="74" t="s">
        <v>77</v>
      </c>
      <c r="E48" s="74" t="s">
        <v>165</v>
      </c>
      <c r="F48" s="23">
        <v>221.83</v>
      </c>
    </row>
    <row r="49" spans="1:6" ht="33">
      <c r="A49" s="125">
        <f t="shared" si="0"/>
        <v>43</v>
      </c>
      <c r="B49" s="15">
        <v>43152</v>
      </c>
      <c r="C49" s="14">
        <v>126</v>
      </c>
      <c r="D49" s="74" t="s">
        <v>77</v>
      </c>
      <c r="E49" s="74" t="s">
        <v>166</v>
      </c>
      <c r="F49" s="23">
        <v>221.83</v>
      </c>
    </row>
    <row r="50" spans="1:6" ht="33">
      <c r="A50" s="125">
        <f t="shared" si="0"/>
        <v>44</v>
      </c>
      <c r="B50" s="15">
        <v>43152</v>
      </c>
      <c r="C50" s="14">
        <v>127</v>
      </c>
      <c r="D50" s="74" t="s">
        <v>77</v>
      </c>
      <c r="E50" s="74" t="s">
        <v>167</v>
      </c>
      <c r="F50" s="23">
        <v>237.98</v>
      </c>
    </row>
    <row r="51" spans="1:6">
      <c r="A51" s="125">
        <f t="shared" si="0"/>
        <v>45</v>
      </c>
      <c r="B51" s="15">
        <v>43153</v>
      </c>
      <c r="C51" s="14">
        <v>131</v>
      </c>
      <c r="D51" s="74" t="s">
        <v>77</v>
      </c>
      <c r="E51" s="74" t="s">
        <v>168</v>
      </c>
      <c r="F51" s="23">
        <v>74.78</v>
      </c>
    </row>
    <row r="52" spans="1:6" ht="33">
      <c r="A52" s="125">
        <f t="shared" si="0"/>
        <v>46</v>
      </c>
      <c r="B52" s="15">
        <v>43153</v>
      </c>
      <c r="C52" s="14">
        <v>429</v>
      </c>
      <c r="D52" s="74" t="s">
        <v>77</v>
      </c>
      <c r="E52" s="74" t="s">
        <v>169</v>
      </c>
      <c r="F52" s="23">
        <v>358</v>
      </c>
    </row>
    <row r="53" spans="1:6">
      <c r="A53" s="125">
        <f t="shared" si="0"/>
        <v>47</v>
      </c>
      <c r="B53" s="15">
        <v>43153</v>
      </c>
      <c r="C53" s="14">
        <v>130</v>
      </c>
      <c r="D53" s="74" t="s">
        <v>77</v>
      </c>
      <c r="E53" s="74" t="s">
        <v>170</v>
      </c>
      <c r="F53" s="23">
        <v>630</v>
      </c>
    </row>
    <row r="54" spans="1:6" ht="33">
      <c r="A54" s="125">
        <f t="shared" si="0"/>
        <v>48</v>
      </c>
      <c r="B54" s="15">
        <v>43153</v>
      </c>
      <c r="C54" s="14">
        <v>420</v>
      </c>
      <c r="D54" s="74" t="s">
        <v>77</v>
      </c>
      <c r="E54" s="74" t="s">
        <v>171</v>
      </c>
      <c r="F54" s="23">
        <v>1000</v>
      </c>
    </row>
    <row r="55" spans="1:6" ht="33">
      <c r="A55" s="125">
        <f t="shared" si="0"/>
        <v>49</v>
      </c>
      <c r="B55" s="15">
        <v>43153</v>
      </c>
      <c r="C55" s="14">
        <v>415</v>
      </c>
      <c r="D55" s="74" t="s">
        <v>77</v>
      </c>
      <c r="E55" s="74" t="s">
        <v>172</v>
      </c>
      <c r="F55" s="23">
        <v>1050</v>
      </c>
    </row>
    <row r="56" spans="1:6" s="56" customFormat="1" ht="49.5">
      <c r="A56" s="125">
        <f t="shared" si="0"/>
        <v>50</v>
      </c>
      <c r="B56" s="15">
        <v>43157</v>
      </c>
      <c r="C56" s="14">
        <v>432</v>
      </c>
      <c r="D56" s="74" t="s">
        <v>100</v>
      </c>
      <c r="E56" s="74" t="s">
        <v>173</v>
      </c>
      <c r="F56" s="23">
        <v>78</v>
      </c>
    </row>
    <row r="57" spans="1:6" ht="33">
      <c r="A57" s="125">
        <f t="shared" si="0"/>
        <v>51</v>
      </c>
      <c r="B57" s="15">
        <v>43157</v>
      </c>
      <c r="C57" s="14">
        <v>438</v>
      </c>
      <c r="D57" s="74" t="s">
        <v>56</v>
      </c>
      <c r="E57" s="74" t="s">
        <v>174</v>
      </c>
      <c r="F57" s="23">
        <v>200</v>
      </c>
    </row>
    <row r="58" spans="1:6">
      <c r="A58" s="125">
        <f t="shared" si="0"/>
        <v>52</v>
      </c>
      <c r="B58" s="15">
        <v>43157</v>
      </c>
      <c r="C58" s="14">
        <v>435</v>
      </c>
      <c r="D58" s="74" t="s">
        <v>102</v>
      </c>
      <c r="E58" s="74" t="s">
        <v>175</v>
      </c>
      <c r="F58" s="23">
        <v>426.44</v>
      </c>
    </row>
    <row r="59" spans="1:6" ht="33">
      <c r="A59" s="125">
        <f t="shared" si="0"/>
        <v>53</v>
      </c>
      <c r="B59" s="15">
        <v>43157</v>
      </c>
      <c r="C59" s="14">
        <v>434</v>
      </c>
      <c r="D59" s="74" t="s">
        <v>100</v>
      </c>
      <c r="E59" s="74" t="s">
        <v>176</v>
      </c>
      <c r="F59" s="23">
        <v>3624.62</v>
      </c>
    </row>
    <row r="60" spans="1:6" ht="33">
      <c r="A60" s="125">
        <f t="shared" si="0"/>
        <v>54</v>
      </c>
      <c r="B60" s="15">
        <v>43157</v>
      </c>
      <c r="C60" s="14">
        <v>433</v>
      </c>
      <c r="D60" s="74" t="s">
        <v>100</v>
      </c>
      <c r="E60" s="74" t="s">
        <v>177</v>
      </c>
      <c r="F60" s="23">
        <v>5169.92</v>
      </c>
    </row>
    <row r="61" spans="1:6" ht="49.5">
      <c r="A61" s="125">
        <f t="shared" si="0"/>
        <v>55</v>
      </c>
      <c r="B61" s="15">
        <v>43158</v>
      </c>
      <c r="C61" s="14">
        <v>442</v>
      </c>
      <c r="D61" s="74" t="s">
        <v>88</v>
      </c>
      <c r="E61" s="74" t="s">
        <v>178</v>
      </c>
      <c r="F61" s="23">
        <v>19.329999999999998</v>
      </c>
    </row>
    <row r="62" spans="1:6" ht="49.5">
      <c r="A62" s="125">
        <f t="shared" si="0"/>
        <v>56</v>
      </c>
      <c r="B62" s="15">
        <v>43158</v>
      </c>
      <c r="C62" s="14">
        <v>423</v>
      </c>
      <c r="D62" s="74" t="s">
        <v>98</v>
      </c>
      <c r="E62" s="74" t="s">
        <v>179</v>
      </c>
      <c r="F62" s="23">
        <v>26.94</v>
      </c>
    </row>
    <row r="63" spans="1:6" ht="49.5">
      <c r="A63" s="125">
        <f t="shared" si="0"/>
        <v>57</v>
      </c>
      <c r="B63" s="15">
        <v>43158</v>
      </c>
      <c r="C63" s="14">
        <v>466</v>
      </c>
      <c r="D63" s="74" t="s">
        <v>103</v>
      </c>
      <c r="E63" s="74" t="s">
        <v>180</v>
      </c>
      <c r="F63" s="23">
        <v>124.91</v>
      </c>
    </row>
    <row r="64" spans="1:6" ht="33">
      <c r="A64" s="125">
        <f t="shared" si="0"/>
        <v>58</v>
      </c>
      <c r="B64" s="15">
        <v>43158</v>
      </c>
      <c r="C64" s="14">
        <v>448</v>
      </c>
      <c r="D64" s="74" t="s">
        <v>104</v>
      </c>
      <c r="E64" s="74" t="s">
        <v>181</v>
      </c>
      <c r="F64" s="23">
        <v>194.81</v>
      </c>
    </row>
    <row r="65" spans="1:6" ht="33">
      <c r="A65" s="125">
        <f t="shared" si="0"/>
        <v>59</v>
      </c>
      <c r="B65" s="15">
        <v>43158</v>
      </c>
      <c r="C65" s="14">
        <v>458</v>
      </c>
      <c r="D65" s="74" t="s">
        <v>105</v>
      </c>
      <c r="E65" s="74" t="s">
        <v>182</v>
      </c>
      <c r="F65" s="23">
        <v>270</v>
      </c>
    </row>
    <row r="66" spans="1:6" ht="33">
      <c r="A66" s="125">
        <f t="shared" si="0"/>
        <v>60</v>
      </c>
      <c r="B66" s="15">
        <v>43158</v>
      </c>
      <c r="C66" s="14">
        <v>454</v>
      </c>
      <c r="D66" s="74" t="s">
        <v>106</v>
      </c>
      <c r="E66" s="74" t="s">
        <v>183</v>
      </c>
      <c r="F66" s="23">
        <v>297.5</v>
      </c>
    </row>
    <row r="67" spans="1:6" ht="33">
      <c r="A67" s="125">
        <f t="shared" si="0"/>
        <v>61</v>
      </c>
      <c r="B67" s="15">
        <v>43158</v>
      </c>
      <c r="C67" s="14">
        <v>456</v>
      </c>
      <c r="D67" s="74" t="s">
        <v>74</v>
      </c>
      <c r="E67" s="74" t="s">
        <v>184</v>
      </c>
      <c r="F67" s="23">
        <v>360</v>
      </c>
    </row>
    <row r="68" spans="1:6" ht="33">
      <c r="A68" s="125">
        <f t="shared" si="0"/>
        <v>62</v>
      </c>
      <c r="B68" s="15">
        <v>43158</v>
      </c>
      <c r="C68" s="14">
        <v>463</v>
      </c>
      <c r="D68" s="10" t="s">
        <v>271</v>
      </c>
      <c r="E68" s="74" t="s">
        <v>185</v>
      </c>
      <c r="F68" s="23">
        <v>362.26</v>
      </c>
    </row>
    <row r="69" spans="1:6" ht="49.5">
      <c r="A69" s="125">
        <f t="shared" si="0"/>
        <v>63</v>
      </c>
      <c r="B69" s="15">
        <v>43158</v>
      </c>
      <c r="C69" s="14">
        <v>450</v>
      </c>
      <c r="D69" s="74" t="s">
        <v>107</v>
      </c>
      <c r="E69" s="74" t="s">
        <v>186</v>
      </c>
      <c r="F69" s="23">
        <v>425.84</v>
      </c>
    </row>
    <row r="70" spans="1:6" ht="33">
      <c r="A70" s="125">
        <f t="shared" si="0"/>
        <v>64</v>
      </c>
      <c r="B70" s="15">
        <v>43158</v>
      </c>
      <c r="C70" s="14">
        <v>455</v>
      </c>
      <c r="D70" s="74" t="s">
        <v>108</v>
      </c>
      <c r="E70" s="74" t="s">
        <v>187</v>
      </c>
      <c r="F70" s="23">
        <v>443.75</v>
      </c>
    </row>
    <row r="71" spans="1:6" ht="66">
      <c r="A71" s="125">
        <f t="shared" si="0"/>
        <v>65</v>
      </c>
      <c r="B71" s="15">
        <v>43158</v>
      </c>
      <c r="C71" s="14">
        <v>449</v>
      </c>
      <c r="D71" s="74" t="s">
        <v>107</v>
      </c>
      <c r="E71" s="74" t="s">
        <v>188</v>
      </c>
      <c r="F71" s="23">
        <v>911.57</v>
      </c>
    </row>
    <row r="72" spans="1:6">
      <c r="A72" s="125">
        <f t="shared" si="0"/>
        <v>66</v>
      </c>
      <c r="B72" s="15">
        <v>43158</v>
      </c>
      <c r="C72" s="14">
        <v>452</v>
      </c>
      <c r="D72" s="74" t="s">
        <v>109</v>
      </c>
      <c r="E72" s="74" t="s">
        <v>189</v>
      </c>
      <c r="F72" s="23">
        <v>1206.3900000000001</v>
      </c>
    </row>
    <row r="73" spans="1:6" ht="33">
      <c r="A73" s="125">
        <f t="shared" ref="A73:A95" si="1">1+A72</f>
        <v>67</v>
      </c>
      <c r="B73" s="15">
        <v>43158</v>
      </c>
      <c r="C73" s="14">
        <v>447</v>
      </c>
      <c r="D73" s="74" t="s">
        <v>110</v>
      </c>
      <c r="E73" s="74" t="s">
        <v>190</v>
      </c>
      <c r="F73" s="23">
        <v>1408.95</v>
      </c>
    </row>
    <row r="74" spans="1:6" ht="33">
      <c r="A74" s="125">
        <f t="shared" si="1"/>
        <v>68</v>
      </c>
      <c r="B74" s="15">
        <v>43158</v>
      </c>
      <c r="C74" s="14">
        <v>461</v>
      </c>
      <c r="D74" s="74" t="s">
        <v>111</v>
      </c>
      <c r="E74" s="74" t="s">
        <v>191</v>
      </c>
      <c r="F74" s="23">
        <v>1946.9</v>
      </c>
    </row>
    <row r="75" spans="1:6">
      <c r="A75" s="125">
        <f t="shared" si="1"/>
        <v>69</v>
      </c>
      <c r="B75" s="15">
        <v>43158</v>
      </c>
      <c r="C75" s="14">
        <v>451</v>
      </c>
      <c r="D75" s="74" t="s">
        <v>112</v>
      </c>
      <c r="E75" s="74" t="s">
        <v>192</v>
      </c>
      <c r="F75" s="23">
        <v>2024</v>
      </c>
    </row>
    <row r="76" spans="1:6" ht="33">
      <c r="A76" s="125">
        <f t="shared" si="1"/>
        <v>70</v>
      </c>
      <c r="B76" s="15">
        <v>43158</v>
      </c>
      <c r="C76" s="14">
        <v>444</v>
      </c>
      <c r="D76" s="74" t="s">
        <v>113</v>
      </c>
      <c r="E76" s="74" t="s">
        <v>193</v>
      </c>
      <c r="F76" s="23">
        <v>2031.26</v>
      </c>
    </row>
    <row r="77" spans="1:6" ht="33">
      <c r="A77" s="125">
        <f t="shared" si="1"/>
        <v>71</v>
      </c>
      <c r="B77" s="15">
        <v>43158</v>
      </c>
      <c r="C77" s="14">
        <v>460</v>
      </c>
      <c r="D77" s="74" t="s">
        <v>114</v>
      </c>
      <c r="E77" s="74" t="s">
        <v>194</v>
      </c>
      <c r="F77" s="23">
        <v>2351.98</v>
      </c>
    </row>
    <row r="78" spans="1:6">
      <c r="A78" s="125">
        <f t="shared" si="1"/>
        <v>72</v>
      </c>
      <c r="B78" s="15">
        <v>43158</v>
      </c>
      <c r="C78" s="14">
        <v>457</v>
      </c>
      <c r="D78" s="74" t="s">
        <v>115</v>
      </c>
      <c r="E78" s="74" t="s">
        <v>195</v>
      </c>
      <c r="F78" s="23">
        <v>2513.2800000000002</v>
      </c>
    </row>
    <row r="79" spans="1:6" ht="33">
      <c r="A79" s="125">
        <f t="shared" si="1"/>
        <v>73</v>
      </c>
      <c r="B79" s="15">
        <v>43158</v>
      </c>
      <c r="C79" s="14">
        <v>446</v>
      </c>
      <c r="D79" s="74" t="s">
        <v>110</v>
      </c>
      <c r="E79" s="74" t="s">
        <v>196</v>
      </c>
      <c r="F79" s="23">
        <v>3745.58</v>
      </c>
    </row>
    <row r="80" spans="1:6" ht="49.5">
      <c r="A80" s="125">
        <f t="shared" si="1"/>
        <v>74</v>
      </c>
      <c r="B80" s="15">
        <v>43158</v>
      </c>
      <c r="C80" s="14">
        <v>462</v>
      </c>
      <c r="D80" s="74" t="s">
        <v>103</v>
      </c>
      <c r="E80" s="74" t="s">
        <v>197</v>
      </c>
      <c r="F80" s="23">
        <v>3922.44</v>
      </c>
    </row>
    <row r="81" spans="1:6" ht="33">
      <c r="A81" s="125">
        <f t="shared" si="1"/>
        <v>75</v>
      </c>
      <c r="B81" s="15">
        <v>43158</v>
      </c>
      <c r="C81" s="14">
        <v>459</v>
      </c>
      <c r="D81" s="74" t="s">
        <v>116</v>
      </c>
      <c r="E81" s="74" t="s">
        <v>198</v>
      </c>
      <c r="F81" s="23">
        <v>5355</v>
      </c>
    </row>
    <row r="82" spans="1:6" ht="33">
      <c r="A82" s="125">
        <f t="shared" si="1"/>
        <v>76</v>
      </c>
      <c r="B82" s="15">
        <v>43158</v>
      </c>
      <c r="C82" s="14">
        <v>441</v>
      </c>
      <c r="D82" s="74" t="s">
        <v>117</v>
      </c>
      <c r="E82" s="74" t="s">
        <v>199</v>
      </c>
      <c r="F82" s="23">
        <v>17022.919999999998</v>
      </c>
    </row>
    <row r="83" spans="1:6" ht="33">
      <c r="A83" s="125">
        <f t="shared" si="1"/>
        <v>77</v>
      </c>
      <c r="B83" s="15">
        <v>43158</v>
      </c>
      <c r="C83" s="14">
        <v>453</v>
      </c>
      <c r="D83" s="74" t="s">
        <v>118</v>
      </c>
      <c r="E83" s="74" t="s">
        <v>200</v>
      </c>
      <c r="F83" s="23">
        <v>23530.85</v>
      </c>
    </row>
    <row r="84" spans="1:6" ht="49.5">
      <c r="A84" s="125">
        <f t="shared" si="1"/>
        <v>78</v>
      </c>
      <c r="B84" s="15">
        <v>43159</v>
      </c>
      <c r="C84" s="14">
        <v>465</v>
      </c>
      <c r="D84" s="74" t="s">
        <v>119</v>
      </c>
      <c r="E84" s="74" t="s">
        <v>201</v>
      </c>
      <c r="F84" s="23">
        <v>21.26</v>
      </c>
    </row>
    <row r="85" spans="1:6" ht="49.5">
      <c r="A85" s="125">
        <f t="shared" si="1"/>
        <v>79</v>
      </c>
      <c r="B85" s="15">
        <v>43159</v>
      </c>
      <c r="C85" s="14">
        <v>464</v>
      </c>
      <c r="D85" s="74" t="s">
        <v>119</v>
      </c>
      <c r="E85" s="74" t="s">
        <v>202</v>
      </c>
      <c r="F85" s="23">
        <v>39.659999999999997</v>
      </c>
    </row>
    <row r="86" spans="1:6" ht="33">
      <c r="A86" s="125">
        <f t="shared" si="1"/>
        <v>80</v>
      </c>
      <c r="B86" s="15">
        <v>43159</v>
      </c>
      <c r="C86" s="14">
        <v>471</v>
      </c>
      <c r="D86" s="74" t="s">
        <v>76</v>
      </c>
      <c r="E86" s="74" t="s">
        <v>203</v>
      </c>
      <c r="F86" s="23">
        <v>92</v>
      </c>
    </row>
    <row r="87" spans="1:6" ht="33">
      <c r="A87" s="125">
        <f t="shared" si="1"/>
        <v>81</v>
      </c>
      <c r="B87" s="15">
        <v>43159</v>
      </c>
      <c r="C87" s="14">
        <v>467</v>
      </c>
      <c r="D87" s="74" t="s">
        <v>120</v>
      </c>
      <c r="E87" s="74" t="s">
        <v>204</v>
      </c>
      <c r="F87" s="23">
        <v>119.81</v>
      </c>
    </row>
    <row r="88" spans="1:6" ht="33">
      <c r="A88" s="125">
        <f t="shared" si="1"/>
        <v>82</v>
      </c>
      <c r="B88" s="15">
        <v>43159</v>
      </c>
      <c r="C88" s="14">
        <v>472</v>
      </c>
      <c r="D88" s="74" t="s">
        <v>121</v>
      </c>
      <c r="E88" s="74" t="s">
        <v>205</v>
      </c>
      <c r="F88" s="23">
        <v>667.45</v>
      </c>
    </row>
    <row r="89" spans="1:6">
      <c r="A89" s="125">
        <f t="shared" si="1"/>
        <v>83</v>
      </c>
      <c r="B89" s="15">
        <v>43159</v>
      </c>
      <c r="C89" s="14">
        <v>470</v>
      </c>
      <c r="D89" s="74" t="s">
        <v>122</v>
      </c>
      <c r="E89" s="74" t="s">
        <v>206</v>
      </c>
      <c r="F89" s="23">
        <v>984.73</v>
      </c>
    </row>
    <row r="90" spans="1:6" ht="33">
      <c r="A90" s="125">
        <f t="shared" si="1"/>
        <v>84</v>
      </c>
      <c r="B90" s="15">
        <v>43159</v>
      </c>
      <c r="C90" s="14">
        <v>473</v>
      </c>
      <c r="D90" s="74" t="s">
        <v>106</v>
      </c>
      <c r="E90" s="74" t="s">
        <v>207</v>
      </c>
      <c r="F90" s="23">
        <v>1213.8</v>
      </c>
    </row>
    <row r="91" spans="1:6" ht="66">
      <c r="A91" s="125">
        <f t="shared" si="1"/>
        <v>85</v>
      </c>
      <c r="B91" s="15">
        <v>43159</v>
      </c>
      <c r="C91" s="14">
        <v>476</v>
      </c>
      <c r="D91" s="126" t="s">
        <v>56</v>
      </c>
      <c r="E91" s="74" t="s">
        <v>208</v>
      </c>
      <c r="F91" s="23">
        <v>1458.74</v>
      </c>
    </row>
    <row r="92" spans="1:6" ht="33">
      <c r="A92" s="125">
        <f t="shared" si="1"/>
        <v>86</v>
      </c>
      <c r="B92" s="15">
        <v>43159</v>
      </c>
      <c r="C92" s="14">
        <v>445</v>
      </c>
      <c r="D92" s="74" t="s">
        <v>123</v>
      </c>
      <c r="E92" s="74" t="s">
        <v>209</v>
      </c>
      <c r="F92" s="23">
        <v>2082.5</v>
      </c>
    </row>
    <row r="93" spans="1:6" ht="33">
      <c r="A93" s="125">
        <f t="shared" si="1"/>
        <v>87</v>
      </c>
      <c r="B93" s="15">
        <v>43159</v>
      </c>
      <c r="C93" s="14">
        <v>143</v>
      </c>
      <c r="D93" s="74" t="s">
        <v>77</v>
      </c>
      <c r="E93" s="74" t="s">
        <v>132</v>
      </c>
      <c r="F93" s="23">
        <v>2800</v>
      </c>
    </row>
    <row r="94" spans="1:6" ht="33">
      <c r="A94" s="125">
        <f t="shared" si="1"/>
        <v>88</v>
      </c>
      <c r="B94" s="15">
        <v>43159</v>
      </c>
      <c r="C94" s="14">
        <v>475</v>
      </c>
      <c r="D94" s="74" t="s">
        <v>124</v>
      </c>
      <c r="E94" s="74" t="s">
        <v>210</v>
      </c>
      <c r="F94" s="23">
        <v>62877.96</v>
      </c>
    </row>
    <row r="95" spans="1:6">
      <c r="A95" s="125">
        <f t="shared" si="1"/>
        <v>89</v>
      </c>
      <c r="B95" s="174" t="s">
        <v>30</v>
      </c>
      <c r="C95" s="175"/>
      <c r="D95" s="175"/>
      <c r="E95" s="176"/>
      <c r="F95" s="66">
        <f>SUM(F7:F94)</f>
        <v>352927.67</v>
      </c>
    </row>
  </sheetData>
  <mergeCells count="1">
    <mergeCell ref="B95:E9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activeCell="C3" sqref="C3"/>
    </sheetView>
  </sheetViews>
  <sheetFormatPr defaultRowHeight="16.5"/>
  <cols>
    <col min="1" max="1" width="6.5703125" style="11" customWidth="1"/>
    <col min="2" max="2" width="12.85546875" style="11" customWidth="1"/>
    <col min="3" max="3" width="22.5703125" style="11" customWidth="1"/>
    <col min="4" max="4" width="24.85546875" style="11" customWidth="1"/>
    <col min="5" max="5" width="36" style="36" customWidth="1"/>
    <col min="6" max="6" width="18.2851562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2" style="11" customWidth="1"/>
    <col min="262" max="262" width="12.8554687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2" style="11" customWidth="1"/>
    <col min="518" max="518" width="12.8554687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2" style="11" customWidth="1"/>
    <col min="774" max="774" width="12.8554687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2" style="11" customWidth="1"/>
    <col min="1030" max="1030" width="12.8554687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2" style="11" customWidth="1"/>
    <col min="1286" max="1286" width="12.8554687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2" style="11" customWidth="1"/>
    <col min="1542" max="1542" width="12.8554687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2" style="11" customWidth="1"/>
    <col min="1798" max="1798" width="12.8554687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2" style="11" customWidth="1"/>
    <col min="2054" max="2054" width="12.8554687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2" style="11" customWidth="1"/>
    <col min="2310" max="2310" width="12.8554687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2" style="11" customWidth="1"/>
    <col min="2566" max="2566" width="12.8554687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2" style="11" customWidth="1"/>
    <col min="2822" max="2822" width="12.8554687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2" style="11" customWidth="1"/>
    <col min="3078" max="3078" width="12.8554687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2" style="11" customWidth="1"/>
    <col min="3334" max="3334" width="12.8554687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2" style="11" customWidth="1"/>
    <col min="3590" max="3590" width="12.8554687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2" style="11" customWidth="1"/>
    <col min="3846" max="3846" width="12.8554687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2" style="11" customWidth="1"/>
    <col min="4102" max="4102" width="12.8554687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2" style="11" customWidth="1"/>
    <col min="4358" max="4358" width="12.8554687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2" style="11" customWidth="1"/>
    <col min="4614" max="4614" width="12.8554687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2" style="11" customWidth="1"/>
    <col min="4870" max="4870" width="12.8554687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2" style="11" customWidth="1"/>
    <col min="5126" max="5126" width="12.8554687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2" style="11" customWidth="1"/>
    <col min="5382" max="5382" width="12.8554687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2" style="11" customWidth="1"/>
    <col min="5638" max="5638" width="12.8554687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2" style="11" customWidth="1"/>
    <col min="5894" max="5894" width="12.8554687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2" style="11" customWidth="1"/>
    <col min="6150" max="6150" width="12.8554687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2" style="11" customWidth="1"/>
    <col min="6406" max="6406" width="12.8554687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2" style="11" customWidth="1"/>
    <col min="6662" max="6662" width="12.8554687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2" style="11" customWidth="1"/>
    <col min="6918" max="6918" width="12.8554687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2" style="11" customWidth="1"/>
    <col min="7174" max="7174" width="12.8554687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2" style="11" customWidth="1"/>
    <col min="7430" max="7430" width="12.8554687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2" style="11" customWidth="1"/>
    <col min="7686" max="7686" width="12.8554687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2" style="11" customWidth="1"/>
    <col min="7942" max="7942" width="12.8554687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2" style="11" customWidth="1"/>
    <col min="8198" max="8198" width="12.8554687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2" style="11" customWidth="1"/>
    <col min="8454" max="8454" width="12.8554687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2" style="11" customWidth="1"/>
    <col min="8710" max="8710" width="12.8554687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2" style="11" customWidth="1"/>
    <col min="8966" max="8966" width="12.8554687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2" style="11" customWidth="1"/>
    <col min="9222" max="9222" width="12.8554687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2" style="11" customWidth="1"/>
    <col min="9478" max="9478" width="12.8554687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2" style="11" customWidth="1"/>
    <col min="9734" max="9734" width="12.8554687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2" style="11" customWidth="1"/>
    <col min="9990" max="9990" width="12.8554687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2" style="11" customWidth="1"/>
    <col min="10246" max="10246" width="12.8554687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2" style="11" customWidth="1"/>
    <col min="10502" max="10502" width="12.8554687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2" style="11" customWidth="1"/>
    <col min="10758" max="10758" width="12.8554687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2" style="11" customWidth="1"/>
    <col min="11014" max="11014" width="12.8554687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2" style="11" customWidth="1"/>
    <col min="11270" max="11270" width="12.8554687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2" style="11" customWidth="1"/>
    <col min="11526" max="11526" width="12.8554687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2" style="11" customWidth="1"/>
    <col min="11782" max="11782" width="12.8554687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2" style="11" customWidth="1"/>
    <col min="12038" max="12038" width="12.8554687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2" style="11" customWidth="1"/>
    <col min="12294" max="12294" width="12.8554687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2" style="11" customWidth="1"/>
    <col min="12550" max="12550" width="12.8554687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2" style="11" customWidth="1"/>
    <col min="12806" max="12806" width="12.8554687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2" style="11" customWidth="1"/>
    <col min="13062" max="13062" width="12.8554687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2" style="11" customWidth="1"/>
    <col min="13318" max="13318" width="12.8554687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2" style="11" customWidth="1"/>
    <col min="13574" max="13574" width="12.8554687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2" style="11" customWidth="1"/>
    <col min="13830" max="13830" width="12.8554687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2" style="11" customWidth="1"/>
    <col min="14086" max="14086" width="12.8554687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2" style="11" customWidth="1"/>
    <col min="14342" max="14342" width="12.8554687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2" style="11" customWidth="1"/>
    <col min="14598" max="14598" width="12.8554687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2" style="11" customWidth="1"/>
    <col min="14854" max="14854" width="12.8554687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2" style="11" customWidth="1"/>
    <col min="15110" max="15110" width="12.8554687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2" style="11" customWidth="1"/>
    <col min="15366" max="15366" width="12.8554687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2" style="11" customWidth="1"/>
    <col min="15622" max="15622" width="12.8554687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2" style="11" customWidth="1"/>
    <col min="15878" max="15878" width="12.8554687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2" style="11" customWidth="1"/>
    <col min="16134" max="16134" width="12.8554687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0" ht="18">
      <c r="A2" s="52" t="s">
        <v>14</v>
      </c>
      <c r="B2" s="52"/>
      <c r="C2" s="52"/>
      <c r="D2" s="52"/>
    </row>
    <row r="3" spans="1:10" ht="22.5" customHeight="1">
      <c r="A3" s="52" t="s">
        <v>35</v>
      </c>
      <c r="B3" s="52"/>
      <c r="C3" s="52"/>
      <c r="D3" s="52"/>
    </row>
    <row r="4" spans="1:10" ht="22.5" customHeight="1">
      <c r="A4" s="52" t="s">
        <v>23</v>
      </c>
      <c r="B4" s="52"/>
      <c r="C4" s="52"/>
      <c r="D4" s="52"/>
    </row>
    <row r="5" spans="1:10" s="53" customFormat="1" ht="18" customHeight="1">
      <c r="A5" s="54"/>
      <c r="B5" s="54"/>
      <c r="C5" s="54"/>
      <c r="D5" s="3" t="s">
        <v>50</v>
      </c>
      <c r="E5" s="3"/>
      <c r="H5" s="11"/>
      <c r="I5" s="11"/>
      <c r="J5" s="11"/>
    </row>
    <row r="6" spans="1:10" ht="21.75" customHeight="1" thickBot="1">
      <c r="A6" s="35"/>
      <c r="B6" s="35"/>
      <c r="C6" s="35"/>
      <c r="D6" s="52"/>
    </row>
    <row r="7" spans="1:10" ht="57.75" customHeight="1" thickBot="1">
      <c r="A7" s="25" t="s">
        <v>24</v>
      </c>
      <c r="B7" s="26" t="s">
        <v>25</v>
      </c>
      <c r="C7" s="27" t="s">
        <v>26</v>
      </c>
      <c r="D7" s="28" t="s">
        <v>16</v>
      </c>
      <c r="E7" s="29" t="s">
        <v>27</v>
      </c>
      <c r="F7" s="24" t="s">
        <v>29</v>
      </c>
    </row>
    <row r="8" spans="1:10" ht="69" customHeight="1">
      <c r="A8" s="82">
        <v>1</v>
      </c>
      <c r="B8" s="83">
        <v>43143</v>
      </c>
      <c r="C8" s="84">
        <v>270</v>
      </c>
      <c r="D8" s="95" t="s">
        <v>34</v>
      </c>
      <c r="E8" s="57" t="s">
        <v>51</v>
      </c>
      <c r="F8" s="96">
        <v>4091.93</v>
      </c>
      <c r="G8" s="38"/>
    </row>
    <row r="9" spans="1:10" ht="71.25" customHeight="1">
      <c r="A9" s="92">
        <v>2</v>
      </c>
      <c r="B9" s="15">
        <v>43157</v>
      </c>
      <c r="C9" s="14">
        <v>436</v>
      </c>
      <c r="D9" s="57" t="s">
        <v>34</v>
      </c>
      <c r="E9" s="89" t="s">
        <v>52</v>
      </c>
      <c r="F9" s="93">
        <v>2796353.87</v>
      </c>
      <c r="G9" s="38"/>
    </row>
    <row r="10" spans="1:10" ht="24.75" customHeight="1" thickBot="1">
      <c r="A10" s="85"/>
      <c r="B10" s="86"/>
      <c r="C10" s="87"/>
      <c r="D10" s="94" t="s">
        <v>28</v>
      </c>
      <c r="E10" s="90"/>
      <c r="F10" s="88">
        <f>SUM(F8:F9)</f>
        <v>2800445.8000000003</v>
      </c>
      <c r="G10" s="38"/>
      <c r="H10" s="38"/>
    </row>
    <row r="11" spans="1:10">
      <c r="A11" s="77"/>
      <c r="B11" s="77"/>
      <c r="C11" s="44"/>
      <c r="D11" s="44"/>
      <c r="E11" s="45"/>
      <c r="F11" s="46"/>
    </row>
    <row r="12" spans="1:10">
      <c r="A12" s="58"/>
      <c r="B12" s="58"/>
      <c r="C12" s="44"/>
      <c r="D12" s="44"/>
      <c r="E12" s="45"/>
      <c r="F12" s="46"/>
    </row>
    <row r="13" spans="1:10">
      <c r="A13" s="58"/>
      <c r="B13" s="58"/>
      <c r="C13" s="44"/>
      <c r="D13" s="44"/>
      <c r="E13" s="45"/>
      <c r="F13" s="46"/>
      <c r="I13" s="11" t="s">
        <v>33</v>
      </c>
    </row>
    <row r="14" spans="1:10">
      <c r="A14" s="58"/>
      <c r="B14" s="58"/>
      <c r="C14" s="44"/>
      <c r="D14" s="44"/>
      <c r="E14" s="45"/>
      <c r="F14" s="46"/>
    </row>
    <row r="15" spans="1:10">
      <c r="A15" s="58"/>
      <c r="B15" s="58"/>
      <c r="C15" s="39"/>
      <c r="D15" s="44"/>
      <c r="E15" s="45"/>
      <c r="F15" s="46"/>
    </row>
    <row r="16" spans="1:10">
      <c r="A16" s="58"/>
      <c r="B16" s="58"/>
      <c r="C16" s="39"/>
      <c r="D16" s="44"/>
      <c r="E16" s="45"/>
      <c r="F16" s="47"/>
    </row>
    <row r="17" spans="1:6">
      <c r="A17" s="58"/>
      <c r="B17" s="58"/>
      <c r="C17" s="39"/>
      <c r="D17" s="39"/>
      <c r="E17" s="40"/>
      <c r="F17" s="48"/>
    </row>
    <row r="18" spans="1:6" ht="60" customHeight="1">
      <c r="A18" s="58"/>
      <c r="B18" s="39"/>
      <c r="C18" s="39"/>
      <c r="D18" s="39"/>
      <c r="E18" s="40"/>
      <c r="F18" s="48"/>
    </row>
    <row r="19" spans="1:6">
      <c r="A19" s="58"/>
      <c r="B19" s="39"/>
      <c r="C19" s="39"/>
      <c r="D19" s="39"/>
      <c r="E19" s="40"/>
      <c r="F19" s="48"/>
    </row>
    <row r="20" spans="1:6">
      <c r="A20" s="58"/>
      <c r="B20" s="39"/>
      <c r="C20" s="39"/>
      <c r="D20" s="39"/>
      <c r="E20" s="40"/>
      <c r="F20" s="48"/>
    </row>
    <row r="21" spans="1:6" ht="43.5" customHeight="1">
      <c r="A21" s="39"/>
      <c r="B21" s="39"/>
      <c r="C21" s="39"/>
      <c r="D21" s="39"/>
      <c r="E21" s="39"/>
      <c r="F21" s="49"/>
    </row>
    <row r="22" spans="1:6">
      <c r="A22" s="59"/>
      <c r="B22" s="59"/>
      <c r="C22" s="39"/>
      <c r="D22" s="39"/>
      <c r="E22" s="39"/>
      <c r="F22" s="49"/>
    </row>
    <row r="23" spans="1:6">
      <c r="A23" s="59"/>
      <c r="B23" s="59"/>
      <c r="C23" s="39"/>
      <c r="D23" s="39"/>
      <c r="E23" s="39"/>
      <c r="F23" s="49"/>
    </row>
    <row r="24" spans="1:6">
      <c r="A24" s="59"/>
      <c r="B24" s="59"/>
      <c r="C24" s="39"/>
      <c r="D24" s="39"/>
      <c r="E24" s="39"/>
      <c r="F24" s="49"/>
    </row>
    <row r="25" spans="1:6">
      <c r="A25" s="59"/>
      <c r="B25" s="59"/>
      <c r="C25" s="39"/>
      <c r="D25" s="39"/>
      <c r="E25" s="39"/>
      <c r="F25" s="49"/>
    </row>
    <row r="26" spans="1:6" ht="33.75" customHeight="1">
      <c r="A26" s="53"/>
      <c r="B26" s="53"/>
      <c r="E26" s="11"/>
      <c r="F26" s="50"/>
    </row>
    <row r="27" spans="1:6">
      <c r="A27" s="53"/>
      <c r="B27" s="53"/>
      <c r="E27" s="11"/>
      <c r="F27" s="50"/>
    </row>
    <row r="28" spans="1:6" ht="42.75" customHeight="1">
      <c r="A28" s="60"/>
      <c r="E28" s="11"/>
      <c r="F28" s="50"/>
    </row>
    <row r="29" spans="1:6">
      <c r="A29" s="53"/>
      <c r="E29" s="11"/>
      <c r="F29" s="50"/>
    </row>
    <row r="30" spans="1:6">
      <c r="E30" s="11"/>
      <c r="F30" s="50"/>
    </row>
    <row r="31" spans="1:6">
      <c r="E31" s="11"/>
      <c r="F31" s="50"/>
    </row>
    <row r="32" spans="1:6">
      <c r="E32" s="11"/>
      <c r="F32" s="50"/>
    </row>
    <row r="33" spans="1:6" ht="42" customHeight="1">
      <c r="E33" s="11"/>
      <c r="F33" s="50"/>
    </row>
    <row r="34" spans="1:6">
      <c r="A34" s="60"/>
      <c r="E34" s="11"/>
      <c r="F34" s="50"/>
    </row>
    <row r="35" spans="1:6">
      <c r="B35" s="61"/>
      <c r="E35" s="11"/>
      <c r="F35" s="50"/>
    </row>
    <row r="36" spans="1:6" ht="56.25" customHeight="1">
      <c r="C36" s="53"/>
      <c r="E36" s="11"/>
      <c r="F36" s="50"/>
    </row>
    <row r="37" spans="1:6">
      <c r="A37" s="61"/>
      <c r="E37" s="11"/>
      <c r="F37" s="50"/>
    </row>
    <row r="38" spans="1:6">
      <c r="A38" s="60"/>
      <c r="E38" s="11"/>
      <c r="F38" s="50"/>
    </row>
    <row r="39" spans="1:6">
      <c r="A39" s="60"/>
      <c r="E39" s="11"/>
      <c r="F39" s="50"/>
    </row>
    <row r="40" spans="1:6" ht="55.5" customHeight="1">
      <c r="E40" s="11"/>
      <c r="F40" s="50"/>
    </row>
    <row r="41" spans="1:6">
      <c r="E41" s="11"/>
      <c r="F41" s="50"/>
    </row>
    <row r="42" spans="1:6" ht="56.25" customHeight="1">
      <c r="E42" s="11"/>
      <c r="F42" s="50"/>
    </row>
    <row r="43" spans="1:6">
      <c r="E43" s="11"/>
      <c r="F43" s="50"/>
    </row>
    <row r="44" spans="1:6">
      <c r="E44" s="11"/>
      <c r="F44" s="50"/>
    </row>
    <row r="45" spans="1:6" ht="47.25" customHeight="1">
      <c r="E45" s="11"/>
      <c r="F45" s="50"/>
    </row>
    <row r="46" spans="1:6">
      <c r="E46" s="11"/>
      <c r="F46" s="50"/>
    </row>
    <row r="47" spans="1:6" ht="42" customHeight="1">
      <c r="E47" s="11"/>
      <c r="F47" s="50"/>
    </row>
    <row r="48" spans="1:6" ht="40.5" customHeight="1">
      <c r="E48" s="11"/>
      <c r="F48" s="50"/>
    </row>
    <row r="49" spans="1:6">
      <c r="E49" s="11"/>
      <c r="F49" s="50"/>
    </row>
    <row r="50" spans="1:6" ht="40.5" customHeight="1">
      <c r="E50" s="11"/>
      <c r="F50" s="50"/>
    </row>
    <row r="51" spans="1:6">
      <c r="E51" s="11"/>
      <c r="F51" s="50"/>
    </row>
    <row r="52" spans="1:6">
      <c r="E52" s="11"/>
      <c r="F52" s="50"/>
    </row>
    <row r="53" spans="1:6">
      <c r="A53" s="60"/>
      <c r="E53" s="11"/>
      <c r="F53" s="50"/>
    </row>
    <row r="54" spans="1:6">
      <c r="A54" s="60"/>
      <c r="E54" s="11"/>
      <c r="F54" s="50"/>
    </row>
    <row r="55" spans="1:6">
      <c r="A55" s="60"/>
      <c r="E55" s="11"/>
      <c r="F55" s="50"/>
    </row>
    <row r="56" spans="1:6">
      <c r="A56" s="60"/>
      <c r="E56" s="11"/>
      <c r="F56" s="50"/>
    </row>
    <row r="57" spans="1:6" ht="48" customHeight="1">
      <c r="A57" s="60"/>
      <c r="E57" s="11"/>
      <c r="F57" s="50"/>
    </row>
    <row r="58" spans="1:6">
      <c r="A58" s="60"/>
      <c r="E58" s="11"/>
      <c r="F58" s="50"/>
    </row>
    <row r="59" spans="1:6">
      <c r="A59" s="60"/>
      <c r="E59" s="11"/>
      <c r="F59" s="50"/>
    </row>
    <row r="60" spans="1:6" ht="71.25" customHeight="1">
      <c r="A60" s="60"/>
      <c r="E60" s="11"/>
      <c r="F60" s="50"/>
    </row>
    <row r="61" spans="1:6" ht="60" customHeight="1">
      <c r="A61" s="60"/>
      <c r="E61" s="11"/>
      <c r="F61" s="50"/>
    </row>
    <row r="62" spans="1:6">
      <c r="A62" s="60"/>
      <c r="B62" s="62"/>
      <c r="E62" s="11"/>
      <c r="F62" s="50"/>
    </row>
    <row r="63" spans="1:6">
      <c r="A63" s="60"/>
      <c r="E63" s="11"/>
      <c r="F63" s="50"/>
    </row>
    <row r="64" spans="1:6">
      <c r="A64" s="63"/>
      <c r="E64" s="11"/>
      <c r="F64" s="50"/>
    </row>
    <row r="65" spans="1:6">
      <c r="A65" s="36"/>
      <c r="E65" s="11"/>
      <c r="F65" s="50"/>
    </row>
    <row r="66" spans="1:6" ht="46.5" customHeight="1">
      <c r="A66" s="36"/>
      <c r="E66" s="11"/>
      <c r="F66" s="50"/>
    </row>
    <row r="67" spans="1:6">
      <c r="A67" s="36"/>
      <c r="E67" s="11"/>
      <c r="F67" s="50"/>
    </row>
    <row r="68" spans="1:6">
      <c r="A68" s="36"/>
      <c r="E68" s="11"/>
      <c r="F68" s="50"/>
    </row>
    <row r="69" spans="1:6" ht="42" customHeight="1">
      <c r="A69" s="36"/>
      <c r="E69" s="11"/>
      <c r="F69" s="50"/>
    </row>
    <row r="70" spans="1:6">
      <c r="A70" s="36"/>
      <c r="E70" s="11"/>
      <c r="F70" s="50"/>
    </row>
    <row r="71" spans="1:6">
      <c r="A71" s="53"/>
      <c r="B71" s="53"/>
      <c r="E71" s="11"/>
      <c r="F71" s="50"/>
    </row>
    <row r="72" spans="1:6">
      <c r="A72" s="36"/>
      <c r="E72" s="11"/>
      <c r="F72" s="50"/>
    </row>
    <row r="73" spans="1:6">
      <c r="A73" s="36"/>
      <c r="E73" s="11"/>
      <c r="F73" s="50"/>
    </row>
    <row r="74" spans="1:6">
      <c r="A74" s="36"/>
      <c r="E74" s="11"/>
      <c r="F74" s="50"/>
    </row>
    <row r="75" spans="1:6">
      <c r="A75" s="36"/>
      <c r="E75" s="11"/>
    </row>
    <row r="76" spans="1:6">
      <c r="A76" s="36"/>
      <c r="E76" s="11"/>
    </row>
    <row r="77" spans="1:6">
      <c r="A77" s="36"/>
      <c r="E77" s="11"/>
    </row>
    <row r="78" spans="1:6">
      <c r="A78" s="36"/>
      <c r="E78" s="11"/>
    </row>
    <row r="79" spans="1:6">
      <c r="A79" s="36"/>
      <c r="E79" s="11"/>
    </row>
    <row r="80" spans="1:6" ht="44.25" customHeight="1">
      <c r="A80" s="64"/>
      <c r="E80" s="11"/>
    </row>
    <row r="81" spans="1:5">
      <c r="A81" s="36"/>
      <c r="E81" s="11"/>
    </row>
    <row r="82" spans="1:5">
      <c r="A82" s="36"/>
      <c r="E82" s="11"/>
    </row>
    <row r="83" spans="1:5">
      <c r="A83" s="36"/>
      <c r="E83" s="11"/>
    </row>
    <row r="84" spans="1:5">
      <c r="A84" s="36"/>
      <c r="E84" s="11"/>
    </row>
    <row r="85" spans="1:5">
      <c r="A85" s="36"/>
      <c r="E85" s="11"/>
    </row>
    <row r="86" spans="1:5">
      <c r="A86" s="36"/>
      <c r="E86" s="11"/>
    </row>
    <row r="87" spans="1:5">
      <c r="A87" s="36"/>
      <c r="E87" s="11"/>
    </row>
    <row r="88" spans="1:5">
      <c r="A88" s="36"/>
      <c r="E88" s="11"/>
    </row>
    <row r="89" spans="1:5" ht="44.25" customHeight="1">
      <c r="A89" s="36"/>
      <c r="E89" s="11"/>
    </row>
    <row r="90" spans="1:5">
      <c r="A90" s="36"/>
      <c r="E90" s="11"/>
    </row>
    <row r="91" spans="1:5" ht="51.75" customHeight="1">
      <c r="A91" s="36"/>
      <c r="E91" s="11"/>
    </row>
    <row r="92" spans="1:5">
      <c r="A92" s="36"/>
      <c r="E92" s="11"/>
    </row>
    <row r="93" spans="1:5" ht="46.5" customHeight="1">
      <c r="A93" s="36"/>
      <c r="E93" s="11"/>
    </row>
    <row r="94" spans="1:5" ht="41.25" customHeight="1">
      <c r="A94" s="36"/>
      <c r="E94" s="11"/>
    </row>
    <row r="95" spans="1:5" ht="50.25" customHeight="1">
      <c r="A95" s="36"/>
      <c r="E95" s="11"/>
    </row>
    <row r="96" spans="1:5">
      <c r="A96" s="36"/>
      <c r="E96" s="11"/>
    </row>
    <row r="97" spans="1:5">
      <c r="A97" s="36"/>
      <c r="E97" s="11"/>
    </row>
    <row r="98" spans="1:5" ht="69" customHeight="1">
      <c r="A98" s="36"/>
      <c r="E98" s="11"/>
    </row>
    <row r="99" spans="1:5">
      <c r="A99" s="65"/>
      <c r="E99" s="11"/>
    </row>
    <row r="100" spans="1:5">
      <c r="A100" s="36"/>
      <c r="E100" s="11"/>
    </row>
    <row r="101" spans="1:5">
      <c r="A101" s="36"/>
      <c r="E101" s="11"/>
    </row>
    <row r="102" spans="1:5" ht="57" customHeight="1">
      <c r="A102" s="36"/>
      <c r="E102" s="11"/>
    </row>
    <row r="103" spans="1:5">
      <c r="A103" s="36"/>
      <c r="E103" s="11"/>
    </row>
    <row r="104" spans="1:5">
      <c r="E104" s="11"/>
    </row>
    <row r="105" spans="1:5">
      <c r="E105" s="11"/>
    </row>
    <row r="106" spans="1:5">
      <c r="E106" s="11"/>
    </row>
    <row r="107" spans="1:5">
      <c r="E107" s="11"/>
    </row>
    <row r="108" spans="1:5">
      <c r="E108" s="11"/>
    </row>
    <row r="109" spans="1:5">
      <c r="E109" s="11"/>
    </row>
    <row r="110" spans="1:5">
      <c r="E110" s="11"/>
    </row>
    <row r="111" spans="1:5">
      <c r="E111" s="11"/>
    </row>
    <row r="112" spans="1:5">
      <c r="E112" s="11"/>
    </row>
    <row r="113" spans="5:5">
      <c r="E113" s="11"/>
    </row>
    <row r="114" spans="5:5">
      <c r="E114" s="11"/>
    </row>
    <row r="115" spans="5:5">
      <c r="E115" s="11"/>
    </row>
    <row r="116" spans="5:5">
      <c r="E116" s="11"/>
    </row>
    <row r="117" spans="5:5">
      <c r="E117" s="11"/>
    </row>
    <row r="118" spans="5:5">
      <c r="E118" s="11"/>
    </row>
    <row r="119" spans="5:5">
      <c r="E119" s="11"/>
    </row>
    <row r="120" spans="5:5">
      <c r="E120" s="11"/>
    </row>
    <row r="121" spans="5:5">
      <c r="E121" s="11"/>
    </row>
    <row r="122" spans="5:5">
      <c r="E122" s="11"/>
    </row>
    <row r="123" spans="5:5">
      <c r="E123" s="11"/>
    </row>
    <row r="124" spans="5:5">
      <c r="E124" s="11"/>
    </row>
    <row r="125" spans="5:5">
      <c r="E125" s="11"/>
    </row>
    <row r="126" spans="5:5">
      <c r="E126" s="11"/>
    </row>
    <row r="127" spans="5:5">
      <c r="E127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workbookViewId="0">
      <selection activeCell="E12" sqref="E12"/>
    </sheetView>
  </sheetViews>
  <sheetFormatPr defaultRowHeight="16.5"/>
  <cols>
    <col min="1" max="1" width="6.5703125" style="11" customWidth="1"/>
    <col min="2" max="2" width="12.85546875" style="11" customWidth="1"/>
    <col min="3" max="3" width="22.5703125" style="11" customWidth="1"/>
    <col min="4" max="4" width="24.85546875" style="11" customWidth="1"/>
    <col min="5" max="5" width="36" style="36" customWidth="1"/>
    <col min="6" max="6" width="18.28515625" style="11" customWidth="1"/>
    <col min="7" max="7" width="21.140625" style="11" customWidth="1"/>
    <col min="8" max="8" width="11.28515625" style="11" customWidth="1"/>
    <col min="9" max="256" width="9.140625" style="11"/>
    <col min="257" max="257" width="6.5703125" style="11" customWidth="1"/>
    <col min="258" max="258" width="12.85546875" style="11" customWidth="1"/>
    <col min="259" max="259" width="13.7109375" style="11" customWidth="1"/>
    <col min="260" max="260" width="21.85546875" style="11" customWidth="1"/>
    <col min="261" max="261" width="32" style="11" customWidth="1"/>
    <col min="262" max="262" width="12.85546875" style="11" customWidth="1"/>
    <col min="263" max="263" width="21.140625" style="11" customWidth="1"/>
    <col min="264" max="264" width="11.28515625" style="11" customWidth="1"/>
    <col min="265" max="512" width="9.140625" style="11"/>
    <col min="513" max="513" width="6.5703125" style="11" customWidth="1"/>
    <col min="514" max="514" width="12.85546875" style="11" customWidth="1"/>
    <col min="515" max="515" width="13.7109375" style="11" customWidth="1"/>
    <col min="516" max="516" width="21.85546875" style="11" customWidth="1"/>
    <col min="517" max="517" width="32" style="11" customWidth="1"/>
    <col min="518" max="518" width="12.85546875" style="11" customWidth="1"/>
    <col min="519" max="519" width="21.140625" style="11" customWidth="1"/>
    <col min="520" max="520" width="11.28515625" style="11" customWidth="1"/>
    <col min="521" max="768" width="9.140625" style="11"/>
    <col min="769" max="769" width="6.5703125" style="11" customWidth="1"/>
    <col min="770" max="770" width="12.85546875" style="11" customWidth="1"/>
    <col min="771" max="771" width="13.7109375" style="11" customWidth="1"/>
    <col min="772" max="772" width="21.85546875" style="11" customWidth="1"/>
    <col min="773" max="773" width="32" style="11" customWidth="1"/>
    <col min="774" max="774" width="12.85546875" style="11" customWidth="1"/>
    <col min="775" max="775" width="21.140625" style="11" customWidth="1"/>
    <col min="776" max="776" width="11.28515625" style="11" customWidth="1"/>
    <col min="777" max="1024" width="9.140625" style="11"/>
    <col min="1025" max="1025" width="6.5703125" style="11" customWidth="1"/>
    <col min="1026" max="1026" width="12.85546875" style="11" customWidth="1"/>
    <col min="1027" max="1027" width="13.7109375" style="11" customWidth="1"/>
    <col min="1028" max="1028" width="21.85546875" style="11" customWidth="1"/>
    <col min="1029" max="1029" width="32" style="11" customWidth="1"/>
    <col min="1030" max="1030" width="12.85546875" style="11" customWidth="1"/>
    <col min="1031" max="1031" width="21.140625" style="11" customWidth="1"/>
    <col min="1032" max="1032" width="11.28515625" style="11" customWidth="1"/>
    <col min="1033" max="1280" width="9.140625" style="11"/>
    <col min="1281" max="1281" width="6.5703125" style="11" customWidth="1"/>
    <col min="1282" max="1282" width="12.85546875" style="11" customWidth="1"/>
    <col min="1283" max="1283" width="13.7109375" style="11" customWidth="1"/>
    <col min="1284" max="1284" width="21.85546875" style="11" customWidth="1"/>
    <col min="1285" max="1285" width="32" style="11" customWidth="1"/>
    <col min="1286" max="1286" width="12.85546875" style="11" customWidth="1"/>
    <col min="1287" max="1287" width="21.140625" style="11" customWidth="1"/>
    <col min="1288" max="1288" width="11.28515625" style="11" customWidth="1"/>
    <col min="1289" max="1536" width="9.140625" style="11"/>
    <col min="1537" max="1537" width="6.5703125" style="11" customWidth="1"/>
    <col min="1538" max="1538" width="12.85546875" style="11" customWidth="1"/>
    <col min="1539" max="1539" width="13.7109375" style="11" customWidth="1"/>
    <col min="1540" max="1540" width="21.85546875" style="11" customWidth="1"/>
    <col min="1541" max="1541" width="32" style="11" customWidth="1"/>
    <col min="1542" max="1542" width="12.85546875" style="11" customWidth="1"/>
    <col min="1543" max="1543" width="21.140625" style="11" customWidth="1"/>
    <col min="1544" max="1544" width="11.28515625" style="11" customWidth="1"/>
    <col min="1545" max="1792" width="9.140625" style="11"/>
    <col min="1793" max="1793" width="6.5703125" style="11" customWidth="1"/>
    <col min="1794" max="1794" width="12.85546875" style="11" customWidth="1"/>
    <col min="1795" max="1795" width="13.7109375" style="11" customWidth="1"/>
    <col min="1796" max="1796" width="21.85546875" style="11" customWidth="1"/>
    <col min="1797" max="1797" width="32" style="11" customWidth="1"/>
    <col min="1798" max="1798" width="12.85546875" style="11" customWidth="1"/>
    <col min="1799" max="1799" width="21.140625" style="11" customWidth="1"/>
    <col min="1800" max="1800" width="11.28515625" style="11" customWidth="1"/>
    <col min="1801" max="2048" width="9.140625" style="11"/>
    <col min="2049" max="2049" width="6.5703125" style="11" customWidth="1"/>
    <col min="2050" max="2050" width="12.85546875" style="11" customWidth="1"/>
    <col min="2051" max="2051" width="13.7109375" style="11" customWidth="1"/>
    <col min="2052" max="2052" width="21.85546875" style="11" customWidth="1"/>
    <col min="2053" max="2053" width="32" style="11" customWidth="1"/>
    <col min="2054" max="2054" width="12.85546875" style="11" customWidth="1"/>
    <col min="2055" max="2055" width="21.140625" style="11" customWidth="1"/>
    <col min="2056" max="2056" width="11.28515625" style="11" customWidth="1"/>
    <col min="2057" max="2304" width="9.140625" style="11"/>
    <col min="2305" max="2305" width="6.5703125" style="11" customWidth="1"/>
    <col min="2306" max="2306" width="12.85546875" style="11" customWidth="1"/>
    <col min="2307" max="2307" width="13.7109375" style="11" customWidth="1"/>
    <col min="2308" max="2308" width="21.85546875" style="11" customWidth="1"/>
    <col min="2309" max="2309" width="32" style="11" customWidth="1"/>
    <col min="2310" max="2310" width="12.85546875" style="11" customWidth="1"/>
    <col min="2311" max="2311" width="21.140625" style="11" customWidth="1"/>
    <col min="2312" max="2312" width="11.28515625" style="11" customWidth="1"/>
    <col min="2313" max="2560" width="9.140625" style="11"/>
    <col min="2561" max="2561" width="6.5703125" style="11" customWidth="1"/>
    <col min="2562" max="2562" width="12.85546875" style="11" customWidth="1"/>
    <col min="2563" max="2563" width="13.7109375" style="11" customWidth="1"/>
    <col min="2564" max="2564" width="21.85546875" style="11" customWidth="1"/>
    <col min="2565" max="2565" width="32" style="11" customWidth="1"/>
    <col min="2566" max="2566" width="12.85546875" style="11" customWidth="1"/>
    <col min="2567" max="2567" width="21.140625" style="11" customWidth="1"/>
    <col min="2568" max="2568" width="11.28515625" style="11" customWidth="1"/>
    <col min="2569" max="2816" width="9.140625" style="11"/>
    <col min="2817" max="2817" width="6.5703125" style="11" customWidth="1"/>
    <col min="2818" max="2818" width="12.85546875" style="11" customWidth="1"/>
    <col min="2819" max="2819" width="13.7109375" style="11" customWidth="1"/>
    <col min="2820" max="2820" width="21.85546875" style="11" customWidth="1"/>
    <col min="2821" max="2821" width="32" style="11" customWidth="1"/>
    <col min="2822" max="2822" width="12.85546875" style="11" customWidth="1"/>
    <col min="2823" max="2823" width="21.140625" style="11" customWidth="1"/>
    <col min="2824" max="2824" width="11.28515625" style="11" customWidth="1"/>
    <col min="2825" max="3072" width="9.140625" style="11"/>
    <col min="3073" max="3073" width="6.5703125" style="11" customWidth="1"/>
    <col min="3074" max="3074" width="12.85546875" style="11" customWidth="1"/>
    <col min="3075" max="3075" width="13.7109375" style="11" customWidth="1"/>
    <col min="3076" max="3076" width="21.85546875" style="11" customWidth="1"/>
    <col min="3077" max="3077" width="32" style="11" customWidth="1"/>
    <col min="3078" max="3078" width="12.85546875" style="11" customWidth="1"/>
    <col min="3079" max="3079" width="21.140625" style="11" customWidth="1"/>
    <col min="3080" max="3080" width="11.28515625" style="11" customWidth="1"/>
    <col min="3081" max="3328" width="9.140625" style="11"/>
    <col min="3329" max="3329" width="6.5703125" style="11" customWidth="1"/>
    <col min="3330" max="3330" width="12.85546875" style="11" customWidth="1"/>
    <col min="3331" max="3331" width="13.7109375" style="11" customWidth="1"/>
    <col min="3332" max="3332" width="21.85546875" style="11" customWidth="1"/>
    <col min="3333" max="3333" width="32" style="11" customWidth="1"/>
    <col min="3334" max="3334" width="12.85546875" style="11" customWidth="1"/>
    <col min="3335" max="3335" width="21.140625" style="11" customWidth="1"/>
    <col min="3336" max="3336" width="11.28515625" style="11" customWidth="1"/>
    <col min="3337" max="3584" width="9.140625" style="11"/>
    <col min="3585" max="3585" width="6.5703125" style="11" customWidth="1"/>
    <col min="3586" max="3586" width="12.85546875" style="11" customWidth="1"/>
    <col min="3587" max="3587" width="13.7109375" style="11" customWidth="1"/>
    <col min="3588" max="3588" width="21.85546875" style="11" customWidth="1"/>
    <col min="3589" max="3589" width="32" style="11" customWidth="1"/>
    <col min="3590" max="3590" width="12.85546875" style="11" customWidth="1"/>
    <col min="3591" max="3591" width="21.140625" style="11" customWidth="1"/>
    <col min="3592" max="3592" width="11.28515625" style="11" customWidth="1"/>
    <col min="3593" max="3840" width="9.140625" style="11"/>
    <col min="3841" max="3841" width="6.5703125" style="11" customWidth="1"/>
    <col min="3842" max="3842" width="12.85546875" style="11" customWidth="1"/>
    <col min="3843" max="3843" width="13.7109375" style="11" customWidth="1"/>
    <col min="3844" max="3844" width="21.85546875" style="11" customWidth="1"/>
    <col min="3845" max="3845" width="32" style="11" customWidth="1"/>
    <col min="3846" max="3846" width="12.85546875" style="11" customWidth="1"/>
    <col min="3847" max="3847" width="21.140625" style="11" customWidth="1"/>
    <col min="3848" max="3848" width="11.28515625" style="11" customWidth="1"/>
    <col min="3849" max="4096" width="9.140625" style="11"/>
    <col min="4097" max="4097" width="6.5703125" style="11" customWidth="1"/>
    <col min="4098" max="4098" width="12.85546875" style="11" customWidth="1"/>
    <col min="4099" max="4099" width="13.7109375" style="11" customWidth="1"/>
    <col min="4100" max="4100" width="21.85546875" style="11" customWidth="1"/>
    <col min="4101" max="4101" width="32" style="11" customWidth="1"/>
    <col min="4102" max="4102" width="12.85546875" style="11" customWidth="1"/>
    <col min="4103" max="4103" width="21.140625" style="11" customWidth="1"/>
    <col min="4104" max="4104" width="11.28515625" style="11" customWidth="1"/>
    <col min="4105" max="4352" width="9.140625" style="11"/>
    <col min="4353" max="4353" width="6.5703125" style="11" customWidth="1"/>
    <col min="4354" max="4354" width="12.85546875" style="11" customWidth="1"/>
    <col min="4355" max="4355" width="13.7109375" style="11" customWidth="1"/>
    <col min="4356" max="4356" width="21.85546875" style="11" customWidth="1"/>
    <col min="4357" max="4357" width="32" style="11" customWidth="1"/>
    <col min="4358" max="4358" width="12.85546875" style="11" customWidth="1"/>
    <col min="4359" max="4359" width="21.140625" style="11" customWidth="1"/>
    <col min="4360" max="4360" width="11.28515625" style="11" customWidth="1"/>
    <col min="4361" max="4608" width="9.140625" style="11"/>
    <col min="4609" max="4609" width="6.5703125" style="11" customWidth="1"/>
    <col min="4610" max="4610" width="12.85546875" style="11" customWidth="1"/>
    <col min="4611" max="4611" width="13.7109375" style="11" customWidth="1"/>
    <col min="4612" max="4612" width="21.85546875" style="11" customWidth="1"/>
    <col min="4613" max="4613" width="32" style="11" customWidth="1"/>
    <col min="4614" max="4614" width="12.85546875" style="11" customWidth="1"/>
    <col min="4615" max="4615" width="21.140625" style="11" customWidth="1"/>
    <col min="4616" max="4616" width="11.28515625" style="11" customWidth="1"/>
    <col min="4617" max="4864" width="9.140625" style="11"/>
    <col min="4865" max="4865" width="6.5703125" style="11" customWidth="1"/>
    <col min="4866" max="4866" width="12.85546875" style="11" customWidth="1"/>
    <col min="4867" max="4867" width="13.7109375" style="11" customWidth="1"/>
    <col min="4868" max="4868" width="21.85546875" style="11" customWidth="1"/>
    <col min="4869" max="4869" width="32" style="11" customWidth="1"/>
    <col min="4870" max="4870" width="12.85546875" style="11" customWidth="1"/>
    <col min="4871" max="4871" width="21.140625" style="11" customWidth="1"/>
    <col min="4872" max="4872" width="11.28515625" style="11" customWidth="1"/>
    <col min="4873" max="5120" width="9.140625" style="11"/>
    <col min="5121" max="5121" width="6.5703125" style="11" customWidth="1"/>
    <col min="5122" max="5122" width="12.85546875" style="11" customWidth="1"/>
    <col min="5123" max="5123" width="13.7109375" style="11" customWidth="1"/>
    <col min="5124" max="5124" width="21.85546875" style="11" customWidth="1"/>
    <col min="5125" max="5125" width="32" style="11" customWidth="1"/>
    <col min="5126" max="5126" width="12.85546875" style="11" customWidth="1"/>
    <col min="5127" max="5127" width="21.140625" style="11" customWidth="1"/>
    <col min="5128" max="5128" width="11.28515625" style="11" customWidth="1"/>
    <col min="5129" max="5376" width="9.140625" style="11"/>
    <col min="5377" max="5377" width="6.5703125" style="11" customWidth="1"/>
    <col min="5378" max="5378" width="12.85546875" style="11" customWidth="1"/>
    <col min="5379" max="5379" width="13.7109375" style="11" customWidth="1"/>
    <col min="5380" max="5380" width="21.85546875" style="11" customWidth="1"/>
    <col min="5381" max="5381" width="32" style="11" customWidth="1"/>
    <col min="5382" max="5382" width="12.85546875" style="11" customWidth="1"/>
    <col min="5383" max="5383" width="21.140625" style="11" customWidth="1"/>
    <col min="5384" max="5384" width="11.28515625" style="11" customWidth="1"/>
    <col min="5385" max="5632" width="9.140625" style="11"/>
    <col min="5633" max="5633" width="6.5703125" style="11" customWidth="1"/>
    <col min="5634" max="5634" width="12.85546875" style="11" customWidth="1"/>
    <col min="5635" max="5635" width="13.7109375" style="11" customWidth="1"/>
    <col min="5636" max="5636" width="21.85546875" style="11" customWidth="1"/>
    <col min="5637" max="5637" width="32" style="11" customWidth="1"/>
    <col min="5638" max="5638" width="12.85546875" style="11" customWidth="1"/>
    <col min="5639" max="5639" width="21.140625" style="11" customWidth="1"/>
    <col min="5640" max="5640" width="11.28515625" style="11" customWidth="1"/>
    <col min="5641" max="5888" width="9.140625" style="11"/>
    <col min="5889" max="5889" width="6.5703125" style="11" customWidth="1"/>
    <col min="5890" max="5890" width="12.85546875" style="11" customWidth="1"/>
    <col min="5891" max="5891" width="13.7109375" style="11" customWidth="1"/>
    <col min="5892" max="5892" width="21.85546875" style="11" customWidth="1"/>
    <col min="5893" max="5893" width="32" style="11" customWidth="1"/>
    <col min="5894" max="5894" width="12.85546875" style="11" customWidth="1"/>
    <col min="5895" max="5895" width="21.140625" style="11" customWidth="1"/>
    <col min="5896" max="5896" width="11.28515625" style="11" customWidth="1"/>
    <col min="5897" max="6144" width="9.140625" style="11"/>
    <col min="6145" max="6145" width="6.5703125" style="11" customWidth="1"/>
    <col min="6146" max="6146" width="12.85546875" style="11" customWidth="1"/>
    <col min="6147" max="6147" width="13.7109375" style="11" customWidth="1"/>
    <col min="6148" max="6148" width="21.85546875" style="11" customWidth="1"/>
    <col min="6149" max="6149" width="32" style="11" customWidth="1"/>
    <col min="6150" max="6150" width="12.85546875" style="11" customWidth="1"/>
    <col min="6151" max="6151" width="21.140625" style="11" customWidth="1"/>
    <col min="6152" max="6152" width="11.28515625" style="11" customWidth="1"/>
    <col min="6153" max="6400" width="9.140625" style="11"/>
    <col min="6401" max="6401" width="6.5703125" style="11" customWidth="1"/>
    <col min="6402" max="6402" width="12.85546875" style="11" customWidth="1"/>
    <col min="6403" max="6403" width="13.7109375" style="11" customWidth="1"/>
    <col min="6404" max="6404" width="21.85546875" style="11" customWidth="1"/>
    <col min="6405" max="6405" width="32" style="11" customWidth="1"/>
    <col min="6406" max="6406" width="12.85546875" style="11" customWidth="1"/>
    <col min="6407" max="6407" width="21.140625" style="11" customWidth="1"/>
    <col min="6408" max="6408" width="11.28515625" style="11" customWidth="1"/>
    <col min="6409" max="6656" width="9.140625" style="11"/>
    <col min="6657" max="6657" width="6.5703125" style="11" customWidth="1"/>
    <col min="6658" max="6658" width="12.85546875" style="11" customWidth="1"/>
    <col min="6659" max="6659" width="13.7109375" style="11" customWidth="1"/>
    <col min="6660" max="6660" width="21.85546875" style="11" customWidth="1"/>
    <col min="6661" max="6661" width="32" style="11" customWidth="1"/>
    <col min="6662" max="6662" width="12.85546875" style="11" customWidth="1"/>
    <col min="6663" max="6663" width="21.140625" style="11" customWidth="1"/>
    <col min="6664" max="6664" width="11.28515625" style="11" customWidth="1"/>
    <col min="6665" max="6912" width="9.140625" style="11"/>
    <col min="6913" max="6913" width="6.5703125" style="11" customWidth="1"/>
    <col min="6914" max="6914" width="12.85546875" style="11" customWidth="1"/>
    <col min="6915" max="6915" width="13.7109375" style="11" customWidth="1"/>
    <col min="6916" max="6916" width="21.85546875" style="11" customWidth="1"/>
    <col min="6917" max="6917" width="32" style="11" customWidth="1"/>
    <col min="6918" max="6918" width="12.85546875" style="11" customWidth="1"/>
    <col min="6919" max="6919" width="21.140625" style="11" customWidth="1"/>
    <col min="6920" max="6920" width="11.28515625" style="11" customWidth="1"/>
    <col min="6921" max="7168" width="9.140625" style="11"/>
    <col min="7169" max="7169" width="6.5703125" style="11" customWidth="1"/>
    <col min="7170" max="7170" width="12.85546875" style="11" customWidth="1"/>
    <col min="7171" max="7171" width="13.7109375" style="11" customWidth="1"/>
    <col min="7172" max="7172" width="21.85546875" style="11" customWidth="1"/>
    <col min="7173" max="7173" width="32" style="11" customWidth="1"/>
    <col min="7174" max="7174" width="12.85546875" style="11" customWidth="1"/>
    <col min="7175" max="7175" width="21.140625" style="11" customWidth="1"/>
    <col min="7176" max="7176" width="11.28515625" style="11" customWidth="1"/>
    <col min="7177" max="7424" width="9.140625" style="11"/>
    <col min="7425" max="7425" width="6.5703125" style="11" customWidth="1"/>
    <col min="7426" max="7426" width="12.85546875" style="11" customWidth="1"/>
    <col min="7427" max="7427" width="13.7109375" style="11" customWidth="1"/>
    <col min="7428" max="7428" width="21.85546875" style="11" customWidth="1"/>
    <col min="7429" max="7429" width="32" style="11" customWidth="1"/>
    <col min="7430" max="7430" width="12.85546875" style="11" customWidth="1"/>
    <col min="7431" max="7431" width="21.140625" style="11" customWidth="1"/>
    <col min="7432" max="7432" width="11.28515625" style="11" customWidth="1"/>
    <col min="7433" max="7680" width="9.140625" style="11"/>
    <col min="7681" max="7681" width="6.5703125" style="11" customWidth="1"/>
    <col min="7682" max="7682" width="12.85546875" style="11" customWidth="1"/>
    <col min="7683" max="7683" width="13.7109375" style="11" customWidth="1"/>
    <col min="7684" max="7684" width="21.85546875" style="11" customWidth="1"/>
    <col min="7685" max="7685" width="32" style="11" customWidth="1"/>
    <col min="7686" max="7686" width="12.85546875" style="11" customWidth="1"/>
    <col min="7687" max="7687" width="21.140625" style="11" customWidth="1"/>
    <col min="7688" max="7688" width="11.28515625" style="11" customWidth="1"/>
    <col min="7689" max="7936" width="9.140625" style="11"/>
    <col min="7937" max="7937" width="6.5703125" style="11" customWidth="1"/>
    <col min="7938" max="7938" width="12.85546875" style="11" customWidth="1"/>
    <col min="7939" max="7939" width="13.7109375" style="11" customWidth="1"/>
    <col min="7940" max="7940" width="21.85546875" style="11" customWidth="1"/>
    <col min="7941" max="7941" width="32" style="11" customWidth="1"/>
    <col min="7942" max="7942" width="12.85546875" style="11" customWidth="1"/>
    <col min="7943" max="7943" width="21.140625" style="11" customWidth="1"/>
    <col min="7944" max="7944" width="11.28515625" style="11" customWidth="1"/>
    <col min="7945" max="8192" width="9.140625" style="11"/>
    <col min="8193" max="8193" width="6.5703125" style="11" customWidth="1"/>
    <col min="8194" max="8194" width="12.85546875" style="11" customWidth="1"/>
    <col min="8195" max="8195" width="13.7109375" style="11" customWidth="1"/>
    <col min="8196" max="8196" width="21.85546875" style="11" customWidth="1"/>
    <col min="8197" max="8197" width="32" style="11" customWidth="1"/>
    <col min="8198" max="8198" width="12.85546875" style="11" customWidth="1"/>
    <col min="8199" max="8199" width="21.140625" style="11" customWidth="1"/>
    <col min="8200" max="8200" width="11.28515625" style="11" customWidth="1"/>
    <col min="8201" max="8448" width="9.140625" style="11"/>
    <col min="8449" max="8449" width="6.5703125" style="11" customWidth="1"/>
    <col min="8450" max="8450" width="12.85546875" style="11" customWidth="1"/>
    <col min="8451" max="8451" width="13.7109375" style="11" customWidth="1"/>
    <col min="8452" max="8452" width="21.85546875" style="11" customWidth="1"/>
    <col min="8453" max="8453" width="32" style="11" customWidth="1"/>
    <col min="8454" max="8454" width="12.85546875" style="11" customWidth="1"/>
    <col min="8455" max="8455" width="21.140625" style="11" customWidth="1"/>
    <col min="8456" max="8456" width="11.28515625" style="11" customWidth="1"/>
    <col min="8457" max="8704" width="9.140625" style="11"/>
    <col min="8705" max="8705" width="6.5703125" style="11" customWidth="1"/>
    <col min="8706" max="8706" width="12.85546875" style="11" customWidth="1"/>
    <col min="8707" max="8707" width="13.7109375" style="11" customWidth="1"/>
    <col min="8708" max="8708" width="21.85546875" style="11" customWidth="1"/>
    <col min="8709" max="8709" width="32" style="11" customWidth="1"/>
    <col min="8710" max="8710" width="12.85546875" style="11" customWidth="1"/>
    <col min="8711" max="8711" width="21.140625" style="11" customWidth="1"/>
    <col min="8712" max="8712" width="11.28515625" style="11" customWidth="1"/>
    <col min="8713" max="8960" width="9.140625" style="11"/>
    <col min="8961" max="8961" width="6.5703125" style="11" customWidth="1"/>
    <col min="8962" max="8962" width="12.85546875" style="11" customWidth="1"/>
    <col min="8963" max="8963" width="13.7109375" style="11" customWidth="1"/>
    <col min="8964" max="8964" width="21.85546875" style="11" customWidth="1"/>
    <col min="8965" max="8965" width="32" style="11" customWidth="1"/>
    <col min="8966" max="8966" width="12.85546875" style="11" customWidth="1"/>
    <col min="8967" max="8967" width="21.140625" style="11" customWidth="1"/>
    <col min="8968" max="8968" width="11.28515625" style="11" customWidth="1"/>
    <col min="8969" max="9216" width="9.140625" style="11"/>
    <col min="9217" max="9217" width="6.5703125" style="11" customWidth="1"/>
    <col min="9218" max="9218" width="12.85546875" style="11" customWidth="1"/>
    <col min="9219" max="9219" width="13.7109375" style="11" customWidth="1"/>
    <col min="9220" max="9220" width="21.85546875" style="11" customWidth="1"/>
    <col min="9221" max="9221" width="32" style="11" customWidth="1"/>
    <col min="9222" max="9222" width="12.85546875" style="11" customWidth="1"/>
    <col min="9223" max="9223" width="21.140625" style="11" customWidth="1"/>
    <col min="9224" max="9224" width="11.28515625" style="11" customWidth="1"/>
    <col min="9225" max="9472" width="9.140625" style="11"/>
    <col min="9473" max="9473" width="6.5703125" style="11" customWidth="1"/>
    <col min="9474" max="9474" width="12.85546875" style="11" customWidth="1"/>
    <col min="9475" max="9475" width="13.7109375" style="11" customWidth="1"/>
    <col min="9476" max="9476" width="21.85546875" style="11" customWidth="1"/>
    <col min="9477" max="9477" width="32" style="11" customWidth="1"/>
    <col min="9478" max="9478" width="12.85546875" style="11" customWidth="1"/>
    <col min="9479" max="9479" width="21.140625" style="11" customWidth="1"/>
    <col min="9480" max="9480" width="11.28515625" style="11" customWidth="1"/>
    <col min="9481" max="9728" width="9.140625" style="11"/>
    <col min="9729" max="9729" width="6.5703125" style="11" customWidth="1"/>
    <col min="9730" max="9730" width="12.85546875" style="11" customWidth="1"/>
    <col min="9731" max="9731" width="13.7109375" style="11" customWidth="1"/>
    <col min="9732" max="9732" width="21.85546875" style="11" customWidth="1"/>
    <col min="9733" max="9733" width="32" style="11" customWidth="1"/>
    <col min="9734" max="9734" width="12.85546875" style="11" customWidth="1"/>
    <col min="9735" max="9735" width="21.140625" style="11" customWidth="1"/>
    <col min="9736" max="9736" width="11.28515625" style="11" customWidth="1"/>
    <col min="9737" max="9984" width="9.140625" style="11"/>
    <col min="9985" max="9985" width="6.5703125" style="11" customWidth="1"/>
    <col min="9986" max="9986" width="12.85546875" style="11" customWidth="1"/>
    <col min="9987" max="9987" width="13.7109375" style="11" customWidth="1"/>
    <col min="9988" max="9988" width="21.85546875" style="11" customWidth="1"/>
    <col min="9989" max="9989" width="32" style="11" customWidth="1"/>
    <col min="9990" max="9990" width="12.85546875" style="11" customWidth="1"/>
    <col min="9991" max="9991" width="21.140625" style="11" customWidth="1"/>
    <col min="9992" max="9992" width="11.28515625" style="11" customWidth="1"/>
    <col min="9993" max="10240" width="9.140625" style="11"/>
    <col min="10241" max="10241" width="6.5703125" style="11" customWidth="1"/>
    <col min="10242" max="10242" width="12.85546875" style="11" customWidth="1"/>
    <col min="10243" max="10243" width="13.7109375" style="11" customWidth="1"/>
    <col min="10244" max="10244" width="21.85546875" style="11" customWidth="1"/>
    <col min="10245" max="10245" width="32" style="11" customWidth="1"/>
    <col min="10246" max="10246" width="12.85546875" style="11" customWidth="1"/>
    <col min="10247" max="10247" width="21.140625" style="11" customWidth="1"/>
    <col min="10248" max="10248" width="11.28515625" style="11" customWidth="1"/>
    <col min="10249" max="10496" width="9.140625" style="11"/>
    <col min="10497" max="10497" width="6.5703125" style="11" customWidth="1"/>
    <col min="10498" max="10498" width="12.85546875" style="11" customWidth="1"/>
    <col min="10499" max="10499" width="13.7109375" style="11" customWidth="1"/>
    <col min="10500" max="10500" width="21.85546875" style="11" customWidth="1"/>
    <col min="10501" max="10501" width="32" style="11" customWidth="1"/>
    <col min="10502" max="10502" width="12.85546875" style="11" customWidth="1"/>
    <col min="10503" max="10503" width="21.140625" style="11" customWidth="1"/>
    <col min="10504" max="10504" width="11.28515625" style="11" customWidth="1"/>
    <col min="10505" max="10752" width="9.140625" style="11"/>
    <col min="10753" max="10753" width="6.5703125" style="11" customWidth="1"/>
    <col min="10754" max="10754" width="12.85546875" style="11" customWidth="1"/>
    <col min="10755" max="10755" width="13.7109375" style="11" customWidth="1"/>
    <col min="10756" max="10756" width="21.85546875" style="11" customWidth="1"/>
    <col min="10757" max="10757" width="32" style="11" customWidth="1"/>
    <col min="10758" max="10758" width="12.85546875" style="11" customWidth="1"/>
    <col min="10759" max="10759" width="21.140625" style="11" customWidth="1"/>
    <col min="10760" max="10760" width="11.28515625" style="11" customWidth="1"/>
    <col min="10761" max="11008" width="9.140625" style="11"/>
    <col min="11009" max="11009" width="6.5703125" style="11" customWidth="1"/>
    <col min="11010" max="11010" width="12.85546875" style="11" customWidth="1"/>
    <col min="11011" max="11011" width="13.7109375" style="11" customWidth="1"/>
    <col min="11012" max="11012" width="21.85546875" style="11" customWidth="1"/>
    <col min="11013" max="11013" width="32" style="11" customWidth="1"/>
    <col min="11014" max="11014" width="12.85546875" style="11" customWidth="1"/>
    <col min="11015" max="11015" width="21.140625" style="11" customWidth="1"/>
    <col min="11016" max="11016" width="11.28515625" style="11" customWidth="1"/>
    <col min="11017" max="11264" width="9.140625" style="11"/>
    <col min="11265" max="11265" width="6.5703125" style="11" customWidth="1"/>
    <col min="11266" max="11266" width="12.85546875" style="11" customWidth="1"/>
    <col min="11267" max="11267" width="13.7109375" style="11" customWidth="1"/>
    <col min="11268" max="11268" width="21.85546875" style="11" customWidth="1"/>
    <col min="11269" max="11269" width="32" style="11" customWidth="1"/>
    <col min="11270" max="11270" width="12.85546875" style="11" customWidth="1"/>
    <col min="11271" max="11271" width="21.140625" style="11" customWidth="1"/>
    <col min="11272" max="11272" width="11.28515625" style="11" customWidth="1"/>
    <col min="11273" max="11520" width="9.140625" style="11"/>
    <col min="11521" max="11521" width="6.5703125" style="11" customWidth="1"/>
    <col min="11522" max="11522" width="12.85546875" style="11" customWidth="1"/>
    <col min="11523" max="11523" width="13.7109375" style="11" customWidth="1"/>
    <col min="11524" max="11524" width="21.85546875" style="11" customWidth="1"/>
    <col min="11525" max="11525" width="32" style="11" customWidth="1"/>
    <col min="11526" max="11526" width="12.85546875" style="11" customWidth="1"/>
    <col min="11527" max="11527" width="21.140625" style="11" customWidth="1"/>
    <col min="11528" max="11528" width="11.28515625" style="11" customWidth="1"/>
    <col min="11529" max="11776" width="9.140625" style="11"/>
    <col min="11777" max="11777" width="6.5703125" style="11" customWidth="1"/>
    <col min="11778" max="11778" width="12.85546875" style="11" customWidth="1"/>
    <col min="11779" max="11779" width="13.7109375" style="11" customWidth="1"/>
    <col min="11780" max="11780" width="21.85546875" style="11" customWidth="1"/>
    <col min="11781" max="11781" width="32" style="11" customWidth="1"/>
    <col min="11782" max="11782" width="12.85546875" style="11" customWidth="1"/>
    <col min="11783" max="11783" width="21.140625" style="11" customWidth="1"/>
    <col min="11784" max="11784" width="11.28515625" style="11" customWidth="1"/>
    <col min="11785" max="12032" width="9.140625" style="11"/>
    <col min="12033" max="12033" width="6.5703125" style="11" customWidth="1"/>
    <col min="12034" max="12034" width="12.85546875" style="11" customWidth="1"/>
    <col min="12035" max="12035" width="13.7109375" style="11" customWidth="1"/>
    <col min="12036" max="12036" width="21.85546875" style="11" customWidth="1"/>
    <col min="12037" max="12037" width="32" style="11" customWidth="1"/>
    <col min="12038" max="12038" width="12.85546875" style="11" customWidth="1"/>
    <col min="12039" max="12039" width="21.140625" style="11" customWidth="1"/>
    <col min="12040" max="12040" width="11.28515625" style="11" customWidth="1"/>
    <col min="12041" max="12288" width="9.140625" style="11"/>
    <col min="12289" max="12289" width="6.5703125" style="11" customWidth="1"/>
    <col min="12290" max="12290" width="12.85546875" style="11" customWidth="1"/>
    <col min="12291" max="12291" width="13.7109375" style="11" customWidth="1"/>
    <col min="12292" max="12292" width="21.85546875" style="11" customWidth="1"/>
    <col min="12293" max="12293" width="32" style="11" customWidth="1"/>
    <col min="12294" max="12294" width="12.85546875" style="11" customWidth="1"/>
    <col min="12295" max="12295" width="21.140625" style="11" customWidth="1"/>
    <col min="12296" max="12296" width="11.28515625" style="11" customWidth="1"/>
    <col min="12297" max="12544" width="9.140625" style="11"/>
    <col min="12545" max="12545" width="6.5703125" style="11" customWidth="1"/>
    <col min="12546" max="12546" width="12.85546875" style="11" customWidth="1"/>
    <col min="12547" max="12547" width="13.7109375" style="11" customWidth="1"/>
    <col min="12548" max="12548" width="21.85546875" style="11" customWidth="1"/>
    <col min="12549" max="12549" width="32" style="11" customWidth="1"/>
    <col min="12550" max="12550" width="12.85546875" style="11" customWidth="1"/>
    <col min="12551" max="12551" width="21.140625" style="11" customWidth="1"/>
    <col min="12552" max="12552" width="11.28515625" style="11" customWidth="1"/>
    <col min="12553" max="12800" width="9.140625" style="11"/>
    <col min="12801" max="12801" width="6.5703125" style="11" customWidth="1"/>
    <col min="12802" max="12802" width="12.85546875" style="11" customWidth="1"/>
    <col min="12803" max="12803" width="13.7109375" style="11" customWidth="1"/>
    <col min="12804" max="12804" width="21.85546875" style="11" customWidth="1"/>
    <col min="12805" max="12805" width="32" style="11" customWidth="1"/>
    <col min="12806" max="12806" width="12.85546875" style="11" customWidth="1"/>
    <col min="12807" max="12807" width="21.140625" style="11" customWidth="1"/>
    <col min="12808" max="12808" width="11.28515625" style="11" customWidth="1"/>
    <col min="12809" max="13056" width="9.140625" style="11"/>
    <col min="13057" max="13057" width="6.5703125" style="11" customWidth="1"/>
    <col min="13058" max="13058" width="12.85546875" style="11" customWidth="1"/>
    <col min="13059" max="13059" width="13.7109375" style="11" customWidth="1"/>
    <col min="13060" max="13060" width="21.85546875" style="11" customWidth="1"/>
    <col min="13061" max="13061" width="32" style="11" customWidth="1"/>
    <col min="13062" max="13062" width="12.85546875" style="11" customWidth="1"/>
    <col min="13063" max="13063" width="21.140625" style="11" customWidth="1"/>
    <col min="13064" max="13064" width="11.28515625" style="11" customWidth="1"/>
    <col min="13065" max="13312" width="9.140625" style="11"/>
    <col min="13313" max="13313" width="6.5703125" style="11" customWidth="1"/>
    <col min="13314" max="13314" width="12.85546875" style="11" customWidth="1"/>
    <col min="13315" max="13315" width="13.7109375" style="11" customWidth="1"/>
    <col min="13316" max="13316" width="21.85546875" style="11" customWidth="1"/>
    <col min="13317" max="13317" width="32" style="11" customWidth="1"/>
    <col min="13318" max="13318" width="12.85546875" style="11" customWidth="1"/>
    <col min="13319" max="13319" width="21.140625" style="11" customWidth="1"/>
    <col min="13320" max="13320" width="11.28515625" style="11" customWidth="1"/>
    <col min="13321" max="13568" width="9.140625" style="11"/>
    <col min="13569" max="13569" width="6.5703125" style="11" customWidth="1"/>
    <col min="13570" max="13570" width="12.85546875" style="11" customWidth="1"/>
    <col min="13571" max="13571" width="13.7109375" style="11" customWidth="1"/>
    <col min="13572" max="13572" width="21.85546875" style="11" customWidth="1"/>
    <col min="13573" max="13573" width="32" style="11" customWidth="1"/>
    <col min="13574" max="13574" width="12.85546875" style="11" customWidth="1"/>
    <col min="13575" max="13575" width="21.140625" style="11" customWidth="1"/>
    <col min="13576" max="13576" width="11.28515625" style="11" customWidth="1"/>
    <col min="13577" max="13824" width="9.140625" style="11"/>
    <col min="13825" max="13825" width="6.5703125" style="11" customWidth="1"/>
    <col min="13826" max="13826" width="12.85546875" style="11" customWidth="1"/>
    <col min="13827" max="13827" width="13.7109375" style="11" customWidth="1"/>
    <col min="13828" max="13828" width="21.85546875" style="11" customWidth="1"/>
    <col min="13829" max="13829" width="32" style="11" customWidth="1"/>
    <col min="13830" max="13830" width="12.85546875" style="11" customWidth="1"/>
    <col min="13831" max="13831" width="21.140625" style="11" customWidth="1"/>
    <col min="13832" max="13832" width="11.28515625" style="11" customWidth="1"/>
    <col min="13833" max="14080" width="9.140625" style="11"/>
    <col min="14081" max="14081" width="6.5703125" style="11" customWidth="1"/>
    <col min="14082" max="14082" width="12.85546875" style="11" customWidth="1"/>
    <col min="14083" max="14083" width="13.7109375" style="11" customWidth="1"/>
    <col min="14084" max="14084" width="21.85546875" style="11" customWidth="1"/>
    <col min="14085" max="14085" width="32" style="11" customWidth="1"/>
    <col min="14086" max="14086" width="12.85546875" style="11" customWidth="1"/>
    <col min="14087" max="14087" width="21.140625" style="11" customWidth="1"/>
    <col min="14088" max="14088" width="11.28515625" style="11" customWidth="1"/>
    <col min="14089" max="14336" width="9.140625" style="11"/>
    <col min="14337" max="14337" width="6.5703125" style="11" customWidth="1"/>
    <col min="14338" max="14338" width="12.85546875" style="11" customWidth="1"/>
    <col min="14339" max="14339" width="13.7109375" style="11" customWidth="1"/>
    <col min="14340" max="14340" width="21.85546875" style="11" customWidth="1"/>
    <col min="14341" max="14341" width="32" style="11" customWidth="1"/>
    <col min="14342" max="14342" width="12.85546875" style="11" customWidth="1"/>
    <col min="14343" max="14343" width="21.140625" style="11" customWidth="1"/>
    <col min="14344" max="14344" width="11.28515625" style="11" customWidth="1"/>
    <col min="14345" max="14592" width="9.140625" style="11"/>
    <col min="14593" max="14593" width="6.5703125" style="11" customWidth="1"/>
    <col min="14594" max="14594" width="12.85546875" style="11" customWidth="1"/>
    <col min="14595" max="14595" width="13.7109375" style="11" customWidth="1"/>
    <col min="14596" max="14596" width="21.85546875" style="11" customWidth="1"/>
    <col min="14597" max="14597" width="32" style="11" customWidth="1"/>
    <col min="14598" max="14598" width="12.85546875" style="11" customWidth="1"/>
    <col min="14599" max="14599" width="21.140625" style="11" customWidth="1"/>
    <col min="14600" max="14600" width="11.28515625" style="11" customWidth="1"/>
    <col min="14601" max="14848" width="9.140625" style="11"/>
    <col min="14849" max="14849" width="6.5703125" style="11" customWidth="1"/>
    <col min="14850" max="14850" width="12.85546875" style="11" customWidth="1"/>
    <col min="14851" max="14851" width="13.7109375" style="11" customWidth="1"/>
    <col min="14852" max="14852" width="21.85546875" style="11" customWidth="1"/>
    <col min="14853" max="14853" width="32" style="11" customWidth="1"/>
    <col min="14854" max="14854" width="12.85546875" style="11" customWidth="1"/>
    <col min="14855" max="14855" width="21.140625" style="11" customWidth="1"/>
    <col min="14856" max="14856" width="11.28515625" style="11" customWidth="1"/>
    <col min="14857" max="15104" width="9.140625" style="11"/>
    <col min="15105" max="15105" width="6.5703125" style="11" customWidth="1"/>
    <col min="15106" max="15106" width="12.85546875" style="11" customWidth="1"/>
    <col min="15107" max="15107" width="13.7109375" style="11" customWidth="1"/>
    <col min="15108" max="15108" width="21.85546875" style="11" customWidth="1"/>
    <col min="15109" max="15109" width="32" style="11" customWidth="1"/>
    <col min="15110" max="15110" width="12.85546875" style="11" customWidth="1"/>
    <col min="15111" max="15111" width="21.140625" style="11" customWidth="1"/>
    <col min="15112" max="15112" width="11.28515625" style="11" customWidth="1"/>
    <col min="15113" max="15360" width="9.140625" style="11"/>
    <col min="15361" max="15361" width="6.5703125" style="11" customWidth="1"/>
    <col min="15362" max="15362" width="12.85546875" style="11" customWidth="1"/>
    <col min="15363" max="15363" width="13.7109375" style="11" customWidth="1"/>
    <col min="15364" max="15364" width="21.85546875" style="11" customWidth="1"/>
    <col min="15365" max="15365" width="32" style="11" customWidth="1"/>
    <col min="15366" max="15366" width="12.85546875" style="11" customWidth="1"/>
    <col min="15367" max="15367" width="21.140625" style="11" customWidth="1"/>
    <col min="15368" max="15368" width="11.28515625" style="11" customWidth="1"/>
    <col min="15369" max="15616" width="9.140625" style="11"/>
    <col min="15617" max="15617" width="6.5703125" style="11" customWidth="1"/>
    <col min="15618" max="15618" width="12.85546875" style="11" customWidth="1"/>
    <col min="15619" max="15619" width="13.7109375" style="11" customWidth="1"/>
    <col min="15620" max="15620" width="21.85546875" style="11" customWidth="1"/>
    <col min="15621" max="15621" width="32" style="11" customWidth="1"/>
    <col min="15622" max="15622" width="12.85546875" style="11" customWidth="1"/>
    <col min="15623" max="15623" width="21.140625" style="11" customWidth="1"/>
    <col min="15624" max="15624" width="11.28515625" style="11" customWidth="1"/>
    <col min="15625" max="15872" width="9.140625" style="11"/>
    <col min="15873" max="15873" width="6.5703125" style="11" customWidth="1"/>
    <col min="15874" max="15874" width="12.85546875" style="11" customWidth="1"/>
    <col min="15875" max="15875" width="13.7109375" style="11" customWidth="1"/>
    <col min="15876" max="15876" width="21.85546875" style="11" customWidth="1"/>
    <col min="15877" max="15877" width="32" style="11" customWidth="1"/>
    <col min="15878" max="15878" width="12.85546875" style="11" customWidth="1"/>
    <col min="15879" max="15879" width="21.140625" style="11" customWidth="1"/>
    <col min="15880" max="15880" width="11.28515625" style="11" customWidth="1"/>
    <col min="15881" max="16128" width="9.140625" style="11"/>
    <col min="16129" max="16129" width="6.5703125" style="11" customWidth="1"/>
    <col min="16130" max="16130" width="12.85546875" style="11" customWidth="1"/>
    <col min="16131" max="16131" width="13.7109375" style="11" customWidth="1"/>
    <col min="16132" max="16132" width="21.85546875" style="11" customWidth="1"/>
    <col min="16133" max="16133" width="32" style="11" customWidth="1"/>
    <col min="16134" max="16134" width="12.85546875" style="11" customWidth="1"/>
    <col min="16135" max="16135" width="21.140625" style="11" customWidth="1"/>
    <col min="16136" max="16136" width="11.28515625" style="11" customWidth="1"/>
    <col min="16137" max="16384" width="9.140625" style="11"/>
  </cols>
  <sheetData>
    <row r="2" spans="1:10" ht="18">
      <c r="A2" s="52" t="s">
        <v>14</v>
      </c>
      <c r="B2" s="52"/>
      <c r="C2" s="52"/>
      <c r="D2" s="52"/>
    </row>
    <row r="3" spans="1:10" ht="18">
      <c r="A3" s="52" t="s">
        <v>15</v>
      </c>
      <c r="B3" s="52"/>
      <c r="C3" s="52"/>
      <c r="D3" s="52"/>
    </row>
    <row r="4" spans="1:10" ht="18">
      <c r="A4" s="52" t="s">
        <v>53</v>
      </c>
      <c r="B4" s="52"/>
      <c r="C4" s="52"/>
      <c r="D4" s="52"/>
    </row>
    <row r="5" spans="1:10" s="53" customFormat="1" ht="18">
      <c r="A5" s="54"/>
      <c r="B5" s="54"/>
      <c r="C5" s="54"/>
      <c r="D5" s="3" t="s">
        <v>50</v>
      </c>
      <c r="E5" s="3"/>
      <c r="H5" s="11"/>
      <c r="I5" s="11"/>
      <c r="J5" s="11"/>
    </row>
    <row r="6" spans="1:10" ht="18.75" thickBot="1">
      <c r="A6" s="35"/>
      <c r="B6" s="35"/>
      <c r="C6" s="35"/>
      <c r="D6" s="52"/>
    </row>
    <row r="7" spans="1:10" ht="49.5">
      <c r="A7" s="101" t="s">
        <v>24</v>
      </c>
      <c r="B7" s="102" t="s">
        <v>25</v>
      </c>
      <c r="C7" s="103" t="s">
        <v>26</v>
      </c>
      <c r="D7" s="104" t="s">
        <v>16</v>
      </c>
      <c r="E7" s="105" t="s">
        <v>27</v>
      </c>
      <c r="F7" s="106" t="s">
        <v>29</v>
      </c>
    </row>
    <row r="8" spans="1:10" ht="66">
      <c r="A8" s="92">
        <v>1</v>
      </c>
      <c r="B8" s="15">
        <v>43153</v>
      </c>
      <c r="C8" s="14">
        <v>425</v>
      </c>
      <c r="D8" s="89" t="s">
        <v>54</v>
      </c>
      <c r="E8" s="89" t="s">
        <v>55</v>
      </c>
      <c r="F8" s="93">
        <v>19000</v>
      </c>
      <c r="G8" s="38"/>
    </row>
    <row r="9" spans="1:10" ht="17.25" thickBot="1">
      <c r="A9" s="107"/>
      <c r="B9" s="108"/>
      <c r="C9" s="109"/>
      <c r="D9" s="94" t="s">
        <v>28</v>
      </c>
      <c r="E9" s="110"/>
      <c r="F9" s="111">
        <f>SUM(F8:F8)</f>
        <v>19000</v>
      </c>
      <c r="G9" s="38"/>
      <c r="H9" s="38"/>
    </row>
    <row r="10" spans="1:10">
      <c r="A10" s="77"/>
      <c r="B10" s="77"/>
      <c r="C10" s="44"/>
      <c r="D10" s="44"/>
      <c r="E10" s="45"/>
      <c r="F10" s="46"/>
    </row>
    <row r="11" spans="1:10">
      <c r="A11" s="58"/>
      <c r="B11" s="58"/>
      <c r="C11" s="44"/>
      <c r="D11" s="44"/>
      <c r="E11" s="45"/>
      <c r="F11" s="46"/>
    </row>
    <row r="12" spans="1:10">
      <c r="A12" s="58"/>
      <c r="B12" s="58"/>
      <c r="C12" s="44"/>
      <c r="D12" s="44"/>
      <c r="E12" s="45"/>
      <c r="F12" s="46"/>
      <c r="I12" s="11" t="s">
        <v>33</v>
      </c>
    </row>
    <row r="13" spans="1:10">
      <c r="A13" s="58"/>
      <c r="B13" s="58"/>
      <c r="C13" s="44"/>
      <c r="D13" s="44"/>
      <c r="E13" s="45"/>
      <c r="F13" s="46"/>
    </row>
    <row r="14" spans="1:10">
      <c r="A14" s="58"/>
      <c r="B14" s="58"/>
      <c r="C14" s="39"/>
      <c r="D14" s="44"/>
      <c r="E14" s="45"/>
      <c r="F14" s="46"/>
    </row>
    <row r="15" spans="1:10">
      <c r="A15" s="58"/>
      <c r="B15" s="58"/>
      <c r="C15" s="39"/>
      <c r="D15" s="44"/>
      <c r="E15" s="45"/>
      <c r="F15" s="47"/>
    </row>
    <row r="16" spans="1:10">
      <c r="A16" s="58"/>
      <c r="B16" s="58"/>
      <c r="C16" s="39"/>
      <c r="D16" s="39"/>
      <c r="E16" s="40"/>
      <c r="F16" s="48"/>
    </row>
    <row r="17" spans="1:6">
      <c r="A17" s="58"/>
      <c r="B17" s="39"/>
      <c r="C17" s="39"/>
      <c r="D17" s="39"/>
      <c r="E17" s="40"/>
      <c r="F17" s="48"/>
    </row>
    <row r="18" spans="1:6">
      <c r="A18" s="58"/>
      <c r="B18" s="39"/>
      <c r="C18" s="39"/>
      <c r="D18" s="39"/>
      <c r="E18" s="40"/>
      <c r="F18" s="48"/>
    </row>
    <row r="19" spans="1:6">
      <c r="A19" s="58"/>
      <c r="B19" s="39"/>
      <c r="C19" s="39"/>
      <c r="D19" s="39"/>
      <c r="E19" s="40"/>
      <c r="F19" s="48"/>
    </row>
    <row r="20" spans="1:6">
      <c r="A20" s="39"/>
      <c r="B20" s="39"/>
      <c r="C20" s="39"/>
      <c r="D20" s="39"/>
      <c r="E20" s="39"/>
      <c r="F20" s="49"/>
    </row>
    <row r="21" spans="1:6">
      <c r="A21" s="59"/>
      <c r="B21" s="59"/>
      <c r="C21" s="39"/>
      <c r="D21" s="39"/>
      <c r="E21" s="39"/>
      <c r="F21" s="49"/>
    </row>
    <row r="22" spans="1:6">
      <c r="A22" s="59"/>
      <c r="B22" s="59"/>
      <c r="C22" s="39"/>
      <c r="D22" s="39"/>
      <c r="E22" s="39"/>
      <c r="F22" s="49"/>
    </row>
    <row r="23" spans="1:6">
      <c r="A23" s="59"/>
      <c r="B23" s="59"/>
      <c r="C23" s="39"/>
      <c r="D23" s="39"/>
      <c r="E23" s="39"/>
      <c r="F23" s="49"/>
    </row>
    <row r="24" spans="1:6">
      <c r="A24" s="59"/>
      <c r="B24" s="59"/>
      <c r="C24" s="39"/>
      <c r="D24" s="39"/>
      <c r="E24" s="39"/>
      <c r="F24" s="49"/>
    </row>
    <row r="25" spans="1:6">
      <c r="A25" s="53"/>
      <c r="B25" s="53"/>
      <c r="E25" s="11"/>
      <c r="F25" s="50"/>
    </row>
    <row r="26" spans="1:6">
      <c r="A26" s="53"/>
      <c r="B26" s="53"/>
      <c r="E26" s="11"/>
      <c r="F26" s="50"/>
    </row>
    <row r="27" spans="1:6">
      <c r="A27" s="60"/>
      <c r="E27" s="11"/>
      <c r="F27" s="50"/>
    </row>
    <row r="28" spans="1:6">
      <c r="A28" s="53"/>
      <c r="E28" s="11"/>
      <c r="F28" s="50"/>
    </row>
    <row r="29" spans="1:6">
      <c r="E29" s="11"/>
      <c r="F29" s="50"/>
    </row>
    <row r="30" spans="1:6">
      <c r="E30" s="11"/>
      <c r="F30" s="50"/>
    </row>
    <row r="31" spans="1:6">
      <c r="E31" s="11"/>
      <c r="F31" s="50"/>
    </row>
    <row r="32" spans="1:6">
      <c r="E32" s="11"/>
      <c r="F32" s="50"/>
    </row>
    <row r="33" spans="1:6">
      <c r="A33" s="60"/>
      <c r="E33" s="11"/>
      <c r="F33" s="50"/>
    </row>
    <row r="34" spans="1:6">
      <c r="B34" s="61"/>
      <c r="E34" s="11"/>
      <c r="F34" s="50"/>
    </row>
    <row r="35" spans="1:6">
      <c r="C35" s="53"/>
      <c r="E35" s="11"/>
      <c r="F35" s="50"/>
    </row>
    <row r="36" spans="1:6">
      <c r="A36" s="61"/>
      <c r="E36" s="11"/>
      <c r="F36" s="50"/>
    </row>
    <row r="37" spans="1:6">
      <c r="A37" s="60"/>
      <c r="E37" s="11"/>
      <c r="F37" s="50"/>
    </row>
    <row r="38" spans="1:6">
      <c r="A38" s="60"/>
      <c r="E38" s="11"/>
      <c r="F38" s="50"/>
    </row>
    <row r="39" spans="1:6">
      <c r="E39" s="11"/>
      <c r="F39" s="50"/>
    </row>
    <row r="40" spans="1:6">
      <c r="E40" s="11"/>
      <c r="F40" s="50"/>
    </row>
    <row r="41" spans="1:6">
      <c r="E41" s="11"/>
      <c r="F41" s="50"/>
    </row>
    <row r="42" spans="1:6">
      <c r="E42" s="11"/>
      <c r="F42" s="50"/>
    </row>
    <row r="43" spans="1:6">
      <c r="E43" s="11"/>
      <c r="F43" s="50"/>
    </row>
    <row r="44" spans="1:6">
      <c r="E44" s="11"/>
      <c r="F44" s="50"/>
    </row>
    <row r="45" spans="1:6">
      <c r="E45" s="11"/>
      <c r="F45" s="50"/>
    </row>
    <row r="46" spans="1:6">
      <c r="E46" s="11"/>
      <c r="F46" s="50"/>
    </row>
    <row r="47" spans="1:6">
      <c r="E47" s="11"/>
      <c r="F47" s="50"/>
    </row>
    <row r="48" spans="1:6">
      <c r="E48" s="11"/>
      <c r="F48" s="50"/>
    </row>
    <row r="49" spans="1:6">
      <c r="E49" s="11"/>
      <c r="F49" s="50"/>
    </row>
    <row r="50" spans="1:6">
      <c r="E50" s="11"/>
      <c r="F50" s="50"/>
    </row>
    <row r="51" spans="1:6">
      <c r="E51" s="11"/>
      <c r="F51" s="50"/>
    </row>
    <row r="52" spans="1:6">
      <c r="A52" s="60"/>
      <c r="E52" s="11"/>
      <c r="F52" s="50"/>
    </row>
    <row r="53" spans="1:6">
      <c r="A53" s="60"/>
      <c r="E53" s="11"/>
      <c r="F53" s="50"/>
    </row>
    <row r="54" spans="1:6">
      <c r="A54" s="60"/>
      <c r="E54" s="11"/>
      <c r="F54" s="50"/>
    </row>
    <row r="55" spans="1:6">
      <c r="A55" s="60"/>
      <c r="E55" s="11"/>
      <c r="F55" s="50"/>
    </row>
    <row r="56" spans="1:6">
      <c r="A56" s="60"/>
      <c r="E56" s="11"/>
      <c r="F56" s="50"/>
    </row>
    <row r="57" spans="1:6">
      <c r="A57" s="60"/>
      <c r="E57" s="11"/>
      <c r="F57" s="50"/>
    </row>
    <row r="58" spans="1:6">
      <c r="A58" s="60"/>
      <c r="E58" s="11"/>
      <c r="F58" s="50"/>
    </row>
    <row r="59" spans="1:6">
      <c r="A59" s="60"/>
      <c r="E59" s="11"/>
      <c r="F59" s="50"/>
    </row>
    <row r="60" spans="1:6">
      <c r="A60" s="60"/>
      <c r="E60" s="11"/>
      <c r="F60" s="50"/>
    </row>
    <row r="61" spans="1:6">
      <c r="A61" s="60"/>
      <c r="B61" s="62"/>
      <c r="E61" s="11"/>
      <c r="F61" s="50"/>
    </row>
    <row r="62" spans="1:6">
      <c r="A62" s="60"/>
      <c r="E62" s="11"/>
      <c r="F62" s="50"/>
    </row>
    <row r="63" spans="1:6">
      <c r="A63" s="63"/>
      <c r="E63" s="11"/>
      <c r="F63" s="50"/>
    </row>
    <row r="64" spans="1:6">
      <c r="A64" s="36"/>
      <c r="E64" s="11"/>
      <c r="F64" s="50"/>
    </row>
    <row r="65" spans="1:6">
      <c r="A65" s="36"/>
      <c r="E65" s="11"/>
      <c r="F65" s="50"/>
    </row>
    <row r="66" spans="1:6">
      <c r="A66" s="36"/>
      <c r="E66" s="11"/>
      <c r="F66" s="50"/>
    </row>
    <row r="67" spans="1:6">
      <c r="A67" s="36"/>
      <c r="E67" s="11"/>
      <c r="F67" s="50"/>
    </row>
    <row r="68" spans="1:6">
      <c r="A68" s="36"/>
      <c r="E68" s="11"/>
      <c r="F68" s="50"/>
    </row>
    <row r="69" spans="1:6">
      <c r="A69" s="36"/>
      <c r="E69" s="11"/>
      <c r="F69" s="50"/>
    </row>
    <row r="70" spans="1:6">
      <c r="A70" s="53"/>
      <c r="B70" s="53"/>
      <c r="E70" s="11"/>
      <c r="F70" s="50"/>
    </row>
    <row r="71" spans="1:6">
      <c r="A71" s="36"/>
      <c r="E71" s="11"/>
      <c r="F71" s="50"/>
    </row>
    <row r="72" spans="1:6">
      <c r="A72" s="36"/>
      <c r="E72" s="11"/>
      <c r="F72" s="50"/>
    </row>
    <row r="73" spans="1:6">
      <c r="A73" s="36"/>
      <c r="E73" s="11"/>
      <c r="F73" s="50"/>
    </row>
    <row r="74" spans="1:6">
      <c r="A74" s="36"/>
      <c r="E74" s="11"/>
    </row>
    <row r="75" spans="1:6">
      <c r="A75" s="36"/>
      <c r="E75" s="11"/>
    </row>
    <row r="76" spans="1:6">
      <c r="A76" s="36"/>
      <c r="E76" s="11"/>
    </row>
    <row r="77" spans="1:6">
      <c r="A77" s="36"/>
      <c r="E77" s="11"/>
    </row>
    <row r="78" spans="1:6">
      <c r="A78" s="36"/>
      <c r="E78" s="11"/>
    </row>
    <row r="79" spans="1:6">
      <c r="A79" s="64"/>
      <c r="E79" s="11"/>
    </row>
    <row r="80" spans="1:6">
      <c r="A80" s="36"/>
      <c r="E80" s="11"/>
    </row>
    <row r="81" spans="1:5">
      <c r="A81" s="36"/>
      <c r="E81" s="11"/>
    </row>
    <row r="82" spans="1:5">
      <c r="A82" s="36"/>
      <c r="E82" s="11"/>
    </row>
    <row r="83" spans="1:5">
      <c r="A83" s="36"/>
      <c r="E83" s="11"/>
    </row>
    <row r="84" spans="1:5">
      <c r="A84" s="36"/>
      <c r="E84" s="11"/>
    </row>
    <row r="85" spans="1:5">
      <c r="A85" s="36"/>
      <c r="E85" s="11"/>
    </row>
    <row r="86" spans="1:5">
      <c r="A86" s="36"/>
      <c r="E86" s="11"/>
    </row>
    <row r="87" spans="1:5">
      <c r="A87" s="36"/>
      <c r="E87" s="11"/>
    </row>
    <row r="88" spans="1:5">
      <c r="A88" s="36"/>
      <c r="E88" s="11"/>
    </row>
    <row r="89" spans="1:5">
      <c r="A89" s="36"/>
      <c r="E89" s="11"/>
    </row>
    <row r="90" spans="1:5">
      <c r="A90" s="36"/>
      <c r="E90" s="11"/>
    </row>
    <row r="91" spans="1:5">
      <c r="A91" s="36"/>
      <c r="E91" s="11"/>
    </row>
    <row r="92" spans="1:5">
      <c r="A92" s="36"/>
      <c r="E92" s="11"/>
    </row>
    <row r="93" spans="1:5">
      <c r="A93" s="36"/>
      <c r="E93" s="11"/>
    </row>
    <row r="94" spans="1:5">
      <c r="A94" s="36"/>
      <c r="E94" s="11"/>
    </row>
    <row r="95" spans="1:5">
      <c r="A95" s="36"/>
      <c r="E95" s="11"/>
    </row>
    <row r="96" spans="1:5">
      <c r="A96" s="36"/>
      <c r="E96" s="11"/>
    </row>
    <row r="97" spans="1:5">
      <c r="A97" s="36"/>
      <c r="E97" s="11"/>
    </row>
    <row r="98" spans="1:5">
      <c r="A98" s="65"/>
      <c r="E98" s="11"/>
    </row>
    <row r="99" spans="1:5">
      <c r="A99" s="36"/>
      <c r="E99" s="11"/>
    </row>
    <row r="100" spans="1:5">
      <c r="A100" s="36"/>
      <c r="E100" s="11"/>
    </row>
    <row r="101" spans="1:5">
      <c r="A101" s="36"/>
      <c r="E101" s="11"/>
    </row>
    <row r="102" spans="1:5">
      <c r="A102" s="36"/>
      <c r="E102" s="11"/>
    </row>
    <row r="103" spans="1:5">
      <c r="E103" s="11"/>
    </row>
    <row r="104" spans="1:5">
      <c r="E104" s="11"/>
    </row>
    <row r="105" spans="1:5">
      <c r="E105" s="11"/>
    </row>
    <row r="106" spans="1:5">
      <c r="E106" s="11"/>
    </row>
    <row r="107" spans="1:5">
      <c r="E107" s="11"/>
    </row>
    <row r="108" spans="1:5">
      <c r="E108" s="11"/>
    </row>
    <row r="109" spans="1:5">
      <c r="E109" s="11"/>
    </row>
    <row r="110" spans="1:5">
      <c r="E110" s="11"/>
    </row>
    <row r="111" spans="1:5">
      <c r="E111" s="11"/>
    </row>
    <row r="112" spans="1:5">
      <c r="E112" s="11"/>
    </row>
    <row r="113" spans="5:5">
      <c r="E113" s="11"/>
    </row>
    <row r="114" spans="5:5">
      <c r="E114" s="11"/>
    </row>
    <row r="115" spans="5:5">
      <c r="E115" s="11"/>
    </row>
    <row r="116" spans="5:5">
      <c r="E116" s="11"/>
    </row>
    <row r="117" spans="5:5">
      <c r="E117" s="11"/>
    </row>
    <row r="118" spans="5:5">
      <c r="E118" s="11"/>
    </row>
    <row r="119" spans="5:5">
      <c r="E119" s="11"/>
    </row>
    <row r="120" spans="5:5">
      <c r="E120" s="11"/>
    </row>
    <row r="121" spans="5:5">
      <c r="E121" s="11"/>
    </row>
    <row r="122" spans="5:5">
      <c r="E122" s="11"/>
    </row>
    <row r="123" spans="5:5">
      <c r="E123" s="11"/>
    </row>
    <row r="124" spans="5:5">
      <c r="E124" s="11"/>
    </row>
    <row r="125" spans="5:5">
      <c r="E125" s="11"/>
    </row>
    <row r="126" spans="5:5">
      <c r="E12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selection activeCell="G7" sqref="G7"/>
    </sheetView>
  </sheetViews>
  <sheetFormatPr defaultRowHeight="16.5"/>
  <cols>
    <col min="1" max="2" width="9.28515625" style="11" bestFit="1" customWidth="1"/>
    <col min="3" max="3" width="16.42578125" style="11" customWidth="1"/>
    <col min="4" max="4" width="10.7109375" style="11" customWidth="1"/>
    <col min="5" max="5" width="11.140625" style="11" customWidth="1"/>
    <col min="6" max="6" width="12" style="11" bestFit="1" customWidth="1"/>
    <col min="7" max="7" width="58.85546875" style="11" customWidth="1"/>
    <col min="8" max="258" width="9.140625" style="11"/>
    <col min="259" max="259" width="15.140625" style="11" customWidth="1"/>
    <col min="260" max="260" width="9.140625" style="11"/>
    <col min="261" max="261" width="11.140625" style="11" customWidth="1"/>
    <col min="262" max="262" width="11.7109375" style="11" bestFit="1" customWidth="1"/>
    <col min="263" max="263" width="115.7109375" style="11" customWidth="1"/>
    <col min="264" max="514" width="9.140625" style="11"/>
    <col min="515" max="515" width="15.140625" style="11" customWidth="1"/>
    <col min="516" max="516" width="9.140625" style="11"/>
    <col min="517" max="517" width="11.140625" style="11" customWidth="1"/>
    <col min="518" max="518" width="11.7109375" style="11" bestFit="1" customWidth="1"/>
    <col min="519" max="519" width="115.7109375" style="11" customWidth="1"/>
    <col min="520" max="770" width="9.140625" style="11"/>
    <col min="771" max="771" width="15.140625" style="11" customWidth="1"/>
    <col min="772" max="772" width="9.140625" style="11"/>
    <col min="773" max="773" width="11.140625" style="11" customWidth="1"/>
    <col min="774" max="774" width="11.7109375" style="11" bestFit="1" customWidth="1"/>
    <col min="775" max="775" width="115.7109375" style="11" customWidth="1"/>
    <col min="776" max="1026" width="9.140625" style="11"/>
    <col min="1027" max="1027" width="15.140625" style="11" customWidth="1"/>
    <col min="1028" max="1028" width="9.140625" style="11"/>
    <col min="1029" max="1029" width="11.140625" style="11" customWidth="1"/>
    <col min="1030" max="1030" width="11.7109375" style="11" bestFit="1" customWidth="1"/>
    <col min="1031" max="1031" width="115.7109375" style="11" customWidth="1"/>
    <col min="1032" max="1282" width="9.140625" style="11"/>
    <col min="1283" max="1283" width="15.140625" style="11" customWidth="1"/>
    <col min="1284" max="1284" width="9.140625" style="11"/>
    <col min="1285" max="1285" width="11.140625" style="11" customWidth="1"/>
    <col min="1286" max="1286" width="11.7109375" style="11" bestFit="1" customWidth="1"/>
    <col min="1287" max="1287" width="115.7109375" style="11" customWidth="1"/>
    <col min="1288" max="1538" width="9.140625" style="11"/>
    <col min="1539" max="1539" width="15.140625" style="11" customWidth="1"/>
    <col min="1540" max="1540" width="9.140625" style="11"/>
    <col min="1541" max="1541" width="11.140625" style="11" customWidth="1"/>
    <col min="1542" max="1542" width="11.7109375" style="11" bestFit="1" customWidth="1"/>
    <col min="1543" max="1543" width="115.7109375" style="11" customWidth="1"/>
    <col min="1544" max="1794" width="9.140625" style="11"/>
    <col min="1795" max="1795" width="15.140625" style="11" customWidth="1"/>
    <col min="1796" max="1796" width="9.140625" style="11"/>
    <col min="1797" max="1797" width="11.140625" style="11" customWidth="1"/>
    <col min="1798" max="1798" width="11.7109375" style="11" bestFit="1" customWidth="1"/>
    <col min="1799" max="1799" width="115.7109375" style="11" customWidth="1"/>
    <col min="1800" max="2050" width="9.140625" style="11"/>
    <col min="2051" max="2051" width="15.140625" style="11" customWidth="1"/>
    <col min="2052" max="2052" width="9.140625" style="11"/>
    <col min="2053" max="2053" width="11.140625" style="11" customWidth="1"/>
    <col min="2054" max="2054" width="11.7109375" style="11" bestFit="1" customWidth="1"/>
    <col min="2055" max="2055" width="115.7109375" style="11" customWidth="1"/>
    <col min="2056" max="2306" width="9.140625" style="11"/>
    <col min="2307" max="2307" width="15.140625" style="11" customWidth="1"/>
    <col min="2308" max="2308" width="9.140625" style="11"/>
    <col min="2309" max="2309" width="11.140625" style="11" customWidth="1"/>
    <col min="2310" max="2310" width="11.7109375" style="11" bestFit="1" customWidth="1"/>
    <col min="2311" max="2311" width="115.7109375" style="11" customWidth="1"/>
    <col min="2312" max="2562" width="9.140625" style="11"/>
    <col min="2563" max="2563" width="15.140625" style="11" customWidth="1"/>
    <col min="2564" max="2564" width="9.140625" style="11"/>
    <col min="2565" max="2565" width="11.140625" style="11" customWidth="1"/>
    <col min="2566" max="2566" width="11.7109375" style="11" bestFit="1" customWidth="1"/>
    <col min="2567" max="2567" width="115.7109375" style="11" customWidth="1"/>
    <col min="2568" max="2818" width="9.140625" style="11"/>
    <col min="2819" max="2819" width="15.140625" style="11" customWidth="1"/>
    <col min="2820" max="2820" width="9.140625" style="11"/>
    <col min="2821" max="2821" width="11.140625" style="11" customWidth="1"/>
    <col min="2822" max="2822" width="11.7109375" style="11" bestFit="1" customWidth="1"/>
    <col min="2823" max="2823" width="115.7109375" style="11" customWidth="1"/>
    <col min="2824" max="3074" width="9.140625" style="11"/>
    <col min="3075" max="3075" width="15.140625" style="11" customWidth="1"/>
    <col min="3076" max="3076" width="9.140625" style="11"/>
    <col min="3077" max="3077" width="11.140625" style="11" customWidth="1"/>
    <col min="3078" max="3078" width="11.7109375" style="11" bestFit="1" customWidth="1"/>
    <col min="3079" max="3079" width="115.7109375" style="11" customWidth="1"/>
    <col min="3080" max="3330" width="9.140625" style="11"/>
    <col min="3331" max="3331" width="15.140625" style="11" customWidth="1"/>
    <col min="3332" max="3332" width="9.140625" style="11"/>
    <col min="3333" max="3333" width="11.140625" style="11" customWidth="1"/>
    <col min="3334" max="3334" width="11.7109375" style="11" bestFit="1" customWidth="1"/>
    <col min="3335" max="3335" width="115.7109375" style="11" customWidth="1"/>
    <col min="3336" max="3586" width="9.140625" style="11"/>
    <col min="3587" max="3587" width="15.140625" style="11" customWidth="1"/>
    <col min="3588" max="3588" width="9.140625" style="11"/>
    <col min="3589" max="3589" width="11.140625" style="11" customWidth="1"/>
    <col min="3590" max="3590" width="11.7109375" style="11" bestFit="1" customWidth="1"/>
    <col min="3591" max="3591" width="115.7109375" style="11" customWidth="1"/>
    <col min="3592" max="3842" width="9.140625" style="11"/>
    <col min="3843" max="3843" width="15.140625" style="11" customWidth="1"/>
    <col min="3844" max="3844" width="9.140625" style="11"/>
    <col min="3845" max="3845" width="11.140625" style="11" customWidth="1"/>
    <col min="3846" max="3846" width="11.7109375" style="11" bestFit="1" customWidth="1"/>
    <col min="3847" max="3847" width="115.7109375" style="11" customWidth="1"/>
    <col min="3848" max="4098" width="9.140625" style="11"/>
    <col min="4099" max="4099" width="15.140625" style="11" customWidth="1"/>
    <col min="4100" max="4100" width="9.140625" style="11"/>
    <col min="4101" max="4101" width="11.140625" style="11" customWidth="1"/>
    <col min="4102" max="4102" width="11.7109375" style="11" bestFit="1" customWidth="1"/>
    <col min="4103" max="4103" width="115.7109375" style="11" customWidth="1"/>
    <col min="4104" max="4354" width="9.140625" style="11"/>
    <col min="4355" max="4355" width="15.140625" style="11" customWidth="1"/>
    <col min="4356" max="4356" width="9.140625" style="11"/>
    <col min="4357" max="4357" width="11.140625" style="11" customWidth="1"/>
    <col min="4358" max="4358" width="11.7109375" style="11" bestFit="1" customWidth="1"/>
    <col min="4359" max="4359" width="115.7109375" style="11" customWidth="1"/>
    <col min="4360" max="4610" width="9.140625" style="11"/>
    <col min="4611" max="4611" width="15.140625" style="11" customWidth="1"/>
    <col min="4612" max="4612" width="9.140625" style="11"/>
    <col min="4613" max="4613" width="11.140625" style="11" customWidth="1"/>
    <col min="4614" max="4614" width="11.7109375" style="11" bestFit="1" customWidth="1"/>
    <col min="4615" max="4615" width="115.7109375" style="11" customWidth="1"/>
    <col min="4616" max="4866" width="9.140625" style="11"/>
    <col min="4867" max="4867" width="15.140625" style="11" customWidth="1"/>
    <col min="4868" max="4868" width="9.140625" style="11"/>
    <col min="4869" max="4869" width="11.140625" style="11" customWidth="1"/>
    <col min="4870" max="4870" width="11.7109375" style="11" bestFit="1" customWidth="1"/>
    <col min="4871" max="4871" width="115.7109375" style="11" customWidth="1"/>
    <col min="4872" max="5122" width="9.140625" style="11"/>
    <col min="5123" max="5123" width="15.140625" style="11" customWidth="1"/>
    <col min="5124" max="5124" width="9.140625" style="11"/>
    <col min="5125" max="5125" width="11.140625" style="11" customWidth="1"/>
    <col min="5126" max="5126" width="11.7109375" style="11" bestFit="1" customWidth="1"/>
    <col min="5127" max="5127" width="115.7109375" style="11" customWidth="1"/>
    <col min="5128" max="5378" width="9.140625" style="11"/>
    <col min="5379" max="5379" width="15.140625" style="11" customWidth="1"/>
    <col min="5380" max="5380" width="9.140625" style="11"/>
    <col min="5381" max="5381" width="11.140625" style="11" customWidth="1"/>
    <col min="5382" max="5382" width="11.7109375" style="11" bestFit="1" customWidth="1"/>
    <col min="5383" max="5383" width="115.7109375" style="11" customWidth="1"/>
    <col min="5384" max="5634" width="9.140625" style="11"/>
    <col min="5635" max="5635" width="15.140625" style="11" customWidth="1"/>
    <col min="5636" max="5636" width="9.140625" style="11"/>
    <col min="5637" max="5637" width="11.140625" style="11" customWidth="1"/>
    <col min="5638" max="5638" width="11.7109375" style="11" bestFit="1" customWidth="1"/>
    <col min="5639" max="5639" width="115.7109375" style="11" customWidth="1"/>
    <col min="5640" max="5890" width="9.140625" style="11"/>
    <col min="5891" max="5891" width="15.140625" style="11" customWidth="1"/>
    <col min="5892" max="5892" width="9.140625" style="11"/>
    <col min="5893" max="5893" width="11.140625" style="11" customWidth="1"/>
    <col min="5894" max="5894" width="11.7109375" style="11" bestFit="1" customWidth="1"/>
    <col min="5895" max="5895" width="115.7109375" style="11" customWidth="1"/>
    <col min="5896" max="6146" width="9.140625" style="11"/>
    <col min="6147" max="6147" width="15.140625" style="11" customWidth="1"/>
    <col min="6148" max="6148" width="9.140625" style="11"/>
    <col min="6149" max="6149" width="11.140625" style="11" customWidth="1"/>
    <col min="6150" max="6150" width="11.7109375" style="11" bestFit="1" customWidth="1"/>
    <col min="6151" max="6151" width="115.7109375" style="11" customWidth="1"/>
    <col min="6152" max="6402" width="9.140625" style="11"/>
    <col min="6403" max="6403" width="15.140625" style="11" customWidth="1"/>
    <col min="6404" max="6404" width="9.140625" style="11"/>
    <col min="6405" max="6405" width="11.140625" style="11" customWidth="1"/>
    <col min="6406" max="6406" width="11.7109375" style="11" bestFit="1" customWidth="1"/>
    <col min="6407" max="6407" width="115.7109375" style="11" customWidth="1"/>
    <col min="6408" max="6658" width="9.140625" style="11"/>
    <col min="6659" max="6659" width="15.140625" style="11" customWidth="1"/>
    <col min="6660" max="6660" width="9.140625" style="11"/>
    <col min="6661" max="6661" width="11.140625" style="11" customWidth="1"/>
    <col min="6662" max="6662" width="11.7109375" style="11" bestFit="1" customWidth="1"/>
    <col min="6663" max="6663" width="115.7109375" style="11" customWidth="1"/>
    <col min="6664" max="6914" width="9.140625" style="11"/>
    <col min="6915" max="6915" width="15.140625" style="11" customWidth="1"/>
    <col min="6916" max="6916" width="9.140625" style="11"/>
    <col min="6917" max="6917" width="11.140625" style="11" customWidth="1"/>
    <col min="6918" max="6918" width="11.7109375" style="11" bestFit="1" customWidth="1"/>
    <col min="6919" max="6919" width="115.7109375" style="11" customWidth="1"/>
    <col min="6920" max="7170" width="9.140625" style="11"/>
    <col min="7171" max="7171" width="15.140625" style="11" customWidth="1"/>
    <col min="7172" max="7172" width="9.140625" style="11"/>
    <col min="7173" max="7173" width="11.140625" style="11" customWidth="1"/>
    <col min="7174" max="7174" width="11.7109375" style="11" bestFit="1" customWidth="1"/>
    <col min="7175" max="7175" width="115.7109375" style="11" customWidth="1"/>
    <col min="7176" max="7426" width="9.140625" style="11"/>
    <col min="7427" max="7427" width="15.140625" style="11" customWidth="1"/>
    <col min="7428" max="7428" width="9.140625" style="11"/>
    <col min="7429" max="7429" width="11.140625" style="11" customWidth="1"/>
    <col min="7430" max="7430" width="11.7109375" style="11" bestFit="1" customWidth="1"/>
    <col min="7431" max="7431" width="115.7109375" style="11" customWidth="1"/>
    <col min="7432" max="7682" width="9.140625" style="11"/>
    <col min="7683" max="7683" width="15.140625" style="11" customWidth="1"/>
    <col min="7684" max="7684" width="9.140625" style="11"/>
    <col min="7685" max="7685" width="11.140625" style="11" customWidth="1"/>
    <col min="7686" max="7686" width="11.7109375" style="11" bestFit="1" customWidth="1"/>
    <col min="7687" max="7687" width="115.7109375" style="11" customWidth="1"/>
    <col min="7688" max="7938" width="9.140625" style="11"/>
    <col min="7939" max="7939" width="15.140625" style="11" customWidth="1"/>
    <col min="7940" max="7940" width="9.140625" style="11"/>
    <col min="7941" max="7941" width="11.140625" style="11" customWidth="1"/>
    <col min="7942" max="7942" width="11.7109375" style="11" bestFit="1" customWidth="1"/>
    <col min="7943" max="7943" width="115.7109375" style="11" customWidth="1"/>
    <col min="7944" max="8194" width="9.140625" style="11"/>
    <col min="8195" max="8195" width="15.140625" style="11" customWidth="1"/>
    <col min="8196" max="8196" width="9.140625" style="11"/>
    <col min="8197" max="8197" width="11.140625" style="11" customWidth="1"/>
    <col min="8198" max="8198" width="11.7109375" style="11" bestFit="1" customWidth="1"/>
    <col min="8199" max="8199" width="115.7109375" style="11" customWidth="1"/>
    <col min="8200" max="8450" width="9.140625" style="11"/>
    <col min="8451" max="8451" width="15.140625" style="11" customWidth="1"/>
    <col min="8452" max="8452" width="9.140625" style="11"/>
    <col min="8453" max="8453" width="11.140625" style="11" customWidth="1"/>
    <col min="8454" max="8454" width="11.7109375" style="11" bestFit="1" customWidth="1"/>
    <col min="8455" max="8455" width="115.7109375" style="11" customWidth="1"/>
    <col min="8456" max="8706" width="9.140625" style="11"/>
    <col min="8707" max="8707" width="15.140625" style="11" customWidth="1"/>
    <col min="8708" max="8708" width="9.140625" style="11"/>
    <col min="8709" max="8709" width="11.140625" style="11" customWidth="1"/>
    <col min="8710" max="8710" width="11.7109375" style="11" bestFit="1" customWidth="1"/>
    <col min="8711" max="8711" width="115.7109375" style="11" customWidth="1"/>
    <col min="8712" max="8962" width="9.140625" style="11"/>
    <col min="8963" max="8963" width="15.140625" style="11" customWidth="1"/>
    <col min="8964" max="8964" width="9.140625" style="11"/>
    <col min="8965" max="8965" width="11.140625" style="11" customWidth="1"/>
    <col min="8966" max="8966" width="11.7109375" style="11" bestFit="1" customWidth="1"/>
    <col min="8967" max="8967" width="115.7109375" style="11" customWidth="1"/>
    <col min="8968" max="9218" width="9.140625" style="11"/>
    <col min="9219" max="9219" width="15.140625" style="11" customWidth="1"/>
    <col min="9220" max="9220" width="9.140625" style="11"/>
    <col min="9221" max="9221" width="11.140625" style="11" customWidth="1"/>
    <col min="9222" max="9222" width="11.7109375" style="11" bestFit="1" customWidth="1"/>
    <col min="9223" max="9223" width="115.7109375" style="11" customWidth="1"/>
    <col min="9224" max="9474" width="9.140625" style="11"/>
    <col min="9475" max="9475" width="15.140625" style="11" customWidth="1"/>
    <col min="9476" max="9476" width="9.140625" style="11"/>
    <col min="9477" max="9477" width="11.140625" style="11" customWidth="1"/>
    <col min="9478" max="9478" width="11.7109375" style="11" bestFit="1" customWidth="1"/>
    <col min="9479" max="9479" width="115.7109375" style="11" customWidth="1"/>
    <col min="9480" max="9730" width="9.140625" style="11"/>
    <col min="9731" max="9731" width="15.140625" style="11" customWidth="1"/>
    <col min="9732" max="9732" width="9.140625" style="11"/>
    <col min="9733" max="9733" width="11.140625" style="11" customWidth="1"/>
    <col min="9734" max="9734" width="11.7109375" style="11" bestFit="1" customWidth="1"/>
    <col min="9735" max="9735" width="115.7109375" style="11" customWidth="1"/>
    <col min="9736" max="9986" width="9.140625" style="11"/>
    <col min="9987" max="9987" width="15.140625" style="11" customWidth="1"/>
    <col min="9988" max="9988" width="9.140625" style="11"/>
    <col min="9989" max="9989" width="11.140625" style="11" customWidth="1"/>
    <col min="9990" max="9990" width="11.7109375" style="11" bestFit="1" customWidth="1"/>
    <col min="9991" max="9991" width="115.7109375" style="11" customWidth="1"/>
    <col min="9992" max="10242" width="9.140625" style="11"/>
    <col min="10243" max="10243" width="15.140625" style="11" customWidth="1"/>
    <col min="10244" max="10244" width="9.140625" style="11"/>
    <col min="10245" max="10245" width="11.140625" style="11" customWidth="1"/>
    <col min="10246" max="10246" width="11.7109375" style="11" bestFit="1" customWidth="1"/>
    <col min="10247" max="10247" width="115.7109375" style="11" customWidth="1"/>
    <col min="10248" max="10498" width="9.140625" style="11"/>
    <col min="10499" max="10499" width="15.140625" style="11" customWidth="1"/>
    <col min="10500" max="10500" width="9.140625" style="11"/>
    <col min="10501" max="10501" width="11.140625" style="11" customWidth="1"/>
    <col min="10502" max="10502" width="11.7109375" style="11" bestFit="1" customWidth="1"/>
    <col min="10503" max="10503" width="115.7109375" style="11" customWidth="1"/>
    <col min="10504" max="10754" width="9.140625" style="11"/>
    <col min="10755" max="10755" width="15.140625" style="11" customWidth="1"/>
    <col min="10756" max="10756" width="9.140625" style="11"/>
    <col min="10757" max="10757" width="11.140625" style="11" customWidth="1"/>
    <col min="10758" max="10758" width="11.7109375" style="11" bestFit="1" customWidth="1"/>
    <col min="10759" max="10759" width="115.7109375" style="11" customWidth="1"/>
    <col min="10760" max="11010" width="9.140625" style="11"/>
    <col min="11011" max="11011" width="15.140625" style="11" customWidth="1"/>
    <col min="11012" max="11012" width="9.140625" style="11"/>
    <col min="11013" max="11013" width="11.140625" style="11" customWidth="1"/>
    <col min="11014" max="11014" width="11.7109375" style="11" bestFit="1" customWidth="1"/>
    <col min="11015" max="11015" width="115.7109375" style="11" customWidth="1"/>
    <col min="11016" max="11266" width="9.140625" style="11"/>
    <col min="11267" max="11267" width="15.140625" style="11" customWidth="1"/>
    <col min="11268" max="11268" width="9.140625" style="11"/>
    <col min="11269" max="11269" width="11.140625" style="11" customWidth="1"/>
    <col min="11270" max="11270" width="11.7109375" style="11" bestFit="1" customWidth="1"/>
    <col min="11271" max="11271" width="115.7109375" style="11" customWidth="1"/>
    <col min="11272" max="11522" width="9.140625" style="11"/>
    <col min="11523" max="11523" width="15.140625" style="11" customWidth="1"/>
    <col min="11524" max="11524" width="9.140625" style="11"/>
    <col min="11525" max="11525" width="11.140625" style="11" customWidth="1"/>
    <col min="11526" max="11526" width="11.7109375" style="11" bestFit="1" customWidth="1"/>
    <col min="11527" max="11527" width="115.7109375" style="11" customWidth="1"/>
    <col min="11528" max="11778" width="9.140625" style="11"/>
    <col min="11779" max="11779" width="15.140625" style="11" customWidth="1"/>
    <col min="11780" max="11780" width="9.140625" style="11"/>
    <col min="11781" max="11781" width="11.140625" style="11" customWidth="1"/>
    <col min="11782" max="11782" width="11.7109375" style="11" bestFit="1" customWidth="1"/>
    <col min="11783" max="11783" width="115.7109375" style="11" customWidth="1"/>
    <col min="11784" max="12034" width="9.140625" style="11"/>
    <col min="12035" max="12035" width="15.140625" style="11" customWidth="1"/>
    <col min="12036" max="12036" width="9.140625" style="11"/>
    <col min="12037" max="12037" width="11.140625" style="11" customWidth="1"/>
    <col min="12038" max="12038" width="11.7109375" style="11" bestFit="1" customWidth="1"/>
    <col min="12039" max="12039" width="115.7109375" style="11" customWidth="1"/>
    <col min="12040" max="12290" width="9.140625" style="11"/>
    <col min="12291" max="12291" width="15.140625" style="11" customWidth="1"/>
    <col min="12292" max="12292" width="9.140625" style="11"/>
    <col min="12293" max="12293" width="11.140625" style="11" customWidth="1"/>
    <col min="12294" max="12294" width="11.7109375" style="11" bestFit="1" customWidth="1"/>
    <col min="12295" max="12295" width="115.7109375" style="11" customWidth="1"/>
    <col min="12296" max="12546" width="9.140625" style="11"/>
    <col min="12547" max="12547" width="15.140625" style="11" customWidth="1"/>
    <col min="12548" max="12548" width="9.140625" style="11"/>
    <col min="12549" max="12549" width="11.140625" style="11" customWidth="1"/>
    <col min="12550" max="12550" width="11.7109375" style="11" bestFit="1" customWidth="1"/>
    <col min="12551" max="12551" width="115.7109375" style="11" customWidth="1"/>
    <col min="12552" max="12802" width="9.140625" style="11"/>
    <col min="12803" max="12803" width="15.140625" style="11" customWidth="1"/>
    <col min="12804" max="12804" width="9.140625" style="11"/>
    <col min="12805" max="12805" width="11.140625" style="11" customWidth="1"/>
    <col min="12806" max="12806" width="11.7109375" style="11" bestFit="1" customWidth="1"/>
    <col min="12807" max="12807" width="115.7109375" style="11" customWidth="1"/>
    <col min="12808" max="13058" width="9.140625" style="11"/>
    <col min="13059" max="13059" width="15.140625" style="11" customWidth="1"/>
    <col min="13060" max="13060" width="9.140625" style="11"/>
    <col min="13061" max="13061" width="11.140625" style="11" customWidth="1"/>
    <col min="13062" max="13062" width="11.7109375" style="11" bestFit="1" customWidth="1"/>
    <col min="13063" max="13063" width="115.7109375" style="11" customWidth="1"/>
    <col min="13064" max="13314" width="9.140625" style="11"/>
    <col min="13315" max="13315" width="15.140625" style="11" customWidth="1"/>
    <col min="13316" max="13316" width="9.140625" style="11"/>
    <col min="13317" max="13317" width="11.140625" style="11" customWidth="1"/>
    <col min="13318" max="13318" width="11.7109375" style="11" bestFit="1" customWidth="1"/>
    <col min="13319" max="13319" width="115.7109375" style="11" customWidth="1"/>
    <col min="13320" max="13570" width="9.140625" style="11"/>
    <col min="13571" max="13571" width="15.140625" style="11" customWidth="1"/>
    <col min="13572" max="13572" width="9.140625" style="11"/>
    <col min="13573" max="13573" width="11.140625" style="11" customWidth="1"/>
    <col min="13574" max="13574" width="11.7109375" style="11" bestFit="1" customWidth="1"/>
    <col min="13575" max="13575" width="115.7109375" style="11" customWidth="1"/>
    <col min="13576" max="13826" width="9.140625" style="11"/>
    <col min="13827" max="13827" width="15.140625" style="11" customWidth="1"/>
    <col min="13828" max="13828" width="9.140625" style="11"/>
    <col min="13829" max="13829" width="11.140625" style="11" customWidth="1"/>
    <col min="13830" max="13830" width="11.7109375" style="11" bestFit="1" customWidth="1"/>
    <col min="13831" max="13831" width="115.7109375" style="11" customWidth="1"/>
    <col min="13832" max="14082" width="9.140625" style="11"/>
    <col min="14083" max="14083" width="15.140625" style="11" customWidth="1"/>
    <col min="14084" max="14084" width="9.140625" style="11"/>
    <col min="14085" max="14085" width="11.140625" style="11" customWidth="1"/>
    <col min="14086" max="14086" width="11.7109375" style="11" bestFit="1" customWidth="1"/>
    <col min="14087" max="14087" width="115.7109375" style="11" customWidth="1"/>
    <col min="14088" max="14338" width="9.140625" style="11"/>
    <col min="14339" max="14339" width="15.140625" style="11" customWidth="1"/>
    <col min="14340" max="14340" width="9.140625" style="11"/>
    <col min="14341" max="14341" width="11.140625" style="11" customWidth="1"/>
    <col min="14342" max="14342" width="11.7109375" style="11" bestFit="1" customWidth="1"/>
    <col min="14343" max="14343" width="115.7109375" style="11" customWidth="1"/>
    <col min="14344" max="14594" width="9.140625" style="11"/>
    <col min="14595" max="14595" width="15.140625" style="11" customWidth="1"/>
    <col min="14596" max="14596" width="9.140625" style="11"/>
    <col min="14597" max="14597" width="11.140625" style="11" customWidth="1"/>
    <col min="14598" max="14598" width="11.7109375" style="11" bestFit="1" customWidth="1"/>
    <col min="14599" max="14599" width="115.7109375" style="11" customWidth="1"/>
    <col min="14600" max="14850" width="9.140625" style="11"/>
    <col min="14851" max="14851" width="15.140625" style="11" customWidth="1"/>
    <col min="14852" max="14852" width="9.140625" style="11"/>
    <col min="14853" max="14853" width="11.140625" style="11" customWidth="1"/>
    <col min="14854" max="14854" width="11.7109375" style="11" bestFit="1" customWidth="1"/>
    <col min="14855" max="14855" width="115.7109375" style="11" customWidth="1"/>
    <col min="14856" max="15106" width="9.140625" style="11"/>
    <col min="15107" max="15107" width="15.140625" style="11" customWidth="1"/>
    <col min="15108" max="15108" width="9.140625" style="11"/>
    <col min="15109" max="15109" width="11.140625" style="11" customWidth="1"/>
    <col min="15110" max="15110" width="11.7109375" style="11" bestFit="1" customWidth="1"/>
    <col min="15111" max="15111" width="115.7109375" style="11" customWidth="1"/>
    <col min="15112" max="15362" width="9.140625" style="11"/>
    <col min="15363" max="15363" width="15.140625" style="11" customWidth="1"/>
    <col min="15364" max="15364" width="9.140625" style="11"/>
    <col min="15365" max="15365" width="11.140625" style="11" customWidth="1"/>
    <col min="15366" max="15366" width="11.7109375" style="11" bestFit="1" customWidth="1"/>
    <col min="15367" max="15367" width="115.7109375" style="11" customWidth="1"/>
    <col min="15368" max="15618" width="9.140625" style="11"/>
    <col min="15619" max="15619" width="15.140625" style="11" customWidth="1"/>
    <col min="15620" max="15620" width="9.140625" style="11"/>
    <col min="15621" max="15621" width="11.140625" style="11" customWidth="1"/>
    <col min="15622" max="15622" width="11.7109375" style="11" bestFit="1" customWidth="1"/>
    <col min="15623" max="15623" width="115.7109375" style="11" customWidth="1"/>
    <col min="15624" max="15874" width="9.140625" style="11"/>
    <col min="15875" max="15875" width="15.140625" style="11" customWidth="1"/>
    <col min="15876" max="15876" width="9.140625" style="11"/>
    <col min="15877" max="15877" width="11.140625" style="11" customWidth="1"/>
    <col min="15878" max="15878" width="11.7109375" style="11" bestFit="1" customWidth="1"/>
    <col min="15879" max="15879" width="115.7109375" style="11" customWidth="1"/>
    <col min="15880" max="16130" width="9.140625" style="11"/>
    <col min="16131" max="16131" width="15.140625" style="11" customWidth="1"/>
    <col min="16132" max="16132" width="9.140625" style="11"/>
    <col min="16133" max="16133" width="11.140625" style="11" customWidth="1"/>
    <col min="16134" max="16134" width="11.7109375" style="11" bestFit="1" customWidth="1"/>
    <col min="16135" max="16135" width="115.7109375" style="11" customWidth="1"/>
    <col min="16136" max="16384" width="9.140625" style="11"/>
  </cols>
  <sheetData>
    <row r="1" spans="1:42" s="39" customFormat="1">
      <c r="A1" s="5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42" s="39" customFormat="1">
      <c r="A2" s="5" t="s">
        <v>36</v>
      </c>
      <c r="B2" s="5"/>
      <c r="C2" s="5"/>
      <c r="D2" s="5"/>
      <c r="E2" s="5"/>
      <c r="F2" s="44"/>
      <c r="G2" s="72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42" s="39" customFormat="1">
      <c r="A3" s="5" t="s">
        <v>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42" s="39" customFormat="1">
      <c r="A4" s="5"/>
      <c r="B4" s="44"/>
      <c r="C4" s="44"/>
      <c r="D4" s="44"/>
      <c r="E4" s="5" t="s">
        <v>58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1:42" s="39" customFormat="1">
      <c r="A5" s="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42" s="78" customFormat="1">
      <c r="A6" s="16" t="s">
        <v>1</v>
      </c>
      <c r="B6" s="16" t="s">
        <v>2</v>
      </c>
      <c r="C6" s="16" t="s">
        <v>3</v>
      </c>
      <c r="D6" s="16" t="s">
        <v>7</v>
      </c>
      <c r="E6" s="16" t="s">
        <v>40</v>
      </c>
      <c r="F6" s="75" t="s">
        <v>5</v>
      </c>
      <c r="G6" s="16" t="s">
        <v>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2" s="39" customFormat="1" ht="71.25" customHeight="1">
      <c r="A7" s="14">
        <v>1</v>
      </c>
      <c r="B7" s="34">
        <v>253</v>
      </c>
      <c r="C7" s="15">
        <v>43132</v>
      </c>
      <c r="D7" s="14" t="s">
        <v>41</v>
      </c>
      <c r="E7" s="73" t="s">
        <v>71</v>
      </c>
      <c r="F7" s="51">
        <v>6868.68</v>
      </c>
      <c r="G7" s="74" t="s">
        <v>72</v>
      </c>
      <c r="H7" s="45"/>
      <c r="I7" s="45"/>
      <c r="J7" s="45"/>
      <c r="K7" s="45"/>
      <c r="L7" s="45"/>
      <c r="M7" s="45"/>
      <c r="N7" s="45"/>
      <c r="O7" s="45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s="39" customFormat="1">
      <c r="A8" s="34"/>
      <c r="B8" s="34"/>
      <c r="C8" s="34"/>
      <c r="D8" s="34"/>
      <c r="E8" s="16" t="s">
        <v>28</v>
      </c>
      <c r="F8" s="76">
        <f>F7</f>
        <v>6868.68</v>
      </c>
      <c r="G8" s="34"/>
      <c r="K8" s="11"/>
    </row>
    <row r="9" spans="1:42">
      <c r="A9" s="39"/>
      <c r="B9" s="39"/>
      <c r="C9" s="39"/>
      <c r="D9" s="39"/>
      <c r="E9" s="39"/>
      <c r="F9" s="39"/>
      <c r="G9" s="39"/>
      <c r="H9" s="39"/>
      <c r="I9" s="39"/>
      <c r="J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42">
      <c r="A10" s="39"/>
      <c r="B10" s="39"/>
      <c r="C10" s="39"/>
      <c r="D10" s="39"/>
      <c r="E10" s="39"/>
      <c r="F10" s="39"/>
      <c r="G10" s="39"/>
      <c r="H10" s="39"/>
      <c r="I10" s="39"/>
      <c r="J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42">
      <c r="A11" s="39"/>
      <c r="B11" s="39"/>
      <c r="C11" s="39"/>
      <c r="D11" s="39"/>
      <c r="E11" s="39"/>
      <c r="F11" s="39"/>
      <c r="G11" s="39"/>
      <c r="H11" s="39"/>
      <c r="I11" s="39"/>
      <c r="J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42">
      <c r="A12" s="39"/>
      <c r="B12" s="39"/>
      <c r="C12" s="39"/>
      <c r="D12" s="39"/>
      <c r="E12" s="39"/>
      <c r="F12" s="39"/>
      <c r="G12" s="39"/>
      <c r="H12" s="39"/>
      <c r="I12" s="39"/>
      <c r="J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42">
      <c r="A13" s="39"/>
      <c r="B13" s="39"/>
      <c r="C13" s="39"/>
      <c r="D13" s="39"/>
      <c r="E13" s="39"/>
      <c r="F13" s="39"/>
      <c r="G13" s="39"/>
      <c r="H13" s="39"/>
      <c r="I13" s="39"/>
      <c r="J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42">
      <c r="A14" s="39"/>
      <c r="B14" s="39"/>
      <c r="C14" s="39"/>
      <c r="D14" s="39"/>
      <c r="E14" s="39"/>
      <c r="F14" s="39"/>
      <c r="G14" s="39"/>
      <c r="H14" s="39"/>
      <c r="I14" s="39"/>
      <c r="J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42">
      <c r="A15" s="39"/>
      <c r="B15" s="39"/>
      <c r="C15" s="39"/>
      <c r="D15" s="39"/>
      <c r="E15" s="39"/>
      <c r="F15" s="39"/>
      <c r="G15" s="39"/>
      <c r="H15" s="39"/>
      <c r="I15" s="39"/>
      <c r="J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O13" sqref="O13"/>
    </sheetView>
  </sheetViews>
  <sheetFormatPr defaultRowHeight="16.5"/>
  <cols>
    <col min="1" max="2" width="9.140625" style="2"/>
    <col min="3" max="3" width="16.5703125" style="2" customWidth="1"/>
    <col min="4" max="4" width="10.140625" style="2" customWidth="1"/>
    <col min="5" max="5" width="17" style="2" customWidth="1"/>
    <col min="6" max="6" width="22.85546875" style="2" customWidth="1"/>
    <col min="7" max="7" width="80.140625" style="2" customWidth="1"/>
    <col min="8" max="256" width="9.140625" style="2"/>
    <col min="257" max="257" width="11.7109375" style="2" customWidth="1"/>
    <col min="258" max="258" width="10.140625" style="2" customWidth="1"/>
    <col min="259" max="259" width="9.140625" style="2"/>
    <col min="260" max="260" width="14.5703125" style="2" customWidth="1"/>
    <col min="261" max="261" width="73.140625" style="2" customWidth="1"/>
    <col min="262" max="512" width="9.140625" style="2"/>
    <col min="513" max="513" width="11.7109375" style="2" customWidth="1"/>
    <col min="514" max="514" width="10.140625" style="2" customWidth="1"/>
    <col min="515" max="515" width="9.140625" style="2"/>
    <col min="516" max="516" width="14.5703125" style="2" customWidth="1"/>
    <col min="517" max="517" width="73.140625" style="2" customWidth="1"/>
    <col min="518" max="768" width="9.140625" style="2"/>
    <col min="769" max="769" width="11.7109375" style="2" customWidth="1"/>
    <col min="770" max="770" width="10.140625" style="2" customWidth="1"/>
    <col min="771" max="771" width="9.140625" style="2"/>
    <col min="772" max="772" width="14.5703125" style="2" customWidth="1"/>
    <col min="773" max="773" width="73.140625" style="2" customWidth="1"/>
    <col min="774" max="1024" width="9.140625" style="2"/>
    <col min="1025" max="1025" width="11.7109375" style="2" customWidth="1"/>
    <col min="1026" max="1026" width="10.140625" style="2" customWidth="1"/>
    <col min="1027" max="1027" width="9.140625" style="2"/>
    <col min="1028" max="1028" width="14.5703125" style="2" customWidth="1"/>
    <col min="1029" max="1029" width="73.140625" style="2" customWidth="1"/>
    <col min="1030" max="1280" width="9.140625" style="2"/>
    <col min="1281" max="1281" width="11.7109375" style="2" customWidth="1"/>
    <col min="1282" max="1282" width="10.140625" style="2" customWidth="1"/>
    <col min="1283" max="1283" width="9.140625" style="2"/>
    <col min="1284" max="1284" width="14.5703125" style="2" customWidth="1"/>
    <col min="1285" max="1285" width="73.140625" style="2" customWidth="1"/>
    <col min="1286" max="1536" width="9.140625" style="2"/>
    <col min="1537" max="1537" width="11.7109375" style="2" customWidth="1"/>
    <col min="1538" max="1538" width="10.140625" style="2" customWidth="1"/>
    <col min="1539" max="1539" width="9.140625" style="2"/>
    <col min="1540" max="1540" width="14.5703125" style="2" customWidth="1"/>
    <col min="1541" max="1541" width="73.140625" style="2" customWidth="1"/>
    <col min="1542" max="1792" width="9.140625" style="2"/>
    <col min="1793" max="1793" width="11.7109375" style="2" customWidth="1"/>
    <col min="1794" max="1794" width="10.140625" style="2" customWidth="1"/>
    <col min="1795" max="1795" width="9.140625" style="2"/>
    <col min="1796" max="1796" width="14.5703125" style="2" customWidth="1"/>
    <col min="1797" max="1797" width="73.140625" style="2" customWidth="1"/>
    <col min="1798" max="2048" width="9.140625" style="2"/>
    <col min="2049" max="2049" width="11.7109375" style="2" customWidth="1"/>
    <col min="2050" max="2050" width="10.140625" style="2" customWidth="1"/>
    <col min="2051" max="2051" width="9.140625" style="2"/>
    <col min="2052" max="2052" width="14.5703125" style="2" customWidth="1"/>
    <col min="2053" max="2053" width="73.140625" style="2" customWidth="1"/>
    <col min="2054" max="2304" width="9.140625" style="2"/>
    <col min="2305" max="2305" width="11.7109375" style="2" customWidth="1"/>
    <col min="2306" max="2306" width="10.140625" style="2" customWidth="1"/>
    <col min="2307" max="2307" width="9.140625" style="2"/>
    <col min="2308" max="2308" width="14.5703125" style="2" customWidth="1"/>
    <col min="2309" max="2309" width="73.140625" style="2" customWidth="1"/>
    <col min="2310" max="2560" width="9.140625" style="2"/>
    <col min="2561" max="2561" width="11.7109375" style="2" customWidth="1"/>
    <col min="2562" max="2562" width="10.140625" style="2" customWidth="1"/>
    <col min="2563" max="2563" width="9.140625" style="2"/>
    <col min="2564" max="2564" width="14.5703125" style="2" customWidth="1"/>
    <col min="2565" max="2565" width="73.140625" style="2" customWidth="1"/>
    <col min="2566" max="2816" width="9.140625" style="2"/>
    <col min="2817" max="2817" width="11.7109375" style="2" customWidth="1"/>
    <col min="2818" max="2818" width="10.140625" style="2" customWidth="1"/>
    <col min="2819" max="2819" width="9.140625" style="2"/>
    <col min="2820" max="2820" width="14.5703125" style="2" customWidth="1"/>
    <col min="2821" max="2821" width="73.140625" style="2" customWidth="1"/>
    <col min="2822" max="3072" width="9.140625" style="2"/>
    <col min="3073" max="3073" width="11.7109375" style="2" customWidth="1"/>
    <col min="3074" max="3074" width="10.140625" style="2" customWidth="1"/>
    <col min="3075" max="3075" width="9.140625" style="2"/>
    <col min="3076" max="3076" width="14.5703125" style="2" customWidth="1"/>
    <col min="3077" max="3077" width="73.140625" style="2" customWidth="1"/>
    <col min="3078" max="3328" width="9.140625" style="2"/>
    <col min="3329" max="3329" width="11.7109375" style="2" customWidth="1"/>
    <col min="3330" max="3330" width="10.140625" style="2" customWidth="1"/>
    <col min="3331" max="3331" width="9.140625" style="2"/>
    <col min="3332" max="3332" width="14.5703125" style="2" customWidth="1"/>
    <col min="3333" max="3333" width="73.140625" style="2" customWidth="1"/>
    <col min="3334" max="3584" width="9.140625" style="2"/>
    <col min="3585" max="3585" width="11.7109375" style="2" customWidth="1"/>
    <col min="3586" max="3586" width="10.140625" style="2" customWidth="1"/>
    <col min="3587" max="3587" width="9.140625" style="2"/>
    <col min="3588" max="3588" width="14.5703125" style="2" customWidth="1"/>
    <col min="3589" max="3589" width="73.140625" style="2" customWidth="1"/>
    <col min="3590" max="3840" width="9.140625" style="2"/>
    <col min="3841" max="3841" width="11.7109375" style="2" customWidth="1"/>
    <col min="3842" max="3842" width="10.140625" style="2" customWidth="1"/>
    <col min="3843" max="3843" width="9.140625" style="2"/>
    <col min="3844" max="3844" width="14.5703125" style="2" customWidth="1"/>
    <col min="3845" max="3845" width="73.140625" style="2" customWidth="1"/>
    <col min="3846" max="4096" width="9.140625" style="2"/>
    <col min="4097" max="4097" width="11.7109375" style="2" customWidth="1"/>
    <col min="4098" max="4098" width="10.140625" style="2" customWidth="1"/>
    <col min="4099" max="4099" width="9.140625" style="2"/>
    <col min="4100" max="4100" width="14.5703125" style="2" customWidth="1"/>
    <col min="4101" max="4101" width="73.140625" style="2" customWidth="1"/>
    <col min="4102" max="4352" width="9.140625" style="2"/>
    <col min="4353" max="4353" width="11.7109375" style="2" customWidth="1"/>
    <col min="4354" max="4354" width="10.140625" style="2" customWidth="1"/>
    <col min="4355" max="4355" width="9.140625" style="2"/>
    <col min="4356" max="4356" width="14.5703125" style="2" customWidth="1"/>
    <col min="4357" max="4357" width="73.140625" style="2" customWidth="1"/>
    <col min="4358" max="4608" width="9.140625" style="2"/>
    <col min="4609" max="4609" width="11.7109375" style="2" customWidth="1"/>
    <col min="4610" max="4610" width="10.140625" style="2" customWidth="1"/>
    <col min="4611" max="4611" width="9.140625" style="2"/>
    <col min="4612" max="4612" width="14.5703125" style="2" customWidth="1"/>
    <col min="4613" max="4613" width="73.140625" style="2" customWidth="1"/>
    <col min="4614" max="4864" width="9.140625" style="2"/>
    <col min="4865" max="4865" width="11.7109375" style="2" customWidth="1"/>
    <col min="4866" max="4866" width="10.140625" style="2" customWidth="1"/>
    <col min="4867" max="4867" width="9.140625" style="2"/>
    <col min="4868" max="4868" width="14.5703125" style="2" customWidth="1"/>
    <col min="4869" max="4869" width="73.140625" style="2" customWidth="1"/>
    <col min="4870" max="5120" width="9.140625" style="2"/>
    <col min="5121" max="5121" width="11.7109375" style="2" customWidth="1"/>
    <col min="5122" max="5122" width="10.140625" style="2" customWidth="1"/>
    <col min="5123" max="5123" width="9.140625" style="2"/>
    <col min="5124" max="5124" width="14.5703125" style="2" customWidth="1"/>
    <col min="5125" max="5125" width="73.140625" style="2" customWidth="1"/>
    <col min="5126" max="5376" width="9.140625" style="2"/>
    <col min="5377" max="5377" width="11.7109375" style="2" customWidth="1"/>
    <col min="5378" max="5378" width="10.140625" style="2" customWidth="1"/>
    <col min="5379" max="5379" width="9.140625" style="2"/>
    <col min="5380" max="5380" width="14.5703125" style="2" customWidth="1"/>
    <col min="5381" max="5381" width="73.140625" style="2" customWidth="1"/>
    <col min="5382" max="5632" width="9.140625" style="2"/>
    <col min="5633" max="5633" width="11.7109375" style="2" customWidth="1"/>
    <col min="5634" max="5634" width="10.140625" style="2" customWidth="1"/>
    <col min="5635" max="5635" width="9.140625" style="2"/>
    <col min="5636" max="5636" width="14.5703125" style="2" customWidth="1"/>
    <col min="5637" max="5637" width="73.140625" style="2" customWidth="1"/>
    <col min="5638" max="5888" width="9.140625" style="2"/>
    <col min="5889" max="5889" width="11.7109375" style="2" customWidth="1"/>
    <col min="5890" max="5890" width="10.140625" style="2" customWidth="1"/>
    <col min="5891" max="5891" width="9.140625" style="2"/>
    <col min="5892" max="5892" width="14.5703125" style="2" customWidth="1"/>
    <col min="5893" max="5893" width="73.140625" style="2" customWidth="1"/>
    <col min="5894" max="6144" width="9.140625" style="2"/>
    <col min="6145" max="6145" width="11.7109375" style="2" customWidth="1"/>
    <col min="6146" max="6146" width="10.140625" style="2" customWidth="1"/>
    <col min="6147" max="6147" width="9.140625" style="2"/>
    <col min="6148" max="6148" width="14.5703125" style="2" customWidth="1"/>
    <col min="6149" max="6149" width="73.140625" style="2" customWidth="1"/>
    <col min="6150" max="6400" width="9.140625" style="2"/>
    <col min="6401" max="6401" width="11.7109375" style="2" customWidth="1"/>
    <col min="6402" max="6402" width="10.140625" style="2" customWidth="1"/>
    <col min="6403" max="6403" width="9.140625" style="2"/>
    <col min="6404" max="6404" width="14.5703125" style="2" customWidth="1"/>
    <col min="6405" max="6405" width="73.140625" style="2" customWidth="1"/>
    <col min="6406" max="6656" width="9.140625" style="2"/>
    <col min="6657" max="6657" width="11.7109375" style="2" customWidth="1"/>
    <col min="6658" max="6658" width="10.140625" style="2" customWidth="1"/>
    <col min="6659" max="6659" width="9.140625" style="2"/>
    <col min="6660" max="6660" width="14.5703125" style="2" customWidth="1"/>
    <col min="6661" max="6661" width="73.140625" style="2" customWidth="1"/>
    <col min="6662" max="6912" width="9.140625" style="2"/>
    <col min="6913" max="6913" width="11.7109375" style="2" customWidth="1"/>
    <col min="6914" max="6914" width="10.140625" style="2" customWidth="1"/>
    <col min="6915" max="6915" width="9.140625" style="2"/>
    <col min="6916" max="6916" width="14.5703125" style="2" customWidth="1"/>
    <col min="6917" max="6917" width="73.140625" style="2" customWidth="1"/>
    <col min="6918" max="7168" width="9.140625" style="2"/>
    <col min="7169" max="7169" width="11.7109375" style="2" customWidth="1"/>
    <col min="7170" max="7170" width="10.140625" style="2" customWidth="1"/>
    <col min="7171" max="7171" width="9.140625" style="2"/>
    <col min="7172" max="7172" width="14.5703125" style="2" customWidth="1"/>
    <col min="7173" max="7173" width="73.140625" style="2" customWidth="1"/>
    <col min="7174" max="7424" width="9.140625" style="2"/>
    <col min="7425" max="7425" width="11.7109375" style="2" customWidth="1"/>
    <col min="7426" max="7426" width="10.140625" style="2" customWidth="1"/>
    <col min="7427" max="7427" width="9.140625" style="2"/>
    <col min="7428" max="7428" width="14.5703125" style="2" customWidth="1"/>
    <col min="7429" max="7429" width="73.140625" style="2" customWidth="1"/>
    <col min="7430" max="7680" width="9.140625" style="2"/>
    <col min="7681" max="7681" width="11.7109375" style="2" customWidth="1"/>
    <col min="7682" max="7682" width="10.140625" style="2" customWidth="1"/>
    <col min="7683" max="7683" width="9.140625" style="2"/>
    <col min="7684" max="7684" width="14.5703125" style="2" customWidth="1"/>
    <col min="7685" max="7685" width="73.140625" style="2" customWidth="1"/>
    <col min="7686" max="7936" width="9.140625" style="2"/>
    <col min="7937" max="7937" width="11.7109375" style="2" customWidth="1"/>
    <col min="7938" max="7938" width="10.140625" style="2" customWidth="1"/>
    <col min="7939" max="7939" width="9.140625" style="2"/>
    <col min="7940" max="7940" width="14.5703125" style="2" customWidth="1"/>
    <col min="7941" max="7941" width="73.140625" style="2" customWidth="1"/>
    <col min="7942" max="8192" width="9.140625" style="2"/>
    <col min="8193" max="8193" width="11.7109375" style="2" customWidth="1"/>
    <col min="8194" max="8194" width="10.140625" style="2" customWidth="1"/>
    <col min="8195" max="8195" width="9.140625" style="2"/>
    <col min="8196" max="8196" width="14.5703125" style="2" customWidth="1"/>
    <col min="8197" max="8197" width="73.140625" style="2" customWidth="1"/>
    <col min="8198" max="8448" width="9.140625" style="2"/>
    <col min="8449" max="8449" width="11.7109375" style="2" customWidth="1"/>
    <col min="8450" max="8450" width="10.140625" style="2" customWidth="1"/>
    <col min="8451" max="8451" width="9.140625" style="2"/>
    <col min="8452" max="8452" width="14.5703125" style="2" customWidth="1"/>
    <col min="8453" max="8453" width="73.140625" style="2" customWidth="1"/>
    <col min="8454" max="8704" width="9.140625" style="2"/>
    <col min="8705" max="8705" width="11.7109375" style="2" customWidth="1"/>
    <col min="8706" max="8706" width="10.140625" style="2" customWidth="1"/>
    <col min="8707" max="8707" width="9.140625" style="2"/>
    <col min="8708" max="8708" width="14.5703125" style="2" customWidth="1"/>
    <col min="8709" max="8709" width="73.140625" style="2" customWidth="1"/>
    <col min="8710" max="8960" width="9.140625" style="2"/>
    <col min="8961" max="8961" width="11.7109375" style="2" customWidth="1"/>
    <col min="8962" max="8962" width="10.140625" style="2" customWidth="1"/>
    <col min="8963" max="8963" width="9.140625" style="2"/>
    <col min="8964" max="8964" width="14.5703125" style="2" customWidth="1"/>
    <col min="8965" max="8965" width="73.140625" style="2" customWidth="1"/>
    <col min="8966" max="9216" width="9.140625" style="2"/>
    <col min="9217" max="9217" width="11.7109375" style="2" customWidth="1"/>
    <col min="9218" max="9218" width="10.140625" style="2" customWidth="1"/>
    <col min="9219" max="9219" width="9.140625" style="2"/>
    <col min="9220" max="9220" width="14.5703125" style="2" customWidth="1"/>
    <col min="9221" max="9221" width="73.140625" style="2" customWidth="1"/>
    <col min="9222" max="9472" width="9.140625" style="2"/>
    <col min="9473" max="9473" width="11.7109375" style="2" customWidth="1"/>
    <col min="9474" max="9474" width="10.140625" style="2" customWidth="1"/>
    <col min="9475" max="9475" width="9.140625" style="2"/>
    <col min="9476" max="9476" width="14.5703125" style="2" customWidth="1"/>
    <col min="9477" max="9477" width="73.140625" style="2" customWidth="1"/>
    <col min="9478" max="9728" width="9.140625" style="2"/>
    <col min="9729" max="9729" width="11.7109375" style="2" customWidth="1"/>
    <col min="9730" max="9730" width="10.140625" style="2" customWidth="1"/>
    <col min="9731" max="9731" width="9.140625" style="2"/>
    <col min="9732" max="9732" width="14.5703125" style="2" customWidth="1"/>
    <col min="9733" max="9733" width="73.140625" style="2" customWidth="1"/>
    <col min="9734" max="9984" width="9.140625" style="2"/>
    <col min="9985" max="9985" width="11.7109375" style="2" customWidth="1"/>
    <col min="9986" max="9986" width="10.140625" style="2" customWidth="1"/>
    <col min="9987" max="9987" width="9.140625" style="2"/>
    <col min="9988" max="9988" width="14.5703125" style="2" customWidth="1"/>
    <col min="9989" max="9989" width="73.140625" style="2" customWidth="1"/>
    <col min="9990" max="10240" width="9.140625" style="2"/>
    <col min="10241" max="10241" width="11.7109375" style="2" customWidth="1"/>
    <col min="10242" max="10242" width="10.140625" style="2" customWidth="1"/>
    <col min="10243" max="10243" width="9.140625" style="2"/>
    <col min="10244" max="10244" width="14.5703125" style="2" customWidth="1"/>
    <col min="10245" max="10245" width="73.140625" style="2" customWidth="1"/>
    <col min="10246" max="10496" width="9.140625" style="2"/>
    <col min="10497" max="10497" width="11.7109375" style="2" customWidth="1"/>
    <col min="10498" max="10498" width="10.140625" style="2" customWidth="1"/>
    <col min="10499" max="10499" width="9.140625" style="2"/>
    <col min="10500" max="10500" width="14.5703125" style="2" customWidth="1"/>
    <col min="10501" max="10501" width="73.140625" style="2" customWidth="1"/>
    <col min="10502" max="10752" width="9.140625" style="2"/>
    <col min="10753" max="10753" width="11.7109375" style="2" customWidth="1"/>
    <col min="10754" max="10754" width="10.140625" style="2" customWidth="1"/>
    <col min="10755" max="10755" width="9.140625" style="2"/>
    <col min="10756" max="10756" width="14.5703125" style="2" customWidth="1"/>
    <col min="10757" max="10757" width="73.140625" style="2" customWidth="1"/>
    <col min="10758" max="11008" width="9.140625" style="2"/>
    <col min="11009" max="11009" width="11.7109375" style="2" customWidth="1"/>
    <col min="11010" max="11010" width="10.140625" style="2" customWidth="1"/>
    <col min="11011" max="11011" width="9.140625" style="2"/>
    <col min="11012" max="11012" width="14.5703125" style="2" customWidth="1"/>
    <col min="11013" max="11013" width="73.140625" style="2" customWidth="1"/>
    <col min="11014" max="11264" width="9.140625" style="2"/>
    <col min="11265" max="11265" width="11.7109375" style="2" customWidth="1"/>
    <col min="11266" max="11266" width="10.140625" style="2" customWidth="1"/>
    <col min="11267" max="11267" width="9.140625" style="2"/>
    <col min="11268" max="11268" width="14.5703125" style="2" customWidth="1"/>
    <col min="11269" max="11269" width="73.140625" style="2" customWidth="1"/>
    <col min="11270" max="11520" width="9.140625" style="2"/>
    <col min="11521" max="11521" width="11.7109375" style="2" customWidth="1"/>
    <col min="11522" max="11522" width="10.140625" style="2" customWidth="1"/>
    <col min="11523" max="11523" width="9.140625" style="2"/>
    <col min="11524" max="11524" width="14.5703125" style="2" customWidth="1"/>
    <col min="11525" max="11525" width="73.140625" style="2" customWidth="1"/>
    <col min="11526" max="11776" width="9.140625" style="2"/>
    <col min="11777" max="11777" width="11.7109375" style="2" customWidth="1"/>
    <col min="11778" max="11778" width="10.140625" style="2" customWidth="1"/>
    <col min="11779" max="11779" width="9.140625" style="2"/>
    <col min="11780" max="11780" width="14.5703125" style="2" customWidth="1"/>
    <col min="11781" max="11781" width="73.140625" style="2" customWidth="1"/>
    <col min="11782" max="12032" width="9.140625" style="2"/>
    <col min="12033" max="12033" width="11.7109375" style="2" customWidth="1"/>
    <col min="12034" max="12034" width="10.140625" style="2" customWidth="1"/>
    <col min="12035" max="12035" width="9.140625" style="2"/>
    <col min="12036" max="12036" width="14.5703125" style="2" customWidth="1"/>
    <col min="12037" max="12037" width="73.140625" style="2" customWidth="1"/>
    <col min="12038" max="12288" width="9.140625" style="2"/>
    <col min="12289" max="12289" width="11.7109375" style="2" customWidth="1"/>
    <col min="12290" max="12290" width="10.140625" style="2" customWidth="1"/>
    <col min="12291" max="12291" width="9.140625" style="2"/>
    <col min="12292" max="12292" width="14.5703125" style="2" customWidth="1"/>
    <col min="12293" max="12293" width="73.140625" style="2" customWidth="1"/>
    <col min="12294" max="12544" width="9.140625" style="2"/>
    <col min="12545" max="12545" width="11.7109375" style="2" customWidth="1"/>
    <col min="12546" max="12546" width="10.140625" style="2" customWidth="1"/>
    <col min="12547" max="12547" width="9.140625" style="2"/>
    <col min="12548" max="12548" width="14.5703125" style="2" customWidth="1"/>
    <col min="12549" max="12549" width="73.140625" style="2" customWidth="1"/>
    <col min="12550" max="12800" width="9.140625" style="2"/>
    <col min="12801" max="12801" width="11.7109375" style="2" customWidth="1"/>
    <col min="12802" max="12802" width="10.140625" style="2" customWidth="1"/>
    <col min="12803" max="12803" width="9.140625" style="2"/>
    <col min="12804" max="12804" width="14.5703125" style="2" customWidth="1"/>
    <col min="12805" max="12805" width="73.140625" style="2" customWidth="1"/>
    <col min="12806" max="13056" width="9.140625" style="2"/>
    <col min="13057" max="13057" width="11.7109375" style="2" customWidth="1"/>
    <col min="13058" max="13058" width="10.140625" style="2" customWidth="1"/>
    <col min="13059" max="13059" width="9.140625" style="2"/>
    <col min="13060" max="13060" width="14.5703125" style="2" customWidth="1"/>
    <col min="13061" max="13061" width="73.140625" style="2" customWidth="1"/>
    <col min="13062" max="13312" width="9.140625" style="2"/>
    <col min="13313" max="13313" width="11.7109375" style="2" customWidth="1"/>
    <col min="13314" max="13314" width="10.140625" style="2" customWidth="1"/>
    <col min="13315" max="13315" width="9.140625" style="2"/>
    <col min="13316" max="13316" width="14.5703125" style="2" customWidth="1"/>
    <col min="13317" max="13317" width="73.140625" style="2" customWidth="1"/>
    <col min="13318" max="13568" width="9.140625" style="2"/>
    <col min="13569" max="13569" width="11.7109375" style="2" customWidth="1"/>
    <col min="13570" max="13570" width="10.140625" style="2" customWidth="1"/>
    <col min="13571" max="13571" width="9.140625" style="2"/>
    <col min="13572" max="13572" width="14.5703125" style="2" customWidth="1"/>
    <col min="13573" max="13573" width="73.140625" style="2" customWidth="1"/>
    <col min="13574" max="13824" width="9.140625" style="2"/>
    <col min="13825" max="13825" width="11.7109375" style="2" customWidth="1"/>
    <col min="13826" max="13826" width="10.140625" style="2" customWidth="1"/>
    <col min="13827" max="13827" width="9.140625" style="2"/>
    <col min="13828" max="13828" width="14.5703125" style="2" customWidth="1"/>
    <col min="13829" max="13829" width="73.140625" style="2" customWidth="1"/>
    <col min="13830" max="14080" width="9.140625" style="2"/>
    <col min="14081" max="14081" width="11.7109375" style="2" customWidth="1"/>
    <col min="14082" max="14082" width="10.140625" style="2" customWidth="1"/>
    <col min="14083" max="14083" width="9.140625" style="2"/>
    <col min="14084" max="14084" width="14.5703125" style="2" customWidth="1"/>
    <col min="14085" max="14085" width="73.140625" style="2" customWidth="1"/>
    <col min="14086" max="14336" width="9.140625" style="2"/>
    <col min="14337" max="14337" width="11.7109375" style="2" customWidth="1"/>
    <col min="14338" max="14338" width="10.140625" style="2" customWidth="1"/>
    <col min="14339" max="14339" width="9.140625" style="2"/>
    <col min="14340" max="14340" width="14.5703125" style="2" customWidth="1"/>
    <col min="14341" max="14341" width="73.140625" style="2" customWidth="1"/>
    <col min="14342" max="14592" width="9.140625" style="2"/>
    <col min="14593" max="14593" width="11.7109375" style="2" customWidth="1"/>
    <col min="14594" max="14594" width="10.140625" style="2" customWidth="1"/>
    <col min="14595" max="14595" width="9.140625" style="2"/>
    <col min="14596" max="14596" width="14.5703125" style="2" customWidth="1"/>
    <col min="14597" max="14597" width="73.140625" style="2" customWidth="1"/>
    <col min="14598" max="14848" width="9.140625" style="2"/>
    <col min="14849" max="14849" width="11.7109375" style="2" customWidth="1"/>
    <col min="14850" max="14850" width="10.140625" style="2" customWidth="1"/>
    <col min="14851" max="14851" width="9.140625" style="2"/>
    <col min="14852" max="14852" width="14.5703125" style="2" customWidth="1"/>
    <col min="14853" max="14853" width="73.140625" style="2" customWidth="1"/>
    <col min="14854" max="15104" width="9.140625" style="2"/>
    <col min="15105" max="15105" width="11.7109375" style="2" customWidth="1"/>
    <col min="15106" max="15106" width="10.140625" style="2" customWidth="1"/>
    <col min="15107" max="15107" width="9.140625" style="2"/>
    <col min="15108" max="15108" width="14.5703125" style="2" customWidth="1"/>
    <col min="15109" max="15109" width="73.140625" style="2" customWidth="1"/>
    <col min="15110" max="15360" width="9.140625" style="2"/>
    <col min="15361" max="15361" width="11.7109375" style="2" customWidth="1"/>
    <col min="15362" max="15362" width="10.140625" style="2" customWidth="1"/>
    <col min="15363" max="15363" width="9.140625" style="2"/>
    <col min="15364" max="15364" width="14.5703125" style="2" customWidth="1"/>
    <col min="15365" max="15365" width="73.140625" style="2" customWidth="1"/>
    <col min="15366" max="15616" width="9.140625" style="2"/>
    <col min="15617" max="15617" width="11.7109375" style="2" customWidth="1"/>
    <col min="15618" max="15618" width="10.140625" style="2" customWidth="1"/>
    <col min="15619" max="15619" width="9.140625" style="2"/>
    <col min="15620" max="15620" width="14.5703125" style="2" customWidth="1"/>
    <col min="15621" max="15621" width="73.140625" style="2" customWidth="1"/>
    <col min="15622" max="15872" width="9.140625" style="2"/>
    <col min="15873" max="15873" width="11.7109375" style="2" customWidth="1"/>
    <col min="15874" max="15874" width="10.140625" style="2" customWidth="1"/>
    <col min="15875" max="15875" width="9.140625" style="2"/>
    <col min="15876" max="15876" width="14.5703125" style="2" customWidth="1"/>
    <col min="15877" max="15877" width="73.140625" style="2" customWidth="1"/>
    <col min="15878" max="16128" width="9.140625" style="2"/>
    <col min="16129" max="16129" width="11.7109375" style="2" customWidth="1"/>
    <col min="16130" max="16130" width="10.140625" style="2" customWidth="1"/>
    <col min="16131" max="16131" width="9.140625" style="2"/>
    <col min="16132" max="16132" width="14.5703125" style="2" customWidth="1"/>
    <col min="16133" max="16133" width="73.140625" style="2" customWidth="1"/>
    <col min="16134" max="16384" width="9.140625" style="2"/>
  </cols>
  <sheetData>
    <row r="1" spans="1:7">
      <c r="A1" s="5" t="s">
        <v>0</v>
      </c>
      <c r="B1" s="5"/>
      <c r="C1" s="5"/>
      <c r="D1" s="5"/>
      <c r="E1" s="13"/>
      <c r="F1" s="12"/>
      <c r="G1" s="13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" t="s">
        <v>42</v>
      </c>
      <c r="B5" s="1"/>
      <c r="C5" s="1"/>
      <c r="D5" s="1"/>
      <c r="E5" s="1"/>
      <c r="F5" s="1"/>
      <c r="G5" s="1"/>
    </row>
    <row r="6" spans="1:7">
      <c r="A6" s="177" t="s">
        <v>1</v>
      </c>
      <c r="B6" s="177" t="s">
        <v>2</v>
      </c>
      <c r="C6" s="177" t="s">
        <v>3</v>
      </c>
      <c r="D6" s="178" t="s">
        <v>4</v>
      </c>
      <c r="E6" s="178"/>
      <c r="F6" s="179" t="s">
        <v>5</v>
      </c>
      <c r="G6" s="177" t="s">
        <v>6</v>
      </c>
    </row>
    <row r="7" spans="1:7">
      <c r="A7" s="177"/>
      <c r="B7" s="177"/>
      <c r="C7" s="177"/>
      <c r="D7" s="18" t="s">
        <v>7</v>
      </c>
      <c r="E7" s="18" t="s">
        <v>8</v>
      </c>
      <c r="F7" s="179"/>
      <c r="G7" s="177"/>
    </row>
    <row r="8" spans="1:7" ht="33">
      <c r="A8" s="79">
        <f>1+A7</f>
        <v>1</v>
      </c>
      <c r="B8" s="79">
        <v>266</v>
      </c>
      <c r="C8" s="80">
        <v>43136</v>
      </c>
      <c r="D8" s="79" t="s">
        <v>9</v>
      </c>
      <c r="E8" s="79" t="s">
        <v>10</v>
      </c>
      <c r="F8" s="81">
        <v>850000</v>
      </c>
      <c r="G8" s="10" t="s">
        <v>43</v>
      </c>
    </row>
    <row r="9" spans="1:7" ht="51" customHeight="1">
      <c r="A9" s="79">
        <f>1+A8</f>
        <v>2</v>
      </c>
      <c r="B9" s="79">
        <v>267</v>
      </c>
      <c r="C9" s="80">
        <v>43136</v>
      </c>
      <c r="D9" s="79" t="s">
        <v>11</v>
      </c>
      <c r="E9" s="79" t="s">
        <v>10</v>
      </c>
      <c r="F9" s="81">
        <v>90378776</v>
      </c>
      <c r="G9" s="10" t="s">
        <v>44</v>
      </c>
    </row>
    <row r="10" spans="1:7" ht="48.75" customHeight="1">
      <c r="A10" s="79">
        <f t="shared" ref="A10:A17" si="0">1+A9</f>
        <v>3</v>
      </c>
      <c r="B10" s="79">
        <v>268</v>
      </c>
      <c r="C10" s="80">
        <v>43136</v>
      </c>
      <c r="D10" s="79" t="s">
        <v>12</v>
      </c>
      <c r="E10" s="79" t="s">
        <v>10</v>
      </c>
      <c r="F10" s="81">
        <v>394057</v>
      </c>
      <c r="G10" s="10" t="s">
        <v>46</v>
      </c>
    </row>
    <row r="11" spans="1:7" ht="64.5" customHeight="1">
      <c r="A11" s="79">
        <f t="shared" si="0"/>
        <v>4</v>
      </c>
      <c r="B11" s="79">
        <v>279</v>
      </c>
      <c r="C11" s="80">
        <v>43139</v>
      </c>
      <c r="D11" s="79" t="s">
        <v>12</v>
      </c>
      <c r="E11" s="79" t="s">
        <v>13</v>
      </c>
      <c r="F11" s="81">
        <v>2057</v>
      </c>
      <c r="G11" s="10" t="s">
        <v>31</v>
      </c>
    </row>
    <row r="12" spans="1:7" ht="55.5" customHeight="1">
      <c r="A12" s="79">
        <f t="shared" si="0"/>
        <v>5</v>
      </c>
      <c r="B12" s="79">
        <v>277</v>
      </c>
      <c r="C12" s="80">
        <v>43139</v>
      </c>
      <c r="D12" s="79" t="s">
        <v>12</v>
      </c>
      <c r="E12" s="79" t="s">
        <v>13</v>
      </c>
      <c r="F12" s="81">
        <v>2543</v>
      </c>
      <c r="G12" s="10" t="s">
        <v>31</v>
      </c>
    </row>
    <row r="13" spans="1:7" ht="79.5" customHeight="1">
      <c r="A13" s="79">
        <f t="shared" si="0"/>
        <v>6</v>
      </c>
      <c r="B13" s="79">
        <v>278</v>
      </c>
      <c r="C13" s="80">
        <v>43139</v>
      </c>
      <c r="D13" s="79" t="s">
        <v>12</v>
      </c>
      <c r="E13" s="79" t="s">
        <v>13</v>
      </c>
      <c r="F13" s="81">
        <v>2016</v>
      </c>
      <c r="G13" s="10" t="s">
        <v>31</v>
      </c>
    </row>
    <row r="14" spans="1:7" ht="49.5">
      <c r="A14" s="79">
        <f t="shared" si="0"/>
        <v>7</v>
      </c>
      <c r="B14" s="79">
        <v>276</v>
      </c>
      <c r="C14" s="80">
        <v>43139</v>
      </c>
      <c r="D14" s="79" t="s">
        <v>12</v>
      </c>
      <c r="E14" s="79" t="s">
        <v>13</v>
      </c>
      <c r="F14" s="81">
        <v>650</v>
      </c>
      <c r="G14" s="10" t="s">
        <v>32</v>
      </c>
    </row>
    <row r="15" spans="1:7" ht="66">
      <c r="A15" s="79">
        <f t="shared" si="0"/>
        <v>8</v>
      </c>
      <c r="B15" s="79">
        <v>430</v>
      </c>
      <c r="C15" s="80">
        <v>43157</v>
      </c>
      <c r="D15" s="79" t="s">
        <v>11</v>
      </c>
      <c r="E15" s="79" t="s">
        <v>10</v>
      </c>
      <c r="F15" s="81">
        <v>9738746</v>
      </c>
      <c r="G15" s="74" t="s">
        <v>45</v>
      </c>
    </row>
    <row r="16" spans="1:7" ht="68.25" customHeight="1">
      <c r="A16" s="79">
        <f t="shared" si="0"/>
        <v>9</v>
      </c>
      <c r="B16" s="79">
        <v>431</v>
      </c>
      <c r="C16" s="80">
        <v>43157</v>
      </c>
      <c r="D16" s="79" t="s">
        <v>47</v>
      </c>
      <c r="E16" s="79" t="s">
        <v>10</v>
      </c>
      <c r="F16" s="81">
        <v>31740</v>
      </c>
      <c r="G16" s="10" t="s">
        <v>38</v>
      </c>
    </row>
    <row r="17" spans="1:7" ht="81.75" customHeight="1">
      <c r="A17" s="79">
        <f t="shared" si="0"/>
        <v>10</v>
      </c>
      <c r="B17" s="79">
        <v>440</v>
      </c>
      <c r="C17" s="80">
        <v>43157</v>
      </c>
      <c r="D17" s="79" t="s">
        <v>48</v>
      </c>
      <c r="E17" s="79" t="s">
        <v>10</v>
      </c>
      <c r="F17" s="81">
        <v>2113</v>
      </c>
      <c r="G17" s="10" t="s">
        <v>49</v>
      </c>
    </row>
    <row r="18" spans="1:7" s="3" customFormat="1">
      <c r="A18" s="14"/>
      <c r="B18" s="19"/>
      <c r="C18" s="20"/>
      <c r="D18" s="20" t="s">
        <v>30</v>
      </c>
      <c r="E18" s="21"/>
      <c r="F18" s="30">
        <f>SUM(F8:F17)</f>
        <v>101402698</v>
      </c>
      <c r="G18" s="16"/>
    </row>
    <row r="21" spans="1:7">
      <c r="E21" s="4"/>
      <c r="F21" s="4"/>
    </row>
    <row r="22" spans="1:7">
      <c r="E22" s="4"/>
      <c r="F22" s="4"/>
    </row>
    <row r="23" spans="1:7">
      <c r="E23" s="4"/>
      <c r="F23" s="4"/>
    </row>
    <row r="24" spans="1:7">
      <c r="E24" s="4"/>
      <c r="F24" s="4"/>
    </row>
    <row r="25" spans="1:7">
      <c r="E25" s="4"/>
    </row>
    <row r="33" spans="6:6">
      <c r="F33" s="4"/>
    </row>
  </sheetData>
  <sortState ref="B8:G20">
    <sortCondition ref="C8:C20"/>
  </sortState>
  <mergeCells count="6">
    <mergeCell ref="G6:G7"/>
    <mergeCell ref="A6:A7"/>
    <mergeCell ref="B6:B7"/>
    <mergeCell ref="C6:C7"/>
    <mergeCell ref="D6:E6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7" sqref="A7:D10"/>
    </sheetView>
  </sheetViews>
  <sheetFormatPr defaultColWidth="9.140625" defaultRowHeight="16.5"/>
  <cols>
    <col min="1" max="1" width="10.85546875" style="114" customWidth="1"/>
    <col min="2" max="2" width="14.85546875" style="113" customWidth="1"/>
    <col min="3" max="3" width="64.28515625" style="115" customWidth="1"/>
    <col min="4" max="4" width="27.140625" style="115" customWidth="1"/>
    <col min="5" max="5" width="16.5703125" style="116" customWidth="1"/>
    <col min="6" max="16384" width="9.140625" style="114"/>
  </cols>
  <sheetData>
    <row r="1" spans="1:8">
      <c r="A1" s="112" t="s">
        <v>56</v>
      </c>
    </row>
    <row r="2" spans="1:8">
      <c r="A2" s="112" t="s">
        <v>17</v>
      </c>
    </row>
    <row r="3" spans="1:8">
      <c r="A3" s="112" t="s">
        <v>57</v>
      </c>
    </row>
    <row r="4" spans="1:8">
      <c r="A4" s="112"/>
    </row>
    <row r="5" spans="1:8">
      <c r="A5" s="112"/>
      <c r="C5" s="123" t="s">
        <v>58</v>
      </c>
    </row>
    <row r="6" spans="1:8">
      <c r="A6" s="8" t="s">
        <v>19</v>
      </c>
      <c r="B6" s="42" t="s">
        <v>18</v>
      </c>
      <c r="C6" s="22" t="s">
        <v>20</v>
      </c>
      <c r="D6" s="22" t="s">
        <v>21</v>
      </c>
      <c r="E6" s="117" t="s">
        <v>22</v>
      </c>
    </row>
    <row r="7" spans="1:8" s="11" customFormat="1" ht="99">
      <c r="A7" s="34">
        <v>363</v>
      </c>
      <c r="B7" s="43">
        <v>43143</v>
      </c>
      <c r="C7" s="118" t="s">
        <v>61</v>
      </c>
      <c r="D7" s="10" t="s">
        <v>59</v>
      </c>
      <c r="E7" s="51">
        <v>1080</v>
      </c>
      <c r="F7" s="114"/>
      <c r="H7" s="119"/>
    </row>
    <row r="8" spans="1:8" s="11" customFormat="1" ht="99">
      <c r="A8" s="34">
        <v>365</v>
      </c>
      <c r="B8" s="43">
        <v>43143</v>
      </c>
      <c r="C8" s="118" t="s">
        <v>62</v>
      </c>
      <c r="D8" s="10" t="s">
        <v>60</v>
      </c>
      <c r="E8" s="51">
        <v>1750.44</v>
      </c>
      <c r="F8" s="114"/>
      <c r="H8" s="119"/>
    </row>
    <row r="9" spans="1:8" s="11" customFormat="1" ht="99">
      <c r="A9" s="34">
        <v>366</v>
      </c>
      <c r="B9" s="43">
        <v>43143</v>
      </c>
      <c r="C9" s="118" t="s">
        <v>63</v>
      </c>
      <c r="D9" s="10" t="s">
        <v>60</v>
      </c>
      <c r="E9" s="51">
        <v>7001.76</v>
      </c>
      <c r="F9" s="114"/>
      <c r="H9" s="119"/>
    </row>
    <row r="10" spans="1:8" ht="99">
      <c r="A10" s="34">
        <v>366</v>
      </c>
      <c r="B10" s="43">
        <v>43143</v>
      </c>
      <c r="C10" s="118" t="s">
        <v>64</v>
      </c>
      <c r="D10" s="10" t="s">
        <v>59</v>
      </c>
      <c r="E10" s="51">
        <v>4320</v>
      </c>
    </row>
    <row r="11" spans="1:8" ht="99">
      <c r="A11" s="34">
        <v>367</v>
      </c>
      <c r="B11" s="43">
        <v>43143</v>
      </c>
      <c r="C11" s="118" t="s">
        <v>65</v>
      </c>
      <c r="D11" s="120" t="s">
        <v>60</v>
      </c>
      <c r="E11" s="51">
        <v>1662.92</v>
      </c>
    </row>
    <row r="12" spans="1:8" ht="103.5" customHeight="1">
      <c r="A12" s="34">
        <v>426</v>
      </c>
      <c r="B12" s="43">
        <v>43153</v>
      </c>
      <c r="C12" s="118" t="s">
        <v>66</v>
      </c>
      <c r="D12" s="118" t="s">
        <v>67</v>
      </c>
      <c r="E12" s="51">
        <v>3104</v>
      </c>
    </row>
    <row r="13" spans="1:8" ht="115.5">
      <c r="A13" s="34">
        <v>427</v>
      </c>
      <c r="B13" s="43">
        <v>43153</v>
      </c>
      <c r="C13" s="118" t="s">
        <v>68</v>
      </c>
      <c r="D13" s="118" t="s">
        <v>67</v>
      </c>
      <c r="E13" s="51">
        <v>12416</v>
      </c>
    </row>
    <row r="14" spans="1:8" ht="99.75" customHeight="1">
      <c r="A14" s="34">
        <v>428</v>
      </c>
      <c r="B14" s="43">
        <v>43153</v>
      </c>
      <c r="C14" s="118" t="s">
        <v>69</v>
      </c>
      <c r="D14" s="118" t="s">
        <v>67</v>
      </c>
      <c r="E14" s="51">
        <v>776</v>
      </c>
    </row>
    <row r="15" spans="1:8" s="112" customFormat="1">
      <c r="A15" s="121"/>
      <c r="B15" s="122"/>
      <c r="C15" s="55" t="s">
        <v>30</v>
      </c>
      <c r="D15" s="55"/>
      <c r="E15" s="41">
        <f>SUM(E7:E14)</f>
        <v>32111.120000000003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9" workbookViewId="0">
      <selection activeCell="I40" sqref="I40"/>
    </sheetView>
  </sheetViews>
  <sheetFormatPr defaultRowHeight="15"/>
  <cols>
    <col min="2" max="2" width="11.140625" customWidth="1"/>
    <col min="3" max="3" width="27" customWidth="1"/>
    <col min="4" max="4" width="11" customWidth="1"/>
    <col min="5" max="5" width="7.42578125" customWidth="1"/>
    <col min="6" max="6" width="15.5703125" customWidth="1"/>
    <col min="7" max="7" width="21.140625" customWidth="1"/>
  </cols>
  <sheetData>
    <row r="1" spans="1:7">
      <c r="A1" s="135" t="s">
        <v>272</v>
      </c>
      <c r="B1" s="136"/>
      <c r="C1" s="137"/>
      <c r="D1" s="137"/>
      <c r="E1" s="138"/>
      <c r="F1" s="139"/>
      <c r="G1" s="139"/>
    </row>
    <row r="2" spans="1:7">
      <c r="A2" s="140" t="s">
        <v>273</v>
      </c>
      <c r="B2" s="136"/>
      <c r="C2" s="137"/>
      <c r="D2" s="137"/>
      <c r="E2" s="138"/>
      <c r="F2" s="139"/>
      <c r="G2" s="139"/>
    </row>
    <row r="3" spans="1:7">
      <c r="A3" s="137"/>
      <c r="B3" s="136"/>
      <c r="C3" s="137"/>
      <c r="D3" s="137"/>
      <c r="E3" s="138"/>
      <c r="F3" s="139"/>
      <c r="G3" s="139"/>
    </row>
    <row r="4" spans="1:7">
      <c r="A4" s="141"/>
      <c r="B4" s="142"/>
      <c r="C4" s="143"/>
      <c r="D4" s="141"/>
      <c r="E4" s="141"/>
      <c r="F4" s="144"/>
      <c r="G4" s="145"/>
    </row>
    <row r="5" spans="1:7" ht="26.25" customHeight="1">
      <c r="A5" s="180" t="s">
        <v>274</v>
      </c>
      <c r="B5" s="181"/>
      <c r="C5" s="181"/>
      <c r="D5" s="181"/>
      <c r="E5" s="181"/>
      <c r="F5" s="181"/>
      <c r="G5" s="181"/>
    </row>
    <row r="6" spans="1:7">
      <c r="A6" s="141"/>
      <c r="B6" s="142"/>
      <c r="C6" s="143"/>
      <c r="D6" s="141"/>
      <c r="E6" s="141"/>
      <c r="F6" s="144"/>
      <c r="G6" s="145"/>
    </row>
    <row r="7" spans="1:7">
      <c r="A7" s="141"/>
      <c r="B7" s="142"/>
      <c r="C7" s="143"/>
      <c r="D7" s="141"/>
      <c r="E7" s="141"/>
      <c r="F7" s="144"/>
      <c r="G7" s="145"/>
    </row>
    <row r="8" spans="1:7" ht="25.5">
      <c r="A8" s="146" t="s">
        <v>275</v>
      </c>
      <c r="B8" s="146" t="s">
        <v>276</v>
      </c>
      <c r="C8" s="146" t="s">
        <v>3</v>
      </c>
      <c r="D8" s="146" t="s">
        <v>7</v>
      </c>
      <c r="E8" s="146" t="s">
        <v>277</v>
      </c>
      <c r="F8" s="147" t="s">
        <v>5</v>
      </c>
      <c r="G8" s="146" t="s">
        <v>278</v>
      </c>
    </row>
    <row r="9" spans="1:7" ht="30">
      <c r="A9" s="148">
        <v>8</v>
      </c>
      <c r="B9" s="149" t="s">
        <v>279</v>
      </c>
      <c r="C9" s="150">
        <v>43137</v>
      </c>
      <c r="D9" s="151" t="s">
        <v>280</v>
      </c>
      <c r="E9" s="151">
        <v>65</v>
      </c>
      <c r="F9" s="152">
        <v>2394.16</v>
      </c>
      <c r="G9" s="153" t="s">
        <v>281</v>
      </c>
    </row>
    <row r="10" spans="1:7" ht="30">
      <c r="A10" s="148">
        <v>9</v>
      </c>
      <c r="B10" s="149" t="s">
        <v>282</v>
      </c>
      <c r="C10" s="150">
        <v>43137</v>
      </c>
      <c r="D10" s="151" t="s">
        <v>280</v>
      </c>
      <c r="E10" s="151">
        <v>65</v>
      </c>
      <c r="F10" s="152">
        <v>2450.69</v>
      </c>
      <c r="G10" s="153" t="s">
        <v>281</v>
      </c>
    </row>
    <row r="11" spans="1:7" ht="45">
      <c r="A11" s="148">
        <v>10</v>
      </c>
      <c r="B11" s="149" t="s">
        <v>283</v>
      </c>
      <c r="C11" s="150">
        <v>43137</v>
      </c>
      <c r="D11" s="151" t="s">
        <v>280</v>
      </c>
      <c r="E11" s="151">
        <v>65</v>
      </c>
      <c r="F11" s="152">
        <v>500</v>
      </c>
      <c r="G11" s="153" t="s">
        <v>284</v>
      </c>
    </row>
    <row r="12" spans="1:7" ht="45">
      <c r="A12" s="148">
        <v>11</v>
      </c>
      <c r="B12" s="149" t="s">
        <v>285</v>
      </c>
      <c r="C12" s="150">
        <v>43140</v>
      </c>
      <c r="D12" s="151" t="s">
        <v>280</v>
      </c>
      <c r="E12" s="151">
        <v>65</v>
      </c>
      <c r="F12" s="152">
        <v>44879</v>
      </c>
      <c r="G12" s="153" t="s">
        <v>286</v>
      </c>
    </row>
    <row r="13" spans="1:7" ht="48" customHeight="1">
      <c r="A13" s="148">
        <v>12</v>
      </c>
      <c r="B13" s="149" t="s">
        <v>287</v>
      </c>
      <c r="C13" s="150">
        <v>43140</v>
      </c>
      <c r="D13" s="151" t="s">
        <v>280</v>
      </c>
      <c r="E13" s="151">
        <v>65</v>
      </c>
      <c r="F13" s="152">
        <v>8323</v>
      </c>
      <c r="G13" s="153" t="s">
        <v>288</v>
      </c>
    </row>
    <row r="14" spans="1:7" ht="66.75" customHeight="1">
      <c r="A14" s="148">
        <v>13</v>
      </c>
      <c r="B14" s="149" t="s">
        <v>289</v>
      </c>
      <c r="C14" s="150">
        <v>43140</v>
      </c>
      <c r="D14" s="151" t="s">
        <v>280</v>
      </c>
      <c r="E14" s="151">
        <v>65</v>
      </c>
      <c r="F14" s="152">
        <v>2885</v>
      </c>
      <c r="G14" s="153" t="s">
        <v>290</v>
      </c>
    </row>
    <row r="15" spans="1:7" ht="44.25" customHeight="1">
      <c r="A15" s="148">
        <v>14</v>
      </c>
      <c r="B15" s="149" t="s">
        <v>291</v>
      </c>
      <c r="C15" s="150">
        <v>43140</v>
      </c>
      <c r="D15" s="151" t="s">
        <v>280</v>
      </c>
      <c r="E15" s="151">
        <v>65</v>
      </c>
      <c r="F15" s="152">
        <v>75021</v>
      </c>
      <c r="G15" s="153" t="s">
        <v>292</v>
      </c>
    </row>
    <row r="16" spans="1:7" ht="45.75" customHeight="1">
      <c r="A16" s="148">
        <v>15</v>
      </c>
      <c r="B16" s="149" t="s">
        <v>293</v>
      </c>
      <c r="C16" s="150">
        <v>43151</v>
      </c>
      <c r="D16" s="151" t="s">
        <v>280</v>
      </c>
      <c r="E16" s="151">
        <v>65</v>
      </c>
      <c r="F16" s="152">
        <v>4324.9799999999996</v>
      </c>
      <c r="G16" s="154" t="s">
        <v>294</v>
      </c>
    </row>
    <row r="17" spans="1:7" ht="61.5" customHeight="1">
      <c r="A17" s="148">
        <v>16</v>
      </c>
      <c r="B17" s="149" t="s">
        <v>295</v>
      </c>
      <c r="C17" s="150">
        <v>43151</v>
      </c>
      <c r="D17" s="151" t="s">
        <v>280</v>
      </c>
      <c r="E17" s="151">
        <v>65</v>
      </c>
      <c r="F17" s="152">
        <v>249.6</v>
      </c>
      <c r="G17" s="153" t="s">
        <v>296</v>
      </c>
    </row>
    <row r="18" spans="1:7" ht="45.75" customHeight="1">
      <c r="A18" s="148">
        <v>17</v>
      </c>
      <c r="B18" s="149" t="s">
        <v>297</v>
      </c>
      <c r="C18" s="150">
        <v>43152</v>
      </c>
      <c r="D18" s="151" t="s">
        <v>280</v>
      </c>
      <c r="E18" s="151">
        <v>65</v>
      </c>
      <c r="F18" s="152">
        <v>1189.5</v>
      </c>
      <c r="G18" s="154" t="s">
        <v>298</v>
      </c>
    </row>
    <row r="19" spans="1:7" ht="61.5" customHeight="1">
      <c r="A19" s="148">
        <v>18</v>
      </c>
      <c r="B19" s="149" t="s">
        <v>299</v>
      </c>
      <c r="C19" s="150">
        <v>43154</v>
      </c>
      <c r="D19" s="151" t="s">
        <v>280</v>
      </c>
      <c r="E19" s="151">
        <v>65</v>
      </c>
      <c r="F19" s="152">
        <v>496.35</v>
      </c>
      <c r="G19" s="154" t="s">
        <v>300</v>
      </c>
    </row>
    <row r="20" spans="1:7">
      <c r="A20" s="148"/>
      <c r="B20" s="155"/>
      <c r="C20" s="156"/>
      <c r="D20" s="148"/>
      <c r="E20" s="148"/>
      <c r="F20" s="157"/>
      <c r="G20" s="158"/>
    </row>
    <row r="21" spans="1:7">
      <c r="A21" s="182" t="s">
        <v>30</v>
      </c>
      <c r="B21" s="183"/>
      <c r="C21" s="183"/>
      <c r="D21" s="183"/>
      <c r="E21" s="184"/>
      <c r="F21" s="159">
        <f>SUM(F9:F20)</f>
        <v>142713.28000000003</v>
      </c>
      <c r="G21" s="160"/>
    </row>
    <row r="22" spans="1:7">
      <c r="A22" s="141"/>
      <c r="B22" s="142"/>
      <c r="C22" s="143"/>
      <c r="D22" s="141"/>
      <c r="E22" s="141"/>
      <c r="F22" s="144"/>
      <c r="G22" s="145"/>
    </row>
    <row r="23" spans="1:7">
      <c r="A23" s="161" t="s">
        <v>301</v>
      </c>
      <c r="B23" s="162"/>
      <c r="C23" s="162"/>
      <c r="D23" s="162"/>
      <c r="E23" s="162"/>
      <c r="F23" s="162"/>
      <c r="G23" s="162"/>
    </row>
    <row r="24" spans="1:7">
      <c r="A24" s="163" t="s">
        <v>302</v>
      </c>
      <c r="B24" s="162"/>
      <c r="C24" s="162"/>
      <c r="D24" s="162"/>
      <c r="E24" s="162"/>
      <c r="F24" s="162"/>
      <c r="G24" s="162"/>
    </row>
    <row r="25" spans="1:7">
      <c r="A25" s="162"/>
      <c r="B25" s="162"/>
      <c r="C25" s="162"/>
      <c r="D25" s="162"/>
      <c r="E25" s="162"/>
      <c r="F25" s="162"/>
      <c r="G25" s="162"/>
    </row>
    <row r="26" spans="1:7" ht="30">
      <c r="A26" s="164" t="s">
        <v>275</v>
      </c>
      <c r="B26" s="164" t="s">
        <v>276</v>
      </c>
      <c r="C26" s="164" t="s">
        <v>3</v>
      </c>
      <c r="D26" s="164" t="s">
        <v>7</v>
      </c>
      <c r="E26" s="164" t="s">
        <v>277</v>
      </c>
      <c r="F26" s="165" t="s">
        <v>5</v>
      </c>
      <c r="G26" s="164" t="s">
        <v>278</v>
      </c>
    </row>
    <row r="27" spans="1:7" ht="63" customHeight="1">
      <c r="A27" s="151">
        <v>19</v>
      </c>
      <c r="B27" s="149" t="s">
        <v>303</v>
      </c>
      <c r="C27" s="150">
        <v>43154</v>
      </c>
      <c r="D27" s="151" t="s">
        <v>280</v>
      </c>
      <c r="E27" s="151">
        <v>71</v>
      </c>
      <c r="F27" s="152">
        <v>150571.42000000001</v>
      </c>
      <c r="G27" s="154" t="s">
        <v>304</v>
      </c>
    </row>
    <row r="28" spans="1:7">
      <c r="A28" s="148"/>
      <c r="B28" s="155"/>
      <c r="C28" s="156"/>
      <c r="D28" s="148"/>
      <c r="E28" s="148"/>
      <c r="F28" s="157"/>
      <c r="G28" s="158"/>
    </row>
    <row r="29" spans="1:7">
      <c r="A29" s="185" t="s">
        <v>30</v>
      </c>
      <c r="B29" s="186"/>
      <c r="C29" s="186"/>
      <c r="D29" s="186"/>
      <c r="E29" s="187"/>
      <c r="F29" s="166">
        <f>SUM(F27:F27)</f>
        <v>150571.42000000001</v>
      </c>
      <c r="G29" s="153"/>
    </row>
    <row r="30" spans="1:7">
      <c r="A30" s="141"/>
      <c r="B30" s="142"/>
      <c r="C30" s="143"/>
      <c r="D30" s="141"/>
      <c r="E30" s="141"/>
      <c r="F30" s="144"/>
      <c r="G30" s="145"/>
    </row>
    <row r="31" spans="1:7">
      <c r="A31" s="141"/>
      <c r="B31" s="142"/>
      <c r="C31" s="143"/>
      <c r="D31" s="141"/>
      <c r="E31" s="141"/>
      <c r="F31" s="144"/>
      <c r="G31" s="145"/>
    </row>
    <row r="32" spans="1:7" ht="39" customHeight="1">
      <c r="A32" s="188" t="s">
        <v>305</v>
      </c>
      <c r="B32" s="188"/>
      <c r="C32" s="188"/>
      <c r="D32" s="188"/>
      <c r="E32" s="188"/>
      <c r="F32" s="167">
        <v>187011.39</v>
      </c>
      <c r="G32" s="167" t="s">
        <v>306</v>
      </c>
    </row>
    <row r="33" spans="1:7">
      <c r="A33" s="168"/>
      <c r="B33" s="168"/>
      <c r="C33" s="168"/>
      <c r="D33" s="168"/>
      <c r="E33" s="168"/>
      <c r="F33" s="167"/>
      <c r="G33" s="167"/>
    </row>
    <row r="34" spans="1:7">
      <c r="A34" s="169"/>
      <c r="B34" s="170"/>
      <c r="C34" s="169"/>
      <c r="D34" s="169"/>
      <c r="E34" s="171"/>
      <c r="G34" s="172"/>
    </row>
    <row r="35" spans="1:7" ht="62.25" customHeight="1">
      <c r="A35" s="189" t="s">
        <v>307</v>
      </c>
      <c r="B35" s="189"/>
      <c r="C35" s="189"/>
      <c r="D35" s="189"/>
      <c r="E35" s="189"/>
      <c r="F35" s="173">
        <f>F32+F21+F29</f>
        <v>480296.09000000008</v>
      </c>
      <c r="G35" s="173" t="s">
        <v>306</v>
      </c>
    </row>
  </sheetData>
  <mergeCells count="5">
    <mergeCell ref="A5:G5"/>
    <mergeCell ref="A21:E21"/>
    <mergeCell ref="A29:E29"/>
    <mergeCell ref="A32:E32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</vt:lpstr>
      <vt:lpstr>materiale cap 61.01</vt:lpstr>
      <vt:lpstr>materiale cap 54.01</vt:lpstr>
      <vt:lpstr>titlul IX- Alte cheltuieli</vt:lpstr>
      <vt:lpstr>venituri proprii.</vt:lpstr>
      <vt:lpstr>transferuri </vt:lpstr>
      <vt:lpstr>proiecte cap. 61.01</vt:lpstr>
      <vt:lpstr>dipfie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2018-03-08T10:09:59Z</dcterms:modified>
</cp:coreProperties>
</file>