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iunie 2023\Date statistice CNAS trim I 2023\"/>
    </mc:Choice>
  </mc:AlternateContent>
  <bookViews>
    <workbookView xWindow="0" yWindow="0" windowWidth="11985" windowHeight="10500"/>
  </bookViews>
  <sheets>
    <sheet name="1.7 b" sheetId="3" r:id="rId1"/>
  </sheets>
  <externalReferences>
    <externalReference r:id="rId2"/>
  </externalReferences>
  <definedNames>
    <definedName name="_xlnm._FilterDatabase" localSheetId="0" hidden="1">'1.7 b'!$A$3:$GD$48</definedName>
    <definedName name="_xlnm.Print_Area" localSheetId="0">'1.7 b'!$A:$BF</definedName>
    <definedName name="_xlnm.Print_Titles" localSheetId="0">'1.7 b'!$A:$B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46" i="3" l="1"/>
  <c r="BC46" i="3"/>
  <c r="BB46" i="3"/>
  <c r="BA46" i="3"/>
  <c r="BD46" i="3" s="1"/>
  <c r="AZ46" i="3"/>
  <c r="AX46" i="3"/>
  <c r="AW46" i="3"/>
  <c r="AV46" i="3"/>
  <c r="AU46" i="3"/>
  <c r="AS46" i="3"/>
  <c r="AR46" i="3"/>
  <c r="AQ46" i="3"/>
  <c r="AT46" i="3" s="1"/>
  <c r="AP46" i="3"/>
  <c r="AN46" i="3"/>
  <c r="AM46" i="3"/>
  <c r="AL46" i="3"/>
  <c r="AO46" i="3" s="1"/>
  <c r="AK46" i="3"/>
  <c r="AI46" i="3"/>
  <c r="AH46" i="3"/>
  <c r="AG46" i="3"/>
  <c r="AJ46" i="3" s="1"/>
  <c r="AF46" i="3"/>
  <c r="AD46" i="3"/>
  <c r="AC46" i="3"/>
  <c r="AB46" i="3"/>
  <c r="AA46" i="3"/>
  <c r="Y46" i="3"/>
  <c r="X46" i="3"/>
  <c r="W46" i="3"/>
  <c r="Z46" i="3" s="1"/>
  <c r="V46" i="3"/>
  <c r="T46" i="3"/>
  <c r="S46" i="3"/>
  <c r="R46" i="3"/>
  <c r="Q46" i="3"/>
  <c r="O46" i="3"/>
  <c r="N46" i="3"/>
  <c r="M46" i="3"/>
  <c r="L46" i="3"/>
  <c r="J46" i="3"/>
  <c r="I46" i="3"/>
  <c r="H46" i="3"/>
  <c r="G46" i="3"/>
  <c r="E46" i="3"/>
  <c r="D46" i="3"/>
  <c r="C46" i="3"/>
  <c r="F46" i="3" s="1"/>
  <c r="BE45" i="3"/>
  <c r="BC45" i="3"/>
  <c r="BB45" i="3"/>
  <c r="BA45" i="3"/>
  <c r="BD45" i="3" s="1"/>
  <c r="AZ45" i="3"/>
  <c r="AX45" i="3"/>
  <c r="AW45" i="3"/>
  <c r="AV45" i="3"/>
  <c r="AY45" i="3" s="1"/>
  <c r="AU45" i="3"/>
  <c r="AS45" i="3"/>
  <c r="AR45" i="3"/>
  <c r="AQ45" i="3"/>
  <c r="AT45" i="3" s="1"/>
  <c r="AP45" i="3"/>
  <c r="AN45" i="3"/>
  <c r="AM45" i="3"/>
  <c r="AL45" i="3"/>
  <c r="AO45" i="3" s="1"/>
  <c r="AK45" i="3"/>
  <c r="AI45" i="3"/>
  <c r="AH45" i="3"/>
  <c r="AG45" i="3"/>
  <c r="AJ45" i="3" s="1"/>
  <c r="AF45" i="3"/>
  <c r="AD45" i="3"/>
  <c r="AC45" i="3"/>
  <c r="AB45" i="3"/>
  <c r="AE45" i="3" s="1"/>
  <c r="AA45" i="3"/>
  <c r="Y45" i="3"/>
  <c r="X45" i="3"/>
  <c r="W45" i="3"/>
  <c r="V45" i="3"/>
  <c r="T45" i="3"/>
  <c r="S45" i="3"/>
  <c r="R45" i="3"/>
  <c r="U45" i="3" s="1"/>
  <c r="Q45" i="3"/>
  <c r="O45" i="3"/>
  <c r="N45" i="3"/>
  <c r="M45" i="3"/>
  <c r="P45" i="3" s="1"/>
  <c r="L45" i="3"/>
  <c r="J45" i="3"/>
  <c r="I45" i="3"/>
  <c r="H45" i="3"/>
  <c r="K45" i="3" s="1"/>
  <c r="G45" i="3"/>
  <c r="E45" i="3"/>
  <c r="D45" i="3"/>
  <c r="C45" i="3"/>
  <c r="BE44" i="3"/>
  <c r="BC44" i="3"/>
  <c r="BB44" i="3"/>
  <c r="BA44" i="3"/>
  <c r="AZ44" i="3"/>
  <c r="AX44" i="3"/>
  <c r="AW44" i="3"/>
  <c r="AV44" i="3"/>
  <c r="AU44" i="3"/>
  <c r="AS44" i="3"/>
  <c r="AR44" i="3"/>
  <c r="AQ44" i="3"/>
  <c r="AP44" i="3"/>
  <c r="AN44" i="3"/>
  <c r="AM44" i="3"/>
  <c r="AL44" i="3"/>
  <c r="AK44" i="3"/>
  <c r="AI44" i="3"/>
  <c r="AJ44" i="3" s="1"/>
  <c r="AH44" i="3"/>
  <c r="AG44" i="3"/>
  <c r="AF44" i="3"/>
  <c r="AD44" i="3"/>
  <c r="AC44" i="3"/>
  <c r="AB44" i="3"/>
  <c r="AA44" i="3"/>
  <c r="Y44" i="3"/>
  <c r="X44" i="3"/>
  <c r="W44" i="3"/>
  <c r="V44" i="3"/>
  <c r="T44" i="3"/>
  <c r="S44" i="3"/>
  <c r="R44" i="3"/>
  <c r="Q44" i="3"/>
  <c r="O44" i="3"/>
  <c r="N44" i="3"/>
  <c r="M44" i="3"/>
  <c r="L44" i="3"/>
  <c r="J44" i="3"/>
  <c r="I44" i="3"/>
  <c r="H44" i="3"/>
  <c r="G44" i="3"/>
  <c r="E44" i="3"/>
  <c r="D44" i="3"/>
  <c r="C44" i="3"/>
  <c r="BE43" i="3"/>
  <c r="BC43" i="3"/>
  <c r="BB43" i="3"/>
  <c r="BA43" i="3"/>
  <c r="AZ43" i="3"/>
  <c r="AX43" i="3"/>
  <c r="AW43" i="3"/>
  <c r="AV43" i="3"/>
  <c r="AU43" i="3"/>
  <c r="AS43" i="3"/>
  <c r="AR43" i="3"/>
  <c r="AQ43" i="3"/>
  <c r="AP43" i="3"/>
  <c r="AN43" i="3"/>
  <c r="AM43" i="3"/>
  <c r="AL43" i="3"/>
  <c r="AK43" i="3"/>
  <c r="AI43" i="3"/>
  <c r="AH43" i="3"/>
  <c r="AG43" i="3"/>
  <c r="AF43" i="3"/>
  <c r="AD43" i="3"/>
  <c r="AC43" i="3"/>
  <c r="AB43" i="3"/>
  <c r="AA43" i="3"/>
  <c r="Y43" i="3"/>
  <c r="X43" i="3"/>
  <c r="W43" i="3"/>
  <c r="V43" i="3"/>
  <c r="T43" i="3"/>
  <c r="S43" i="3"/>
  <c r="R43" i="3"/>
  <c r="Q43" i="3"/>
  <c r="O43" i="3"/>
  <c r="N43" i="3"/>
  <c r="M43" i="3"/>
  <c r="L43" i="3"/>
  <c r="K43" i="3"/>
  <c r="J43" i="3"/>
  <c r="I43" i="3"/>
  <c r="H43" i="3"/>
  <c r="G43" i="3"/>
  <c r="E43" i="3"/>
  <c r="D43" i="3"/>
  <c r="C43" i="3"/>
  <c r="F43" i="3" s="1"/>
  <c r="BE42" i="3"/>
  <c r="BC42" i="3"/>
  <c r="BB42" i="3"/>
  <c r="BA42" i="3"/>
  <c r="BD42" i="3" s="1"/>
  <c r="AZ42" i="3"/>
  <c r="AX42" i="3"/>
  <c r="AW42" i="3"/>
  <c r="AV42" i="3"/>
  <c r="AY42" i="3" s="1"/>
  <c r="AU42" i="3"/>
  <c r="AS42" i="3"/>
  <c r="AR42" i="3"/>
  <c r="AQ42" i="3"/>
  <c r="AT42" i="3" s="1"/>
  <c r="AP42" i="3"/>
  <c r="AN42" i="3"/>
  <c r="AM42" i="3"/>
  <c r="AL42" i="3"/>
  <c r="AO42" i="3" s="1"/>
  <c r="AK42" i="3"/>
  <c r="AI42" i="3"/>
  <c r="AH42" i="3"/>
  <c r="AG42" i="3"/>
  <c r="AJ42" i="3" s="1"/>
  <c r="AF42" i="3"/>
  <c r="AD42" i="3"/>
  <c r="AC42" i="3"/>
  <c r="AB42" i="3"/>
  <c r="AA42" i="3"/>
  <c r="Y42" i="3"/>
  <c r="X42" i="3"/>
  <c r="W42" i="3"/>
  <c r="Z42" i="3" s="1"/>
  <c r="V42" i="3"/>
  <c r="T42" i="3"/>
  <c r="S42" i="3"/>
  <c r="R42" i="3"/>
  <c r="U42" i="3" s="1"/>
  <c r="Q42" i="3"/>
  <c r="O42" i="3"/>
  <c r="N42" i="3"/>
  <c r="M42" i="3"/>
  <c r="P42" i="3" s="1"/>
  <c r="L42" i="3"/>
  <c r="J42" i="3"/>
  <c r="I42" i="3"/>
  <c r="H42" i="3"/>
  <c r="G42" i="3"/>
  <c r="E42" i="3"/>
  <c r="D42" i="3"/>
  <c r="C42" i="3"/>
  <c r="F42" i="3" s="1"/>
  <c r="BE41" i="3"/>
  <c r="BC41" i="3"/>
  <c r="BB41" i="3"/>
  <c r="BA41" i="3"/>
  <c r="AZ41" i="3"/>
  <c r="AX41" i="3"/>
  <c r="AW41" i="3"/>
  <c r="AV41" i="3"/>
  <c r="AY41" i="3" s="1"/>
  <c r="AU41" i="3"/>
  <c r="AS41" i="3"/>
  <c r="AR41" i="3"/>
  <c r="AQ41" i="3"/>
  <c r="AT41" i="3" s="1"/>
  <c r="AP41" i="3"/>
  <c r="AN41" i="3"/>
  <c r="AM41" i="3"/>
  <c r="AL41" i="3"/>
  <c r="AO41" i="3" s="1"/>
  <c r="AK41" i="3"/>
  <c r="AI41" i="3"/>
  <c r="AH41" i="3"/>
  <c r="AG41" i="3"/>
  <c r="AJ41" i="3" s="1"/>
  <c r="AF41" i="3"/>
  <c r="AD41" i="3"/>
  <c r="AC41" i="3"/>
  <c r="AB41" i="3"/>
  <c r="AE41" i="3" s="1"/>
  <c r="AA41" i="3"/>
  <c r="Y41" i="3"/>
  <c r="X41" i="3"/>
  <c r="W41" i="3"/>
  <c r="V41" i="3"/>
  <c r="T41" i="3"/>
  <c r="S41" i="3"/>
  <c r="R41" i="3"/>
  <c r="U41" i="3" s="1"/>
  <c r="Q41" i="3"/>
  <c r="O41" i="3"/>
  <c r="N41" i="3"/>
  <c r="M41" i="3"/>
  <c r="L41" i="3"/>
  <c r="J41" i="3"/>
  <c r="I41" i="3"/>
  <c r="H41" i="3"/>
  <c r="G41" i="3"/>
  <c r="E41" i="3"/>
  <c r="D41" i="3"/>
  <c r="C41" i="3"/>
  <c r="BE40" i="3"/>
  <c r="BC40" i="3"/>
  <c r="BB40" i="3"/>
  <c r="BA40" i="3"/>
  <c r="BD40" i="3" s="1"/>
  <c r="AZ40" i="3"/>
  <c r="AX40" i="3"/>
  <c r="AW40" i="3"/>
  <c r="AV40" i="3"/>
  <c r="AY40" i="3" s="1"/>
  <c r="AU40" i="3"/>
  <c r="AS40" i="3"/>
  <c r="AR40" i="3"/>
  <c r="AQ40" i="3"/>
  <c r="AT40" i="3" s="1"/>
  <c r="AP40" i="3"/>
  <c r="AN40" i="3"/>
  <c r="AM40" i="3"/>
  <c r="AL40" i="3"/>
  <c r="AO40" i="3" s="1"/>
  <c r="AK40" i="3"/>
  <c r="AI40" i="3"/>
  <c r="AH40" i="3"/>
  <c r="AG40" i="3"/>
  <c r="AJ40" i="3" s="1"/>
  <c r="AF40" i="3"/>
  <c r="AD40" i="3"/>
  <c r="AC40" i="3"/>
  <c r="AB40" i="3"/>
  <c r="AE40" i="3" s="1"/>
  <c r="AA40" i="3"/>
  <c r="Y40" i="3"/>
  <c r="X40" i="3"/>
  <c r="W40" i="3"/>
  <c r="Z40" i="3" s="1"/>
  <c r="V40" i="3"/>
  <c r="T40" i="3"/>
  <c r="S40" i="3"/>
  <c r="R40" i="3"/>
  <c r="Q40" i="3"/>
  <c r="O40" i="3"/>
  <c r="N40" i="3"/>
  <c r="M40" i="3"/>
  <c r="L40" i="3"/>
  <c r="J40" i="3"/>
  <c r="I40" i="3"/>
  <c r="H40" i="3"/>
  <c r="G40" i="3"/>
  <c r="E40" i="3"/>
  <c r="D40" i="3"/>
  <c r="C40" i="3"/>
  <c r="F40" i="3" s="1"/>
  <c r="BE39" i="3"/>
  <c r="BC39" i="3"/>
  <c r="BB39" i="3"/>
  <c r="BA39" i="3"/>
  <c r="AZ39" i="3"/>
  <c r="AX39" i="3"/>
  <c r="AW39" i="3"/>
  <c r="AV39" i="3"/>
  <c r="AU39" i="3"/>
  <c r="AS39" i="3"/>
  <c r="AR39" i="3"/>
  <c r="AQ39" i="3"/>
  <c r="AP39" i="3"/>
  <c r="AN39" i="3"/>
  <c r="AM39" i="3"/>
  <c r="AL39" i="3"/>
  <c r="AK39" i="3"/>
  <c r="AI39" i="3"/>
  <c r="AH39" i="3"/>
  <c r="AG39" i="3"/>
  <c r="AF39" i="3"/>
  <c r="AD39" i="3"/>
  <c r="AC39" i="3"/>
  <c r="AB39" i="3"/>
  <c r="AE39" i="3" s="1"/>
  <c r="AA39" i="3"/>
  <c r="Y39" i="3"/>
  <c r="X39" i="3"/>
  <c r="W39" i="3"/>
  <c r="V39" i="3"/>
  <c r="T39" i="3"/>
  <c r="S39" i="3"/>
  <c r="R39" i="3"/>
  <c r="Q39" i="3"/>
  <c r="O39" i="3"/>
  <c r="N39" i="3"/>
  <c r="M39" i="3"/>
  <c r="L39" i="3"/>
  <c r="J39" i="3"/>
  <c r="I39" i="3"/>
  <c r="H39" i="3"/>
  <c r="G39" i="3"/>
  <c r="E39" i="3"/>
  <c r="D39" i="3"/>
  <c r="C39" i="3"/>
  <c r="BE38" i="3"/>
  <c r="BC38" i="3"/>
  <c r="BB38" i="3"/>
  <c r="BA38" i="3"/>
  <c r="AZ38" i="3"/>
  <c r="AX38" i="3"/>
  <c r="AW38" i="3"/>
  <c r="AV38" i="3"/>
  <c r="AU38" i="3"/>
  <c r="AS38" i="3"/>
  <c r="AR38" i="3"/>
  <c r="AQ38" i="3"/>
  <c r="AP38" i="3"/>
  <c r="AN38" i="3"/>
  <c r="AM38" i="3"/>
  <c r="AL38" i="3"/>
  <c r="AK38" i="3"/>
  <c r="AI38" i="3"/>
  <c r="AH38" i="3"/>
  <c r="AG38" i="3"/>
  <c r="AF38" i="3"/>
  <c r="AD38" i="3"/>
  <c r="AC38" i="3"/>
  <c r="AB38" i="3"/>
  <c r="AA38" i="3"/>
  <c r="Y38" i="3"/>
  <c r="X38" i="3"/>
  <c r="W38" i="3"/>
  <c r="V38" i="3"/>
  <c r="T38" i="3"/>
  <c r="S38" i="3"/>
  <c r="R38" i="3"/>
  <c r="Q38" i="3"/>
  <c r="O38" i="3"/>
  <c r="N38" i="3"/>
  <c r="M38" i="3"/>
  <c r="L38" i="3"/>
  <c r="J38" i="3"/>
  <c r="I38" i="3"/>
  <c r="H38" i="3"/>
  <c r="G38" i="3"/>
  <c r="F38" i="3"/>
  <c r="E38" i="3"/>
  <c r="D38" i="3"/>
  <c r="C38" i="3"/>
  <c r="BE37" i="3"/>
  <c r="BC37" i="3"/>
  <c r="BB37" i="3"/>
  <c r="BA37" i="3"/>
  <c r="BD37" i="3" s="1"/>
  <c r="AZ37" i="3"/>
  <c r="AX37" i="3"/>
  <c r="AW37" i="3"/>
  <c r="AV37" i="3"/>
  <c r="AY37" i="3" s="1"/>
  <c r="AU37" i="3"/>
  <c r="AS37" i="3"/>
  <c r="AR37" i="3"/>
  <c r="AQ37" i="3"/>
  <c r="AP37" i="3"/>
  <c r="AN37" i="3"/>
  <c r="AM37" i="3"/>
  <c r="AL37" i="3"/>
  <c r="AO37" i="3" s="1"/>
  <c r="AK37" i="3"/>
  <c r="AI37" i="3"/>
  <c r="AH37" i="3"/>
  <c r="AG37" i="3"/>
  <c r="AJ37" i="3" s="1"/>
  <c r="AF37" i="3"/>
  <c r="AD37" i="3"/>
  <c r="AC37" i="3"/>
  <c r="AB37" i="3"/>
  <c r="AE37" i="3" s="1"/>
  <c r="AA37" i="3"/>
  <c r="Y37" i="3"/>
  <c r="X37" i="3"/>
  <c r="W37" i="3"/>
  <c r="V37" i="3"/>
  <c r="T37" i="3"/>
  <c r="S37" i="3"/>
  <c r="R37" i="3"/>
  <c r="U37" i="3" s="1"/>
  <c r="Q37" i="3"/>
  <c r="O37" i="3"/>
  <c r="N37" i="3"/>
  <c r="M37" i="3"/>
  <c r="P37" i="3" s="1"/>
  <c r="L37" i="3"/>
  <c r="J37" i="3"/>
  <c r="I37" i="3"/>
  <c r="H37" i="3"/>
  <c r="K37" i="3" s="1"/>
  <c r="G37" i="3"/>
  <c r="E37" i="3"/>
  <c r="D37" i="3"/>
  <c r="C37" i="3"/>
  <c r="BE36" i="3"/>
  <c r="BC36" i="3"/>
  <c r="BB36" i="3"/>
  <c r="BA36" i="3"/>
  <c r="BD36" i="3" s="1"/>
  <c r="AZ36" i="3"/>
  <c r="AX36" i="3"/>
  <c r="AW36" i="3"/>
  <c r="AV36" i="3"/>
  <c r="AY36" i="3" s="1"/>
  <c r="AU36" i="3"/>
  <c r="AS36" i="3"/>
  <c r="AR36" i="3"/>
  <c r="AQ36" i="3"/>
  <c r="AT36" i="3" s="1"/>
  <c r="AP36" i="3"/>
  <c r="AN36" i="3"/>
  <c r="AM36" i="3"/>
  <c r="AL36" i="3"/>
  <c r="AK36" i="3"/>
  <c r="AI36" i="3"/>
  <c r="AH36" i="3"/>
  <c r="AG36" i="3"/>
  <c r="AJ36" i="3" s="1"/>
  <c r="AF36" i="3"/>
  <c r="AD36" i="3"/>
  <c r="AC36" i="3"/>
  <c r="AB36" i="3"/>
  <c r="AA36" i="3"/>
  <c r="Y36" i="3"/>
  <c r="X36" i="3"/>
  <c r="W36" i="3"/>
  <c r="Z36" i="3" s="1"/>
  <c r="V36" i="3"/>
  <c r="T36" i="3"/>
  <c r="S36" i="3"/>
  <c r="R36" i="3"/>
  <c r="Q36" i="3"/>
  <c r="O36" i="3"/>
  <c r="N36" i="3"/>
  <c r="M36" i="3"/>
  <c r="P36" i="3" s="1"/>
  <c r="L36" i="3"/>
  <c r="J36" i="3"/>
  <c r="I36" i="3"/>
  <c r="H36" i="3"/>
  <c r="K36" i="3" s="1"/>
  <c r="G36" i="3"/>
  <c r="E36" i="3"/>
  <c r="D36" i="3"/>
  <c r="C36" i="3"/>
  <c r="F36" i="3" s="1"/>
  <c r="BE35" i="3"/>
  <c r="BC35" i="3"/>
  <c r="BB35" i="3"/>
  <c r="BA35" i="3"/>
  <c r="AZ35" i="3"/>
  <c r="AX35" i="3"/>
  <c r="AW35" i="3"/>
  <c r="AV35" i="3"/>
  <c r="AU35" i="3"/>
  <c r="AS35" i="3"/>
  <c r="AR35" i="3"/>
  <c r="AQ35" i="3"/>
  <c r="AP35" i="3"/>
  <c r="AN35" i="3"/>
  <c r="AM35" i="3"/>
  <c r="AL35" i="3"/>
  <c r="AK35" i="3"/>
  <c r="AI35" i="3"/>
  <c r="AH35" i="3"/>
  <c r="AG35" i="3"/>
  <c r="AF35" i="3"/>
  <c r="AD35" i="3"/>
  <c r="AC35" i="3"/>
  <c r="AB35" i="3"/>
  <c r="AE35" i="3" s="1"/>
  <c r="AA35" i="3"/>
  <c r="Y35" i="3"/>
  <c r="X35" i="3"/>
  <c r="W35" i="3"/>
  <c r="V35" i="3"/>
  <c r="T35" i="3"/>
  <c r="S35" i="3"/>
  <c r="R35" i="3"/>
  <c r="Q35" i="3"/>
  <c r="O35" i="3"/>
  <c r="N35" i="3"/>
  <c r="M35" i="3"/>
  <c r="L35" i="3"/>
  <c r="J35" i="3"/>
  <c r="I35" i="3"/>
  <c r="H35" i="3"/>
  <c r="G35" i="3"/>
  <c r="E35" i="3"/>
  <c r="D35" i="3"/>
  <c r="C35" i="3"/>
  <c r="BE34" i="3"/>
  <c r="BC34" i="3"/>
  <c r="BB34" i="3"/>
  <c r="BA34" i="3"/>
  <c r="AZ34" i="3"/>
  <c r="AX34" i="3"/>
  <c r="AW34" i="3"/>
  <c r="AV34" i="3"/>
  <c r="AU34" i="3"/>
  <c r="AS34" i="3"/>
  <c r="AR34" i="3"/>
  <c r="AQ34" i="3"/>
  <c r="AP34" i="3"/>
  <c r="AN34" i="3"/>
  <c r="AM34" i="3"/>
  <c r="AL34" i="3"/>
  <c r="AK34" i="3"/>
  <c r="AI34" i="3"/>
  <c r="AH34" i="3"/>
  <c r="AG34" i="3"/>
  <c r="AF34" i="3"/>
  <c r="AD34" i="3"/>
  <c r="AC34" i="3"/>
  <c r="AB34" i="3"/>
  <c r="AA34" i="3"/>
  <c r="Y34" i="3"/>
  <c r="X34" i="3"/>
  <c r="W34" i="3"/>
  <c r="V34" i="3"/>
  <c r="T34" i="3"/>
  <c r="S34" i="3"/>
  <c r="R34" i="3"/>
  <c r="Q34" i="3"/>
  <c r="O34" i="3"/>
  <c r="N34" i="3"/>
  <c r="M34" i="3"/>
  <c r="L34" i="3"/>
  <c r="J34" i="3"/>
  <c r="I34" i="3"/>
  <c r="H34" i="3"/>
  <c r="G34" i="3"/>
  <c r="F34" i="3"/>
  <c r="E34" i="3"/>
  <c r="D34" i="3"/>
  <c r="C34" i="3"/>
  <c r="BE33" i="3"/>
  <c r="BC33" i="3"/>
  <c r="BB33" i="3"/>
  <c r="BA33" i="3"/>
  <c r="BD33" i="3" s="1"/>
  <c r="AZ33" i="3"/>
  <c r="AX33" i="3"/>
  <c r="AW33" i="3"/>
  <c r="AV33" i="3"/>
  <c r="AY33" i="3" s="1"/>
  <c r="AU33" i="3"/>
  <c r="AS33" i="3"/>
  <c r="AR33" i="3"/>
  <c r="AQ33" i="3"/>
  <c r="AT33" i="3" s="1"/>
  <c r="AP33" i="3"/>
  <c r="AN33" i="3"/>
  <c r="AM33" i="3"/>
  <c r="AL33" i="3"/>
  <c r="AO33" i="3" s="1"/>
  <c r="AK33" i="3"/>
  <c r="AI33" i="3"/>
  <c r="AH33" i="3"/>
  <c r="AG33" i="3"/>
  <c r="AJ33" i="3" s="1"/>
  <c r="AF33" i="3"/>
  <c r="AD33" i="3"/>
  <c r="AC33" i="3"/>
  <c r="AB33" i="3"/>
  <c r="AE33" i="3" s="1"/>
  <c r="AA33" i="3"/>
  <c r="Y33" i="3"/>
  <c r="X33" i="3"/>
  <c r="W33" i="3"/>
  <c r="V33" i="3"/>
  <c r="T33" i="3"/>
  <c r="S33" i="3"/>
  <c r="R33" i="3"/>
  <c r="U33" i="3" s="1"/>
  <c r="Q33" i="3"/>
  <c r="O33" i="3"/>
  <c r="N33" i="3"/>
  <c r="M33" i="3"/>
  <c r="L33" i="3"/>
  <c r="J33" i="3"/>
  <c r="I33" i="3"/>
  <c r="H33" i="3"/>
  <c r="G33" i="3"/>
  <c r="E33" i="3"/>
  <c r="D33" i="3"/>
  <c r="C33" i="3"/>
  <c r="BE32" i="3"/>
  <c r="BC32" i="3"/>
  <c r="BB32" i="3"/>
  <c r="BA32" i="3"/>
  <c r="BD32" i="3" s="1"/>
  <c r="AZ32" i="3"/>
  <c r="AX32" i="3"/>
  <c r="AW32" i="3"/>
  <c r="AV32" i="3"/>
  <c r="AY32" i="3" s="1"/>
  <c r="AU32" i="3"/>
  <c r="AS32" i="3"/>
  <c r="AR32" i="3"/>
  <c r="AQ32" i="3"/>
  <c r="AT32" i="3" s="1"/>
  <c r="AP32" i="3"/>
  <c r="AN32" i="3"/>
  <c r="AM32" i="3"/>
  <c r="AL32" i="3"/>
  <c r="AO32" i="3" s="1"/>
  <c r="AK32" i="3"/>
  <c r="AI32" i="3"/>
  <c r="AH32" i="3"/>
  <c r="AG32" i="3"/>
  <c r="AJ32" i="3" s="1"/>
  <c r="AF32" i="3"/>
  <c r="AD32" i="3"/>
  <c r="AC32" i="3"/>
  <c r="AB32" i="3"/>
  <c r="AE32" i="3" s="1"/>
  <c r="AA32" i="3"/>
  <c r="Y32" i="3"/>
  <c r="X32" i="3"/>
  <c r="W32" i="3"/>
  <c r="Z32" i="3" s="1"/>
  <c r="V32" i="3"/>
  <c r="T32" i="3"/>
  <c r="S32" i="3"/>
  <c r="R32" i="3"/>
  <c r="Q32" i="3"/>
  <c r="O32" i="3"/>
  <c r="N32" i="3"/>
  <c r="M32" i="3"/>
  <c r="P32" i="3" s="1"/>
  <c r="L32" i="3"/>
  <c r="J32" i="3"/>
  <c r="I32" i="3"/>
  <c r="H32" i="3"/>
  <c r="K32" i="3" s="1"/>
  <c r="G32" i="3"/>
  <c r="E32" i="3"/>
  <c r="D32" i="3"/>
  <c r="C32" i="3"/>
  <c r="F32" i="3" s="1"/>
  <c r="BE31" i="3"/>
  <c r="BC31" i="3"/>
  <c r="BB31" i="3"/>
  <c r="BA31" i="3"/>
  <c r="AZ31" i="3"/>
  <c r="AX31" i="3"/>
  <c r="AW31" i="3"/>
  <c r="AV31" i="3"/>
  <c r="AY31" i="3" s="1"/>
  <c r="AU31" i="3"/>
  <c r="AS31" i="3"/>
  <c r="AR31" i="3"/>
  <c r="AQ31" i="3"/>
  <c r="AP31" i="3"/>
  <c r="AN31" i="3"/>
  <c r="AM31" i="3"/>
  <c r="AL31" i="3"/>
  <c r="AK31" i="3"/>
  <c r="AI31" i="3"/>
  <c r="AH31" i="3"/>
  <c r="AG31" i="3"/>
  <c r="AF31" i="3"/>
  <c r="AD31" i="3"/>
  <c r="AC31" i="3"/>
  <c r="AB31" i="3"/>
  <c r="AE31" i="3" s="1"/>
  <c r="AA31" i="3"/>
  <c r="Y31" i="3"/>
  <c r="X31" i="3"/>
  <c r="W31" i="3"/>
  <c r="V31" i="3"/>
  <c r="T31" i="3"/>
  <c r="S31" i="3"/>
  <c r="R31" i="3"/>
  <c r="Q31" i="3"/>
  <c r="O31" i="3"/>
  <c r="N31" i="3"/>
  <c r="M31" i="3"/>
  <c r="L31" i="3"/>
  <c r="J31" i="3"/>
  <c r="I31" i="3"/>
  <c r="H31" i="3"/>
  <c r="K31" i="3" s="1"/>
  <c r="G31" i="3"/>
  <c r="E31" i="3"/>
  <c r="D31" i="3"/>
  <c r="C31" i="3"/>
  <c r="F31" i="3" s="1"/>
  <c r="BE30" i="3"/>
  <c r="BC30" i="3"/>
  <c r="BB30" i="3"/>
  <c r="BA30" i="3"/>
  <c r="BD30" i="3" s="1"/>
  <c r="AZ30" i="3"/>
  <c r="AX30" i="3"/>
  <c r="AW30" i="3"/>
  <c r="AV30" i="3"/>
  <c r="AU30" i="3"/>
  <c r="AS30" i="3"/>
  <c r="AR30" i="3"/>
  <c r="AQ30" i="3"/>
  <c r="AT30" i="3" s="1"/>
  <c r="AP30" i="3"/>
  <c r="AN30" i="3"/>
  <c r="AM30" i="3"/>
  <c r="AL30" i="3"/>
  <c r="AO30" i="3" s="1"/>
  <c r="AK30" i="3"/>
  <c r="AI30" i="3"/>
  <c r="AH30" i="3"/>
  <c r="AG30" i="3"/>
  <c r="AJ30" i="3" s="1"/>
  <c r="AF30" i="3"/>
  <c r="AD30" i="3"/>
  <c r="AC30" i="3"/>
  <c r="AB30" i="3"/>
  <c r="AA30" i="3"/>
  <c r="Y30" i="3"/>
  <c r="X30" i="3"/>
  <c r="W30" i="3"/>
  <c r="V30" i="3"/>
  <c r="T30" i="3"/>
  <c r="S30" i="3"/>
  <c r="R30" i="3"/>
  <c r="Q30" i="3"/>
  <c r="O30" i="3"/>
  <c r="N30" i="3"/>
  <c r="M30" i="3"/>
  <c r="L30" i="3"/>
  <c r="J30" i="3"/>
  <c r="I30" i="3"/>
  <c r="H30" i="3"/>
  <c r="G30" i="3"/>
  <c r="E30" i="3"/>
  <c r="D30" i="3"/>
  <c r="C30" i="3"/>
  <c r="F30" i="3" s="1"/>
  <c r="BE29" i="3"/>
  <c r="BC29" i="3"/>
  <c r="BB29" i="3"/>
  <c r="BA29" i="3"/>
  <c r="AZ29" i="3"/>
  <c r="AX29" i="3"/>
  <c r="AW29" i="3"/>
  <c r="AV29" i="3"/>
  <c r="AU29" i="3"/>
  <c r="AS29" i="3"/>
  <c r="AR29" i="3"/>
  <c r="AQ29" i="3"/>
  <c r="AP29" i="3"/>
  <c r="AN29" i="3"/>
  <c r="AM29" i="3"/>
  <c r="AL29" i="3"/>
  <c r="AK29" i="3"/>
  <c r="AI29" i="3"/>
  <c r="AH29" i="3"/>
  <c r="AG29" i="3"/>
  <c r="AF29" i="3"/>
  <c r="AD29" i="3"/>
  <c r="AC29" i="3"/>
  <c r="AB29" i="3"/>
  <c r="AA29" i="3"/>
  <c r="Y29" i="3"/>
  <c r="X29" i="3"/>
  <c r="W29" i="3"/>
  <c r="V29" i="3"/>
  <c r="U29" i="3"/>
  <c r="T29" i="3"/>
  <c r="S29" i="3"/>
  <c r="R29" i="3"/>
  <c r="Q29" i="3"/>
  <c r="O29" i="3"/>
  <c r="N29" i="3"/>
  <c r="M29" i="3"/>
  <c r="P29" i="3" s="1"/>
  <c r="L29" i="3"/>
  <c r="J29" i="3"/>
  <c r="I29" i="3"/>
  <c r="H29" i="3"/>
  <c r="K29" i="3" s="1"/>
  <c r="G29" i="3"/>
  <c r="E29" i="3"/>
  <c r="D29" i="3"/>
  <c r="C29" i="3"/>
  <c r="BE28" i="3"/>
  <c r="BC28" i="3"/>
  <c r="BB28" i="3"/>
  <c r="BA28" i="3"/>
  <c r="BD28" i="3" s="1"/>
  <c r="AZ28" i="3"/>
  <c r="AX28" i="3"/>
  <c r="AW28" i="3"/>
  <c r="AV28" i="3"/>
  <c r="AY28" i="3" s="1"/>
  <c r="AU28" i="3"/>
  <c r="AS28" i="3"/>
  <c r="AR28" i="3"/>
  <c r="AQ28" i="3"/>
  <c r="AP28" i="3"/>
  <c r="AN28" i="3"/>
  <c r="AM28" i="3"/>
  <c r="AL28" i="3"/>
  <c r="AK28" i="3"/>
  <c r="AI28" i="3"/>
  <c r="AH28" i="3"/>
  <c r="AG28" i="3"/>
  <c r="AJ28" i="3" s="1"/>
  <c r="AF28" i="3"/>
  <c r="AD28" i="3"/>
  <c r="AC28" i="3"/>
  <c r="AB28" i="3"/>
  <c r="AE28" i="3" s="1"/>
  <c r="AA28" i="3"/>
  <c r="Y28" i="3"/>
  <c r="X28" i="3"/>
  <c r="W28" i="3"/>
  <c r="Z28" i="3" s="1"/>
  <c r="V28" i="3"/>
  <c r="T28" i="3"/>
  <c r="S28" i="3"/>
  <c r="R28" i="3"/>
  <c r="U28" i="3" s="1"/>
  <c r="Q28" i="3"/>
  <c r="O28" i="3"/>
  <c r="N28" i="3"/>
  <c r="M28" i="3"/>
  <c r="L28" i="3"/>
  <c r="J28" i="3"/>
  <c r="I28" i="3"/>
  <c r="H28" i="3"/>
  <c r="K28" i="3" s="1"/>
  <c r="G28" i="3"/>
  <c r="E28" i="3"/>
  <c r="D28" i="3"/>
  <c r="C28" i="3"/>
  <c r="F28" i="3" s="1"/>
  <c r="BE27" i="3"/>
  <c r="BC27" i="3"/>
  <c r="BB27" i="3"/>
  <c r="BA27" i="3"/>
  <c r="BD27" i="3" s="1"/>
  <c r="AZ27" i="3"/>
  <c r="AX27" i="3"/>
  <c r="AW27" i="3"/>
  <c r="AV27" i="3"/>
  <c r="AY27" i="3" s="1"/>
  <c r="AU27" i="3"/>
  <c r="AS27" i="3"/>
  <c r="AR27" i="3"/>
  <c r="AQ27" i="3"/>
  <c r="AT27" i="3" s="1"/>
  <c r="AP27" i="3"/>
  <c r="AN27" i="3"/>
  <c r="AM27" i="3"/>
  <c r="AL27" i="3"/>
  <c r="AK27" i="3"/>
  <c r="AI27" i="3"/>
  <c r="AH27" i="3"/>
  <c r="AG27" i="3"/>
  <c r="AJ27" i="3" s="1"/>
  <c r="AF27" i="3"/>
  <c r="AD27" i="3"/>
  <c r="AC27" i="3"/>
  <c r="AB27" i="3"/>
  <c r="AA27" i="3"/>
  <c r="Y27" i="3"/>
  <c r="X27" i="3"/>
  <c r="W27" i="3"/>
  <c r="Z27" i="3" s="1"/>
  <c r="V27" i="3"/>
  <c r="T27" i="3"/>
  <c r="S27" i="3"/>
  <c r="R27" i="3"/>
  <c r="U27" i="3" s="1"/>
  <c r="Q27" i="3"/>
  <c r="O27" i="3"/>
  <c r="N27" i="3"/>
  <c r="M27" i="3"/>
  <c r="P27" i="3" s="1"/>
  <c r="L27" i="3"/>
  <c r="J27" i="3"/>
  <c r="I27" i="3"/>
  <c r="H27" i="3"/>
  <c r="G27" i="3"/>
  <c r="E27" i="3"/>
  <c r="D27" i="3"/>
  <c r="C27" i="3"/>
  <c r="BE26" i="3"/>
  <c r="BC26" i="3"/>
  <c r="BB26" i="3"/>
  <c r="BA26" i="3"/>
  <c r="AZ26" i="3"/>
  <c r="AY26" i="3"/>
  <c r="AX26" i="3"/>
  <c r="AW26" i="3"/>
  <c r="AV26" i="3"/>
  <c r="AU26" i="3"/>
  <c r="AS26" i="3"/>
  <c r="AR26" i="3"/>
  <c r="AQ26" i="3"/>
  <c r="AP26" i="3"/>
  <c r="AN26" i="3"/>
  <c r="AM26" i="3"/>
  <c r="AL26" i="3"/>
  <c r="AK26" i="3"/>
  <c r="AI26" i="3"/>
  <c r="AH26" i="3"/>
  <c r="AG26" i="3"/>
  <c r="AJ26" i="3" s="1"/>
  <c r="AF26" i="3"/>
  <c r="AD26" i="3"/>
  <c r="AC26" i="3"/>
  <c r="AB26" i="3"/>
  <c r="AE26" i="3" s="1"/>
  <c r="AA26" i="3"/>
  <c r="Y26" i="3"/>
  <c r="X26" i="3"/>
  <c r="W26" i="3"/>
  <c r="Z26" i="3" s="1"/>
  <c r="V26" i="3"/>
  <c r="T26" i="3"/>
  <c r="S26" i="3"/>
  <c r="R26" i="3"/>
  <c r="U26" i="3" s="1"/>
  <c r="Q26" i="3"/>
  <c r="O26" i="3"/>
  <c r="N26" i="3"/>
  <c r="M26" i="3"/>
  <c r="L26" i="3"/>
  <c r="J26" i="3"/>
  <c r="I26" i="3"/>
  <c r="H26" i="3"/>
  <c r="K26" i="3" s="1"/>
  <c r="G26" i="3"/>
  <c r="E26" i="3"/>
  <c r="D26" i="3"/>
  <c r="C26" i="3"/>
  <c r="BE25" i="3"/>
  <c r="BC25" i="3"/>
  <c r="BB25" i="3"/>
  <c r="BA25" i="3"/>
  <c r="BD25" i="3" s="1"/>
  <c r="AZ25" i="3"/>
  <c r="AX25" i="3"/>
  <c r="AW25" i="3"/>
  <c r="AV25" i="3"/>
  <c r="AY25" i="3" s="1"/>
  <c r="AU25" i="3"/>
  <c r="AS25" i="3"/>
  <c r="AR25" i="3"/>
  <c r="AQ25" i="3"/>
  <c r="AT25" i="3" s="1"/>
  <c r="AP25" i="3"/>
  <c r="AN25" i="3"/>
  <c r="AM25" i="3"/>
  <c r="AL25" i="3"/>
  <c r="AO25" i="3" s="1"/>
  <c r="AK25" i="3"/>
  <c r="AI25" i="3"/>
  <c r="AH25" i="3"/>
  <c r="AG25" i="3"/>
  <c r="AF25" i="3"/>
  <c r="AD25" i="3"/>
  <c r="AC25" i="3"/>
  <c r="AB25" i="3"/>
  <c r="AE25" i="3" s="1"/>
  <c r="AA25" i="3"/>
  <c r="Y25" i="3"/>
  <c r="X25" i="3"/>
  <c r="W25" i="3"/>
  <c r="Z25" i="3" s="1"/>
  <c r="V25" i="3"/>
  <c r="T25" i="3"/>
  <c r="S25" i="3"/>
  <c r="R25" i="3"/>
  <c r="U25" i="3" s="1"/>
  <c r="Q25" i="3"/>
  <c r="O25" i="3"/>
  <c r="N25" i="3"/>
  <c r="M25" i="3"/>
  <c r="L25" i="3"/>
  <c r="J25" i="3"/>
  <c r="I25" i="3"/>
  <c r="H25" i="3"/>
  <c r="G25" i="3"/>
  <c r="E25" i="3"/>
  <c r="D25" i="3"/>
  <c r="C25" i="3"/>
  <c r="F25" i="3" s="1"/>
  <c r="BE24" i="3"/>
  <c r="BC24" i="3"/>
  <c r="BB24" i="3"/>
  <c r="BA24" i="3"/>
  <c r="AZ24" i="3"/>
  <c r="AX24" i="3"/>
  <c r="AW24" i="3"/>
  <c r="AV24" i="3"/>
  <c r="AU24" i="3"/>
  <c r="AS24" i="3"/>
  <c r="AR24" i="3"/>
  <c r="AQ24" i="3"/>
  <c r="AP24" i="3"/>
  <c r="AN24" i="3"/>
  <c r="AM24" i="3"/>
  <c r="AL24" i="3"/>
  <c r="AK24" i="3"/>
  <c r="AI24" i="3"/>
  <c r="AH24" i="3"/>
  <c r="AG24" i="3"/>
  <c r="AF24" i="3"/>
  <c r="AD24" i="3"/>
  <c r="AC24" i="3"/>
  <c r="AB24" i="3"/>
  <c r="AA24" i="3"/>
  <c r="Y24" i="3"/>
  <c r="X24" i="3"/>
  <c r="W24" i="3"/>
  <c r="V24" i="3"/>
  <c r="T24" i="3"/>
  <c r="S24" i="3"/>
  <c r="R24" i="3"/>
  <c r="Q24" i="3"/>
  <c r="O24" i="3"/>
  <c r="N24" i="3"/>
  <c r="M24" i="3"/>
  <c r="L24" i="3"/>
  <c r="J24" i="3"/>
  <c r="I24" i="3"/>
  <c r="H24" i="3"/>
  <c r="G24" i="3"/>
  <c r="E24" i="3"/>
  <c r="D24" i="3"/>
  <c r="C24" i="3"/>
  <c r="BE23" i="3"/>
  <c r="BC23" i="3"/>
  <c r="BB23" i="3"/>
  <c r="BA23" i="3"/>
  <c r="AZ23" i="3"/>
  <c r="AX23" i="3"/>
  <c r="AW23" i="3"/>
  <c r="AV23" i="3"/>
  <c r="AU23" i="3"/>
  <c r="AT23" i="3"/>
  <c r="AS23" i="3"/>
  <c r="AR23" i="3"/>
  <c r="AQ23" i="3"/>
  <c r="AP23" i="3"/>
  <c r="AN23" i="3"/>
  <c r="AM23" i="3"/>
  <c r="AL23" i="3"/>
  <c r="AO23" i="3" s="1"/>
  <c r="AK23" i="3"/>
  <c r="AI23" i="3"/>
  <c r="AH23" i="3"/>
  <c r="AG23" i="3"/>
  <c r="AJ23" i="3" s="1"/>
  <c r="AF23" i="3"/>
  <c r="AD23" i="3"/>
  <c r="AC23" i="3"/>
  <c r="AB23" i="3"/>
  <c r="AA23" i="3"/>
  <c r="Y23" i="3"/>
  <c r="X23" i="3"/>
  <c r="W23" i="3"/>
  <c r="Z23" i="3" s="1"/>
  <c r="V23" i="3"/>
  <c r="T23" i="3"/>
  <c r="S23" i="3"/>
  <c r="R23" i="3"/>
  <c r="U23" i="3" s="1"/>
  <c r="Q23" i="3"/>
  <c r="O23" i="3"/>
  <c r="N23" i="3"/>
  <c r="M23" i="3"/>
  <c r="P23" i="3" s="1"/>
  <c r="L23" i="3"/>
  <c r="J23" i="3"/>
  <c r="I23" i="3"/>
  <c r="H23" i="3"/>
  <c r="K23" i="3" s="1"/>
  <c r="G23" i="3"/>
  <c r="E23" i="3"/>
  <c r="D23" i="3"/>
  <c r="C23" i="3"/>
  <c r="F23" i="3" s="1"/>
  <c r="BE22" i="3"/>
  <c r="BC22" i="3"/>
  <c r="BB22" i="3"/>
  <c r="BA22" i="3"/>
  <c r="BD22" i="3" s="1"/>
  <c r="AZ22" i="3"/>
  <c r="AX22" i="3"/>
  <c r="AW22" i="3"/>
  <c r="AV22" i="3"/>
  <c r="AY22" i="3" s="1"/>
  <c r="AU22" i="3"/>
  <c r="AS22" i="3"/>
  <c r="AR22" i="3"/>
  <c r="AQ22" i="3"/>
  <c r="AT22" i="3" s="1"/>
  <c r="AP22" i="3"/>
  <c r="AN22" i="3"/>
  <c r="AM22" i="3"/>
  <c r="AL22" i="3"/>
  <c r="AO22" i="3" s="1"/>
  <c r="AK22" i="3"/>
  <c r="AI22" i="3"/>
  <c r="AH22" i="3"/>
  <c r="AG22" i="3"/>
  <c r="AF22" i="3"/>
  <c r="AD22" i="3"/>
  <c r="AC22" i="3"/>
  <c r="AB22" i="3"/>
  <c r="AA22" i="3"/>
  <c r="Y22" i="3"/>
  <c r="X22" i="3"/>
  <c r="W22" i="3"/>
  <c r="V22" i="3"/>
  <c r="T22" i="3"/>
  <c r="S22" i="3"/>
  <c r="R22" i="3"/>
  <c r="U22" i="3" s="1"/>
  <c r="Q22" i="3"/>
  <c r="O22" i="3"/>
  <c r="N22" i="3"/>
  <c r="M22" i="3"/>
  <c r="L22" i="3"/>
  <c r="J22" i="3"/>
  <c r="I22" i="3"/>
  <c r="H22" i="3"/>
  <c r="G22" i="3"/>
  <c r="E22" i="3"/>
  <c r="D22" i="3"/>
  <c r="C22" i="3"/>
  <c r="BE21" i="3"/>
  <c r="BC21" i="3"/>
  <c r="BB21" i="3"/>
  <c r="BA21" i="3"/>
  <c r="AZ21" i="3"/>
  <c r="AX21" i="3"/>
  <c r="AW21" i="3"/>
  <c r="AV21" i="3"/>
  <c r="AU21" i="3"/>
  <c r="AS21" i="3"/>
  <c r="AR21" i="3"/>
  <c r="AQ21" i="3"/>
  <c r="AP21" i="3"/>
  <c r="AN21" i="3"/>
  <c r="AM21" i="3"/>
  <c r="AL21" i="3"/>
  <c r="AK21" i="3"/>
  <c r="AI21" i="3"/>
  <c r="AH21" i="3"/>
  <c r="AG21" i="3"/>
  <c r="AF21" i="3"/>
  <c r="AD21" i="3"/>
  <c r="AC21" i="3"/>
  <c r="AB21" i="3"/>
  <c r="AA21" i="3"/>
  <c r="Y21" i="3"/>
  <c r="X21" i="3"/>
  <c r="W21" i="3"/>
  <c r="V21" i="3"/>
  <c r="T21" i="3"/>
  <c r="S21" i="3"/>
  <c r="R21" i="3"/>
  <c r="U21" i="3" s="1"/>
  <c r="Q21" i="3"/>
  <c r="O21" i="3"/>
  <c r="N21" i="3"/>
  <c r="M21" i="3"/>
  <c r="L21" i="3"/>
  <c r="J21" i="3"/>
  <c r="I21" i="3"/>
  <c r="H21" i="3"/>
  <c r="G21" i="3"/>
  <c r="E21" i="3"/>
  <c r="D21" i="3"/>
  <c r="C21" i="3"/>
  <c r="BE20" i="3"/>
  <c r="BC20" i="3"/>
  <c r="BB20" i="3"/>
  <c r="BA20" i="3"/>
  <c r="AZ20" i="3"/>
  <c r="AX20" i="3"/>
  <c r="AW20" i="3"/>
  <c r="AV20" i="3"/>
  <c r="AY20" i="3" s="1"/>
  <c r="AU20" i="3"/>
  <c r="AS20" i="3"/>
  <c r="AR20" i="3"/>
  <c r="AQ20" i="3"/>
  <c r="AP20" i="3"/>
  <c r="AN20" i="3"/>
  <c r="AM20" i="3"/>
  <c r="AL20" i="3"/>
  <c r="AK20" i="3"/>
  <c r="AI20" i="3"/>
  <c r="AH20" i="3"/>
  <c r="AG20" i="3"/>
  <c r="AF20" i="3"/>
  <c r="AD20" i="3"/>
  <c r="AC20" i="3"/>
  <c r="AB20" i="3"/>
  <c r="AA20" i="3"/>
  <c r="Y20" i="3"/>
  <c r="X20" i="3"/>
  <c r="W20" i="3"/>
  <c r="V20" i="3"/>
  <c r="T20" i="3"/>
  <c r="S20" i="3"/>
  <c r="R20" i="3"/>
  <c r="Q20" i="3"/>
  <c r="O20" i="3"/>
  <c r="N20" i="3"/>
  <c r="M20" i="3"/>
  <c r="L20" i="3"/>
  <c r="K20" i="3"/>
  <c r="J20" i="3"/>
  <c r="I20" i="3"/>
  <c r="H20" i="3"/>
  <c r="G20" i="3"/>
  <c r="E20" i="3"/>
  <c r="D20" i="3"/>
  <c r="C20" i="3"/>
  <c r="BE19" i="3"/>
  <c r="BC19" i="3"/>
  <c r="BB19" i="3"/>
  <c r="BA19" i="3"/>
  <c r="AZ19" i="3"/>
  <c r="AX19" i="3"/>
  <c r="AW19" i="3"/>
  <c r="AV19" i="3"/>
  <c r="AU19" i="3"/>
  <c r="AS19" i="3"/>
  <c r="AR19" i="3"/>
  <c r="AQ19" i="3"/>
  <c r="AT19" i="3" s="1"/>
  <c r="AP19" i="3"/>
  <c r="AN19" i="3"/>
  <c r="AM19" i="3"/>
  <c r="AL19" i="3"/>
  <c r="AO19" i="3" s="1"/>
  <c r="AK19" i="3"/>
  <c r="AI19" i="3"/>
  <c r="AH19" i="3"/>
  <c r="AG19" i="3"/>
  <c r="AJ19" i="3" s="1"/>
  <c r="AF19" i="3"/>
  <c r="AD19" i="3"/>
  <c r="AC19" i="3"/>
  <c r="AB19" i="3"/>
  <c r="AE19" i="3" s="1"/>
  <c r="AA19" i="3"/>
  <c r="Y19" i="3"/>
  <c r="X19" i="3"/>
  <c r="W19" i="3"/>
  <c r="Z19" i="3" s="1"/>
  <c r="V19" i="3"/>
  <c r="T19" i="3"/>
  <c r="S19" i="3"/>
  <c r="R19" i="3"/>
  <c r="U19" i="3" s="1"/>
  <c r="Q19" i="3"/>
  <c r="O19" i="3"/>
  <c r="N19" i="3"/>
  <c r="M19" i="3"/>
  <c r="P19" i="3" s="1"/>
  <c r="L19" i="3"/>
  <c r="J19" i="3"/>
  <c r="I19" i="3"/>
  <c r="H19" i="3"/>
  <c r="K19" i="3" s="1"/>
  <c r="G19" i="3"/>
  <c r="E19" i="3"/>
  <c r="D19" i="3"/>
  <c r="C19" i="3"/>
  <c r="F19" i="3" s="1"/>
  <c r="BE18" i="3"/>
  <c r="BC18" i="3"/>
  <c r="BB18" i="3"/>
  <c r="BA18" i="3"/>
  <c r="AZ18" i="3"/>
  <c r="AX18" i="3"/>
  <c r="AW18" i="3"/>
  <c r="AV18" i="3"/>
  <c r="AU18" i="3"/>
  <c r="AS18" i="3"/>
  <c r="AR18" i="3"/>
  <c r="AQ18" i="3"/>
  <c r="AP18" i="3"/>
  <c r="AN18" i="3"/>
  <c r="AM18" i="3"/>
  <c r="AL18" i="3"/>
  <c r="AO18" i="3" s="1"/>
  <c r="AK18" i="3"/>
  <c r="AI18" i="3"/>
  <c r="AH18" i="3"/>
  <c r="AG18" i="3"/>
  <c r="AJ18" i="3" s="1"/>
  <c r="AF18" i="3"/>
  <c r="AD18" i="3"/>
  <c r="AC18" i="3"/>
  <c r="AB18" i="3"/>
  <c r="AE18" i="3" s="1"/>
  <c r="AA18" i="3"/>
  <c r="Y18" i="3"/>
  <c r="X18" i="3"/>
  <c r="W18" i="3"/>
  <c r="V18" i="3"/>
  <c r="T18" i="3"/>
  <c r="S18" i="3"/>
  <c r="R18" i="3"/>
  <c r="U18" i="3" s="1"/>
  <c r="Q18" i="3"/>
  <c r="O18" i="3"/>
  <c r="N18" i="3"/>
  <c r="M18" i="3"/>
  <c r="P18" i="3" s="1"/>
  <c r="L18" i="3"/>
  <c r="J18" i="3"/>
  <c r="I18" i="3"/>
  <c r="H18" i="3"/>
  <c r="K18" i="3" s="1"/>
  <c r="G18" i="3"/>
  <c r="E18" i="3"/>
  <c r="D18" i="3"/>
  <c r="C18" i="3"/>
  <c r="F18" i="3" s="1"/>
  <c r="BE17" i="3"/>
  <c r="BC17" i="3"/>
  <c r="BB17" i="3"/>
  <c r="BA17" i="3"/>
  <c r="BD17" i="3" s="1"/>
  <c r="AZ17" i="3"/>
  <c r="AX17" i="3"/>
  <c r="AW17" i="3"/>
  <c r="AV17" i="3"/>
  <c r="AY17" i="3" s="1"/>
  <c r="AU17" i="3"/>
  <c r="AS17" i="3"/>
  <c r="AR17" i="3"/>
  <c r="AQ17" i="3"/>
  <c r="AT17" i="3" s="1"/>
  <c r="AP17" i="3"/>
  <c r="AN17" i="3"/>
  <c r="AM17" i="3"/>
  <c r="AL17" i="3"/>
  <c r="AO17" i="3" s="1"/>
  <c r="AK17" i="3"/>
  <c r="AI17" i="3"/>
  <c r="AH17" i="3"/>
  <c r="AG17" i="3"/>
  <c r="AJ17" i="3" s="1"/>
  <c r="AF17" i="3"/>
  <c r="AD17" i="3"/>
  <c r="AC17" i="3"/>
  <c r="AB17" i="3"/>
  <c r="AA17" i="3"/>
  <c r="Y17" i="3"/>
  <c r="X17" i="3"/>
  <c r="W17" i="3"/>
  <c r="V17" i="3"/>
  <c r="T17" i="3"/>
  <c r="S17" i="3"/>
  <c r="R17" i="3"/>
  <c r="Q17" i="3"/>
  <c r="O17" i="3"/>
  <c r="N17" i="3"/>
  <c r="M17" i="3"/>
  <c r="P17" i="3" s="1"/>
  <c r="L17" i="3"/>
  <c r="J17" i="3"/>
  <c r="I17" i="3"/>
  <c r="H17" i="3"/>
  <c r="G17" i="3"/>
  <c r="E17" i="3"/>
  <c r="D17" i="3"/>
  <c r="C17" i="3"/>
  <c r="F17" i="3" s="1"/>
  <c r="BE16" i="3"/>
  <c r="BC16" i="3"/>
  <c r="BB16" i="3"/>
  <c r="BA16" i="3"/>
  <c r="AZ16" i="3"/>
  <c r="AX16" i="3"/>
  <c r="AW16" i="3"/>
  <c r="AV16" i="3"/>
  <c r="AY16" i="3" s="1"/>
  <c r="AU16" i="3"/>
  <c r="AS16" i="3"/>
  <c r="AR16" i="3"/>
  <c r="AQ16" i="3"/>
  <c r="AT16" i="3" s="1"/>
  <c r="AP16" i="3"/>
  <c r="AN16" i="3"/>
  <c r="AM16" i="3"/>
  <c r="AL16" i="3"/>
  <c r="AO16" i="3" s="1"/>
  <c r="AK16" i="3"/>
  <c r="AI16" i="3"/>
  <c r="AH16" i="3"/>
  <c r="AG16" i="3"/>
  <c r="AJ16" i="3" s="1"/>
  <c r="AF16" i="3"/>
  <c r="AD16" i="3"/>
  <c r="AC16" i="3"/>
  <c r="AB16" i="3"/>
  <c r="AE16" i="3" s="1"/>
  <c r="AA16" i="3"/>
  <c r="Y16" i="3"/>
  <c r="X16" i="3"/>
  <c r="W16" i="3"/>
  <c r="Z16" i="3" s="1"/>
  <c r="V16" i="3"/>
  <c r="T16" i="3"/>
  <c r="S16" i="3"/>
  <c r="R16" i="3"/>
  <c r="U16" i="3" s="1"/>
  <c r="Q16" i="3"/>
  <c r="O16" i="3"/>
  <c r="N16" i="3"/>
  <c r="M16" i="3"/>
  <c r="P16" i="3" s="1"/>
  <c r="L16" i="3"/>
  <c r="J16" i="3"/>
  <c r="I16" i="3"/>
  <c r="H16" i="3"/>
  <c r="G16" i="3"/>
  <c r="E16" i="3"/>
  <c r="D16" i="3"/>
  <c r="C16" i="3"/>
  <c r="BE15" i="3"/>
  <c r="BC15" i="3"/>
  <c r="BB15" i="3"/>
  <c r="BA15" i="3"/>
  <c r="AZ15" i="3"/>
  <c r="AX15" i="3"/>
  <c r="AW15" i="3"/>
  <c r="AV15" i="3"/>
  <c r="AU15" i="3"/>
  <c r="AS15" i="3"/>
  <c r="AR15" i="3"/>
  <c r="AQ15" i="3"/>
  <c r="AT15" i="3" s="1"/>
  <c r="AP15" i="3"/>
  <c r="AN15" i="3"/>
  <c r="AM15" i="3"/>
  <c r="AL15" i="3"/>
  <c r="AK15" i="3"/>
  <c r="AI15" i="3"/>
  <c r="AH15" i="3"/>
  <c r="AG15" i="3"/>
  <c r="AF15" i="3"/>
  <c r="AD15" i="3"/>
  <c r="AC15" i="3"/>
  <c r="AB15" i="3"/>
  <c r="AA15" i="3"/>
  <c r="Y15" i="3"/>
  <c r="X15" i="3"/>
  <c r="W15" i="3"/>
  <c r="V15" i="3"/>
  <c r="T15" i="3"/>
  <c r="S15" i="3"/>
  <c r="R15" i="3"/>
  <c r="Q15" i="3"/>
  <c r="O15" i="3"/>
  <c r="N15" i="3"/>
  <c r="M15" i="3"/>
  <c r="L15" i="3"/>
  <c r="J15" i="3"/>
  <c r="I15" i="3"/>
  <c r="H15" i="3"/>
  <c r="G15" i="3"/>
  <c r="F15" i="3"/>
  <c r="E15" i="3"/>
  <c r="D15" i="3"/>
  <c r="C15" i="3"/>
  <c r="BE14" i="3"/>
  <c r="BC14" i="3"/>
  <c r="BB14" i="3"/>
  <c r="BA14" i="3"/>
  <c r="BD14" i="3" s="1"/>
  <c r="AZ14" i="3"/>
  <c r="AX14" i="3"/>
  <c r="AW14" i="3"/>
  <c r="AV14" i="3"/>
  <c r="AY14" i="3" s="1"/>
  <c r="AU14" i="3"/>
  <c r="AS14" i="3"/>
  <c r="AR14" i="3"/>
  <c r="AQ14" i="3"/>
  <c r="AT14" i="3" s="1"/>
  <c r="AP14" i="3"/>
  <c r="AN14" i="3"/>
  <c r="AM14" i="3"/>
  <c r="AL14" i="3"/>
  <c r="AO14" i="3" s="1"/>
  <c r="AK14" i="3"/>
  <c r="AI14" i="3"/>
  <c r="AH14" i="3"/>
  <c r="AG14" i="3"/>
  <c r="AF14" i="3"/>
  <c r="AD14" i="3"/>
  <c r="AC14" i="3"/>
  <c r="AB14" i="3"/>
  <c r="AA14" i="3"/>
  <c r="Y14" i="3"/>
  <c r="X14" i="3"/>
  <c r="W14" i="3"/>
  <c r="V14" i="3"/>
  <c r="T14" i="3"/>
  <c r="S14" i="3"/>
  <c r="R14" i="3"/>
  <c r="U14" i="3" s="1"/>
  <c r="Q14" i="3"/>
  <c r="O14" i="3"/>
  <c r="N14" i="3"/>
  <c r="M14" i="3"/>
  <c r="P14" i="3" s="1"/>
  <c r="L14" i="3"/>
  <c r="J14" i="3"/>
  <c r="I14" i="3"/>
  <c r="H14" i="3"/>
  <c r="K14" i="3" s="1"/>
  <c r="G14" i="3"/>
  <c r="E14" i="3"/>
  <c r="D14" i="3"/>
  <c r="C14" i="3"/>
  <c r="BE13" i="3"/>
  <c r="BC13" i="3"/>
  <c r="BB13" i="3"/>
  <c r="BA13" i="3"/>
  <c r="BD13" i="3" s="1"/>
  <c r="AZ13" i="3"/>
  <c r="AX13" i="3"/>
  <c r="AW13" i="3"/>
  <c r="AV13" i="3"/>
  <c r="AY13" i="3" s="1"/>
  <c r="AU13" i="3"/>
  <c r="AS13" i="3"/>
  <c r="AR13" i="3"/>
  <c r="AQ13" i="3"/>
  <c r="AT13" i="3" s="1"/>
  <c r="AP13" i="3"/>
  <c r="AN13" i="3"/>
  <c r="AM13" i="3"/>
  <c r="AL13" i="3"/>
  <c r="AO13" i="3" s="1"/>
  <c r="AK13" i="3"/>
  <c r="AI13" i="3"/>
  <c r="AH13" i="3"/>
  <c r="AG13" i="3"/>
  <c r="AJ13" i="3" s="1"/>
  <c r="AF13" i="3"/>
  <c r="AD13" i="3"/>
  <c r="AC13" i="3"/>
  <c r="AB13" i="3"/>
  <c r="AE13" i="3" s="1"/>
  <c r="AA13" i="3"/>
  <c r="Y13" i="3"/>
  <c r="X13" i="3"/>
  <c r="W13" i="3"/>
  <c r="Z13" i="3" s="1"/>
  <c r="V13" i="3"/>
  <c r="T13" i="3"/>
  <c r="S13" i="3"/>
  <c r="R13" i="3"/>
  <c r="U13" i="3" s="1"/>
  <c r="Q13" i="3"/>
  <c r="O13" i="3"/>
  <c r="N13" i="3"/>
  <c r="M13" i="3"/>
  <c r="P13" i="3" s="1"/>
  <c r="L13" i="3"/>
  <c r="J13" i="3"/>
  <c r="I13" i="3"/>
  <c r="H13" i="3"/>
  <c r="G13" i="3"/>
  <c r="E13" i="3"/>
  <c r="D13" i="3"/>
  <c r="C13" i="3"/>
  <c r="BE12" i="3"/>
  <c r="BC12" i="3"/>
  <c r="BB12" i="3"/>
  <c r="BA12" i="3"/>
  <c r="AZ12" i="3"/>
  <c r="AX12" i="3"/>
  <c r="AW12" i="3"/>
  <c r="AV12" i="3"/>
  <c r="AY12" i="3" s="1"/>
  <c r="AU12" i="3"/>
  <c r="AS12" i="3"/>
  <c r="AR12" i="3"/>
  <c r="AQ12" i="3"/>
  <c r="AT12" i="3" s="1"/>
  <c r="AP12" i="3"/>
  <c r="AN12" i="3"/>
  <c r="AM12" i="3"/>
  <c r="AL12" i="3"/>
  <c r="AO12" i="3" s="1"/>
  <c r="AK12" i="3"/>
  <c r="AI12" i="3"/>
  <c r="AH12" i="3"/>
  <c r="AG12" i="3"/>
  <c r="AF12" i="3"/>
  <c r="AD12" i="3"/>
  <c r="AC12" i="3"/>
  <c r="AB12" i="3"/>
  <c r="AE12" i="3" s="1"/>
  <c r="AA12" i="3"/>
  <c r="Y12" i="3"/>
  <c r="X12" i="3"/>
  <c r="W12" i="3"/>
  <c r="Z12" i="3" s="1"/>
  <c r="V12" i="3"/>
  <c r="T12" i="3"/>
  <c r="S12" i="3"/>
  <c r="R12" i="3"/>
  <c r="U12" i="3" s="1"/>
  <c r="Q12" i="3"/>
  <c r="O12" i="3"/>
  <c r="N12" i="3"/>
  <c r="M12" i="3"/>
  <c r="P12" i="3" s="1"/>
  <c r="L12" i="3"/>
  <c r="J12" i="3"/>
  <c r="I12" i="3"/>
  <c r="H12" i="3"/>
  <c r="K12" i="3" s="1"/>
  <c r="G12" i="3"/>
  <c r="E12" i="3"/>
  <c r="D12" i="3"/>
  <c r="C12" i="3"/>
  <c r="F12" i="3" s="1"/>
  <c r="BE11" i="3"/>
  <c r="BC11" i="3"/>
  <c r="BB11" i="3"/>
  <c r="BA11" i="3"/>
  <c r="BD11" i="3" s="1"/>
  <c r="AZ11" i="3"/>
  <c r="AX11" i="3"/>
  <c r="AW11" i="3"/>
  <c r="AV11" i="3"/>
  <c r="AY11" i="3" s="1"/>
  <c r="AU11" i="3"/>
  <c r="AS11" i="3"/>
  <c r="AR11" i="3"/>
  <c r="AQ11" i="3"/>
  <c r="AP11" i="3"/>
  <c r="AN11" i="3"/>
  <c r="AM11" i="3"/>
  <c r="AL11" i="3"/>
  <c r="AK11" i="3"/>
  <c r="AI11" i="3"/>
  <c r="AH11" i="3"/>
  <c r="AG11" i="3"/>
  <c r="AF11" i="3"/>
  <c r="AD11" i="3"/>
  <c r="AC11" i="3"/>
  <c r="AB11" i="3"/>
  <c r="AA11" i="3"/>
  <c r="Y11" i="3"/>
  <c r="Z11" i="3" s="1"/>
  <c r="X11" i="3"/>
  <c r="W11" i="3"/>
  <c r="V11" i="3"/>
  <c r="T11" i="3"/>
  <c r="S11" i="3"/>
  <c r="R11" i="3"/>
  <c r="Q11" i="3"/>
  <c r="O11" i="3"/>
  <c r="N11" i="3"/>
  <c r="M11" i="3"/>
  <c r="L11" i="3"/>
  <c r="J11" i="3"/>
  <c r="I11" i="3"/>
  <c r="H11" i="3"/>
  <c r="G11" i="3"/>
  <c r="E11" i="3"/>
  <c r="D11" i="3"/>
  <c r="C11" i="3"/>
  <c r="BE10" i="3"/>
  <c r="BC10" i="3"/>
  <c r="BB10" i="3"/>
  <c r="BA10" i="3"/>
  <c r="AZ10" i="3"/>
  <c r="AX10" i="3"/>
  <c r="AW10" i="3"/>
  <c r="AV10" i="3"/>
  <c r="AU10" i="3"/>
  <c r="AS10" i="3"/>
  <c r="AR10" i="3"/>
  <c r="AQ10" i="3"/>
  <c r="AP10" i="3"/>
  <c r="AO10" i="3"/>
  <c r="AN10" i="3"/>
  <c r="AM10" i="3"/>
  <c r="AL10" i="3"/>
  <c r="AK10" i="3"/>
  <c r="AI10" i="3"/>
  <c r="AH10" i="3"/>
  <c r="AG10" i="3"/>
  <c r="AF10" i="3"/>
  <c r="AD10" i="3"/>
  <c r="AC10" i="3"/>
  <c r="AB10" i="3"/>
  <c r="AE10" i="3" s="1"/>
  <c r="AA10" i="3"/>
  <c r="Y10" i="3"/>
  <c r="X10" i="3"/>
  <c r="W10" i="3"/>
  <c r="V10" i="3"/>
  <c r="T10" i="3"/>
  <c r="S10" i="3"/>
  <c r="R10" i="3"/>
  <c r="U10" i="3" s="1"/>
  <c r="Q10" i="3"/>
  <c r="O10" i="3"/>
  <c r="N10" i="3"/>
  <c r="M10" i="3"/>
  <c r="L10" i="3"/>
  <c r="J10" i="3"/>
  <c r="I10" i="3"/>
  <c r="H10" i="3"/>
  <c r="G10" i="3"/>
  <c r="E10" i="3"/>
  <c r="D10" i="3"/>
  <c r="C10" i="3"/>
  <c r="BE9" i="3"/>
  <c r="BC9" i="3"/>
  <c r="BB9" i="3"/>
  <c r="BA9" i="3"/>
  <c r="BD9" i="3" s="1"/>
  <c r="AZ9" i="3"/>
  <c r="AX9" i="3"/>
  <c r="AW9" i="3"/>
  <c r="AV9" i="3"/>
  <c r="AY9" i="3" s="1"/>
  <c r="AU9" i="3"/>
  <c r="AS9" i="3"/>
  <c r="AR9" i="3"/>
  <c r="AQ9" i="3"/>
  <c r="AT9" i="3" s="1"/>
  <c r="AP9" i="3"/>
  <c r="AN9" i="3"/>
  <c r="AM9" i="3"/>
  <c r="AL9" i="3"/>
  <c r="AK9" i="3"/>
  <c r="AJ9" i="3"/>
  <c r="AI9" i="3"/>
  <c r="AH9" i="3"/>
  <c r="AG9" i="3"/>
  <c r="AF9" i="3"/>
  <c r="AD9" i="3"/>
  <c r="AC9" i="3"/>
  <c r="AB9" i="3"/>
  <c r="AE9" i="3" s="1"/>
  <c r="AA9" i="3"/>
  <c r="Y9" i="3"/>
  <c r="X9" i="3"/>
  <c r="W9" i="3"/>
  <c r="Z9" i="3" s="1"/>
  <c r="V9" i="3"/>
  <c r="T9" i="3"/>
  <c r="S9" i="3"/>
  <c r="R9" i="3"/>
  <c r="U9" i="3" s="1"/>
  <c r="Q9" i="3"/>
  <c r="O9" i="3"/>
  <c r="N9" i="3"/>
  <c r="M9" i="3"/>
  <c r="P9" i="3" s="1"/>
  <c r="L9" i="3"/>
  <c r="J9" i="3"/>
  <c r="I9" i="3"/>
  <c r="H9" i="3"/>
  <c r="G9" i="3"/>
  <c r="E9" i="3"/>
  <c r="D9" i="3"/>
  <c r="C9" i="3"/>
  <c r="BE8" i="3"/>
  <c r="BC8" i="3"/>
  <c r="BB8" i="3"/>
  <c r="BA8" i="3"/>
  <c r="AZ8" i="3"/>
  <c r="AX8" i="3"/>
  <c r="AW8" i="3"/>
  <c r="AV8" i="3"/>
  <c r="AY8" i="3" s="1"/>
  <c r="AU8" i="3"/>
  <c r="AS8" i="3"/>
  <c r="AR8" i="3"/>
  <c r="AQ8" i="3"/>
  <c r="AP8" i="3"/>
  <c r="AN8" i="3"/>
  <c r="AM8" i="3"/>
  <c r="AL8" i="3"/>
  <c r="AK8" i="3"/>
  <c r="AI8" i="3"/>
  <c r="AH8" i="3"/>
  <c r="AG8" i="3"/>
  <c r="AF8" i="3"/>
  <c r="AD8" i="3"/>
  <c r="AC8" i="3"/>
  <c r="AB8" i="3"/>
  <c r="AA8" i="3"/>
  <c r="Y8" i="3"/>
  <c r="X8" i="3"/>
  <c r="W8" i="3"/>
  <c r="V8" i="3"/>
  <c r="T8" i="3"/>
  <c r="S8" i="3"/>
  <c r="R8" i="3"/>
  <c r="Q8" i="3"/>
  <c r="O8" i="3"/>
  <c r="N8" i="3"/>
  <c r="M8" i="3"/>
  <c r="L8" i="3"/>
  <c r="K8" i="3"/>
  <c r="J8" i="3"/>
  <c r="I8" i="3"/>
  <c r="H8" i="3"/>
  <c r="G8" i="3"/>
  <c r="E8" i="3"/>
  <c r="D8" i="3"/>
  <c r="C8" i="3"/>
  <c r="F8" i="3" s="1"/>
  <c r="BE7" i="3"/>
  <c r="BC7" i="3"/>
  <c r="BB7" i="3"/>
  <c r="BA7" i="3"/>
  <c r="BD7" i="3" s="1"/>
  <c r="AZ7" i="3"/>
  <c r="AX7" i="3"/>
  <c r="AW7" i="3"/>
  <c r="AV7" i="3"/>
  <c r="AU7" i="3"/>
  <c r="AS7" i="3"/>
  <c r="AR7" i="3"/>
  <c r="AQ7" i="3"/>
  <c r="AT7" i="3" s="1"/>
  <c r="AP7" i="3"/>
  <c r="AN7" i="3"/>
  <c r="AM7" i="3"/>
  <c r="AL7" i="3"/>
  <c r="AK7" i="3"/>
  <c r="AI7" i="3"/>
  <c r="AH7" i="3"/>
  <c r="AG7" i="3"/>
  <c r="AF7" i="3"/>
  <c r="AD7" i="3"/>
  <c r="AC7" i="3"/>
  <c r="AB7" i="3"/>
  <c r="AA7" i="3"/>
  <c r="Y7" i="3"/>
  <c r="X7" i="3"/>
  <c r="W7" i="3"/>
  <c r="Z7" i="3" s="1"/>
  <c r="V7" i="3"/>
  <c r="T7" i="3"/>
  <c r="S7" i="3"/>
  <c r="R7" i="3"/>
  <c r="Q7" i="3"/>
  <c r="O7" i="3"/>
  <c r="N7" i="3"/>
  <c r="M7" i="3"/>
  <c r="P7" i="3" s="1"/>
  <c r="L7" i="3"/>
  <c r="J7" i="3"/>
  <c r="I7" i="3"/>
  <c r="H7" i="3"/>
  <c r="K7" i="3" s="1"/>
  <c r="G7" i="3"/>
  <c r="E7" i="3"/>
  <c r="D7" i="3"/>
  <c r="C7" i="3"/>
  <c r="F7" i="3" s="1"/>
  <c r="BE6" i="3"/>
  <c r="BC6" i="3"/>
  <c r="BB6" i="3"/>
  <c r="BA6" i="3"/>
  <c r="BD6" i="3" s="1"/>
  <c r="AZ6" i="3"/>
  <c r="AX6" i="3"/>
  <c r="AW6" i="3"/>
  <c r="AV6" i="3"/>
  <c r="AY6" i="3" s="1"/>
  <c r="AU6" i="3"/>
  <c r="AS6" i="3"/>
  <c r="AR6" i="3"/>
  <c r="AQ6" i="3"/>
  <c r="AP6" i="3"/>
  <c r="AN6" i="3"/>
  <c r="AM6" i="3"/>
  <c r="AL6" i="3"/>
  <c r="AO6" i="3" s="1"/>
  <c r="AK6" i="3"/>
  <c r="AI6" i="3"/>
  <c r="AH6" i="3"/>
  <c r="AG6" i="3"/>
  <c r="AF6" i="3"/>
  <c r="AD6" i="3"/>
  <c r="AC6" i="3"/>
  <c r="AB6" i="3"/>
  <c r="AA6" i="3"/>
  <c r="Y6" i="3"/>
  <c r="X6" i="3"/>
  <c r="W6" i="3"/>
  <c r="V6" i="3"/>
  <c r="U6" i="3"/>
  <c r="T6" i="3"/>
  <c r="S6" i="3"/>
  <c r="R6" i="3"/>
  <c r="Q6" i="3"/>
  <c r="O6" i="3"/>
  <c r="N6" i="3"/>
  <c r="M6" i="3"/>
  <c r="L6" i="3"/>
  <c r="J6" i="3"/>
  <c r="I6" i="3"/>
  <c r="H6" i="3"/>
  <c r="K6" i="3" s="1"/>
  <c r="G6" i="3"/>
  <c r="E6" i="3"/>
  <c r="D6" i="3"/>
  <c r="C6" i="3"/>
  <c r="F6" i="3" s="1"/>
  <c r="BE5" i="3"/>
  <c r="BC5" i="3"/>
  <c r="BB5" i="3"/>
  <c r="BA5" i="3"/>
  <c r="BD5" i="3" s="1"/>
  <c r="AZ5" i="3"/>
  <c r="AX5" i="3"/>
  <c r="AW5" i="3"/>
  <c r="AV5" i="3"/>
  <c r="AU5" i="3"/>
  <c r="AS5" i="3"/>
  <c r="AR5" i="3"/>
  <c r="AQ5" i="3"/>
  <c r="AP5" i="3"/>
  <c r="AN5" i="3"/>
  <c r="AM5" i="3"/>
  <c r="AL5" i="3"/>
  <c r="AK5" i="3"/>
  <c r="AI5" i="3"/>
  <c r="AH5" i="3"/>
  <c r="AG5" i="3"/>
  <c r="AJ5" i="3" s="1"/>
  <c r="AF5" i="3"/>
  <c r="AD5" i="3"/>
  <c r="AC5" i="3"/>
  <c r="AB5" i="3"/>
  <c r="AA5" i="3"/>
  <c r="Y5" i="3"/>
  <c r="X5" i="3"/>
  <c r="W5" i="3"/>
  <c r="V5" i="3"/>
  <c r="T5" i="3"/>
  <c r="S5" i="3"/>
  <c r="R5" i="3"/>
  <c r="Q5" i="3"/>
  <c r="O5" i="3"/>
  <c r="N5" i="3"/>
  <c r="M5" i="3"/>
  <c r="P5" i="3" s="1"/>
  <c r="L5" i="3"/>
  <c r="J5" i="3"/>
  <c r="I5" i="3"/>
  <c r="H5" i="3"/>
  <c r="K5" i="3" s="1"/>
  <c r="G5" i="3"/>
  <c r="E5" i="3"/>
  <c r="D5" i="3"/>
  <c r="C5" i="3"/>
  <c r="F5" i="3" s="1"/>
  <c r="BE4" i="3"/>
  <c r="BC4" i="3"/>
  <c r="BB4" i="3"/>
  <c r="BA4" i="3"/>
  <c r="AZ4" i="3"/>
  <c r="AX4" i="3"/>
  <c r="AW4" i="3"/>
  <c r="AW47" i="3" s="1"/>
  <c r="AV4" i="3"/>
  <c r="AY4" i="3" s="1"/>
  <c r="AU4" i="3"/>
  <c r="AS4" i="3"/>
  <c r="AR4" i="3"/>
  <c r="AQ4" i="3"/>
  <c r="AP4" i="3"/>
  <c r="AN4" i="3"/>
  <c r="AM4" i="3"/>
  <c r="AL4" i="3"/>
  <c r="AK4" i="3"/>
  <c r="AI4" i="3"/>
  <c r="AH4" i="3"/>
  <c r="AG4" i="3"/>
  <c r="AF4" i="3"/>
  <c r="AD4" i="3"/>
  <c r="AE4" i="3" s="1"/>
  <c r="AC4" i="3"/>
  <c r="AB4" i="3"/>
  <c r="AA4" i="3"/>
  <c r="Y4" i="3"/>
  <c r="X4" i="3"/>
  <c r="W4" i="3"/>
  <c r="V4" i="3"/>
  <c r="T4" i="3"/>
  <c r="S4" i="3"/>
  <c r="R4" i="3"/>
  <c r="Q4" i="3"/>
  <c r="O4" i="3"/>
  <c r="N4" i="3"/>
  <c r="M4" i="3"/>
  <c r="L4" i="3"/>
  <c r="K4" i="3"/>
  <c r="J4" i="3"/>
  <c r="I4" i="3"/>
  <c r="H4" i="3"/>
  <c r="G4" i="3"/>
  <c r="E4" i="3"/>
  <c r="D4" i="3"/>
  <c r="C4" i="3"/>
  <c r="F4" i="3" s="1"/>
  <c r="P6" i="3" l="1"/>
  <c r="AJ10" i="3"/>
  <c r="BD19" i="3"/>
  <c r="F20" i="3"/>
  <c r="AJ25" i="3"/>
  <c r="AO26" i="3"/>
  <c r="AT28" i="3"/>
  <c r="AO44" i="3"/>
  <c r="AA47" i="3"/>
  <c r="I47" i="3"/>
  <c r="U4" i="3"/>
  <c r="Z6" i="3"/>
  <c r="AE6" i="3"/>
  <c r="Z8" i="3"/>
  <c r="AE8" i="3"/>
  <c r="F10" i="3"/>
  <c r="AT10" i="3"/>
  <c r="AY10" i="3"/>
  <c r="BD10" i="3"/>
  <c r="F11" i="3"/>
  <c r="K15" i="3"/>
  <c r="P15" i="3"/>
  <c r="U15" i="3"/>
  <c r="Z15" i="3"/>
  <c r="AJ15" i="3"/>
  <c r="AO15" i="3"/>
  <c r="Z20" i="3"/>
  <c r="AE20" i="3"/>
  <c r="AJ20" i="3"/>
  <c r="AO20" i="3"/>
  <c r="AT20" i="3"/>
  <c r="P24" i="3"/>
  <c r="U24" i="3"/>
  <c r="Z24" i="3"/>
  <c r="AE24" i="3"/>
  <c r="AJ24" i="3"/>
  <c r="AO24" i="3"/>
  <c r="AT24" i="3"/>
  <c r="AY24" i="3"/>
  <c r="K27" i="3"/>
  <c r="AJ29" i="3"/>
  <c r="AO29" i="3"/>
  <c r="AY29" i="3"/>
  <c r="BD29" i="3"/>
  <c r="AJ34" i="3"/>
  <c r="AO34" i="3"/>
  <c r="AT34" i="3"/>
  <c r="BD34" i="3"/>
  <c r="F35" i="3"/>
  <c r="K35" i="3"/>
  <c r="P35" i="3"/>
  <c r="U35" i="3"/>
  <c r="Z35" i="3"/>
  <c r="AJ38" i="3"/>
  <c r="AO38" i="3"/>
  <c r="AT38" i="3"/>
  <c r="BD38" i="3"/>
  <c r="F39" i="3"/>
  <c r="K39" i="3"/>
  <c r="U39" i="3"/>
  <c r="Z39" i="3"/>
  <c r="AO43" i="3"/>
  <c r="AT43" i="3"/>
  <c r="AY43" i="3"/>
  <c r="F44" i="3"/>
  <c r="K44" i="3"/>
  <c r="P44" i="3"/>
  <c r="U44" i="3"/>
  <c r="Z44" i="3"/>
  <c r="AE44" i="3"/>
  <c r="AO4" i="3"/>
  <c r="AE7" i="3"/>
  <c r="Z21" i="3"/>
  <c r="AE21" i="3"/>
  <c r="AJ21" i="3"/>
  <c r="AO21" i="3"/>
  <c r="AT21" i="3"/>
  <c r="AY21" i="3"/>
  <c r="BD21" i="3"/>
  <c r="P31" i="3"/>
  <c r="U31" i="3"/>
  <c r="Z31" i="3"/>
  <c r="K40" i="3"/>
  <c r="P40" i="3"/>
  <c r="S47" i="3"/>
  <c r="Z4" i="3"/>
  <c r="AK47" i="3"/>
  <c r="Z5" i="3"/>
  <c r="AE5" i="3"/>
  <c r="AJ6" i="3"/>
  <c r="U7" i="3"/>
  <c r="AY7" i="3"/>
  <c r="AO8" i="3"/>
  <c r="AT8" i="3"/>
  <c r="K10" i="3"/>
  <c r="P10" i="3"/>
  <c r="P11" i="3"/>
  <c r="U11" i="3"/>
  <c r="U20" i="3"/>
  <c r="K24" i="3"/>
  <c r="F27" i="3"/>
  <c r="AE29" i="3"/>
  <c r="Z34" i="3"/>
  <c r="Z38" i="3"/>
  <c r="AE43" i="3"/>
  <c r="G47" i="3"/>
  <c r="AT5" i="3"/>
  <c r="AJ7" i="3"/>
  <c r="AO7" i="3"/>
  <c r="P8" i="3"/>
  <c r="U8" i="3"/>
  <c r="F9" i="3"/>
  <c r="K9" i="3"/>
  <c r="AO9" i="3"/>
  <c r="AT11" i="3"/>
  <c r="K16" i="3"/>
  <c r="P21" i="3"/>
  <c r="P25" i="3"/>
  <c r="Z30" i="3"/>
  <c r="AY35" i="3"/>
  <c r="AY39" i="3"/>
  <c r="BD44" i="3"/>
  <c r="AC47" i="3"/>
  <c r="AY5" i="3"/>
  <c r="Q47" i="3"/>
  <c r="AM47" i="3"/>
  <c r="AQ47" i="3"/>
  <c r="K17" i="3"/>
  <c r="K22" i="3"/>
  <c r="P22" i="3"/>
  <c r="AE36" i="3"/>
  <c r="AE38" i="3"/>
  <c r="AJ11" i="3"/>
  <c r="AO11" i="3"/>
  <c r="F13" i="3"/>
  <c r="K13" i="3"/>
  <c r="AE14" i="3"/>
  <c r="AJ14" i="3"/>
  <c r="BD15" i="3"/>
  <c r="F16" i="3"/>
  <c r="Z17" i="3"/>
  <c r="AE17" i="3"/>
  <c r="AY18" i="3"/>
  <c r="BD18" i="3"/>
  <c r="F21" i="3"/>
  <c r="K21" i="3"/>
  <c r="AE22" i="3"/>
  <c r="AJ22" i="3"/>
  <c r="BD23" i="3"/>
  <c r="F24" i="3"/>
  <c r="K25" i="3"/>
  <c r="P26" i="3"/>
  <c r="BD26" i="3"/>
  <c r="AO27" i="3"/>
  <c r="AO28" i="3"/>
  <c r="Z29" i="3"/>
  <c r="K30" i="3"/>
  <c r="P30" i="3"/>
  <c r="U30" i="3"/>
  <c r="AJ31" i="3"/>
  <c r="AO31" i="3"/>
  <c r="AT31" i="3"/>
  <c r="F33" i="3"/>
  <c r="K33" i="3"/>
  <c r="P33" i="3"/>
  <c r="K34" i="3"/>
  <c r="P34" i="3"/>
  <c r="U34" i="3"/>
  <c r="AJ35" i="3"/>
  <c r="AO35" i="3"/>
  <c r="AT35" i="3"/>
  <c r="AO36" i="3"/>
  <c r="Z37" i="3"/>
  <c r="K38" i="3"/>
  <c r="P38" i="3"/>
  <c r="U38" i="3"/>
  <c r="AY38" i="3"/>
  <c r="AJ39" i="3"/>
  <c r="AO39" i="3"/>
  <c r="AT39" i="3"/>
  <c r="F41" i="3"/>
  <c r="K41" i="3"/>
  <c r="P41" i="3"/>
  <c r="BD41" i="3"/>
  <c r="P43" i="3"/>
  <c r="U43" i="3"/>
  <c r="Z43" i="3"/>
  <c r="AT44" i="3"/>
  <c r="AY44" i="3"/>
  <c r="K46" i="3"/>
  <c r="P46" i="3"/>
  <c r="U46" i="3"/>
  <c r="P39" i="3"/>
  <c r="J52" i="3"/>
  <c r="I48" i="3" s="1"/>
  <c r="J47" i="3"/>
  <c r="N47" i="3"/>
  <c r="R47" i="3"/>
  <c r="R48" i="3"/>
  <c r="V47" i="3"/>
  <c r="AD52" i="3"/>
  <c r="AC48" i="3" s="1"/>
  <c r="AD47" i="3"/>
  <c r="AH47" i="3"/>
  <c r="AL47" i="3"/>
  <c r="AL48" i="3"/>
  <c r="AP47" i="3"/>
  <c r="AT4" i="3"/>
  <c r="AX52" i="3"/>
  <c r="AW48" i="3" s="1"/>
  <c r="AX47" i="3"/>
  <c r="U5" i="3"/>
  <c r="AJ8" i="3"/>
  <c r="K11" i="3"/>
  <c r="AJ12" i="3"/>
  <c r="F14" i="3"/>
  <c r="AE15" i="3"/>
  <c r="BD16" i="3"/>
  <c r="Z18" i="3"/>
  <c r="AY19" i="3"/>
  <c r="F22" i="3"/>
  <c r="AE23" i="3"/>
  <c r="BD24" i="3"/>
  <c r="F26" i="3"/>
  <c r="AT26" i="3"/>
  <c r="AE27" i="3"/>
  <c r="P28" i="3"/>
  <c r="E47" i="3"/>
  <c r="E52" i="3"/>
  <c r="M47" i="3"/>
  <c r="M48" i="3"/>
  <c r="AG47" i="3"/>
  <c r="AG48" i="3"/>
  <c r="BA47" i="3"/>
  <c r="BD4" i="3"/>
  <c r="O52" i="3"/>
  <c r="Q48" i="3" s="1"/>
  <c r="O47" i="3"/>
  <c r="Z10" i="3"/>
  <c r="AY15" i="3"/>
  <c r="U17" i="3"/>
  <c r="AT18" i="3"/>
  <c r="P20" i="3"/>
  <c r="BD20" i="3"/>
  <c r="Z22" i="3"/>
  <c r="AY23" i="3"/>
  <c r="BA48" i="3"/>
  <c r="Y47" i="3"/>
  <c r="Y52" i="3"/>
  <c r="AA48" i="3" s="1"/>
  <c r="AS47" i="3"/>
  <c r="AS52" i="3"/>
  <c r="C48" i="3"/>
  <c r="C47" i="3"/>
  <c r="G48" i="3"/>
  <c r="W48" i="3"/>
  <c r="W47" i="3"/>
  <c r="AI52" i="3"/>
  <c r="AK48" i="3" s="1"/>
  <c r="AI47" i="3"/>
  <c r="AQ48" i="3"/>
  <c r="AU47" i="3"/>
  <c r="BC47" i="3"/>
  <c r="BC52" i="3"/>
  <c r="AO5" i="3"/>
  <c r="AT6" i="3"/>
  <c r="BD8" i="3"/>
  <c r="AE11" i="3"/>
  <c r="BD12" i="3"/>
  <c r="Z14" i="3"/>
  <c r="D47" i="3"/>
  <c r="D48" i="3" s="1"/>
  <c r="H47" i="3"/>
  <c r="H48" i="3"/>
  <c r="L47" i="3"/>
  <c r="P4" i="3"/>
  <c r="T52" i="3"/>
  <c r="S48" i="3" s="1"/>
  <c r="T47" i="3"/>
  <c r="X47" i="3"/>
  <c r="AB47" i="3"/>
  <c r="AB48" i="3"/>
  <c r="AF47" i="3"/>
  <c r="AF48" i="3" s="1"/>
  <c r="AJ4" i="3"/>
  <c r="AN52" i="3"/>
  <c r="AM48" i="3" s="1"/>
  <c r="AN47" i="3"/>
  <c r="AR47" i="3"/>
  <c r="AV47" i="3"/>
  <c r="AZ47" i="3"/>
  <c r="AE30" i="3"/>
  <c r="BD31" i="3"/>
  <c r="Z33" i="3"/>
  <c r="AE34" i="3"/>
  <c r="BD35" i="3"/>
  <c r="BD39" i="3"/>
  <c r="Z41" i="3"/>
  <c r="K42" i="3"/>
  <c r="AJ43" i="3"/>
  <c r="F45" i="3"/>
  <c r="AE46" i="3"/>
  <c r="BE47" i="3"/>
  <c r="BE48" i="3" s="1"/>
  <c r="F29" i="3"/>
  <c r="AT29" i="3"/>
  <c r="AY30" i="3"/>
  <c r="U32" i="3"/>
  <c r="AY34" i="3"/>
  <c r="U36" i="3"/>
  <c r="F37" i="3"/>
  <c r="AT37" i="3"/>
  <c r="U40" i="3"/>
  <c r="AE42" i="3"/>
  <c r="BD43" i="3"/>
  <c r="Z45" i="3"/>
  <c r="AY46" i="3"/>
  <c r="BB47" i="3"/>
  <c r="V48" i="3" l="1"/>
  <c r="BC48" i="3"/>
  <c r="BC57" i="3" s="1"/>
  <c r="L48" i="3"/>
  <c r="U47" i="3"/>
  <c r="U48" i="3" s="1"/>
  <c r="T48" i="3" s="1"/>
  <c r="AO47" i="3"/>
  <c r="AE52" i="3"/>
  <c r="K52" i="3"/>
  <c r="K47" i="3"/>
  <c r="K48" i="3" s="1"/>
  <c r="J48" i="3" s="1"/>
  <c r="AO48" i="3"/>
  <c r="AN48" i="3" s="1"/>
  <c r="AN57" i="3" s="1"/>
  <c r="AE47" i="3"/>
  <c r="AE48" i="3" s="1"/>
  <c r="AD48" i="3" s="1"/>
  <c r="Z47" i="3"/>
  <c r="Z48" i="3" s="1"/>
  <c r="Y48" i="3" s="1"/>
  <c r="BD47" i="3"/>
  <c r="BD48" i="3" s="1"/>
  <c r="F47" i="3"/>
  <c r="F48" i="3" s="1"/>
  <c r="U52" i="3"/>
  <c r="P52" i="3"/>
  <c r="P47" i="3"/>
  <c r="P48" i="3" s="1"/>
  <c r="O48" i="3" s="1"/>
  <c r="AY47" i="3"/>
  <c r="AY48" i="3" s="1"/>
  <c r="BB48" i="3"/>
  <c r="AJ52" i="3"/>
  <c r="AJ47" i="3"/>
  <c r="AJ48" i="3" s="1"/>
  <c r="AI48" i="3" s="1"/>
  <c r="X48" i="3"/>
  <c r="AU48" i="3"/>
  <c r="AT47" i="3"/>
  <c r="AT48" i="3" s="1"/>
  <c r="AS48" i="3" s="1"/>
  <c r="AS57" i="3" s="1"/>
  <c r="AT52" i="3"/>
  <c r="AH48" i="3"/>
  <c r="AR48" i="3"/>
  <c r="AO52" i="3"/>
  <c r="AP48" i="3"/>
  <c r="F52" i="3"/>
  <c r="E48" i="3" s="1"/>
  <c r="E57" i="3" s="1"/>
  <c r="Z52" i="3"/>
  <c r="AZ48" i="3"/>
  <c r="AX48" i="3"/>
  <c r="N48" i="3"/>
</calcChain>
</file>

<file path=xl/sharedStrings.xml><?xml version="1.0" encoding="utf-8"?>
<sst xmlns="http://schemas.openxmlformats.org/spreadsheetml/2006/main" count="104" uniqueCount="66">
  <si>
    <t>FF</t>
  </si>
  <si>
    <t>Nr. crt.</t>
  </si>
  <si>
    <t>Sub 500 asigurati</t>
  </si>
  <si>
    <t>500 - 1000</t>
  </si>
  <si>
    <t>1001 - 1500</t>
  </si>
  <si>
    <t>1501 - 2000</t>
  </si>
  <si>
    <t>2001 - 2200</t>
  </si>
  <si>
    <t>2201 - 2500</t>
  </si>
  <si>
    <t>2501 - 3000</t>
  </si>
  <si>
    <t>3001 -  3500</t>
  </si>
  <si>
    <t xml:space="preserve"> 3501 - 4000</t>
  </si>
  <si>
    <t>4001-4500</t>
  </si>
  <si>
    <t>PESTE 4500</t>
  </si>
  <si>
    <t>Nr. Medici**</t>
  </si>
  <si>
    <t>Venit min. / trim.</t>
  </si>
  <si>
    <t>Venit mediu*** / trim.</t>
  </si>
  <si>
    <t>Venit maxim / trim.</t>
  </si>
  <si>
    <t>Venit mediu ***/ trim.</t>
  </si>
  <si>
    <t>Nr. Medici**)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</si>
  <si>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</si>
  <si>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</si>
  <si>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</si>
  <si>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</si>
  <si>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</si>
  <si>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</si>
  <si>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</si>
  <si>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</si>
  <si>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</si>
  <si>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</si>
  <si>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</si>
  <si>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</si>
  <si>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</si>
  <si>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</si>
  <si>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</si>
  <si>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</si>
  <si>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</si>
  <si>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</si>
  <si>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</si>
  <si>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</si>
  <si>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</si>
  <si>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 xml:space="preserve">Hunedoara 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</si>
  <si>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</si>
  <si>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</si>
  <si>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</si>
  <si>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</si>
  <si>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</si>
  <si>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</si>
  <si>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</si>
  <si>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</si>
  <si>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</si>
  <si>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</si>
  <si>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</si>
  <si>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</si>
  <si>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</si>
  <si>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</si>
  <si>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</si>
  <si>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</si>
  <si>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</si>
  <si>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</si>
  <si>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</si>
  <si>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</si>
  <si>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 xml:space="preserve">Total </t>
  </si>
  <si>
    <t>Venit mediu</t>
  </si>
  <si>
    <t xml:space="preserve"> </t>
  </si>
  <si>
    <t>CAS</t>
  </si>
  <si>
    <t>AOPSNAJ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</si>
</sst>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7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4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3" fontId="0" fillId="0" borderId="0" xfId="0" applyNumberFormat="1" applyFill="1"/>
    <xf numFmtId="4" fontId="0" fillId="0" borderId="0" xfId="0" applyNumberFormat="1" applyFill="1"/>
    <xf numFmtId="0" fontId="1" fillId="0" borderId="0" xfId="0" applyFont="1" applyFill="1"/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17" xfId="0" applyFill="1" applyBorder="1" applyAlignment="1">
      <alignment horizontal="center"/>
    </xf>
    <xf numFmtId="0" fontId="2" fillId="0" borderId="1" xfId="0" applyFont="1" applyFill="1" applyBorder="1"/>
    <xf numFmtId="3" fontId="0" fillId="0" borderId="18" xfId="0" applyNumberFormat="1" applyFill="1" applyBorder="1" applyAlignment="1">
      <alignment horizontal="center" vertical="center" wrapText="1"/>
    </xf>
    <xf numFmtId="4" fontId="0" fillId="0" borderId="19" xfId="0" applyNumberFormat="1" applyFill="1" applyBorder="1" applyAlignment="1">
      <alignment horizontal="center" vertical="center" wrapText="1"/>
    </xf>
    <xf numFmtId="4" fontId="0" fillId="0" borderId="20" xfId="0" applyNumberFormat="1" applyFill="1" applyBorder="1" applyAlignment="1">
      <alignment horizontal="center" vertical="center" wrapText="1"/>
    </xf>
    <xf numFmtId="0" fontId="0" fillId="0" borderId="18" xfId="0" applyNumberFormat="1" applyFill="1" applyBorder="1" applyAlignment="1">
      <alignment horizontal="center" vertical="center" wrapText="1"/>
    </xf>
    <xf numFmtId="4" fontId="0" fillId="0" borderId="21" xfId="0" applyNumberFormat="1" applyFill="1" applyBorder="1" applyAlignment="1">
      <alignment horizontal="center" vertical="center" wrapText="1"/>
    </xf>
    <xf numFmtId="3" fontId="0" fillId="0" borderId="22" xfId="0" applyNumberFormat="1" applyFill="1" applyBorder="1" applyAlignment="1">
      <alignment horizontal="center" vertical="center" wrapText="1"/>
    </xf>
    <xf numFmtId="4" fontId="0" fillId="0" borderId="19" xfId="0" applyNumberFormat="1" applyFill="1" applyBorder="1" applyAlignment="1">
      <alignment vertical="center" wrapText="1"/>
    </xf>
    <xf numFmtId="3" fontId="0" fillId="0" borderId="23" xfId="0" applyNumberFormat="1" applyFill="1" applyBorder="1" applyAlignment="1">
      <alignment horizontal="center" vertical="center" wrapText="1"/>
    </xf>
    <xf numFmtId="4" fontId="0" fillId="0" borderId="24" xfId="0" applyNumberFormat="1" applyFill="1" applyBorder="1" applyAlignment="1">
      <alignment horizontal="center" vertical="center" wrapText="1"/>
    </xf>
    <xf numFmtId="4" fontId="0" fillId="0" borderId="44" xfId="0" applyNumberFormat="1" applyFill="1" applyBorder="1" applyAlignment="1">
      <alignment horizontal="center" vertical="center" wrapText="1"/>
    </xf>
    <xf numFmtId="4" fontId="0" fillId="0" borderId="25" xfId="0" applyNumberFormat="1" applyFill="1" applyBorder="1" applyAlignment="1">
      <alignment horizontal="center" vertical="center" wrapText="1"/>
    </xf>
    <xf numFmtId="3" fontId="0" fillId="0" borderId="26" xfId="0" applyNumberFormat="1" applyFill="1" applyBorder="1" applyAlignment="1">
      <alignment horizontal="center" vertical="center" wrapText="1"/>
    </xf>
    <xf numFmtId="4" fontId="0" fillId="0" borderId="27" xfId="0" applyNumberFormat="1" applyFill="1" applyBorder="1" applyAlignment="1">
      <alignment horizontal="center" vertical="center" wrapText="1"/>
    </xf>
    <xf numFmtId="4" fontId="0" fillId="0" borderId="2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3" fontId="0" fillId="0" borderId="0" xfId="0" applyNumberFormat="1" applyFill="1" applyAlignment="1">
      <alignment vertical="center" wrapText="1"/>
    </xf>
    <xf numFmtId="0" fontId="0" fillId="0" borderId="29" xfId="0" applyFill="1" applyBorder="1" applyAlignment="1">
      <alignment horizontal="center"/>
    </xf>
    <xf numFmtId="0" fontId="2" fillId="0" borderId="30" xfId="0" applyFont="1" applyFill="1" applyBorder="1"/>
    <xf numFmtId="3" fontId="0" fillId="0" borderId="31" xfId="0" applyNumberFormat="1" applyFill="1" applyBorder="1" applyAlignment="1">
      <alignment horizontal="center" vertical="center"/>
    </xf>
    <xf numFmtId="4" fontId="0" fillId="0" borderId="28" xfId="0" applyNumberFormat="1" applyFill="1" applyBorder="1" applyAlignment="1">
      <alignment horizontal="center" vertical="center"/>
    </xf>
    <xf numFmtId="4" fontId="0" fillId="0" borderId="32" xfId="0" applyNumberFormat="1" applyFill="1" applyBorder="1" applyAlignment="1">
      <alignment horizontal="center" vertical="center"/>
    </xf>
    <xf numFmtId="1" fontId="0" fillId="0" borderId="31" xfId="0" applyNumberFormat="1" applyFill="1" applyBorder="1" applyAlignment="1">
      <alignment horizontal="center" vertical="center"/>
    </xf>
    <xf numFmtId="4" fontId="0" fillId="0" borderId="33" xfId="0" applyNumberFormat="1" applyFill="1" applyBorder="1" applyAlignment="1">
      <alignment horizontal="center" vertical="center"/>
    </xf>
    <xf numFmtId="1" fontId="0" fillId="0" borderId="34" xfId="0" applyNumberFormat="1" applyFill="1" applyBorder="1" applyAlignment="1">
      <alignment horizontal="center" vertical="center"/>
    </xf>
    <xf numFmtId="4" fontId="0" fillId="0" borderId="28" xfId="0" applyNumberFormat="1" applyFill="1" applyBorder="1" applyAlignment="1">
      <alignment horizontal="center" vertical="center" wrapText="1"/>
    </xf>
    <xf numFmtId="4" fontId="0" fillId="0" borderId="34" xfId="0" applyNumberFormat="1" applyFill="1" applyBorder="1" applyAlignment="1">
      <alignment horizontal="center" vertical="center"/>
    </xf>
    <xf numFmtId="0" fontId="0" fillId="0" borderId="31" xfId="0" applyNumberFormat="1" applyFill="1" applyBorder="1" applyAlignment="1">
      <alignment horizontal="center" vertical="center"/>
    </xf>
    <xf numFmtId="3" fontId="0" fillId="0" borderId="34" xfId="0" applyNumberFormat="1" applyFill="1" applyBorder="1" applyAlignment="1">
      <alignment horizontal="center" vertical="center"/>
    </xf>
    <xf numFmtId="4" fontId="0" fillId="0" borderId="45" xfId="0" applyNumberForma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4" fontId="0" fillId="0" borderId="46" xfId="0" applyNumberFormat="1" applyFill="1" applyBorder="1" applyAlignment="1">
      <alignment horizontal="center" vertical="center" wrapText="1"/>
    </xf>
    <xf numFmtId="3" fontId="3" fillId="0" borderId="31" xfId="0" applyNumberFormat="1" applyFont="1" applyFill="1" applyBorder="1" applyAlignment="1">
      <alignment horizontal="center" vertical="center"/>
    </xf>
    <xf numFmtId="4" fontId="3" fillId="0" borderId="28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 wrapText="1"/>
    </xf>
    <xf numFmtId="4" fontId="3" fillId="0" borderId="32" xfId="0" applyNumberFormat="1" applyFont="1" applyFill="1" applyBorder="1" applyAlignment="1">
      <alignment horizontal="center" vertical="center"/>
    </xf>
    <xf numFmtId="4" fontId="3" fillId="0" borderId="33" xfId="0" applyNumberFormat="1" applyFont="1" applyFill="1" applyBorder="1" applyAlignment="1">
      <alignment horizontal="center" vertical="center"/>
    </xf>
    <xf numFmtId="3" fontId="3" fillId="0" borderId="34" xfId="0" applyNumberFormat="1" applyFont="1" applyFill="1" applyBorder="1" applyAlignment="1">
      <alignment horizontal="center" vertical="center"/>
    </xf>
    <xf numFmtId="4" fontId="3" fillId="0" borderId="28" xfId="0" applyNumberFormat="1" applyFont="1" applyFill="1" applyBorder="1" applyAlignment="1">
      <alignment horizontal="center" vertical="center" wrapText="1"/>
    </xf>
    <xf numFmtId="4" fontId="3" fillId="0" borderId="34" xfId="0" applyNumberFormat="1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/>
    </xf>
    <xf numFmtId="0" fontId="2" fillId="0" borderId="35" xfId="0" applyFont="1" applyFill="1" applyBorder="1"/>
    <xf numFmtId="3" fontId="3" fillId="0" borderId="36" xfId="0" applyNumberFormat="1" applyFont="1" applyFill="1" applyBorder="1" applyAlignment="1">
      <alignment horizontal="center" vertical="center"/>
    </xf>
    <xf numFmtId="4" fontId="3" fillId="0" borderId="37" xfId="0" applyNumberFormat="1" applyFont="1" applyFill="1" applyBorder="1" applyAlignment="1">
      <alignment horizontal="center" vertical="center"/>
    </xf>
    <xf numFmtId="4" fontId="3" fillId="0" borderId="38" xfId="0" applyNumberFormat="1" applyFont="1" applyFill="1" applyBorder="1" applyAlignment="1">
      <alignment horizontal="center" vertical="center"/>
    </xf>
    <xf numFmtId="0" fontId="3" fillId="0" borderId="36" xfId="0" applyNumberFormat="1" applyFont="1" applyFill="1" applyBorder="1" applyAlignment="1">
      <alignment horizontal="center" vertical="center"/>
    </xf>
    <xf numFmtId="4" fontId="3" fillId="0" borderId="39" xfId="0" applyNumberFormat="1" applyFont="1" applyFill="1" applyBorder="1" applyAlignment="1">
      <alignment horizontal="center" vertical="center"/>
    </xf>
    <xf numFmtId="3" fontId="3" fillId="0" borderId="40" xfId="0" applyNumberFormat="1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4" fontId="1" fillId="0" borderId="42" xfId="0" applyNumberFormat="1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/>
    </xf>
    <xf numFmtId="3" fontId="1" fillId="0" borderId="42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4" fontId="6" fillId="0" borderId="42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  <xf numFmtId="3" fontId="6" fillId="0" borderId="42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4" fillId="0" borderId="0" xfId="0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164" fontId="0" fillId="0" borderId="0" xfId="0" applyNumberFormat="1" applyFill="1"/>
    <xf numFmtId="4" fontId="0" fillId="0" borderId="0" xfId="0" applyNumberFormat="1" applyFill="1" applyAlignment="1">
      <alignment horizontal="center"/>
    </xf>
    <xf numFmtId="4" fontId="4" fillId="0" borderId="0" xfId="0" applyNumberFormat="1" applyFont="1" applyFill="1" applyBorder="1"/>
    <xf numFmtId="0" fontId="2" fillId="0" borderId="0" xfId="0" applyFont="1" applyFill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men%20Dumitrascu/Desktop/2023%20statistica/1.%20Medicina%20primara%20trim%20I%202023/1.6-%201.7%20puncte-venituri%20TRIM%20I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AR"/>
      <sheetName val="AG"/>
      <sheetName val="BC"/>
      <sheetName val="BH"/>
      <sheetName val="BN"/>
      <sheetName val="BT"/>
      <sheetName val="BV"/>
      <sheetName val="BR"/>
      <sheetName val="BZ"/>
      <sheetName val="CS"/>
      <sheetName val="CL"/>
      <sheetName val="CJ"/>
      <sheetName val="CT"/>
      <sheetName val="CV"/>
      <sheetName val="DB"/>
      <sheetName val="DJ"/>
      <sheetName val="GL"/>
      <sheetName val="GR"/>
      <sheetName val="GJ"/>
      <sheetName val="HR"/>
      <sheetName val="HD"/>
      <sheetName val="IL"/>
      <sheetName val="IS"/>
      <sheetName val="IF"/>
      <sheetName val="MM"/>
      <sheetName val="MH"/>
      <sheetName val="MS"/>
      <sheetName val="NT"/>
      <sheetName val="OT"/>
      <sheetName val="PH"/>
      <sheetName val="SM"/>
      <sheetName val="SJ"/>
      <sheetName val="SB"/>
      <sheetName val="SV"/>
      <sheetName val="TR"/>
      <sheetName val="TM"/>
      <sheetName val="TL"/>
      <sheetName val="VS"/>
      <sheetName val="VL"/>
      <sheetName val="VN"/>
      <sheetName val="B"/>
      <sheetName val="OPSNAJ"/>
      <sheetName val="TOTAL1.6"/>
      <sheetName val="1.6"/>
      <sheetName val="1.7 a"/>
      <sheetName val="1.7 b"/>
    </sheetNames>
    <sheetDataSet>
      <sheetData sheetId="0">
        <row r="28">
          <cell r="B28">
            <v>3</v>
          </cell>
          <cell r="C28">
            <v>6511.6</v>
          </cell>
          <cell r="D28">
            <v>15469.57</v>
          </cell>
          <cell r="E28">
            <v>24996.9</v>
          </cell>
        </row>
        <row r="29">
          <cell r="B29">
            <v>36</v>
          </cell>
          <cell r="C29">
            <v>24865.7</v>
          </cell>
          <cell r="D29">
            <v>47100.39</v>
          </cell>
          <cell r="E29">
            <v>77254.5</v>
          </cell>
        </row>
        <row r="30">
          <cell r="B30">
            <v>55</v>
          </cell>
          <cell r="C30">
            <v>40695.699999999997</v>
          </cell>
          <cell r="D30">
            <v>66589.509999999995</v>
          </cell>
          <cell r="E30">
            <v>89819.5</v>
          </cell>
        </row>
        <row r="31">
          <cell r="B31">
            <v>54</v>
          </cell>
          <cell r="C31">
            <v>61070.6</v>
          </cell>
          <cell r="D31">
            <v>83102.36</v>
          </cell>
          <cell r="E31">
            <v>104424.6</v>
          </cell>
        </row>
        <row r="32">
          <cell r="B32">
            <v>10</v>
          </cell>
          <cell r="C32">
            <v>68148.2</v>
          </cell>
          <cell r="D32">
            <v>89632.71</v>
          </cell>
          <cell r="E32">
            <v>106224</v>
          </cell>
        </row>
        <row r="33">
          <cell r="B33">
            <v>12</v>
          </cell>
          <cell r="C33">
            <v>90138.5</v>
          </cell>
          <cell r="D33">
            <v>107138.4</v>
          </cell>
          <cell r="E33">
            <v>122461.5</v>
          </cell>
        </row>
        <row r="34">
          <cell r="B34">
            <v>7</v>
          </cell>
          <cell r="C34">
            <v>81480.5</v>
          </cell>
          <cell r="D34">
            <v>104653.71</v>
          </cell>
          <cell r="E34">
            <v>129131.7</v>
          </cell>
        </row>
        <row r="35">
          <cell r="B35">
            <v>2</v>
          </cell>
          <cell r="C35">
            <v>126234.2</v>
          </cell>
          <cell r="D35">
            <v>129253.3</v>
          </cell>
          <cell r="E35">
            <v>132272.4</v>
          </cell>
        </row>
        <row r="36">
          <cell r="B36">
            <v>1</v>
          </cell>
          <cell r="C36">
            <v>128854.8</v>
          </cell>
          <cell r="D36">
            <v>128854.8</v>
          </cell>
          <cell r="E36">
            <v>128854.8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1">
        <row r="28">
          <cell r="B28">
            <v>0</v>
          </cell>
        </row>
        <row r="29">
          <cell r="B29">
            <v>63</v>
          </cell>
          <cell r="C29">
            <v>26042.1</v>
          </cell>
          <cell r="D29">
            <v>50645.69</v>
          </cell>
          <cell r="E29">
            <v>68960.600000000006</v>
          </cell>
        </row>
        <row r="30">
          <cell r="B30">
            <v>89</v>
          </cell>
          <cell r="C30">
            <v>50246.400000000001</v>
          </cell>
          <cell r="D30">
            <v>66601.02</v>
          </cell>
          <cell r="E30">
            <v>83724.7</v>
          </cell>
        </row>
        <row r="31">
          <cell r="B31">
            <v>50</v>
          </cell>
          <cell r="C31">
            <v>54430.400000000001</v>
          </cell>
          <cell r="D31">
            <v>79193.34</v>
          </cell>
          <cell r="E31">
            <v>102656.7</v>
          </cell>
        </row>
        <row r="32">
          <cell r="B32">
            <v>14</v>
          </cell>
          <cell r="C32">
            <v>70842.5</v>
          </cell>
          <cell r="D32">
            <v>90950.2</v>
          </cell>
          <cell r="E32">
            <v>107426</v>
          </cell>
        </row>
        <row r="33">
          <cell r="B33">
            <v>8</v>
          </cell>
          <cell r="C33">
            <v>81415.199999999997</v>
          </cell>
          <cell r="D33">
            <v>97980.11</v>
          </cell>
          <cell r="E33">
            <v>115052</v>
          </cell>
        </row>
        <row r="34">
          <cell r="B34">
            <v>7</v>
          </cell>
          <cell r="C34">
            <v>107816.5</v>
          </cell>
          <cell r="D34">
            <v>115678.63</v>
          </cell>
          <cell r="E34">
            <v>128216.2</v>
          </cell>
        </row>
        <row r="35">
          <cell r="B35">
            <v>4</v>
          </cell>
          <cell r="C35">
            <v>105753.2</v>
          </cell>
          <cell r="D35">
            <v>120544.72</v>
          </cell>
          <cell r="E35">
            <v>130579.1</v>
          </cell>
        </row>
        <row r="36">
          <cell r="B36">
            <v>1</v>
          </cell>
          <cell r="C36">
            <v>139354.20000000001</v>
          </cell>
          <cell r="D36">
            <v>139354.20000000001</v>
          </cell>
          <cell r="E36">
            <v>139354.20000000001</v>
          </cell>
        </row>
        <row r="37">
          <cell r="B37">
            <v>0</v>
          </cell>
        </row>
        <row r="38">
          <cell r="B38">
            <v>0</v>
          </cell>
        </row>
      </sheetData>
      <sheetData sheetId="2">
        <row r="28">
          <cell r="B28">
            <v>2</v>
          </cell>
          <cell r="C28">
            <v>28026.400000000001</v>
          </cell>
          <cell r="D28">
            <v>28893.85</v>
          </cell>
          <cell r="E28">
            <v>29761.3</v>
          </cell>
        </row>
        <row r="29">
          <cell r="B29">
            <v>43</v>
          </cell>
          <cell r="C29">
            <v>25868.6</v>
          </cell>
          <cell r="D29">
            <v>46561.1</v>
          </cell>
          <cell r="E29">
            <v>67808.899999999994</v>
          </cell>
        </row>
        <row r="30">
          <cell r="B30">
            <v>126</v>
          </cell>
          <cell r="C30">
            <v>40441.4</v>
          </cell>
          <cell r="D30">
            <v>67080.5</v>
          </cell>
          <cell r="E30">
            <v>96449.5</v>
          </cell>
        </row>
        <row r="31">
          <cell r="B31">
            <v>86</v>
          </cell>
          <cell r="C31">
            <v>54538.400000000001</v>
          </cell>
          <cell r="D31">
            <v>77845.66</v>
          </cell>
          <cell r="E31">
            <v>105066.8</v>
          </cell>
        </row>
        <row r="32">
          <cell r="B32">
            <v>25</v>
          </cell>
          <cell r="C32">
            <v>75442.5</v>
          </cell>
          <cell r="D32">
            <v>95742.04</v>
          </cell>
          <cell r="E32">
            <v>109718.39999999999</v>
          </cell>
        </row>
        <row r="33">
          <cell r="B33">
            <v>16</v>
          </cell>
          <cell r="C33">
            <v>75911.199999999997</v>
          </cell>
          <cell r="D33">
            <v>98268.92</v>
          </cell>
          <cell r="E33">
            <v>122509.6</v>
          </cell>
        </row>
        <row r="34">
          <cell r="B34">
            <v>15</v>
          </cell>
          <cell r="C34">
            <v>85514.5</v>
          </cell>
          <cell r="D34">
            <v>110502.21</v>
          </cell>
          <cell r="E34">
            <v>126285.5</v>
          </cell>
        </row>
        <row r="35">
          <cell r="B35">
            <v>7</v>
          </cell>
          <cell r="C35">
            <v>103107.6</v>
          </cell>
          <cell r="D35">
            <v>120454.69</v>
          </cell>
          <cell r="E35">
            <v>135543.20000000001</v>
          </cell>
        </row>
        <row r="36">
          <cell r="B36">
            <v>1</v>
          </cell>
          <cell r="C36">
            <v>106309.9</v>
          </cell>
          <cell r="D36">
            <v>106309.9</v>
          </cell>
          <cell r="E36">
            <v>106309.9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3">
        <row r="28">
          <cell r="B28">
            <v>1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14</v>
          </cell>
          <cell r="C29">
            <v>18559.8</v>
          </cell>
          <cell r="D29">
            <v>46750.19</v>
          </cell>
          <cell r="E29">
            <v>61294.8</v>
          </cell>
        </row>
        <row r="30">
          <cell r="B30">
            <v>56</v>
          </cell>
          <cell r="C30">
            <v>44802</v>
          </cell>
          <cell r="D30">
            <v>66311.72</v>
          </cell>
          <cell r="E30">
            <v>86456</v>
          </cell>
        </row>
        <row r="31">
          <cell r="B31">
            <v>67</v>
          </cell>
          <cell r="C31">
            <v>55923.1</v>
          </cell>
          <cell r="D31">
            <v>83625.91</v>
          </cell>
          <cell r="E31">
            <v>106264</v>
          </cell>
        </row>
        <row r="32">
          <cell r="B32">
            <v>29</v>
          </cell>
          <cell r="C32">
            <v>73341.600000000006</v>
          </cell>
          <cell r="D32">
            <v>100409.25</v>
          </cell>
          <cell r="E32">
            <v>122229.6</v>
          </cell>
        </row>
        <row r="33">
          <cell r="B33">
            <v>24</v>
          </cell>
          <cell r="C33">
            <v>82862.8</v>
          </cell>
          <cell r="D33">
            <v>102525.91</v>
          </cell>
          <cell r="E33">
            <v>134380.6</v>
          </cell>
        </row>
        <row r="34">
          <cell r="B34">
            <v>30</v>
          </cell>
          <cell r="C34">
            <v>92135.3</v>
          </cell>
          <cell r="D34">
            <v>118119.37</v>
          </cell>
          <cell r="E34">
            <v>141357.79999999999</v>
          </cell>
        </row>
        <row r="35">
          <cell r="B35">
            <v>10</v>
          </cell>
          <cell r="C35">
            <v>108863.2</v>
          </cell>
          <cell r="D35">
            <v>121914.93</v>
          </cell>
          <cell r="E35">
            <v>132917.4</v>
          </cell>
        </row>
        <row r="36">
          <cell r="B36">
            <v>2</v>
          </cell>
          <cell r="C36">
            <v>121449.2</v>
          </cell>
          <cell r="D36">
            <v>129278.8</v>
          </cell>
          <cell r="E36">
            <v>137108.4</v>
          </cell>
        </row>
        <row r="37">
          <cell r="B37">
            <v>2</v>
          </cell>
          <cell r="C37">
            <v>73198.600000000006</v>
          </cell>
          <cell r="D37">
            <v>79742.720000000001</v>
          </cell>
          <cell r="E37">
            <v>83570.66</v>
          </cell>
        </row>
        <row r="38">
          <cell r="B38">
            <v>1</v>
          </cell>
          <cell r="C38">
            <v>36599.300000000003</v>
          </cell>
          <cell r="D38">
            <v>39871.35</v>
          </cell>
          <cell r="E38">
            <v>41785.339999999997</v>
          </cell>
        </row>
      </sheetData>
      <sheetData sheetId="4">
        <row r="28">
          <cell r="B28">
            <v>4</v>
          </cell>
          <cell r="C28">
            <v>12593.2</v>
          </cell>
          <cell r="D28">
            <v>23423.85</v>
          </cell>
          <cell r="E28">
            <v>28735</v>
          </cell>
        </row>
        <row r="29">
          <cell r="B29">
            <v>69</v>
          </cell>
          <cell r="C29">
            <v>19124.400000000001</v>
          </cell>
          <cell r="D29">
            <v>52197.51</v>
          </cell>
          <cell r="E29">
            <v>69661.7</v>
          </cell>
        </row>
        <row r="30">
          <cell r="B30">
            <v>135</v>
          </cell>
          <cell r="C30">
            <v>45725</v>
          </cell>
          <cell r="D30">
            <v>67105.86</v>
          </cell>
          <cell r="E30">
            <v>96249.4</v>
          </cell>
        </row>
        <row r="31">
          <cell r="B31">
            <v>71</v>
          </cell>
          <cell r="C31">
            <v>60057.5</v>
          </cell>
          <cell r="D31">
            <v>82297.009999999995</v>
          </cell>
          <cell r="E31">
            <v>109390.2</v>
          </cell>
        </row>
        <row r="32">
          <cell r="B32">
            <v>15</v>
          </cell>
          <cell r="C32">
            <v>78546.899999999994</v>
          </cell>
          <cell r="D32">
            <v>96667.75</v>
          </cell>
          <cell r="E32">
            <v>122253</v>
          </cell>
        </row>
        <row r="33">
          <cell r="B33">
            <v>11</v>
          </cell>
          <cell r="C33">
            <v>94699.9</v>
          </cell>
          <cell r="D33">
            <v>107927</v>
          </cell>
          <cell r="E33">
            <v>119561.60000000001</v>
          </cell>
        </row>
        <row r="34">
          <cell r="B34">
            <v>9</v>
          </cell>
          <cell r="C34">
            <v>85256.6</v>
          </cell>
          <cell r="D34">
            <v>104487.47</v>
          </cell>
          <cell r="E34">
            <v>119732.5</v>
          </cell>
        </row>
        <row r="35">
          <cell r="B35">
            <v>4</v>
          </cell>
          <cell r="C35">
            <v>118002.1</v>
          </cell>
          <cell r="D35">
            <v>120601.32</v>
          </cell>
          <cell r="E35">
            <v>122456.8</v>
          </cell>
        </row>
        <row r="36">
          <cell r="B36">
            <v>3</v>
          </cell>
          <cell r="C36">
            <v>121253.1</v>
          </cell>
          <cell r="D36">
            <v>124493.97</v>
          </cell>
          <cell r="E36">
            <v>127417.1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5">
        <row r="29">
          <cell r="B29">
            <v>4</v>
          </cell>
          <cell r="C29">
            <v>42967.4</v>
          </cell>
          <cell r="D29">
            <v>47462.6</v>
          </cell>
          <cell r="E29">
            <v>57614.2</v>
          </cell>
        </row>
        <row r="30">
          <cell r="B30">
            <v>27</v>
          </cell>
          <cell r="C30">
            <v>46938.2</v>
          </cell>
          <cell r="D30">
            <v>62058.82</v>
          </cell>
          <cell r="E30">
            <v>87309.1</v>
          </cell>
        </row>
        <row r="31">
          <cell r="B31">
            <v>46</v>
          </cell>
          <cell r="C31">
            <v>61854.2</v>
          </cell>
          <cell r="D31">
            <v>80055.02</v>
          </cell>
          <cell r="E31">
            <v>109505.2</v>
          </cell>
        </row>
        <row r="32">
          <cell r="B32">
            <v>18</v>
          </cell>
          <cell r="C32">
            <v>72257.8</v>
          </cell>
          <cell r="D32">
            <v>93594.83</v>
          </cell>
          <cell r="E32">
            <v>105291.9</v>
          </cell>
        </row>
        <row r="33">
          <cell r="B33">
            <v>18</v>
          </cell>
          <cell r="C33">
            <v>82681.2</v>
          </cell>
          <cell r="D33">
            <v>100477.66</v>
          </cell>
          <cell r="E33">
            <v>129045.7</v>
          </cell>
        </row>
        <row r="34">
          <cell r="B34">
            <v>9</v>
          </cell>
          <cell r="C34">
            <v>81365.2</v>
          </cell>
          <cell r="D34">
            <v>114097.53</v>
          </cell>
          <cell r="E34">
            <v>133164.5</v>
          </cell>
        </row>
        <row r="35">
          <cell r="B35">
            <v>3</v>
          </cell>
          <cell r="C35">
            <v>107350.3</v>
          </cell>
          <cell r="D35">
            <v>122966.83</v>
          </cell>
          <cell r="E35">
            <v>133749.6</v>
          </cell>
        </row>
        <row r="36">
          <cell r="B36">
            <v>1</v>
          </cell>
          <cell r="C36">
            <v>133026.6</v>
          </cell>
          <cell r="D36">
            <v>133026.6</v>
          </cell>
          <cell r="E36">
            <v>133026.6</v>
          </cell>
        </row>
      </sheetData>
      <sheetData sheetId="6"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8</v>
          </cell>
          <cell r="C29">
            <v>31666.5</v>
          </cell>
          <cell r="D29">
            <v>46072.02</v>
          </cell>
          <cell r="E29">
            <v>56597.4</v>
          </cell>
        </row>
        <row r="30">
          <cell r="B30">
            <v>43</v>
          </cell>
          <cell r="C30">
            <v>49256.3</v>
          </cell>
          <cell r="D30">
            <v>70478.95</v>
          </cell>
          <cell r="E30">
            <v>90185.8</v>
          </cell>
        </row>
        <row r="31">
          <cell r="B31">
            <v>51</v>
          </cell>
          <cell r="C31">
            <v>63801.9</v>
          </cell>
          <cell r="D31">
            <v>79023.039999999994</v>
          </cell>
          <cell r="E31">
            <v>106509.4</v>
          </cell>
        </row>
        <row r="32">
          <cell r="B32">
            <v>10</v>
          </cell>
          <cell r="C32">
            <v>94266.9</v>
          </cell>
          <cell r="D32">
            <v>100852</v>
          </cell>
          <cell r="E32">
            <v>105574.8</v>
          </cell>
        </row>
        <row r="33">
          <cell r="B33">
            <v>17</v>
          </cell>
          <cell r="C33">
            <v>81896.800000000003</v>
          </cell>
          <cell r="D33">
            <v>94571.5</v>
          </cell>
          <cell r="E33">
            <v>128851.2</v>
          </cell>
        </row>
        <row r="34">
          <cell r="B34">
            <v>10</v>
          </cell>
          <cell r="C34">
            <v>117402.6</v>
          </cell>
          <cell r="D34">
            <v>122171.22</v>
          </cell>
          <cell r="E34">
            <v>130146.5</v>
          </cell>
        </row>
        <row r="35">
          <cell r="B35">
            <v>4</v>
          </cell>
          <cell r="C35">
            <v>143982.70000000001</v>
          </cell>
          <cell r="D35">
            <v>143982.70000000001</v>
          </cell>
          <cell r="E35">
            <v>143982.70000000001</v>
          </cell>
        </row>
        <row r="36">
          <cell r="B36">
            <v>1</v>
          </cell>
          <cell r="C36">
            <v>134215.20000000001</v>
          </cell>
          <cell r="D36">
            <v>134215.20000000001</v>
          </cell>
          <cell r="E36">
            <v>134215.20000000001</v>
          </cell>
        </row>
        <row r="37">
          <cell r="B37">
            <v>2</v>
          </cell>
          <cell r="C37">
            <v>137486.6</v>
          </cell>
          <cell r="D37">
            <v>144309.4</v>
          </cell>
          <cell r="E37">
            <v>151132.20000000001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7">
        <row r="28">
          <cell r="B28">
            <v>1</v>
          </cell>
          <cell r="C28">
            <v>11702.9</v>
          </cell>
          <cell r="D28">
            <v>11702.9</v>
          </cell>
          <cell r="E28">
            <v>11702.9</v>
          </cell>
        </row>
        <row r="29">
          <cell r="B29">
            <v>39</v>
          </cell>
          <cell r="C29">
            <v>25355.4</v>
          </cell>
          <cell r="D29">
            <v>48692.71</v>
          </cell>
          <cell r="E29">
            <v>70311</v>
          </cell>
        </row>
        <row r="30">
          <cell r="B30">
            <v>97</v>
          </cell>
          <cell r="C30">
            <v>39427.5</v>
          </cell>
          <cell r="D30">
            <v>60544.42</v>
          </cell>
          <cell r="E30">
            <v>75786.8</v>
          </cell>
        </row>
        <row r="31">
          <cell r="B31">
            <v>92</v>
          </cell>
          <cell r="C31">
            <v>53289.1</v>
          </cell>
          <cell r="D31">
            <v>75368.42</v>
          </cell>
          <cell r="E31">
            <v>103976</v>
          </cell>
        </row>
        <row r="32">
          <cell r="B32">
            <v>27</v>
          </cell>
          <cell r="C32">
            <v>70887.100000000006</v>
          </cell>
          <cell r="D32">
            <v>85094.9</v>
          </cell>
          <cell r="E32">
            <v>107424.8</v>
          </cell>
        </row>
        <row r="33">
          <cell r="B33">
            <v>17</v>
          </cell>
          <cell r="C33">
            <v>67797.600000000006</v>
          </cell>
          <cell r="D33">
            <v>91437.35</v>
          </cell>
          <cell r="E33">
            <v>109448.4</v>
          </cell>
        </row>
        <row r="34">
          <cell r="B34">
            <v>17</v>
          </cell>
          <cell r="C34">
            <v>72764.5</v>
          </cell>
          <cell r="D34">
            <v>104160.84</v>
          </cell>
          <cell r="E34">
            <v>126261.9</v>
          </cell>
        </row>
        <row r="35">
          <cell r="B35">
            <v>4</v>
          </cell>
          <cell r="C35">
            <v>99123.199999999997</v>
          </cell>
          <cell r="D35">
            <v>107517.2</v>
          </cell>
          <cell r="E35">
            <v>113258.6</v>
          </cell>
        </row>
        <row r="36">
          <cell r="B36">
            <v>1</v>
          </cell>
          <cell r="C36">
            <v>117922</v>
          </cell>
          <cell r="D36">
            <v>117922</v>
          </cell>
          <cell r="E36">
            <v>117922</v>
          </cell>
        </row>
        <row r="37">
          <cell r="B37">
            <v>1</v>
          </cell>
          <cell r="C37">
            <v>126546.4</v>
          </cell>
          <cell r="D37">
            <v>126546.4</v>
          </cell>
          <cell r="E37">
            <v>126546.4</v>
          </cell>
        </row>
      </sheetData>
      <sheetData sheetId="8">
        <row r="28">
          <cell r="B28">
            <v>2</v>
          </cell>
          <cell r="C28">
            <v>12320.4</v>
          </cell>
          <cell r="D28">
            <v>15562.5</v>
          </cell>
          <cell r="E28">
            <v>18804.599999999999</v>
          </cell>
        </row>
        <row r="29">
          <cell r="B29">
            <v>7</v>
          </cell>
          <cell r="C29">
            <v>27860.799999999999</v>
          </cell>
          <cell r="D29">
            <v>46896.59</v>
          </cell>
          <cell r="E29">
            <v>58765.599999999999</v>
          </cell>
        </row>
        <row r="30">
          <cell r="B30">
            <v>43</v>
          </cell>
          <cell r="C30">
            <v>48099.6</v>
          </cell>
          <cell r="D30">
            <v>65214.06</v>
          </cell>
          <cell r="E30">
            <v>84710.8</v>
          </cell>
        </row>
        <row r="31">
          <cell r="B31">
            <v>35</v>
          </cell>
          <cell r="C31">
            <v>55781.599999999999</v>
          </cell>
          <cell r="D31">
            <v>81236.17</v>
          </cell>
          <cell r="E31">
            <v>113075</v>
          </cell>
        </row>
        <row r="32">
          <cell r="B32">
            <v>13</v>
          </cell>
          <cell r="C32">
            <v>88635.8</v>
          </cell>
          <cell r="D32">
            <v>99006.02</v>
          </cell>
          <cell r="E32">
            <v>112266.7</v>
          </cell>
        </row>
        <row r="33">
          <cell r="B33">
            <v>14</v>
          </cell>
          <cell r="C33">
            <v>77868.2</v>
          </cell>
          <cell r="D33">
            <v>102150.86</v>
          </cell>
          <cell r="E33">
            <v>121733.2</v>
          </cell>
        </row>
        <row r="34">
          <cell r="B34">
            <v>8</v>
          </cell>
          <cell r="C34">
            <v>98290.1</v>
          </cell>
          <cell r="D34">
            <v>115518.65</v>
          </cell>
          <cell r="E34">
            <v>135877.5</v>
          </cell>
        </row>
        <row r="35">
          <cell r="B35">
            <v>4</v>
          </cell>
          <cell r="C35">
            <v>106216.2</v>
          </cell>
          <cell r="D35">
            <v>123625.62</v>
          </cell>
          <cell r="E35">
            <v>136223.79999999999</v>
          </cell>
        </row>
        <row r="36">
          <cell r="B36">
            <v>3</v>
          </cell>
          <cell r="C36">
            <v>133610.1</v>
          </cell>
          <cell r="D36">
            <v>138555.9</v>
          </cell>
          <cell r="E36">
            <v>144017.1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9"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17</v>
          </cell>
          <cell r="C29">
            <v>30489.200000000001</v>
          </cell>
          <cell r="D29">
            <v>50489.96</v>
          </cell>
          <cell r="E29">
            <v>66075.199999999997</v>
          </cell>
        </row>
        <row r="30">
          <cell r="B30">
            <v>43</v>
          </cell>
          <cell r="C30">
            <v>50876</v>
          </cell>
          <cell r="D30">
            <v>65047.65</v>
          </cell>
          <cell r="E30">
            <v>83580.800000000003</v>
          </cell>
        </row>
        <row r="31">
          <cell r="B31">
            <v>50</v>
          </cell>
          <cell r="C31">
            <v>59073.599999999999</v>
          </cell>
          <cell r="D31">
            <v>81915.360000000001</v>
          </cell>
          <cell r="E31">
            <v>102774.1</v>
          </cell>
        </row>
        <row r="32">
          <cell r="B32">
            <v>32</v>
          </cell>
          <cell r="C32">
            <v>68913.2</v>
          </cell>
          <cell r="D32">
            <v>94709.87</v>
          </cell>
          <cell r="E32">
            <v>117175.5</v>
          </cell>
        </row>
        <row r="33">
          <cell r="B33">
            <v>22</v>
          </cell>
          <cell r="C33">
            <v>79914.600000000006</v>
          </cell>
          <cell r="D33">
            <v>99002.61</v>
          </cell>
          <cell r="E33">
            <v>125295</v>
          </cell>
        </row>
        <row r="34">
          <cell r="B34">
            <v>12</v>
          </cell>
          <cell r="C34">
            <v>90734.3</v>
          </cell>
          <cell r="D34">
            <v>112698.95</v>
          </cell>
          <cell r="E34">
            <v>143086.9</v>
          </cell>
        </row>
        <row r="35">
          <cell r="B35">
            <v>4</v>
          </cell>
          <cell r="C35">
            <v>117222.1</v>
          </cell>
          <cell r="D35">
            <v>127201.2</v>
          </cell>
          <cell r="E35">
            <v>134689</v>
          </cell>
        </row>
        <row r="36">
          <cell r="B36">
            <v>1</v>
          </cell>
          <cell r="C36">
            <v>127103.7</v>
          </cell>
          <cell r="D36">
            <v>127103.7</v>
          </cell>
          <cell r="E36">
            <v>127103.7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10">
        <row r="28">
          <cell r="B28">
            <v>1</v>
          </cell>
          <cell r="C28">
            <v>23468</v>
          </cell>
          <cell r="D28">
            <v>23468</v>
          </cell>
          <cell r="E28">
            <v>23468</v>
          </cell>
        </row>
        <row r="29">
          <cell r="B29">
            <v>11</v>
          </cell>
          <cell r="C29">
            <v>27949.5</v>
          </cell>
          <cell r="D29">
            <v>48276.11</v>
          </cell>
          <cell r="E29">
            <v>62922</v>
          </cell>
        </row>
        <row r="30">
          <cell r="B30">
            <v>40</v>
          </cell>
          <cell r="C30">
            <v>41333.4</v>
          </cell>
          <cell r="D30">
            <v>65638.52</v>
          </cell>
          <cell r="E30">
            <v>85990.7</v>
          </cell>
        </row>
        <row r="31">
          <cell r="B31">
            <v>33</v>
          </cell>
          <cell r="C31">
            <v>61936.9</v>
          </cell>
          <cell r="D31">
            <v>79474.03</v>
          </cell>
          <cell r="E31">
            <v>99451.3</v>
          </cell>
        </row>
        <row r="32">
          <cell r="B32">
            <v>7</v>
          </cell>
          <cell r="C32">
            <v>75380.899999999994</v>
          </cell>
          <cell r="D32">
            <v>91519.61</v>
          </cell>
          <cell r="E32">
            <v>108376.7</v>
          </cell>
        </row>
        <row r="33">
          <cell r="B33">
            <v>13</v>
          </cell>
          <cell r="C33">
            <v>75731.399999999994</v>
          </cell>
          <cell r="D33">
            <v>99485.46</v>
          </cell>
          <cell r="E33">
            <v>107910.2</v>
          </cell>
        </row>
        <row r="34">
          <cell r="B34">
            <v>18</v>
          </cell>
          <cell r="C34">
            <v>103548.2</v>
          </cell>
          <cell r="D34">
            <v>108922.51</v>
          </cell>
          <cell r="E34">
            <v>115837.5</v>
          </cell>
        </row>
        <row r="35">
          <cell r="B35">
            <v>10</v>
          </cell>
          <cell r="C35">
            <v>87630.5</v>
          </cell>
          <cell r="D35">
            <v>87630.5</v>
          </cell>
          <cell r="E35">
            <v>87630.5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11"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5</v>
          </cell>
          <cell r="C29">
            <v>20865</v>
          </cell>
          <cell r="D29">
            <v>27468.44</v>
          </cell>
          <cell r="E29">
            <v>43610.400000000001</v>
          </cell>
        </row>
        <row r="30">
          <cell r="B30">
            <v>20</v>
          </cell>
          <cell r="C30">
            <v>46140.9</v>
          </cell>
          <cell r="D30">
            <v>61955.1</v>
          </cell>
          <cell r="E30">
            <v>79344.899999999994</v>
          </cell>
        </row>
        <row r="31">
          <cell r="B31">
            <v>34</v>
          </cell>
          <cell r="C31">
            <v>63578.5</v>
          </cell>
          <cell r="D31">
            <v>78930.23</v>
          </cell>
          <cell r="E31">
            <v>98655</v>
          </cell>
        </row>
        <row r="32">
          <cell r="B32">
            <v>8</v>
          </cell>
          <cell r="C32">
            <v>75921.2</v>
          </cell>
          <cell r="D32">
            <v>88196.46</v>
          </cell>
          <cell r="E32">
            <v>103272</v>
          </cell>
        </row>
        <row r="33">
          <cell r="B33">
            <v>13</v>
          </cell>
          <cell r="C33">
            <v>90845.4</v>
          </cell>
          <cell r="D33">
            <v>102271.92</v>
          </cell>
          <cell r="E33">
            <v>113007.8</v>
          </cell>
        </row>
        <row r="34">
          <cell r="B34">
            <v>18</v>
          </cell>
          <cell r="C34">
            <v>88037.9</v>
          </cell>
          <cell r="D34">
            <v>108917.08</v>
          </cell>
          <cell r="E34">
            <v>134561.29999999999</v>
          </cell>
        </row>
        <row r="35">
          <cell r="B35">
            <v>5</v>
          </cell>
          <cell r="C35">
            <v>97036.4</v>
          </cell>
          <cell r="D35">
            <v>121347.54</v>
          </cell>
          <cell r="E35">
            <v>138183.5</v>
          </cell>
        </row>
        <row r="36">
          <cell r="B36">
            <v>3</v>
          </cell>
          <cell r="C36">
            <v>122973.2</v>
          </cell>
          <cell r="D36">
            <v>127102.47</v>
          </cell>
          <cell r="E36">
            <v>130671.5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12"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13</v>
          </cell>
          <cell r="C29">
            <v>27963.599999999999</v>
          </cell>
          <cell r="D29">
            <v>48807.81</v>
          </cell>
          <cell r="E29">
            <v>64255.199999999997</v>
          </cell>
        </row>
        <row r="30">
          <cell r="B30">
            <v>65</v>
          </cell>
          <cell r="C30">
            <v>29911.5</v>
          </cell>
          <cell r="D30">
            <v>64012.2</v>
          </cell>
          <cell r="E30">
            <v>83810.8</v>
          </cell>
        </row>
        <row r="31">
          <cell r="B31">
            <v>96</v>
          </cell>
          <cell r="C31">
            <v>54994.2</v>
          </cell>
          <cell r="D31">
            <v>77007.33</v>
          </cell>
          <cell r="E31">
            <v>107250.8</v>
          </cell>
        </row>
        <row r="32">
          <cell r="B32">
            <v>27</v>
          </cell>
          <cell r="C32">
            <v>77602</v>
          </cell>
          <cell r="D32">
            <v>90678.27</v>
          </cell>
          <cell r="E32">
            <v>107615.6</v>
          </cell>
        </row>
        <row r="33">
          <cell r="B33">
            <v>36</v>
          </cell>
          <cell r="C33">
            <v>73857.7</v>
          </cell>
          <cell r="D33">
            <v>97081.83</v>
          </cell>
          <cell r="E33">
            <v>117265.9</v>
          </cell>
        </row>
        <row r="34">
          <cell r="B34">
            <v>47</v>
          </cell>
          <cell r="C34">
            <v>78228.5</v>
          </cell>
          <cell r="D34">
            <v>102309.43</v>
          </cell>
          <cell r="E34">
            <v>117763.2</v>
          </cell>
        </row>
        <row r="35">
          <cell r="B35">
            <v>23</v>
          </cell>
          <cell r="C35">
            <v>94008.2</v>
          </cell>
          <cell r="D35">
            <v>116717.04</v>
          </cell>
          <cell r="E35">
            <v>130743</v>
          </cell>
        </row>
        <row r="36">
          <cell r="B36">
            <v>14</v>
          </cell>
          <cell r="C36">
            <v>91605.7</v>
          </cell>
          <cell r="D36">
            <v>117072.83</v>
          </cell>
          <cell r="E36">
            <v>128063.1</v>
          </cell>
        </row>
        <row r="37">
          <cell r="B37">
            <v>6</v>
          </cell>
          <cell r="C37">
            <v>109695.5</v>
          </cell>
          <cell r="D37">
            <v>124816.78</v>
          </cell>
          <cell r="E37">
            <v>141245.6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13">
        <row r="28">
          <cell r="B28">
            <v>2</v>
          </cell>
          <cell r="C28">
            <v>37567.699999999997</v>
          </cell>
          <cell r="D28">
            <v>40856.85</v>
          </cell>
          <cell r="E28">
            <v>44146</v>
          </cell>
        </row>
        <row r="29">
          <cell r="B29">
            <v>58</v>
          </cell>
          <cell r="C29">
            <v>24139.3</v>
          </cell>
          <cell r="D29">
            <v>49295.29</v>
          </cell>
          <cell r="E29">
            <v>67604.2</v>
          </cell>
        </row>
        <row r="30">
          <cell r="B30">
            <v>123</v>
          </cell>
          <cell r="C30">
            <v>36361.300000000003</v>
          </cell>
          <cell r="D30">
            <v>62913.54</v>
          </cell>
          <cell r="E30">
            <v>86757.9</v>
          </cell>
        </row>
        <row r="31">
          <cell r="B31">
            <v>87</v>
          </cell>
          <cell r="D31">
            <v>77184.88</v>
          </cell>
          <cell r="E31">
            <v>110845.3</v>
          </cell>
        </row>
        <row r="32">
          <cell r="B32">
            <v>33</v>
          </cell>
          <cell r="C32">
            <v>76319.3</v>
          </cell>
          <cell r="D32">
            <v>93047.67</v>
          </cell>
          <cell r="E32">
            <v>113391.1</v>
          </cell>
        </row>
        <row r="33">
          <cell r="B33">
            <v>27</v>
          </cell>
          <cell r="C33">
            <v>72516.3</v>
          </cell>
          <cell r="D33">
            <v>97889.4</v>
          </cell>
          <cell r="E33">
            <v>121604.1</v>
          </cell>
        </row>
        <row r="34">
          <cell r="B34">
            <v>14</v>
          </cell>
          <cell r="C34">
            <v>82973.8</v>
          </cell>
          <cell r="D34">
            <v>108862.11</v>
          </cell>
          <cell r="E34">
            <v>135084.1</v>
          </cell>
        </row>
        <row r="35">
          <cell r="B35">
            <v>11</v>
          </cell>
          <cell r="C35">
            <v>103227.2</v>
          </cell>
          <cell r="D35">
            <v>125522.52</v>
          </cell>
          <cell r="E35">
            <v>143354.6</v>
          </cell>
        </row>
        <row r="36">
          <cell r="B36">
            <v>3</v>
          </cell>
          <cell r="C36">
            <v>98607.1</v>
          </cell>
          <cell r="D36">
            <v>109066.67</v>
          </cell>
          <cell r="E36">
            <v>120016</v>
          </cell>
        </row>
        <row r="37">
          <cell r="B37">
            <v>1</v>
          </cell>
          <cell r="C37">
            <v>135930.5</v>
          </cell>
          <cell r="D37">
            <v>135930.5</v>
          </cell>
          <cell r="E37">
            <v>135930.5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14"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2</v>
          </cell>
          <cell r="C29">
            <v>49351.4</v>
          </cell>
          <cell r="D29">
            <v>57284.15</v>
          </cell>
          <cell r="E29">
            <v>65216.9</v>
          </cell>
        </row>
        <row r="30">
          <cell r="B30">
            <v>21</v>
          </cell>
          <cell r="C30">
            <v>45129.8</v>
          </cell>
          <cell r="D30">
            <v>60085.51</v>
          </cell>
          <cell r="E30">
            <v>82452.899999999994</v>
          </cell>
        </row>
        <row r="31">
          <cell r="B31">
            <v>24</v>
          </cell>
          <cell r="C31">
            <v>61521.8</v>
          </cell>
          <cell r="D31">
            <v>81480.17</v>
          </cell>
          <cell r="E31">
            <v>100611.7</v>
          </cell>
        </row>
        <row r="32">
          <cell r="B32">
            <v>13</v>
          </cell>
          <cell r="C32">
            <v>82037.7</v>
          </cell>
          <cell r="D32">
            <v>94407.28</v>
          </cell>
          <cell r="E32">
            <v>109179.7</v>
          </cell>
        </row>
        <row r="33">
          <cell r="B33">
            <v>11</v>
          </cell>
          <cell r="C33">
            <v>90008.8</v>
          </cell>
          <cell r="D33">
            <v>100789.85</v>
          </cell>
          <cell r="E33">
            <v>119593.9</v>
          </cell>
        </row>
        <row r="34">
          <cell r="B34">
            <v>12</v>
          </cell>
          <cell r="C34">
            <v>84959.5</v>
          </cell>
          <cell r="D34">
            <v>109525.92</v>
          </cell>
          <cell r="E34">
            <v>124076.9</v>
          </cell>
        </row>
        <row r="35">
          <cell r="B35">
            <v>3</v>
          </cell>
          <cell r="C35">
            <v>122531.6</v>
          </cell>
          <cell r="D35">
            <v>124958.37</v>
          </cell>
          <cell r="E35">
            <v>129671.3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15">
        <row r="28">
          <cell r="B28">
            <v>1</v>
          </cell>
          <cell r="C28">
            <v>682.4</v>
          </cell>
          <cell r="D28">
            <v>682.4</v>
          </cell>
          <cell r="E28">
            <v>682.4</v>
          </cell>
        </row>
        <row r="29">
          <cell r="B29">
            <v>5</v>
          </cell>
          <cell r="C29">
            <v>22859.8</v>
          </cell>
          <cell r="D29">
            <v>36342.620000000003</v>
          </cell>
          <cell r="E29">
            <v>50007.4</v>
          </cell>
        </row>
        <row r="30">
          <cell r="B30">
            <v>62</v>
          </cell>
          <cell r="C30">
            <v>21987.200000000001</v>
          </cell>
          <cell r="D30">
            <v>59022.2</v>
          </cell>
          <cell r="E30">
            <v>81337.2</v>
          </cell>
        </row>
        <row r="31">
          <cell r="B31">
            <v>61</v>
          </cell>
          <cell r="C31">
            <v>48491.8</v>
          </cell>
          <cell r="D31">
            <v>73464.22</v>
          </cell>
          <cell r="E31">
            <v>110621</v>
          </cell>
        </row>
        <row r="32">
          <cell r="B32">
            <v>23</v>
          </cell>
          <cell r="C32">
            <v>67072.800000000003</v>
          </cell>
          <cell r="D32">
            <v>87522.02</v>
          </cell>
          <cell r="E32">
            <v>103269</v>
          </cell>
        </row>
        <row r="33">
          <cell r="B33">
            <v>23</v>
          </cell>
          <cell r="C33">
            <v>73857</v>
          </cell>
          <cell r="D33">
            <v>94465.01</v>
          </cell>
          <cell r="E33">
            <v>111597.9</v>
          </cell>
        </row>
        <row r="34">
          <cell r="B34">
            <v>12</v>
          </cell>
          <cell r="C34">
            <v>43221</v>
          </cell>
          <cell r="D34">
            <v>97227.8</v>
          </cell>
          <cell r="E34">
            <v>136809.29999999999</v>
          </cell>
        </row>
        <row r="35">
          <cell r="B35">
            <v>7</v>
          </cell>
          <cell r="C35">
            <v>89253.1</v>
          </cell>
          <cell r="D35">
            <v>109168.23</v>
          </cell>
          <cell r="E35">
            <v>124983</v>
          </cell>
        </row>
        <row r="36">
          <cell r="B36">
            <v>1</v>
          </cell>
          <cell r="C36">
            <v>96913.8</v>
          </cell>
          <cell r="D36">
            <v>96913.8</v>
          </cell>
          <cell r="E36">
            <v>96913.8</v>
          </cell>
        </row>
        <row r="37">
          <cell r="B37">
            <v>4</v>
          </cell>
          <cell r="C37">
            <v>103313.3</v>
          </cell>
          <cell r="D37">
            <v>121819.8</v>
          </cell>
          <cell r="E37">
            <v>149970.29999999999</v>
          </cell>
        </row>
      </sheetData>
      <sheetData sheetId="16">
        <row r="28">
          <cell r="B28">
            <v>9</v>
          </cell>
          <cell r="C28">
            <v>22512.400000000001</v>
          </cell>
          <cell r="D28">
            <v>26877.94</v>
          </cell>
          <cell r="E28">
            <v>40258.800000000003</v>
          </cell>
        </row>
        <row r="29">
          <cell r="B29">
            <v>102</v>
          </cell>
          <cell r="C29">
            <v>26326.400000000001</v>
          </cell>
          <cell r="D29">
            <v>51639.64</v>
          </cell>
          <cell r="E29">
            <v>72462.600000000006</v>
          </cell>
        </row>
        <row r="30">
          <cell r="B30">
            <v>163</v>
          </cell>
          <cell r="C30">
            <v>44863.3</v>
          </cell>
          <cell r="D30">
            <v>65037.06</v>
          </cell>
          <cell r="E30">
            <v>85690.1</v>
          </cell>
        </row>
        <row r="31">
          <cell r="B31">
            <v>68</v>
          </cell>
          <cell r="C31">
            <v>60825.4</v>
          </cell>
          <cell r="D31">
            <v>82940.86</v>
          </cell>
          <cell r="E31">
            <v>100584.3</v>
          </cell>
        </row>
        <row r="32">
          <cell r="B32">
            <v>22</v>
          </cell>
          <cell r="C32">
            <v>74571.199999999997</v>
          </cell>
          <cell r="D32">
            <v>96851.47</v>
          </cell>
          <cell r="E32">
            <v>110834.6</v>
          </cell>
        </row>
        <row r="33">
          <cell r="B33">
            <v>12</v>
          </cell>
          <cell r="C33">
            <v>88661.5</v>
          </cell>
          <cell r="D33">
            <v>99300.11</v>
          </cell>
          <cell r="E33">
            <v>113793.1</v>
          </cell>
        </row>
        <row r="34">
          <cell r="B34">
            <v>6</v>
          </cell>
          <cell r="C34">
            <v>86979.8</v>
          </cell>
          <cell r="D34">
            <v>110788.77</v>
          </cell>
          <cell r="E34">
            <v>130187.5</v>
          </cell>
        </row>
        <row r="35">
          <cell r="B35">
            <v>3</v>
          </cell>
          <cell r="C35">
            <v>118035.2</v>
          </cell>
          <cell r="D35">
            <v>121099.87</v>
          </cell>
          <cell r="E35">
            <v>125674.9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17">
        <row r="28">
          <cell r="B28">
            <v>1</v>
          </cell>
          <cell r="C28">
            <v>12544.1</v>
          </cell>
          <cell r="D28">
            <v>12544.1</v>
          </cell>
          <cell r="E28">
            <v>12544.1</v>
          </cell>
        </row>
        <row r="29">
          <cell r="B29">
            <v>14</v>
          </cell>
          <cell r="C29">
            <v>17634.2</v>
          </cell>
          <cell r="D29">
            <v>46070.09</v>
          </cell>
          <cell r="E29">
            <v>65191.4</v>
          </cell>
        </row>
        <row r="30">
          <cell r="B30">
            <v>58</v>
          </cell>
          <cell r="C30">
            <v>44588.5</v>
          </cell>
          <cell r="D30">
            <v>64322.879999999997</v>
          </cell>
          <cell r="E30">
            <v>87036.7</v>
          </cell>
        </row>
        <row r="31">
          <cell r="B31">
            <v>85</v>
          </cell>
          <cell r="C31">
            <v>55163.3</v>
          </cell>
          <cell r="D31">
            <v>78134.710000000006</v>
          </cell>
          <cell r="E31">
            <v>101953.8</v>
          </cell>
        </row>
        <row r="32">
          <cell r="B32">
            <v>16</v>
          </cell>
          <cell r="C32">
            <v>76084.2</v>
          </cell>
          <cell r="D32">
            <v>87885.71</v>
          </cell>
          <cell r="E32">
            <v>109943.5</v>
          </cell>
        </row>
        <row r="33">
          <cell r="B33">
            <v>26</v>
          </cell>
          <cell r="C33">
            <v>76574.399999999994</v>
          </cell>
          <cell r="D33">
            <v>99221.3</v>
          </cell>
          <cell r="E33">
            <v>122406.3</v>
          </cell>
        </row>
        <row r="34">
          <cell r="B34">
            <v>14</v>
          </cell>
          <cell r="C34">
            <v>86298.5</v>
          </cell>
          <cell r="D34">
            <v>107700.34</v>
          </cell>
          <cell r="E34">
            <v>132113</v>
          </cell>
        </row>
        <row r="35">
          <cell r="B35">
            <v>5</v>
          </cell>
          <cell r="C35">
            <v>93539.4</v>
          </cell>
          <cell r="D35">
            <v>123148.84</v>
          </cell>
          <cell r="E35">
            <v>142837.6</v>
          </cell>
        </row>
        <row r="36">
          <cell r="B36">
            <v>1</v>
          </cell>
          <cell r="C36">
            <v>137497</v>
          </cell>
          <cell r="D36">
            <v>137497</v>
          </cell>
          <cell r="E36">
            <v>137497</v>
          </cell>
        </row>
        <row r="37">
          <cell r="B37">
            <v>1</v>
          </cell>
          <cell r="C37">
            <v>102206</v>
          </cell>
          <cell r="D37">
            <v>102206</v>
          </cell>
          <cell r="E37">
            <v>102206</v>
          </cell>
        </row>
      </sheetData>
      <sheetData sheetId="18"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9</v>
          </cell>
          <cell r="C29">
            <v>25639.599999999999</v>
          </cell>
          <cell r="D29">
            <v>39783.58</v>
          </cell>
          <cell r="E29">
            <v>54077.1</v>
          </cell>
        </row>
        <row r="30">
          <cell r="B30">
            <v>17</v>
          </cell>
          <cell r="C30">
            <v>42236.7</v>
          </cell>
          <cell r="D30">
            <v>60619.75</v>
          </cell>
          <cell r="E30">
            <v>78369.899999999994</v>
          </cell>
        </row>
        <row r="31">
          <cell r="B31">
            <v>25</v>
          </cell>
          <cell r="C31">
            <v>55253.599999999999</v>
          </cell>
          <cell r="D31">
            <v>72715.3</v>
          </cell>
          <cell r="E31">
            <v>91812.800000000003</v>
          </cell>
        </row>
        <row r="32">
          <cell r="B32">
            <v>16</v>
          </cell>
          <cell r="C32">
            <v>55446.5</v>
          </cell>
          <cell r="D32">
            <v>84306.46</v>
          </cell>
          <cell r="E32">
            <v>99372.800000000003</v>
          </cell>
        </row>
        <row r="33">
          <cell r="B33">
            <v>12</v>
          </cell>
          <cell r="C33">
            <v>76715.8</v>
          </cell>
          <cell r="D33">
            <v>91053.7</v>
          </cell>
          <cell r="E33">
            <v>109291.6</v>
          </cell>
        </row>
        <row r="34">
          <cell r="B34">
            <v>10</v>
          </cell>
          <cell r="C34">
            <v>86818.7</v>
          </cell>
          <cell r="D34">
            <v>105269.91</v>
          </cell>
          <cell r="E34">
            <v>115572.9</v>
          </cell>
        </row>
        <row r="35">
          <cell r="B35">
            <v>2</v>
          </cell>
          <cell r="C35">
            <v>122558.2</v>
          </cell>
          <cell r="D35">
            <v>123245.35</v>
          </cell>
          <cell r="E35">
            <v>123932.5</v>
          </cell>
        </row>
        <row r="36">
          <cell r="B36">
            <v>3</v>
          </cell>
          <cell r="C36">
            <v>126693</v>
          </cell>
          <cell r="D36">
            <v>132157.73000000001</v>
          </cell>
          <cell r="E36">
            <v>140043.9</v>
          </cell>
        </row>
        <row r="37">
          <cell r="B37">
            <v>1</v>
          </cell>
          <cell r="C37">
            <v>159152.9</v>
          </cell>
          <cell r="D37">
            <v>159152.9</v>
          </cell>
          <cell r="E37">
            <v>159152.9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19">
        <row r="28">
          <cell r="B28">
            <v>1</v>
          </cell>
          <cell r="C28">
            <v>51340.6</v>
          </cell>
          <cell r="D28">
            <v>51340.6</v>
          </cell>
          <cell r="E28">
            <v>51340.6</v>
          </cell>
        </row>
        <row r="29">
          <cell r="B29">
            <v>35</v>
          </cell>
          <cell r="C29">
            <v>27218.1</v>
          </cell>
          <cell r="D29">
            <v>51668.34</v>
          </cell>
          <cell r="E29">
            <v>78102</v>
          </cell>
        </row>
        <row r="30">
          <cell r="B30">
            <v>61</v>
          </cell>
          <cell r="C30">
            <v>41021.5</v>
          </cell>
          <cell r="D30">
            <v>70349.350000000006</v>
          </cell>
          <cell r="E30">
            <v>95883.6</v>
          </cell>
        </row>
        <row r="31">
          <cell r="B31">
            <v>51</v>
          </cell>
          <cell r="C31">
            <v>61159.9</v>
          </cell>
          <cell r="D31">
            <v>85510.34</v>
          </cell>
          <cell r="E31">
            <v>109837.8</v>
          </cell>
        </row>
        <row r="32">
          <cell r="B32">
            <v>7</v>
          </cell>
          <cell r="C32">
            <v>74320.600000000006</v>
          </cell>
          <cell r="D32">
            <v>97002.41</v>
          </cell>
          <cell r="E32">
            <v>110528</v>
          </cell>
        </row>
        <row r="33">
          <cell r="B33">
            <v>11</v>
          </cell>
          <cell r="C33">
            <v>83000.800000000003</v>
          </cell>
          <cell r="D33">
            <v>102005.23</v>
          </cell>
          <cell r="E33">
            <v>116982.6</v>
          </cell>
        </row>
        <row r="34">
          <cell r="B34">
            <v>7</v>
          </cell>
          <cell r="C34">
            <v>95773.3</v>
          </cell>
          <cell r="D34">
            <v>116781.13</v>
          </cell>
          <cell r="E34">
            <v>132795.4</v>
          </cell>
        </row>
        <row r="35">
          <cell r="B35">
            <v>2</v>
          </cell>
          <cell r="C35">
            <v>114772.4</v>
          </cell>
          <cell r="D35">
            <v>127395.8</v>
          </cell>
          <cell r="E35">
            <v>140019.20000000001</v>
          </cell>
        </row>
        <row r="36">
          <cell r="B36">
            <v>1</v>
          </cell>
          <cell r="C36">
            <v>141152.79999999999</v>
          </cell>
          <cell r="D36">
            <v>141152.79999999999</v>
          </cell>
          <cell r="E36">
            <v>141152.79999999999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20">
        <row r="28">
          <cell r="B28">
            <v>0</v>
          </cell>
          <cell r="C28">
            <v>0</v>
          </cell>
          <cell r="D28">
            <v>0</v>
          </cell>
        </row>
        <row r="29">
          <cell r="B29">
            <v>8</v>
          </cell>
          <cell r="C29">
            <v>37131.699999999997</v>
          </cell>
          <cell r="D29">
            <v>48999.19</v>
          </cell>
          <cell r="E29">
            <v>61209.4</v>
          </cell>
        </row>
        <row r="30">
          <cell r="B30">
            <v>32</v>
          </cell>
          <cell r="C30">
            <v>47150.3</v>
          </cell>
          <cell r="D30">
            <v>66261.73</v>
          </cell>
          <cell r="E30">
            <v>90274.9</v>
          </cell>
        </row>
        <row r="31">
          <cell r="B31">
            <v>40</v>
          </cell>
          <cell r="C31">
            <v>55068</v>
          </cell>
          <cell r="D31">
            <v>79897.240000000005</v>
          </cell>
          <cell r="E31">
            <v>103909.7</v>
          </cell>
        </row>
        <row r="32">
          <cell r="B32">
            <v>8</v>
          </cell>
          <cell r="C32">
            <v>72027.5</v>
          </cell>
          <cell r="D32">
            <v>90091.31</v>
          </cell>
          <cell r="E32">
            <v>112533</v>
          </cell>
        </row>
        <row r="33">
          <cell r="B33">
            <v>20</v>
          </cell>
          <cell r="C33">
            <v>77953.5</v>
          </cell>
          <cell r="D33">
            <v>99799.9</v>
          </cell>
          <cell r="E33">
            <v>127272</v>
          </cell>
        </row>
        <row r="34">
          <cell r="B34">
            <v>13</v>
          </cell>
          <cell r="C34">
            <v>98405.5</v>
          </cell>
          <cell r="D34">
            <v>115736.59</v>
          </cell>
          <cell r="E34">
            <v>152196.4</v>
          </cell>
        </row>
        <row r="35">
          <cell r="B35">
            <v>2</v>
          </cell>
          <cell r="C35">
            <v>96177.5</v>
          </cell>
          <cell r="D35">
            <v>109680.35</v>
          </cell>
          <cell r="E35">
            <v>123183.2</v>
          </cell>
        </row>
        <row r="36">
          <cell r="B36">
            <v>2</v>
          </cell>
          <cell r="C36">
            <v>99796.4</v>
          </cell>
          <cell r="D36">
            <v>109975.15</v>
          </cell>
          <cell r="E36">
            <v>120153.9</v>
          </cell>
        </row>
        <row r="37">
          <cell r="B37">
            <v>3</v>
          </cell>
          <cell r="C37">
            <v>83610.399999999994</v>
          </cell>
          <cell r="D37">
            <v>125570.87</v>
          </cell>
          <cell r="E37">
            <v>153515.79999999999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21">
        <row r="28">
          <cell r="B28">
            <v>1</v>
          </cell>
          <cell r="C28">
            <v>44770.8</v>
          </cell>
          <cell r="D28">
            <v>44770.8</v>
          </cell>
          <cell r="E28">
            <v>44770.8</v>
          </cell>
        </row>
        <row r="29">
          <cell r="B29">
            <v>33</v>
          </cell>
          <cell r="C29">
            <v>32977.5</v>
          </cell>
          <cell r="D29">
            <v>52463.98</v>
          </cell>
          <cell r="E29">
            <v>69438.8</v>
          </cell>
        </row>
        <row r="30">
          <cell r="B30">
            <v>60</v>
          </cell>
          <cell r="C30">
            <v>44322.6</v>
          </cell>
          <cell r="D30">
            <v>67455.899999999994</v>
          </cell>
          <cell r="E30">
            <v>96036.7</v>
          </cell>
        </row>
        <row r="31">
          <cell r="B31">
            <v>63</v>
          </cell>
          <cell r="C31">
            <v>56628.800000000003</v>
          </cell>
          <cell r="D31">
            <v>79317.59</v>
          </cell>
          <cell r="E31">
            <v>106344.2</v>
          </cell>
        </row>
        <row r="32">
          <cell r="B32">
            <v>18</v>
          </cell>
          <cell r="C32">
            <v>70934.5</v>
          </cell>
          <cell r="D32">
            <v>86294.61</v>
          </cell>
          <cell r="E32">
            <v>102312.2</v>
          </cell>
        </row>
        <row r="33">
          <cell r="B33">
            <v>8</v>
          </cell>
          <cell r="C33">
            <v>81708.800000000003</v>
          </cell>
          <cell r="D33">
            <v>104306.11</v>
          </cell>
          <cell r="E33">
            <v>115959</v>
          </cell>
        </row>
        <row r="34">
          <cell r="B34">
            <v>5</v>
          </cell>
          <cell r="C34">
            <v>83956.2</v>
          </cell>
          <cell r="D34">
            <v>104606.48</v>
          </cell>
          <cell r="E34">
            <v>122671.1</v>
          </cell>
        </row>
        <row r="35">
          <cell r="B35">
            <v>4</v>
          </cell>
          <cell r="C35">
            <v>93037.5</v>
          </cell>
          <cell r="D35">
            <v>113970.38</v>
          </cell>
          <cell r="E35">
            <v>125135.1</v>
          </cell>
        </row>
        <row r="36">
          <cell r="B36">
            <v>2</v>
          </cell>
          <cell r="C36">
            <v>90466.7</v>
          </cell>
          <cell r="D36">
            <v>108512.2</v>
          </cell>
          <cell r="E36">
            <v>126557.7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22"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8</v>
          </cell>
          <cell r="C29">
            <v>29560.1</v>
          </cell>
          <cell r="D29">
            <v>47736.95</v>
          </cell>
          <cell r="E29">
            <v>67242.3</v>
          </cell>
        </row>
        <row r="30">
          <cell r="B30">
            <v>22</v>
          </cell>
          <cell r="C30">
            <v>48920.9</v>
          </cell>
          <cell r="D30">
            <v>64960.99</v>
          </cell>
          <cell r="E30">
            <v>82608.2</v>
          </cell>
        </row>
        <row r="31">
          <cell r="B31">
            <v>33</v>
          </cell>
          <cell r="C31">
            <v>44271.4</v>
          </cell>
          <cell r="D31">
            <v>78246.009999999995</v>
          </cell>
          <cell r="E31">
            <v>99182.7</v>
          </cell>
        </row>
        <row r="32">
          <cell r="B32">
            <v>7</v>
          </cell>
          <cell r="C32">
            <v>78357.899999999994</v>
          </cell>
          <cell r="D32">
            <v>89712.639999999999</v>
          </cell>
          <cell r="E32">
            <v>97938.2</v>
          </cell>
        </row>
        <row r="33">
          <cell r="B33">
            <v>11</v>
          </cell>
          <cell r="C33">
            <v>83264.3</v>
          </cell>
          <cell r="D33">
            <v>100259.25</v>
          </cell>
          <cell r="E33">
            <v>121590.9</v>
          </cell>
        </row>
        <row r="34">
          <cell r="B34">
            <v>12</v>
          </cell>
          <cell r="C34">
            <v>95477.5</v>
          </cell>
          <cell r="D34">
            <v>112422.75</v>
          </cell>
          <cell r="E34">
            <v>133381.5</v>
          </cell>
        </row>
        <row r="35">
          <cell r="B35">
            <v>6</v>
          </cell>
          <cell r="C35">
            <v>103054.39999999999</v>
          </cell>
          <cell r="D35">
            <v>109732.67</v>
          </cell>
          <cell r="E35">
            <v>123997.7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B37">
            <v>2</v>
          </cell>
          <cell r="C37">
            <v>151534.79999999999</v>
          </cell>
          <cell r="D37">
            <v>155599.29999999999</v>
          </cell>
          <cell r="E37">
            <v>159663.79999999999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23"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52</v>
          </cell>
          <cell r="C29">
            <v>21395.7</v>
          </cell>
          <cell r="D29">
            <v>45473.88</v>
          </cell>
          <cell r="E29">
            <v>65400</v>
          </cell>
        </row>
        <row r="30">
          <cell r="B30">
            <v>139</v>
          </cell>
          <cell r="C30">
            <v>30991</v>
          </cell>
          <cell r="D30">
            <v>64747.54</v>
          </cell>
          <cell r="E30">
            <v>94337.8</v>
          </cell>
        </row>
        <row r="31">
          <cell r="B31">
            <v>124</v>
          </cell>
          <cell r="C31">
            <v>53728.4</v>
          </cell>
          <cell r="D31">
            <v>79691.95</v>
          </cell>
          <cell r="E31">
            <v>103138.8</v>
          </cell>
        </row>
        <row r="32">
          <cell r="B32">
            <v>25</v>
          </cell>
          <cell r="C32">
            <v>73278.8</v>
          </cell>
          <cell r="D32">
            <v>91124.68</v>
          </cell>
          <cell r="E32">
            <v>111548.9</v>
          </cell>
        </row>
        <row r="33">
          <cell r="B33">
            <v>22</v>
          </cell>
          <cell r="C33">
            <v>79560.5</v>
          </cell>
          <cell r="D33">
            <v>99576.15</v>
          </cell>
          <cell r="E33">
            <v>128690</v>
          </cell>
        </row>
        <row r="34">
          <cell r="B34">
            <v>18</v>
          </cell>
          <cell r="C34">
            <v>82797.7</v>
          </cell>
          <cell r="D34">
            <v>102280.54</v>
          </cell>
          <cell r="E34">
            <v>124660.7</v>
          </cell>
        </row>
        <row r="35">
          <cell r="B35">
            <v>6</v>
          </cell>
          <cell r="C35">
            <v>101795.7</v>
          </cell>
          <cell r="D35">
            <v>112345.37</v>
          </cell>
          <cell r="E35">
            <v>130988</v>
          </cell>
        </row>
        <row r="36">
          <cell r="B36">
            <v>5</v>
          </cell>
          <cell r="C36">
            <v>100783.6</v>
          </cell>
          <cell r="D36">
            <v>118614.74</v>
          </cell>
          <cell r="E36">
            <v>131094.5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24">
        <row r="28">
          <cell r="B28">
            <v>1</v>
          </cell>
          <cell r="C28">
            <v>31461</v>
          </cell>
          <cell r="D28">
            <v>31461</v>
          </cell>
          <cell r="E28">
            <v>31461</v>
          </cell>
        </row>
        <row r="29">
          <cell r="B29">
            <v>14</v>
          </cell>
          <cell r="C29">
            <v>31300.3</v>
          </cell>
          <cell r="D29">
            <v>44999.23</v>
          </cell>
          <cell r="E29">
            <v>66663.7</v>
          </cell>
        </row>
        <row r="30">
          <cell r="B30">
            <v>36</v>
          </cell>
          <cell r="C30">
            <v>47560.800000000003</v>
          </cell>
          <cell r="D30">
            <v>62437.24</v>
          </cell>
          <cell r="E30">
            <v>85390.1</v>
          </cell>
        </row>
        <row r="31">
          <cell r="B31">
            <v>40</v>
          </cell>
          <cell r="C31">
            <v>52178.2</v>
          </cell>
          <cell r="D31">
            <v>70593.69</v>
          </cell>
          <cell r="E31">
            <v>94064.2</v>
          </cell>
        </row>
        <row r="32">
          <cell r="B32">
            <v>22</v>
          </cell>
          <cell r="C32">
            <v>62713.7</v>
          </cell>
          <cell r="D32">
            <v>82978.91</v>
          </cell>
          <cell r="E32">
            <v>107966.3</v>
          </cell>
        </row>
        <row r="33">
          <cell r="B33">
            <v>18</v>
          </cell>
          <cell r="C33">
            <v>69427.199999999997</v>
          </cell>
          <cell r="D33">
            <v>89350.37</v>
          </cell>
          <cell r="E33">
            <v>120700.5</v>
          </cell>
        </row>
        <row r="34">
          <cell r="B34">
            <v>20</v>
          </cell>
          <cell r="C34">
            <v>75860.2</v>
          </cell>
          <cell r="D34">
            <v>98265.04</v>
          </cell>
          <cell r="E34">
            <v>126665</v>
          </cell>
        </row>
        <row r="35">
          <cell r="B35">
            <v>7</v>
          </cell>
          <cell r="C35">
            <v>95090.8</v>
          </cell>
          <cell r="D35">
            <v>110832.74</v>
          </cell>
          <cell r="E35">
            <v>120237.3</v>
          </cell>
        </row>
        <row r="36">
          <cell r="B36">
            <v>2</v>
          </cell>
          <cell r="C36">
            <v>99301.8</v>
          </cell>
          <cell r="D36">
            <v>101725.95</v>
          </cell>
          <cell r="E36">
            <v>104150.1</v>
          </cell>
        </row>
        <row r="37">
          <cell r="B37">
            <v>1</v>
          </cell>
          <cell r="C37">
            <v>127773.6</v>
          </cell>
          <cell r="D37">
            <v>127773.6</v>
          </cell>
          <cell r="E37">
            <v>127773.6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25">
        <row r="28">
          <cell r="B28">
            <v>1</v>
          </cell>
          <cell r="C28">
            <v>13657.9</v>
          </cell>
          <cell r="D28">
            <v>13657.9</v>
          </cell>
          <cell r="E28">
            <v>13657.9</v>
          </cell>
        </row>
        <row r="29">
          <cell r="B29">
            <v>20</v>
          </cell>
          <cell r="C29">
            <v>38858.9</v>
          </cell>
          <cell r="D29">
            <v>53769.58</v>
          </cell>
          <cell r="E29">
            <v>70614.5</v>
          </cell>
        </row>
        <row r="30">
          <cell r="B30">
            <v>73</v>
          </cell>
          <cell r="C30">
            <v>40150.6</v>
          </cell>
          <cell r="D30">
            <v>64715</v>
          </cell>
          <cell r="E30">
            <v>88709.4</v>
          </cell>
        </row>
        <row r="31">
          <cell r="B31">
            <v>68</v>
          </cell>
          <cell r="C31">
            <v>60299</v>
          </cell>
          <cell r="D31">
            <v>85114.79</v>
          </cell>
          <cell r="E31">
            <v>111412</v>
          </cell>
        </row>
        <row r="32">
          <cell r="B32">
            <v>14</v>
          </cell>
          <cell r="C32">
            <v>71707.5</v>
          </cell>
          <cell r="D32">
            <v>99099.31</v>
          </cell>
          <cell r="E32">
            <v>118128.9</v>
          </cell>
        </row>
        <row r="33">
          <cell r="B33">
            <v>13</v>
          </cell>
          <cell r="C33">
            <v>71699.399999999994</v>
          </cell>
          <cell r="D33">
            <v>99241.32</v>
          </cell>
          <cell r="E33">
            <v>129342.6</v>
          </cell>
        </row>
        <row r="34">
          <cell r="B34">
            <v>13</v>
          </cell>
          <cell r="C34">
            <v>77904.2</v>
          </cell>
          <cell r="D34">
            <v>102230.2</v>
          </cell>
          <cell r="E34">
            <v>127947.6</v>
          </cell>
        </row>
        <row r="35">
          <cell r="B35">
            <v>6</v>
          </cell>
          <cell r="C35">
            <v>101007.9</v>
          </cell>
          <cell r="D35">
            <v>126129.25</v>
          </cell>
          <cell r="E35">
            <v>152313.9</v>
          </cell>
        </row>
        <row r="36">
          <cell r="B36">
            <v>1</v>
          </cell>
          <cell r="C36">
            <v>155430.70000000001</v>
          </cell>
          <cell r="D36">
            <v>155430.70000000001</v>
          </cell>
          <cell r="E36">
            <v>155430.70000000001</v>
          </cell>
        </row>
        <row r="37">
          <cell r="B37">
            <v>1</v>
          </cell>
          <cell r="C37">
            <v>135412</v>
          </cell>
          <cell r="D37">
            <v>135412</v>
          </cell>
          <cell r="E37">
            <v>135412</v>
          </cell>
        </row>
      </sheetData>
      <sheetData sheetId="26">
        <row r="28">
          <cell r="B28">
            <v>2</v>
          </cell>
          <cell r="C28">
            <v>28828.2</v>
          </cell>
          <cell r="D28">
            <v>40902.400000000001</v>
          </cell>
          <cell r="E28">
            <v>52976.6</v>
          </cell>
        </row>
        <row r="29">
          <cell r="B29">
            <v>24</v>
          </cell>
          <cell r="C29">
            <v>29095.8</v>
          </cell>
          <cell r="D29">
            <v>52327.33</v>
          </cell>
          <cell r="E29">
            <v>76710.899999999994</v>
          </cell>
        </row>
        <row r="30">
          <cell r="B30">
            <v>41</v>
          </cell>
          <cell r="C30">
            <v>52757.599999999999</v>
          </cell>
          <cell r="D30">
            <v>72016.210000000006</v>
          </cell>
          <cell r="E30">
            <v>88428.6</v>
          </cell>
        </row>
        <row r="31">
          <cell r="B31">
            <v>34</v>
          </cell>
          <cell r="C31">
            <v>59229.4</v>
          </cell>
          <cell r="D31">
            <v>87023.51</v>
          </cell>
          <cell r="E31">
            <v>126296.3</v>
          </cell>
        </row>
        <row r="32">
          <cell r="B32">
            <v>5</v>
          </cell>
          <cell r="C32">
            <v>76824.2</v>
          </cell>
          <cell r="D32">
            <v>92141.98</v>
          </cell>
          <cell r="E32">
            <v>110899.2</v>
          </cell>
        </row>
        <row r="33">
          <cell r="B33">
            <v>7</v>
          </cell>
          <cell r="C33">
            <v>79473.3</v>
          </cell>
          <cell r="D33">
            <v>93389.39</v>
          </cell>
          <cell r="E33">
            <v>103786</v>
          </cell>
        </row>
        <row r="34">
          <cell r="B34">
            <v>6</v>
          </cell>
          <cell r="C34">
            <v>107220.1</v>
          </cell>
          <cell r="D34">
            <v>116588.33</v>
          </cell>
          <cell r="E34">
            <v>125490.5</v>
          </cell>
        </row>
        <row r="35">
          <cell r="B35">
            <v>1</v>
          </cell>
          <cell r="C35">
            <v>124935.6</v>
          </cell>
          <cell r="D35">
            <v>124935.6</v>
          </cell>
          <cell r="E35">
            <v>124935.6</v>
          </cell>
        </row>
        <row r="36">
          <cell r="B36">
            <v>1</v>
          </cell>
          <cell r="C36">
            <v>128044.4</v>
          </cell>
          <cell r="D36">
            <v>128044.4</v>
          </cell>
          <cell r="E36">
            <v>128044.4</v>
          </cell>
        </row>
      </sheetData>
      <sheetData sheetId="27"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32</v>
          </cell>
          <cell r="C29">
            <v>24106.7</v>
          </cell>
          <cell r="D29">
            <v>49686.09</v>
          </cell>
          <cell r="E29">
            <v>68764.7</v>
          </cell>
        </row>
        <row r="30">
          <cell r="B30">
            <v>116</v>
          </cell>
          <cell r="C30">
            <v>41175.300000000003</v>
          </cell>
          <cell r="D30">
            <v>66044.73</v>
          </cell>
          <cell r="E30">
            <v>92340.5</v>
          </cell>
        </row>
        <row r="31">
          <cell r="B31">
            <v>72</v>
          </cell>
          <cell r="C31">
            <v>60412.1</v>
          </cell>
          <cell r="D31">
            <v>81350.47</v>
          </cell>
          <cell r="E31">
            <v>115113</v>
          </cell>
        </row>
        <row r="32">
          <cell r="B32">
            <v>26</v>
          </cell>
          <cell r="C32">
            <v>77143.399999999994</v>
          </cell>
          <cell r="D32">
            <v>90904.26</v>
          </cell>
          <cell r="E32">
            <v>107960.7</v>
          </cell>
        </row>
        <row r="33">
          <cell r="B33">
            <v>15</v>
          </cell>
          <cell r="C33">
            <v>81502.5</v>
          </cell>
          <cell r="D33">
            <v>100234.09</v>
          </cell>
          <cell r="E33">
            <v>112554.7</v>
          </cell>
        </row>
        <row r="34">
          <cell r="B34">
            <v>14</v>
          </cell>
          <cell r="C34">
            <v>104025.8</v>
          </cell>
          <cell r="D34">
            <v>115798.82</v>
          </cell>
          <cell r="E34">
            <v>132272.1</v>
          </cell>
        </row>
        <row r="35">
          <cell r="B35">
            <v>2</v>
          </cell>
          <cell r="C35">
            <v>107776.3</v>
          </cell>
          <cell r="D35">
            <v>115363.15</v>
          </cell>
          <cell r="E35">
            <v>122950</v>
          </cell>
        </row>
        <row r="36">
          <cell r="B36">
            <v>1</v>
          </cell>
          <cell r="C36">
            <v>137931.79999999999</v>
          </cell>
          <cell r="D36">
            <v>137931.79999999999</v>
          </cell>
          <cell r="E36">
            <v>137931.79999999999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28"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31</v>
          </cell>
          <cell r="C29">
            <v>29709.200000000001</v>
          </cell>
          <cell r="D29">
            <v>49946.05</v>
          </cell>
          <cell r="E29">
            <v>66667.5</v>
          </cell>
        </row>
        <row r="30">
          <cell r="B30">
            <v>81</v>
          </cell>
          <cell r="C30">
            <v>45765.9</v>
          </cell>
          <cell r="D30">
            <v>66658.17</v>
          </cell>
          <cell r="E30">
            <v>97087.1</v>
          </cell>
        </row>
        <row r="31">
          <cell r="B31">
            <v>64</v>
          </cell>
          <cell r="C31">
            <v>61495.9</v>
          </cell>
          <cell r="D31">
            <v>82178.8</v>
          </cell>
          <cell r="E31">
            <v>114583</v>
          </cell>
        </row>
        <row r="32">
          <cell r="B32">
            <v>17</v>
          </cell>
          <cell r="C32">
            <v>70266</v>
          </cell>
          <cell r="D32">
            <v>88488.17</v>
          </cell>
          <cell r="E32">
            <v>110729.7</v>
          </cell>
        </row>
        <row r="33">
          <cell r="B33">
            <v>18</v>
          </cell>
          <cell r="C33">
            <v>83481.899999999994</v>
          </cell>
          <cell r="D33">
            <v>101590.42</v>
          </cell>
          <cell r="E33">
            <v>117516.6</v>
          </cell>
        </row>
        <row r="34">
          <cell r="B34">
            <v>10</v>
          </cell>
          <cell r="C34">
            <v>89470.9</v>
          </cell>
          <cell r="D34">
            <v>105855.05</v>
          </cell>
          <cell r="E34">
            <v>122885.2</v>
          </cell>
        </row>
        <row r="35">
          <cell r="B35">
            <v>3</v>
          </cell>
          <cell r="C35">
            <v>123659.4</v>
          </cell>
          <cell r="D35">
            <v>124723.45</v>
          </cell>
          <cell r="E35">
            <v>125787.5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</sheetData>
      <sheetData sheetId="29">
        <row r="28">
          <cell r="B28">
            <v>1</v>
          </cell>
          <cell r="C28">
            <v>21180.9</v>
          </cell>
          <cell r="D28">
            <v>21180.9</v>
          </cell>
          <cell r="E28">
            <v>21180.9</v>
          </cell>
        </row>
        <row r="29">
          <cell r="B29">
            <v>60</v>
          </cell>
          <cell r="C29">
            <v>30712.400000000001</v>
          </cell>
          <cell r="D29">
            <v>52510.080000000002</v>
          </cell>
          <cell r="E29">
            <v>77327.600000000006</v>
          </cell>
        </row>
        <row r="30">
          <cell r="B30">
            <v>79</v>
          </cell>
          <cell r="C30">
            <v>41730.300000000003</v>
          </cell>
          <cell r="D30">
            <v>65995.66</v>
          </cell>
          <cell r="E30">
            <v>87712.4</v>
          </cell>
        </row>
        <row r="31">
          <cell r="B31">
            <v>49</v>
          </cell>
          <cell r="C31">
            <v>59302.8</v>
          </cell>
          <cell r="D31">
            <v>81819.839999999997</v>
          </cell>
          <cell r="E31">
            <v>101614.1</v>
          </cell>
        </row>
        <row r="32">
          <cell r="B32">
            <v>6</v>
          </cell>
          <cell r="C32">
            <v>87845.8</v>
          </cell>
          <cell r="D32">
            <v>98901.17</v>
          </cell>
          <cell r="E32">
            <v>106629</v>
          </cell>
        </row>
        <row r="33">
          <cell r="B33">
            <v>11</v>
          </cell>
          <cell r="C33">
            <v>85598.1</v>
          </cell>
          <cell r="D33">
            <v>101396.25</v>
          </cell>
          <cell r="E33">
            <v>120616.9</v>
          </cell>
        </row>
        <row r="34">
          <cell r="B34">
            <v>6</v>
          </cell>
          <cell r="C34">
            <v>106542.39999999999</v>
          </cell>
          <cell r="D34">
            <v>115781.72</v>
          </cell>
          <cell r="E34">
            <v>129763.2</v>
          </cell>
        </row>
        <row r="35">
          <cell r="B35">
            <v>1</v>
          </cell>
          <cell r="C35">
            <v>106943.4</v>
          </cell>
          <cell r="D35">
            <v>106943.4</v>
          </cell>
          <cell r="E35">
            <v>106943.4</v>
          </cell>
        </row>
        <row r="36">
          <cell r="B36">
            <v>1</v>
          </cell>
          <cell r="C36">
            <v>121977.3</v>
          </cell>
          <cell r="D36">
            <v>121977.3</v>
          </cell>
          <cell r="E36">
            <v>121977.3</v>
          </cell>
        </row>
        <row r="37">
          <cell r="B37">
            <v>1</v>
          </cell>
          <cell r="C37">
            <v>116373.4</v>
          </cell>
          <cell r="D37">
            <v>116373.4</v>
          </cell>
          <cell r="E37">
            <v>116373.4</v>
          </cell>
        </row>
      </sheetData>
      <sheetData sheetId="30"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14</v>
          </cell>
          <cell r="C29">
            <v>17453.3</v>
          </cell>
          <cell r="D29">
            <v>45804.29</v>
          </cell>
          <cell r="E29">
            <v>60087</v>
          </cell>
        </row>
        <row r="30">
          <cell r="B30">
            <v>93</v>
          </cell>
          <cell r="C30">
            <v>36006.5</v>
          </cell>
          <cell r="D30">
            <v>59865.43</v>
          </cell>
          <cell r="E30">
            <v>81032</v>
          </cell>
        </row>
        <row r="31">
          <cell r="B31">
            <v>118</v>
          </cell>
          <cell r="C31">
            <v>46551.3</v>
          </cell>
          <cell r="D31">
            <v>72974.27</v>
          </cell>
          <cell r="E31">
            <v>96949.6</v>
          </cell>
        </row>
        <row r="32">
          <cell r="B32">
            <v>37</v>
          </cell>
          <cell r="C32">
            <v>67358.5</v>
          </cell>
          <cell r="D32">
            <v>87673.84</v>
          </cell>
          <cell r="E32">
            <v>113488.6</v>
          </cell>
        </row>
        <row r="33">
          <cell r="B33">
            <v>35</v>
          </cell>
          <cell r="C33">
            <v>67714</v>
          </cell>
          <cell r="D33">
            <v>95919.95</v>
          </cell>
          <cell r="E33">
            <v>122023.8</v>
          </cell>
        </row>
        <row r="34">
          <cell r="B34">
            <v>23</v>
          </cell>
          <cell r="C34">
            <v>80432.899999999994</v>
          </cell>
          <cell r="D34">
            <v>98929.33</v>
          </cell>
          <cell r="E34">
            <v>122578.6</v>
          </cell>
        </row>
        <row r="35">
          <cell r="B35">
            <v>4</v>
          </cell>
          <cell r="C35">
            <v>95763.3</v>
          </cell>
          <cell r="D35">
            <v>107452.43</v>
          </cell>
          <cell r="E35">
            <v>125493.6</v>
          </cell>
        </row>
        <row r="36">
          <cell r="B36">
            <v>4</v>
          </cell>
          <cell r="C36">
            <v>89951.1</v>
          </cell>
          <cell r="D36">
            <v>102999.02</v>
          </cell>
          <cell r="E36">
            <v>108367.6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31">
        <row r="28">
          <cell r="B28">
            <v>1</v>
          </cell>
          <cell r="C28">
            <v>42867.199999999997</v>
          </cell>
          <cell r="D28">
            <v>42867.199999999997</v>
          </cell>
          <cell r="E28">
            <v>42867.199999999997</v>
          </cell>
        </row>
        <row r="29">
          <cell r="B29">
            <v>25</v>
          </cell>
          <cell r="C29">
            <v>34453.199999999997</v>
          </cell>
          <cell r="D29">
            <v>52731.56</v>
          </cell>
          <cell r="E29">
            <v>69485.399999999994</v>
          </cell>
        </row>
        <row r="30">
          <cell r="B30">
            <v>56</v>
          </cell>
          <cell r="C30">
            <v>51261.8</v>
          </cell>
          <cell r="D30">
            <v>67308.2</v>
          </cell>
          <cell r="E30">
            <v>88810.5</v>
          </cell>
        </row>
        <row r="31">
          <cell r="B31">
            <v>54</v>
          </cell>
          <cell r="C31">
            <v>58565.3</v>
          </cell>
          <cell r="D31">
            <v>80506.16</v>
          </cell>
          <cell r="E31">
            <v>98031.2</v>
          </cell>
        </row>
        <row r="32">
          <cell r="B32">
            <v>12</v>
          </cell>
          <cell r="C32">
            <v>84282.1</v>
          </cell>
          <cell r="D32">
            <v>94175.65</v>
          </cell>
          <cell r="E32">
            <v>103454.3</v>
          </cell>
        </row>
        <row r="33">
          <cell r="B33">
            <v>6</v>
          </cell>
          <cell r="C33">
            <v>94674.4</v>
          </cell>
          <cell r="D33">
            <v>102277.37</v>
          </cell>
          <cell r="E33">
            <v>114203.4</v>
          </cell>
        </row>
        <row r="34">
          <cell r="B34">
            <v>9</v>
          </cell>
          <cell r="C34">
            <v>86725.8</v>
          </cell>
          <cell r="D34">
            <v>108230.32</v>
          </cell>
          <cell r="E34">
            <v>121328.4</v>
          </cell>
        </row>
        <row r="35">
          <cell r="B35">
            <v>4</v>
          </cell>
          <cell r="C35">
            <v>84682.5</v>
          </cell>
          <cell r="D35">
            <v>112688.32000000001</v>
          </cell>
          <cell r="E35">
            <v>130549.1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32"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6</v>
          </cell>
          <cell r="C29">
            <v>27851.4</v>
          </cell>
          <cell r="D29">
            <v>43816.480000000003</v>
          </cell>
          <cell r="E29">
            <v>67178.8</v>
          </cell>
        </row>
        <row r="30">
          <cell r="B30">
            <v>38</v>
          </cell>
          <cell r="C30">
            <v>51731.7</v>
          </cell>
          <cell r="D30">
            <v>62084.43</v>
          </cell>
          <cell r="E30">
            <v>76394.2</v>
          </cell>
        </row>
        <row r="31">
          <cell r="B31">
            <v>31</v>
          </cell>
          <cell r="C31">
            <v>51441</v>
          </cell>
          <cell r="D31">
            <v>77294.95</v>
          </cell>
          <cell r="E31">
            <v>99712.1</v>
          </cell>
        </row>
        <row r="32">
          <cell r="B32">
            <v>9</v>
          </cell>
          <cell r="C32">
            <v>65651.600000000006</v>
          </cell>
          <cell r="D32">
            <v>91961.54</v>
          </cell>
          <cell r="E32">
            <v>111512.9</v>
          </cell>
        </row>
        <row r="33">
          <cell r="B33">
            <v>7</v>
          </cell>
          <cell r="C33">
            <v>90117.5</v>
          </cell>
          <cell r="D33">
            <v>101262.54</v>
          </cell>
          <cell r="E33">
            <v>108444.2</v>
          </cell>
        </row>
        <row r="34">
          <cell r="B34">
            <v>7</v>
          </cell>
          <cell r="C34">
            <v>99581.9</v>
          </cell>
          <cell r="D34">
            <v>110574.84</v>
          </cell>
          <cell r="E34">
            <v>126256.3</v>
          </cell>
        </row>
        <row r="35">
          <cell r="B35">
            <v>3</v>
          </cell>
          <cell r="C35">
            <v>94099.8</v>
          </cell>
          <cell r="D35">
            <v>111317.3</v>
          </cell>
          <cell r="E35">
            <v>123278.5</v>
          </cell>
        </row>
        <row r="36">
          <cell r="B36">
            <v>1</v>
          </cell>
          <cell r="C36">
            <v>126120.4</v>
          </cell>
          <cell r="D36">
            <v>126120.4</v>
          </cell>
          <cell r="E36">
            <v>126120.4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33">
        <row r="28">
          <cell r="B28">
            <v>2</v>
          </cell>
          <cell r="C28">
            <v>11910.4</v>
          </cell>
          <cell r="D28">
            <v>20838.400000000001</v>
          </cell>
          <cell r="E28">
            <v>29766.400000000001</v>
          </cell>
        </row>
        <row r="29">
          <cell r="B29">
            <v>29</v>
          </cell>
          <cell r="C29">
            <v>34317.599999999999</v>
          </cell>
          <cell r="D29">
            <v>52049.57</v>
          </cell>
          <cell r="E29">
            <v>75636.5</v>
          </cell>
        </row>
        <row r="30">
          <cell r="B30">
            <v>78</v>
          </cell>
          <cell r="C30">
            <v>45506.2</v>
          </cell>
          <cell r="D30">
            <v>61477.01</v>
          </cell>
          <cell r="E30">
            <v>77508.3</v>
          </cell>
        </row>
        <row r="31">
          <cell r="B31">
            <v>58</v>
          </cell>
          <cell r="C31">
            <v>58479.199999999997</v>
          </cell>
          <cell r="D31">
            <v>75810.39</v>
          </cell>
          <cell r="E31">
            <v>106769.60000000001</v>
          </cell>
        </row>
        <row r="32">
          <cell r="B32">
            <v>22</v>
          </cell>
          <cell r="C32">
            <v>69340.899999999994</v>
          </cell>
          <cell r="D32">
            <v>86165.92</v>
          </cell>
          <cell r="E32">
            <v>101001.60000000001</v>
          </cell>
        </row>
        <row r="33">
          <cell r="B33">
            <v>20</v>
          </cell>
          <cell r="C33">
            <v>73083.399999999994</v>
          </cell>
          <cell r="D33">
            <v>94886.33</v>
          </cell>
          <cell r="E33">
            <v>122140.4</v>
          </cell>
        </row>
        <row r="34">
          <cell r="B34">
            <v>3</v>
          </cell>
          <cell r="C34">
            <v>75155.8</v>
          </cell>
          <cell r="D34">
            <v>85801.600000000006</v>
          </cell>
          <cell r="E34">
            <v>100190.3</v>
          </cell>
        </row>
        <row r="35">
          <cell r="B35">
            <v>5</v>
          </cell>
          <cell r="C35">
            <v>82701.8</v>
          </cell>
          <cell r="D35">
            <v>109195.66</v>
          </cell>
          <cell r="E35">
            <v>127154.7</v>
          </cell>
        </row>
        <row r="36">
          <cell r="B36">
            <v>2</v>
          </cell>
          <cell r="C36">
            <v>104496.5</v>
          </cell>
          <cell r="D36">
            <v>113590.2</v>
          </cell>
          <cell r="E36">
            <v>122684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34"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22</v>
          </cell>
          <cell r="C29">
            <v>22508.400000000001</v>
          </cell>
          <cell r="D29">
            <v>44136.83</v>
          </cell>
          <cell r="E29">
            <v>63621.4</v>
          </cell>
        </row>
        <row r="30">
          <cell r="B30">
            <v>64</v>
          </cell>
          <cell r="C30">
            <v>37080.800000000003</v>
          </cell>
          <cell r="D30">
            <v>60844.160000000003</v>
          </cell>
          <cell r="E30">
            <v>81002.7</v>
          </cell>
        </row>
        <row r="31">
          <cell r="B31">
            <v>73</v>
          </cell>
          <cell r="C31">
            <v>48991.3</v>
          </cell>
          <cell r="D31">
            <v>77219.320000000007</v>
          </cell>
          <cell r="E31">
            <v>105186.9</v>
          </cell>
        </row>
        <row r="32">
          <cell r="B32">
            <v>19</v>
          </cell>
          <cell r="C32">
            <v>73061.899999999994</v>
          </cell>
          <cell r="D32">
            <v>86574.05</v>
          </cell>
          <cell r="E32">
            <v>103695.2</v>
          </cell>
        </row>
        <row r="33">
          <cell r="B33">
            <v>34</v>
          </cell>
          <cell r="C33">
            <v>61620.1</v>
          </cell>
          <cell r="D33">
            <v>96019.66</v>
          </cell>
          <cell r="E33">
            <v>121144.5</v>
          </cell>
        </row>
        <row r="34">
          <cell r="B34">
            <v>22</v>
          </cell>
          <cell r="C34">
            <v>78077.100000000006</v>
          </cell>
          <cell r="D34">
            <v>101720.62</v>
          </cell>
          <cell r="E34">
            <v>123131.9</v>
          </cell>
        </row>
        <row r="35">
          <cell r="B35">
            <v>9</v>
          </cell>
          <cell r="C35">
            <v>88847.3</v>
          </cell>
          <cell r="D35">
            <v>110149.67</v>
          </cell>
          <cell r="E35">
            <v>129644.6</v>
          </cell>
        </row>
        <row r="36">
          <cell r="B36">
            <v>4</v>
          </cell>
          <cell r="C36">
            <v>93799.5</v>
          </cell>
          <cell r="D36">
            <v>117736.92</v>
          </cell>
          <cell r="E36">
            <v>140424.20000000001</v>
          </cell>
        </row>
        <row r="37">
          <cell r="B37">
            <v>1</v>
          </cell>
          <cell r="C37">
            <v>124851.2</v>
          </cell>
          <cell r="D37">
            <v>124851.2</v>
          </cell>
          <cell r="E37">
            <v>124851.2</v>
          </cell>
        </row>
      </sheetData>
      <sheetData sheetId="35">
        <row r="28">
          <cell r="B28">
            <v>3</v>
          </cell>
          <cell r="C28">
            <v>20733.2</v>
          </cell>
          <cell r="D28">
            <v>27818.2</v>
          </cell>
          <cell r="E28">
            <v>33088.6</v>
          </cell>
        </row>
        <row r="29">
          <cell r="B29">
            <v>17</v>
          </cell>
          <cell r="C29">
            <v>35069.800000000003</v>
          </cell>
          <cell r="D29">
            <v>49698.01</v>
          </cell>
          <cell r="E29">
            <v>64935.7</v>
          </cell>
        </row>
        <row r="30">
          <cell r="B30">
            <v>42</v>
          </cell>
          <cell r="C30">
            <v>51889.8</v>
          </cell>
          <cell r="D30">
            <v>67648.509999999995</v>
          </cell>
          <cell r="E30">
            <v>90095.4</v>
          </cell>
        </row>
        <row r="31">
          <cell r="B31">
            <v>46</v>
          </cell>
          <cell r="C31">
            <v>53528.2</v>
          </cell>
          <cell r="D31">
            <v>78989.539999999994</v>
          </cell>
          <cell r="E31">
            <v>107274.5</v>
          </cell>
        </row>
        <row r="32">
          <cell r="B32">
            <v>15</v>
          </cell>
          <cell r="C32">
            <v>76068.899999999994</v>
          </cell>
          <cell r="D32">
            <v>96888.04</v>
          </cell>
          <cell r="E32">
            <v>113858.7</v>
          </cell>
        </row>
        <row r="33">
          <cell r="B33">
            <v>11</v>
          </cell>
          <cell r="C33">
            <v>79422.8</v>
          </cell>
          <cell r="D33">
            <v>99332.04</v>
          </cell>
          <cell r="E33">
            <v>114426.5</v>
          </cell>
        </row>
        <row r="34">
          <cell r="B34">
            <v>11</v>
          </cell>
          <cell r="C34">
            <v>86683.3</v>
          </cell>
          <cell r="D34">
            <v>105214.25</v>
          </cell>
          <cell r="E34">
            <v>124969.8</v>
          </cell>
        </row>
        <row r="35">
          <cell r="B35">
            <v>3</v>
          </cell>
          <cell r="C35">
            <v>103113.7</v>
          </cell>
          <cell r="D35">
            <v>125957.93</v>
          </cell>
          <cell r="E35">
            <v>148695.70000000001</v>
          </cell>
        </row>
        <row r="36">
          <cell r="B36">
            <v>1</v>
          </cell>
          <cell r="C36">
            <v>141429.5</v>
          </cell>
          <cell r="D36">
            <v>141429.5</v>
          </cell>
          <cell r="E36">
            <v>141429.5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36">
        <row r="28">
          <cell r="B28">
            <v>8</v>
          </cell>
          <cell r="C28">
            <v>11219.6</v>
          </cell>
          <cell r="D28">
            <v>24851.62</v>
          </cell>
          <cell r="E28">
            <v>39517.4</v>
          </cell>
        </row>
        <row r="29">
          <cell r="B29">
            <v>102</v>
          </cell>
          <cell r="C29">
            <v>20893.8</v>
          </cell>
          <cell r="D29">
            <v>45225.59</v>
          </cell>
          <cell r="E29">
            <v>66790</v>
          </cell>
        </row>
        <row r="30">
          <cell r="B30">
            <v>140</v>
          </cell>
          <cell r="C30">
            <v>31958.7</v>
          </cell>
          <cell r="D30">
            <v>60809.95</v>
          </cell>
          <cell r="E30">
            <v>88937.2</v>
          </cell>
        </row>
        <row r="31">
          <cell r="B31">
            <v>77</v>
          </cell>
          <cell r="C31">
            <v>45152.800000000003</v>
          </cell>
          <cell r="D31">
            <v>77009.42</v>
          </cell>
          <cell r="E31">
            <v>102100.7</v>
          </cell>
        </row>
        <row r="32">
          <cell r="B32">
            <v>19</v>
          </cell>
          <cell r="C32">
            <v>65409.7</v>
          </cell>
          <cell r="D32">
            <v>89709.86</v>
          </cell>
          <cell r="E32">
            <v>106855.5</v>
          </cell>
        </row>
        <row r="33">
          <cell r="B33">
            <v>25</v>
          </cell>
          <cell r="C33">
            <v>64454.7</v>
          </cell>
          <cell r="D33">
            <v>93452.97</v>
          </cell>
          <cell r="E33">
            <v>114908.8</v>
          </cell>
        </row>
        <row r="34">
          <cell r="B34">
            <v>18</v>
          </cell>
          <cell r="C34">
            <v>87490.5</v>
          </cell>
          <cell r="D34">
            <v>109247.86</v>
          </cell>
          <cell r="E34">
            <v>123234.2</v>
          </cell>
        </row>
        <row r="35">
          <cell r="B35">
            <v>9</v>
          </cell>
          <cell r="C35">
            <v>82838.5</v>
          </cell>
          <cell r="D35">
            <v>117924.38</v>
          </cell>
          <cell r="E35">
            <v>139152.9</v>
          </cell>
        </row>
        <row r="36">
          <cell r="B36">
            <v>1</v>
          </cell>
          <cell r="C36">
            <v>132829.5</v>
          </cell>
          <cell r="D36">
            <v>132829.79999999999</v>
          </cell>
          <cell r="E36">
            <v>132829.79999999999</v>
          </cell>
        </row>
        <row r="37">
          <cell r="B37">
            <v>2</v>
          </cell>
          <cell r="C37">
            <v>120596.7</v>
          </cell>
          <cell r="D37">
            <v>128748.1</v>
          </cell>
          <cell r="E37">
            <v>136899.5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37"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3</v>
          </cell>
          <cell r="C29">
            <v>40190.400000000001</v>
          </cell>
          <cell r="D29">
            <v>47193</v>
          </cell>
          <cell r="E29">
            <v>52366.1</v>
          </cell>
        </row>
        <row r="30">
          <cell r="B30">
            <v>19</v>
          </cell>
          <cell r="C30">
            <v>10104.5</v>
          </cell>
          <cell r="D30">
            <v>62759.75</v>
          </cell>
          <cell r="E30">
            <v>128971</v>
          </cell>
        </row>
        <row r="31">
          <cell r="B31">
            <v>25</v>
          </cell>
          <cell r="C31">
            <v>53066.9</v>
          </cell>
          <cell r="D31">
            <v>82736.800000000003</v>
          </cell>
          <cell r="E31">
            <v>149206.5</v>
          </cell>
        </row>
        <row r="32">
          <cell r="B32">
            <v>5</v>
          </cell>
          <cell r="C32">
            <v>75307.899999999994</v>
          </cell>
          <cell r="D32">
            <v>84967.72</v>
          </cell>
          <cell r="E32">
            <v>96585</v>
          </cell>
        </row>
        <row r="33">
          <cell r="B33">
            <v>11</v>
          </cell>
          <cell r="C33">
            <v>72320.2</v>
          </cell>
          <cell r="D33">
            <v>102335.51</v>
          </cell>
          <cell r="E33">
            <v>136703.5</v>
          </cell>
        </row>
        <row r="34">
          <cell r="B34">
            <v>6</v>
          </cell>
          <cell r="C34">
            <v>89599.8</v>
          </cell>
          <cell r="D34">
            <v>112778.68</v>
          </cell>
          <cell r="E34">
            <v>130082.8</v>
          </cell>
        </row>
        <row r="35">
          <cell r="B35">
            <v>6</v>
          </cell>
          <cell r="C35">
            <v>96989.1</v>
          </cell>
          <cell r="D35">
            <v>123280.45</v>
          </cell>
          <cell r="E35">
            <v>152292.70000000001</v>
          </cell>
        </row>
        <row r="36">
          <cell r="B36">
            <v>2</v>
          </cell>
          <cell r="C36">
            <v>100720.2</v>
          </cell>
          <cell r="D36">
            <v>113257.7</v>
          </cell>
          <cell r="E36">
            <v>125795.2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38"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1</v>
          </cell>
          <cell r="C29">
            <v>47514.7</v>
          </cell>
          <cell r="D29">
            <v>47514.7</v>
          </cell>
          <cell r="E29">
            <v>47514.7</v>
          </cell>
        </row>
        <row r="30">
          <cell r="B30">
            <v>5</v>
          </cell>
          <cell r="C30">
            <v>44216.9</v>
          </cell>
          <cell r="D30">
            <v>48821.7</v>
          </cell>
          <cell r="E30">
            <v>55194.1</v>
          </cell>
        </row>
        <row r="31">
          <cell r="B31">
            <v>29</v>
          </cell>
          <cell r="C31">
            <v>49191.199999999997</v>
          </cell>
          <cell r="D31">
            <v>62749.07</v>
          </cell>
          <cell r="E31">
            <v>87967.8</v>
          </cell>
        </row>
        <row r="32">
          <cell r="B32">
            <v>40</v>
          </cell>
          <cell r="C32">
            <v>59562.6</v>
          </cell>
          <cell r="D32">
            <v>79667.34</v>
          </cell>
          <cell r="E32">
            <v>101631.6</v>
          </cell>
        </row>
        <row r="33">
          <cell r="B33">
            <v>10</v>
          </cell>
          <cell r="C33">
            <v>75025.399999999994</v>
          </cell>
          <cell r="D33">
            <v>84470.86</v>
          </cell>
          <cell r="E33">
            <v>106213.9</v>
          </cell>
        </row>
        <row r="34">
          <cell r="B34">
            <v>17</v>
          </cell>
          <cell r="C34">
            <v>79827.199999999997</v>
          </cell>
          <cell r="D34">
            <v>103524.61</v>
          </cell>
          <cell r="E34">
            <v>125039.1</v>
          </cell>
        </row>
        <row r="35">
          <cell r="B35">
            <v>15</v>
          </cell>
          <cell r="C35">
            <v>87958.399999999994</v>
          </cell>
          <cell r="D35">
            <v>115974.31</v>
          </cell>
          <cell r="E35">
            <v>136539.9</v>
          </cell>
        </row>
        <row r="36">
          <cell r="B36">
            <v>10</v>
          </cell>
          <cell r="C36">
            <v>90472.6</v>
          </cell>
          <cell r="D36">
            <v>120772.81</v>
          </cell>
          <cell r="E36">
            <v>153015.79999999999</v>
          </cell>
        </row>
        <row r="37">
          <cell r="B37">
            <v>3</v>
          </cell>
          <cell r="C37">
            <v>107238.1</v>
          </cell>
          <cell r="D37">
            <v>127578.3</v>
          </cell>
          <cell r="E37">
            <v>142309.20000000001</v>
          </cell>
        </row>
        <row r="38">
          <cell r="B38">
            <v>5</v>
          </cell>
          <cell r="C38">
            <v>98236.7</v>
          </cell>
          <cell r="D38">
            <v>124183.44</v>
          </cell>
          <cell r="E38">
            <v>148573</v>
          </cell>
        </row>
      </sheetData>
      <sheetData sheetId="39">
        <row r="28">
          <cell r="B28">
            <v>0</v>
          </cell>
          <cell r="C28">
            <v>0</v>
          </cell>
          <cell r="D28">
            <v>0</v>
          </cell>
        </row>
        <row r="29">
          <cell r="B29">
            <v>18</v>
          </cell>
          <cell r="C29">
            <v>29029.5</v>
          </cell>
          <cell r="D29">
            <v>42127.69</v>
          </cell>
          <cell r="E29">
            <v>62242.2</v>
          </cell>
        </row>
        <row r="30">
          <cell r="B30">
            <v>54</v>
          </cell>
          <cell r="C30">
            <v>35098.199999999997</v>
          </cell>
          <cell r="D30">
            <v>55912.59</v>
          </cell>
          <cell r="E30">
            <v>80768.899999999994</v>
          </cell>
        </row>
        <row r="31">
          <cell r="B31">
            <v>49</v>
          </cell>
          <cell r="C31">
            <v>51504.800000000003</v>
          </cell>
          <cell r="D31">
            <v>71259.91</v>
          </cell>
          <cell r="E31">
            <v>94781.1</v>
          </cell>
        </row>
        <row r="32">
          <cell r="B32">
            <v>19</v>
          </cell>
          <cell r="C32">
            <v>60386.2</v>
          </cell>
          <cell r="D32">
            <v>78692.990000000005</v>
          </cell>
          <cell r="E32">
            <v>104769</v>
          </cell>
        </row>
        <row r="33">
          <cell r="B33">
            <v>24</v>
          </cell>
          <cell r="C33">
            <v>69951</v>
          </cell>
          <cell r="D33">
            <v>87300.13</v>
          </cell>
          <cell r="E33">
            <v>99826.1</v>
          </cell>
        </row>
        <row r="34">
          <cell r="B34">
            <v>22</v>
          </cell>
          <cell r="C34">
            <v>76561.8</v>
          </cell>
          <cell r="D34">
            <v>96083.31</v>
          </cell>
          <cell r="E34">
            <v>115451.3</v>
          </cell>
        </row>
        <row r="35">
          <cell r="B35">
            <v>5</v>
          </cell>
          <cell r="C35">
            <v>83094.899999999994</v>
          </cell>
          <cell r="D35">
            <v>91449.36</v>
          </cell>
          <cell r="E35">
            <v>110083.6</v>
          </cell>
        </row>
        <row r="36">
          <cell r="B36">
            <v>1</v>
          </cell>
          <cell r="C36">
            <v>104609.7</v>
          </cell>
          <cell r="D36">
            <v>104609.7</v>
          </cell>
          <cell r="E36">
            <v>104609.7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40"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B29">
            <v>6</v>
          </cell>
          <cell r="C29">
            <v>22709</v>
          </cell>
          <cell r="D29">
            <v>35603.17</v>
          </cell>
          <cell r="E29">
            <v>53652.9</v>
          </cell>
        </row>
        <row r="30">
          <cell r="B30">
            <v>44</v>
          </cell>
          <cell r="C30">
            <v>26984.400000000001</v>
          </cell>
          <cell r="D30">
            <v>57939.15</v>
          </cell>
          <cell r="E30">
            <v>81775.100000000006</v>
          </cell>
        </row>
        <row r="31">
          <cell r="B31">
            <v>38</v>
          </cell>
          <cell r="C31">
            <v>36699.9</v>
          </cell>
          <cell r="D31">
            <v>79750.570000000007</v>
          </cell>
          <cell r="E31">
            <v>110375.7</v>
          </cell>
        </row>
        <row r="32">
          <cell r="B32">
            <v>10</v>
          </cell>
          <cell r="C32">
            <v>74378.600000000006</v>
          </cell>
          <cell r="D32">
            <v>92643.76</v>
          </cell>
          <cell r="E32">
            <v>121482.5</v>
          </cell>
        </row>
        <row r="33">
          <cell r="B33">
            <v>13</v>
          </cell>
          <cell r="C33">
            <v>73317.2</v>
          </cell>
          <cell r="D33">
            <v>98743.45</v>
          </cell>
          <cell r="E33">
            <v>115419.5</v>
          </cell>
        </row>
        <row r="34">
          <cell r="B34">
            <v>12</v>
          </cell>
          <cell r="C34">
            <v>82462.2</v>
          </cell>
          <cell r="D34">
            <v>103256.26</v>
          </cell>
          <cell r="E34">
            <v>126047.9</v>
          </cell>
        </row>
        <row r="35">
          <cell r="B35">
            <v>1</v>
          </cell>
          <cell r="C35">
            <v>130003.6</v>
          </cell>
          <cell r="D35">
            <v>130003.6</v>
          </cell>
          <cell r="E35">
            <v>130003.6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3</v>
          </cell>
          <cell r="C38">
            <v>105836</v>
          </cell>
          <cell r="D38">
            <v>138097.79999999999</v>
          </cell>
          <cell r="E38">
            <v>177080.8</v>
          </cell>
        </row>
      </sheetData>
      <sheetData sheetId="41">
        <row r="28">
          <cell r="B28">
            <v>6</v>
          </cell>
          <cell r="C28">
            <v>38.299999999999997</v>
          </cell>
          <cell r="D28">
            <v>14136.25</v>
          </cell>
          <cell r="E28">
            <v>30916.2</v>
          </cell>
        </row>
        <row r="29">
          <cell r="B29">
            <v>99</v>
          </cell>
          <cell r="C29">
            <v>15961</v>
          </cell>
          <cell r="D29">
            <v>41305.050000000003</v>
          </cell>
          <cell r="E29">
            <v>62787.9</v>
          </cell>
        </row>
        <row r="30">
          <cell r="B30">
            <v>306</v>
          </cell>
          <cell r="C30">
            <v>23044.799999999999</v>
          </cell>
          <cell r="D30">
            <v>57510.31</v>
          </cell>
          <cell r="E30">
            <v>87366.8</v>
          </cell>
        </row>
        <row r="31">
          <cell r="B31">
            <v>235</v>
          </cell>
          <cell r="C31">
            <v>38009.699999999997</v>
          </cell>
          <cell r="D31">
            <v>71714.929999999993</v>
          </cell>
          <cell r="E31">
            <v>104706</v>
          </cell>
        </row>
        <row r="32">
          <cell r="B32">
            <v>87</v>
          </cell>
          <cell r="C32">
            <v>51869.1</v>
          </cell>
          <cell r="D32">
            <v>82896.03</v>
          </cell>
          <cell r="E32">
            <v>111030.39999999999</v>
          </cell>
        </row>
        <row r="33">
          <cell r="B33">
            <v>82</v>
          </cell>
          <cell r="C33">
            <v>66875.399999999994</v>
          </cell>
          <cell r="D33">
            <v>90789.18</v>
          </cell>
          <cell r="E33">
            <v>113352.6</v>
          </cell>
        </row>
        <row r="34">
          <cell r="B34">
            <v>73</v>
          </cell>
          <cell r="C34">
            <v>69684.100000000006</v>
          </cell>
          <cell r="D34">
            <v>100656.79</v>
          </cell>
          <cell r="E34">
            <v>118882.8</v>
          </cell>
        </row>
        <row r="35">
          <cell r="B35">
            <v>31</v>
          </cell>
          <cell r="C35">
            <v>76445.600000000006</v>
          </cell>
          <cell r="D35">
            <v>106983.56</v>
          </cell>
          <cell r="E35">
            <v>128879.4</v>
          </cell>
        </row>
        <row r="36">
          <cell r="B36">
            <v>11</v>
          </cell>
          <cell r="C36">
            <v>93854.2</v>
          </cell>
          <cell r="D36">
            <v>110159.75</v>
          </cell>
          <cell r="E36">
            <v>132647.6</v>
          </cell>
        </row>
        <row r="37">
          <cell r="B37">
            <v>8</v>
          </cell>
          <cell r="C37">
            <v>93137.4</v>
          </cell>
          <cell r="D37">
            <v>126286.14</v>
          </cell>
          <cell r="E37">
            <v>141653.1</v>
          </cell>
        </row>
      </sheetData>
      <sheetData sheetId="42">
        <row r="28">
          <cell r="B28">
            <v>114</v>
          </cell>
          <cell r="C28">
            <v>128</v>
          </cell>
          <cell r="D28">
            <v>11341.26</v>
          </cell>
          <cell r="E28">
            <v>40573.599999999999</v>
          </cell>
        </row>
        <row r="29">
          <cell r="B29">
            <v>90</v>
          </cell>
          <cell r="C29">
            <v>6858.4</v>
          </cell>
          <cell r="D29">
            <v>30449.99</v>
          </cell>
          <cell r="E29">
            <v>64339.7</v>
          </cell>
        </row>
        <row r="30">
          <cell r="B30">
            <v>170</v>
          </cell>
          <cell r="C30">
            <v>21692.799999999999</v>
          </cell>
          <cell r="D30">
            <v>49289.14</v>
          </cell>
          <cell r="E30">
            <v>79585.399999999994</v>
          </cell>
        </row>
        <row r="31">
          <cell r="B31">
            <v>167</v>
          </cell>
          <cell r="C31">
            <v>27110</v>
          </cell>
          <cell r="D31">
            <v>67418.13</v>
          </cell>
          <cell r="E31">
            <v>95496.2</v>
          </cell>
        </row>
        <row r="32">
          <cell r="B32">
            <v>32</v>
          </cell>
          <cell r="C32">
            <v>42302.400000000001</v>
          </cell>
          <cell r="D32">
            <v>76077.17</v>
          </cell>
          <cell r="E32">
            <v>105723.8</v>
          </cell>
        </row>
        <row r="33">
          <cell r="B33">
            <v>28</v>
          </cell>
          <cell r="C33">
            <v>49752.1</v>
          </cell>
          <cell r="D33">
            <v>82454.3</v>
          </cell>
          <cell r="E33">
            <v>104553.7</v>
          </cell>
        </row>
        <row r="34">
          <cell r="B34">
            <v>26</v>
          </cell>
          <cell r="C34">
            <v>45283.5</v>
          </cell>
          <cell r="D34">
            <v>99420.69</v>
          </cell>
          <cell r="E34">
            <v>121631</v>
          </cell>
        </row>
        <row r="35">
          <cell r="B35">
            <v>10</v>
          </cell>
          <cell r="C35">
            <v>70437.5</v>
          </cell>
          <cell r="D35">
            <v>102078.17</v>
          </cell>
          <cell r="E35">
            <v>127714.2</v>
          </cell>
        </row>
        <row r="36">
          <cell r="B36">
            <v>6</v>
          </cell>
          <cell r="C36">
            <v>97423.6</v>
          </cell>
          <cell r="D36">
            <v>105287.5</v>
          </cell>
          <cell r="E36">
            <v>119156.6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</sheetData>
      <sheetData sheetId="43"/>
      <sheetData sheetId="44">
        <row r="4">
          <cell r="AJ4">
            <v>644960.04000000015</v>
          </cell>
        </row>
      </sheetData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D113"/>
  <sheetViews>
    <sheetView tabSelected="1" zoomScale="70" zoomScaleNormal="70" workbookViewId="0">
      <pane xSplit="2" ySplit="3" topLeftCell="AD19" activePane="bottomRight" state="frozen"/>
      <selection pane="topRight" activeCell="C1" sqref="C1"/>
      <selection pane="bottomLeft" activeCell="A4" sqref="A4"/>
      <selection pane="bottomRight" activeCell="AU81" sqref="AU81"/>
    </sheetView>
  </sheetViews>
  <sheetFormatPr defaultRowHeight="12.75" x14ac:dyDescent="0.2"/>
  <cols>
    <col min="1" max="1" width="5.42578125" style="9" customWidth="1"/>
    <col min="2" max="2" width="12.85546875" style="8" customWidth="1"/>
    <col min="3" max="3" width="8.42578125" style="8" customWidth="1"/>
    <col min="4" max="5" width="12.42578125" style="8" customWidth="1"/>
    <col min="6" max="6" width="1.140625" style="8" customWidth="1"/>
    <col min="7" max="7" width="12.5703125" style="8" customWidth="1"/>
    <col min="8" max="8" width="9" style="10" customWidth="1"/>
    <col min="9" max="9" width="12.42578125" style="8" customWidth="1"/>
    <col min="10" max="10" width="13.42578125" style="8" customWidth="1"/>
    <col min="11" max="11" width="1.7109375" style="8" customWidth="1"/>
    <col min="12" max="12" width="11.5703125" style="8" customWidth="1"/>
    <col min="13" max="13" width="8.5703125" style="10" customWidth="1"/>
    <col min="14" max="14" width="13.7109375" style="8" customWidth="1"/>
    <col min="15" max="15" width="14.42578125" style="8" customWidth="1"/>
    <col min="16" max="16" width="1.85546875" style="9" customWidth="1"/>
    <col min="17" max="17" width="14.28515625" style="8" customWidth="1"/>
    <col min="18" max="18" width="8.85546875" style="10" customWidth="1"/>
    <col min="19" max="19" width="14.28515625" style="8" customWidth="1"/>
    <col min="20" max="20" width="15.28515625" style="8" customWidth="1"/>
    <col min="21" max="21" width="1.42578125" style="8" customWidth="1"/>
    <col min="22" max="22" width="15" style="8" customWidth="1"/>
    <col min="23" max="23" width="9" style="10" customWidth="1"/>
    <col min="24" max="24" width="14.42578125" style="8" customWidth="1"/>
    <col min="25" max="25" width="19.7109375" style="8" customWidth="1"/>
    <col min="26" max="26" width="0.85546875" style="8" customWidth="1"/>
    <col min="27" max="27" width="14" style="8" customWidth="1"/>
    <col min="28" max="28" width="8.85546875" style="10" customWidth="1"/>
    <col min="29" max="29" width="17.140625" style="8" customWidth="1"/>
    <col min="30" max="30" width="18.140625" style="8" customWidth="1"/>
    <col min="31" max="31" width="1.28515625" style="8" customWidth="1"/>
    <col min="32" max="32" width="14.28515625" style="8" customWidth="1"/>
    <col min="33" max="33" width="8.85546875" style="10" customWidth="1"/>
    <col min="34" max="34" width="15" style="8" customWidth="1"/>
    <col min="35" max="35" width="14.28515625" style="8" customWidth="1"/>
    <col min="36" max="36" width="1.140625" style="8" customWidth="1"/>
    <col min="37" max="37" width="14.28515625" style="8" customWidth="1"/>
    <col min="38" max="38" width="8.85546875" style="10" customWidth="1"/>
    <col min="39" max="39" width="14.42578125" style="8" customWidth="1"/>
    <col min="40" max="40" width="14" style="8" customWidth="1"/>
    <col min="41" max="41" width="1.42578125" style="8" customWidth="1"/>
    <col min="42" max="42" width="15.28515625" style="8" customWidth="1"/>
    <col min="43" max="43" width="8.28515625" style="10" customWidth="1"/>
    <col min="44" max="44" width="16.140625" style="8" customWidth="1"/>
    <col min="45" max="45" width="14.7109375" style="8" customWidth="1"/>
    <col min="46" max="46" width="1.28515625" style="8" customWidth="1"/>
    <col min="47" max="47" width="15.140625" style="8" customWidth="1"/>
    <col min="48" max="48" width="11.5703125" style="8" customWidth="1"/>
    <col min="49" max="49" width="14.140625" style="8" customWidth="1"/>
    <col min="50" max="50" width="13.42578125" style="8" customWidth="1"/>
    <col min="51" max="51" width="1.85546875" style="11" customWidth="1"/>
    <col min="52" max="52" width="14.42578125" style="8" customWidth="1"/>
    <col min="53" max="53" width="9.7109375" style="10" customWidth="1"/>
    <col min="54" max="54" width="12.5703125" style="8" customWidth="1"/>
    <col min="55" max="55" width="13.140625" style="8" customWidth="1"/>
    <col min="56" max="56" width="1.140625" style="8" customWidth="1"/>
    <col min="57" max="57" width="12.28515625" style="8" customWidth="1"/>
    <col min="58" max="145" width="9.140625" style="8"/>
    <col min="251" max="251" width="5.42578125" customWidth="1"/>
    <col min="252" max="252" width="12.85546875" customWidth="1"/>
    <col min="253" max="253" width="8.42578125" customWidth="1"/>
    <col min="254" max="255" width="12.42578125" customWidth="1"/>
    <col min="256" max="256" width="1.140625" customWidth="1"/>
    <col min="257" max="257" width="12.5703125" customWidth="1"/>
    <col min="258" max="258" width="9" customWidth="1"/>
    <col min="259" max="259" width="12.42578125" customWidth="1"/>
    <col min="260" max="260" width="13.42578125" customWidth="1"/>
    <col min="261" max="261" width="1.7109375" customWidth="1"/>
    <col min="262" max="262" width="11.5703125" customWidth="1"/>
    <col min="263" max="263" width="8.5703125" customWidth="1"/>
    <col min="264" max="264" width="13.7109375" customWidth="1"/>
    <col min="265" max="265" width="14.42578125" customWidth="1"/>
    <col min="266" max="266" width="1.85546875" customWidth="1"/>
    <col min="267" max="267" width="14.28515625" customWidth="1"/>
    <col min="268" max="268" width="8.85546875" customWidth="1"/>
    <col min="269" max="269" width="14.28515625" customWidth="1"/>
    <col min="270" max="270" width="15.28515625" customWidth="1"/>
    <col min="271" max="271" width="1.42578125" customWidth="1"/>
    <col min="272" max="272" width="15" customWidth="1"/>
    <col min="273" max="273" width="9" customWidth="1"/>
    <col min="274" max="274" width="14.42578125" customWidth="1"/>
    <col min="275" max="275" width="19.7109375" customWidth="1"/>
    <col min="276" max="276" width="0.85546875" customWidth="1"/>
    <col min="277" max="277" width="14" customWidth="1"/>
    <col min="278" max="278" width="8.85546875" customWidth="1"/>
    <col min="279" max="279" width="17.140625" customWidth="1"/>
    <col min="280" max="280" width="18.140625" customWidth="1"/>
    <col min="281" max="281" width="1.28515625" customWidth="1"/>
    <col min="282" max="282" width="14.28515625" customWidth="1"/>
    <col min="283" max="283" width="8.85546875" customWidth="1"/>
    <col min="284" max="284" width="15" customWidth="1"/>
    <col min="285" max="285" width="14.28515625" customWidth="1"/>
    <col min="286" max="286" width="1.140625" customWidth="1"/>
    <col min="287" max="287" width="14.28515625" customWidth="1"/>
    <col min="288" max="288" width="8.85546875" customWidth="1"/>
    <col min="289" max="289" width="14.42578125" customWidth="1"/>
    <col min="290" max="290" width="14" customWidth="1"/>
    <col min="291" max="291" width="1.42578125" customWidth="1"/>
    <col min="292" max="292" width="15.28515625" customWidth="1"/>
    <col min="293" max="293" width="8.28515625" customWidth="1"/>
    <col min="294" max="294" width="16.140625" customWidth="1"/>
    <col min="295" max="295" width="14.7109375" customWidth="1"/>
    <col min="296" max="296" width="1.28515625" customWidth="1"/>
    <col min="297" max="297" width="15.140625" customWidth="1"/>
    <col min="298" max="298" width="11.5703125" customWidth="1"/>
    <col min="299" max="299" width="14.140625" customWidth="1"/>
    <col min="300" max="300" width="13.42578125" customWidth="1"/>
    <col min="301" max="301" width="1.85546875" customWidth="1"/>
    <col min="302" max="302" width="14.42578125" customWidth="1"/>
    <col min="303" max="303" width="9.7109375" customWidth="1"/>
    <col min="304" max="304" width="12.5703125" customWidth="1"/>
    <col min="305" max="305" width="13.140625" customWidth="1"/>
    <col min="306" max="306" width="1.140625" customWidth="1"/>
    <col min="307" max="307" width="12.28515625" customWidth="1"/>
    <col min="310" max="310" width="14.85546875" customWidth="1"/>
    <col min="311" max="311" width="9.140625" customWidth="1"/>
    <col min="312" max="312" width="10" bestFit="1" customWidth="1"/>
    <col min="507" max="507" width="5.42578125" customWidth="1"/>
    <col min="508" max="508" width="12.85546875" customWidth="1"/>
    <col min="509" max="509" width="8.42578125" customWidth="1"/>
    <col min="510" max="511" width="12.42578125" customWidth="1"/>
    <col min="512" max="512" width="1.140625" customWidth="1"/>
    <col min="513" max="513" width="12.5703125" customWidth="1"/>
    <col min="514" max="514" width="9" customWidth="1"/>
    <col min="515" max="515" width="12.42578125" customWidth="1"/>
    <col min="516" max="516" width="13.42578125" customWidth="1"/>
    <col min="517" max="517" width="1.7109375" customWidth="1"/>
    <col min="518" max="518" width="11.5703125" customWidth="1"/>
    <col min="519" max="519" width="8.5703125" customWidth="1"/>
    <col min="520" max="520" width="13.7109375" customWidth="1"/>
    <col min="521" max="521" width="14.42578125" customWidth="1"/>
    <col min="522" max="522" width="1.85546875" customWidth="1"/>
    <col min="523" max="523" width="14.28515625" customWidth="1"/>
    <col min="524" max="524" width="8.85546875" customWidth="1"/>
    <col min="525" max="525" width="14.28515625" customWidth="1"/>
    <col min="526" max="526" width="15.28515625" customWidth="1"/>
    <col min="527" max="527" width="1.42578125" customWidth="1"/>
    <col min="528" max="528" width="15" customWidth="1"/>
    <col min="529" max="529" width="9" customWidth="1"/>
    <col min="530" max="530" width="14.42578125" customWidth="1"/>
    <col min="531" max="531" width="19.7109375" customWidth="1"/>
    <col min="532" max="532" width="0.85546875" customWidth="1"/>
    <col min="533" max="533" width="14" customWidth="1"/>
    <col min="534" max="534" width="8.85546875" customWidth="1"/>
    <col min="535" max="535" width="17.140625" customWidth="1"/>
    <col min="536" max="536" width="18.140625" customWidth="1"/>
    <col min="537" max="537" width="1.28515625" customWidth="1"/>
    <col min="538" max="538" width="14.28515625" customWidth="1"/>
    <col min="539" max="539" width="8.85546875" customWidth="1"/>
    <col min="540" max="540" width="15" customWidth="1"/>
    <col min="541" max="541" width="14.28515625" customWidth="1"/>
    <col min="542" max="542" width="1.140625" customWidth="1"/>
    <col min="543" max="543" width="14.28515625" customWidth="1"/>
    <col min="544" max="544" width="8.85546875" customWidth="1"/>
    <col min="545" max="545" width="14.42578125" customWidth="1"/>
    <col min="546" max="546" width="14" customWidth="1"/>
    <col min="547" max="547" width="1.42578125" customWidth="1"/>
    <col min="548" max="548" width="15.28515625" customWidth="1"/>
    <col min="549" max="549" width="8.28515625" customWidth="1"/>
    <col min="550" max="550" width="16.140625" customWidth="1"/>
    <col min="551" max="551" width="14.7109375" customWidth="1"/>
    <col min="552" max="552" width="1.28515625" customWidth="1"/>
    <col min="553" max="553" width="15.140625" customWidth="1"/>
    <col min="554" max="554" width="11.5703125" customWidth="1"/>
    <col min="555" max="555" width="14.140625" customWidth="1"/>
    <col min="556" max="556" width="13.42578125" customWidth="1"/>
    <col min="557" max="557" width="1.85546875" customWidth="1"/>
    <col min="558" max="558" width="14.42578125" customWidth="1"/>
    <col min="559" max="559" width="9.7109375" customWidth="1"/>
    <col min="560" max="560" width="12.5703125" customWidth="1"/>
    <col min="561" max="561" width="13.140625" customWidth="1"/>
    <col min="562" max="562" width="1.140625" customWidth="1"/>
    <col min="563" max="563" width="12.28515625" customWidth="1"/>
    <col min="566" max="566" width="14.85546875" customWidth="1"/>
    <col min="567" max="567" width="9.140625" customWidth="1"/>
    <col min="568" max="568" width="10" bestFit="1" customWidth="1"/>
    <col min="763" max="763" width="5.42578125" customWidth="1"/>
    <col min="764" max="764" width="12.85546875" customWidth="1"/>
    <col min="765" max="765" width="8.42578125" customWidth="1"/>
    <col min="766" max="767" width="12.42578125" customWidth="1"/>
    <col min="768" max="768" width="1.140625" customWidth="1"/>
    <col min="769" max="769" width="12.5703125" customWidth="1"/>
    <col min="770" max="770" width="9" customWidth="1"/>
    <col min="771" max="771" width="12.42578125" customWidth="1"/>
    <col min="772" max="772" width="13.42578125" customWidth="1"/>
    <col min="773" max="773" width="1.7109375" customWidth="1"/>
    <col min="774" max="774" width="11.5703125" customWidth="1"/>
    <col min="775" max="775" width="8.5703125" customWidth="1"/>
    <col min="776" max="776" width="13.7109375" customWidth="1"/>
    <col min="777" max="777" width="14.42578125" customWidth="1"/>
    <col min="778" max="778" width="1.85546875" customWidth="1"/>
    <col min="779" max="779" width="14.28515625" customWidth="1"/>
    <col min="780" max="780" width="8.85546875" customWidth="1"/>
    <col min="781" max="781" width="14.28515625" customWidth="1"/>
    <col min="782" max="782" width="15.28515625" customWidth="1"/>
    <col min="783" max="783" width="1.42578125" customWidth="1"/>
    <col min="784" max="784" width="15" customWidth="1"/>
    <col min="785" max="785" width="9" customWidth="1"/>
    <col min="786" max="786" width="14.42578125" customWidth="1"/>
    <col min="787" max="787" width="19.7109375" customWidth="1"/>
    <col min="788" max="788" width="0.85546875" customWidth="1"/>
    <col min="789" max="789" width="14" customWidth="1"/>
    <col min="790" max="790" width="8.85546875" customWidth="1"/>
    <col min="791" max="791" width="17.140625" customWidth="1"/>
    <col min="792" max="792" width="18.140625" customWidth="1"/>
    <col min="793" max="793" width="1.28515625" customWidth="1"/>
    <col min="794" max="794" width="14.28515625" customWidth="1"/>
    <col min="795" max="795" width="8.85546875" customWidth="1"/>
    <col min="796" max="796" width="15" customWidth="1"/>
    <col min="797" max="797" width="14.28515625" customWidth="1"/>
    <col min="798" max="798" width="1.140625" customWidth="1"/>
    <col min="799" max="799" width="14.28515625" customWidth="1"/>
    <col min="800" max="800" width="8.85546875" customWidth="1"/>
    <col min="801" max="801" width="14.42578125" customWidth="1"/>
    <col min="802" max="802" width="14" customWidth="1"/>
    <col min="803" max="803" width="1.42578125" customWidth="1"/>
    <col min="804" max="804" width="15.28515625" customWidth="1"/>
    <col min="805" max="805" width="8.28515625" customWidth="1"/>
    <col min="806" max="806" width="16.140625" customWidth="1"/>
    <col min="807" max="807" width="14.7109375" customWidth="1"/>
    <col min="808" max="808" width="1.28515625" customWidth="1"/>
    <col min="809" max="809" width="15.140625" customWidth="1"/>
    <col min="810" max="810" width="11.5703125" customWidth="1"/>
    <col min="811" max="811" width="14.140625" customWidth="1"/>
    <col min="812" max="812" width="13.42578125" customWidth="1"/>
    <col min="813" max="813" width="1.85546875" customWidth="1"/>
    <col min="814" max="814" width="14.42578125" customWidth="1"/>
    <col min="815" max="815" width="9.7109375" customWidth="1"/>
    <col min="816" max="816" width="12.5703125" customWidth="1"/>
    <col min="817" max="817" width="13.140625" customWidth="1"/>
    <col min="818" max="818" width="1.140625" customWidth="1"/>
    <col min="819" max="819" width="12.28515625" customWidth="1"/>
    <col min="822" max="822" width="14.85546875" customWidth="1"/>
    <col min="823" max="823" width="9.140625" customWidth="1"/>
    <col min="824" max="824" width="10" bestFit="1" customWidth="1"/>
    <col min="1019" max="1019" width="5.42578125" customWidth="1"/>
    <col min="1020" max="1020" width="12.85546875" customWidth="1"/>
    <col min="1021" max="1021" width="8.42578125" customWidth="1"/>
    <col min="1022" max="1023" width="12.42578125" customWidth="1"/>
    <col min="1024" max="1024" width="1.140625" customWidth="1"/>
    <col min="1025" max="1025" width="12.5703125" customWidth="1"/>
    <col min="1026" max="1026" width="9" customWidth="1"/>
    <col min="1027" max="1027" width="12.42578125" customWidth="1"/>
    <col min="1028" max="1028" width="13.42578125" customWidth="1"/>
    <col min="1029" max="1029" width="1.7109375" customWidth="1"/>
    <col min="1030" max="1030" width="11.5703125" customWidth="1"/>
    <col min="1031" max="1031" width="8.5703125" customWidth="1"/>
    <col min="1032" max="1032" width="13.7109375" customWidth="1"/>
    <col min="1033" max="1033" width="14.42578125" customWidth="1"/>
    <col min="1034" max="1034" width="1.85546875" customWidth="1"/>
    <col min="1035" max="1035" width="14.28515625" customWidth="1"/>
    <col min="1036" max="1036" width="8.85546875" customWidth="1"/>
    <col min="1037" max="1037" width="14.28515625" customWidth="1"/>
    <col min="1038" max="1038" width="15.28515625" customWidth="1"/>
    <col min="1039" max="1039" width="1.42578125" customWidth="1"/>
    <col min="1040" max="1040" width="15" customWidth="1"/>
    <col min="1041" max="1041" width="9" customWidth="1"/>
    <col min="1042" max="1042" width="14.42578125" customWidth="1"/>
    <col min="1043" max="1043" width="19.7109375" customWidth="1"/>
    <col min="1044" max="1044" width="0.85546875" customWidth="1"/>
    <col min="1045" max="1045" width="14" customWidth="1"/>
    <col min="1046" max="1046" width="8.85546875" customWidth="1"/>
    <col min="1047" max="1047" width="17.140625" customWidth="1"/>
    <col min="1048" max="1048" width="18.140625" customWidth="1"/>
    <col min="1049" max="1049" width="1.28515625" customWidth="1"/>
    <col min="1050" max="1050" width="14.28515625" customWidth="1"/>
    <col min="1051" max="1051" width="8.85546875" customWidth="1"/>
    <col min="1052" max="1052" width="15" customWidth="1"/>
    <col min="1053" max="1053" width="14.28515625" customWidth="1"/>
    <col min="1054" max="1054" width="1.140625" customWidth="1"/>
    <col min="1055" max="1055" width="14.28515625" customWidth="1"/>
    <col min="1056" max="1056" width="8.85546875" customWidth="1"/>
    <col min="1057" max="1057" width="14.42578125" customWidth="1"/>
    <col min="1058" max="1058" width="14" customWidth="1"/>
    <col min="1059" max="1059" width="1.42578125" customWidth="1"/>
    <col min="1060" max="1060" width="15.28515625" customWidth="1"/>
    <col min="1061" max="1061" width="8.28515625" customWidth="1"/>
    <col min="1062" max="1062" width="16.140625" customWidth="1"/>
    <col min="1063" max="1063" width="14.7109375" customWidth="1"/>
    <col min="1064" max="1064" width="1.28515625" customWidth="1"/>
    <col min="1065" max="1065" width="15.140625" customWidth="1"/>
    <col min="1066" max="1066" width="11.5703125" customWidth="1"/>
    <col min="1067" max="1067" width="14.140625" customWidth="1"/>
    <col min="1068" max="1068" width="13.42578125" customWidth="1"/>
    <col min="1069" max="1069" width="1.85546875" customWidth="1"/>
    <col min="1070" max="1070" width="14.42578125" customWidth="1"/>
    <col min="1071" max="1071" width="9.7109375" customWidth="1"/>
    <col min="1072" max="1072" width="12.5703125" customWidth="1"/>
    <col min="1073" max="1073" width="13.140625" customWidth="1"/>
    <col min="1074" max="1074" width="1.140625" customWidth="1"/>
    <col min="1075" max="1075" width="12.28515625" customWidth="1"/>
    <col min="1078" max="1078" width="14.85546875" customWidth="1"/>
    <col min="1079" max="1079" width="9.140625" customWidth="1"/>
    <col min="1080" max="1080" width="10" bestFit="1" customWidth="1"/>
    <col min="1275" max="1275" width="5.42578125" customWidth="1"/>
    <col min="1276" max="1276" width="12.85546875" customWidth="1"/>
    <col min="1277" max="1277" width="8.42578125" customWidth="1"/>
    <col min="1278" max="1279" width="12.42578125" customWidth="1"/>
    <col min="1280" max="1280" width="1.140625" customWidth="1"/>
    <col min="1281" max="1281" width="12.5703125" customWidth="1"/>
    <col min="1282" max="1282" width="9" customWidth="1"/>
    <col min="1283" max="1283" width="12.42578125" customWidth="1"/>
    <col min="1284" max="1284" width="13.42578125" customWidth="1"/>
    <col min="1285" max="1285" width="1.7109375" customWidth="1"/>
    <col min="1286" max="1286" width="11.5703125" customWidth="1"/>
    <col min="1287" max="1287" width="8.5703125" customWidth="1"/>
    <col min="1288" max="1288" width="13.7109375" customWidth="1"/>
    <col min="1289" max="1289" width="14.42578125" customWidth="1"/>
    <col min="1290" max="1290" width="1.85546875" customWidth="1"/>
    <col min="1291" max="1291" width="14.28515625" customWidth="1"/>
    <col min="1292" max="1292" width="8.85546875" customWidth="1"/>
    <col min="1293" max="1293" width="14.28515625" customWidth="1"/>
    <col min="1294" max="1294" width="15.28515625" customWidth="1"/>
    <col min="1295" max="1295" width="1.42578125" customWidth="1"/>
    <col min="1296" max="1296" width="15" customWidth="1"/>
    <col min="1297" max="1297" width="9" customWidth="1"/>
    <col min="1298" max="1298" width="14.42578125" customWidth="1"/>
    <col min="1299" max="1299" width="19.7109375" customWidth="1"/>
    <col min="1300" max="1300" width="0.85546875" customWidth="1"/>
    <col min="1301" max="1301" width="14" customWidth="1"/>
    <col min="1302" max="1302" width="8.85546875" customWidth="1"/>
    <col min="1303" max="1303" width="17.140625" customWidth="1"/>
    <col min="1304" max="1304" width="18.140625" customWidth="1"/>
    <col min="1305" max="1305" width="1.28515625" customWidth="1"/>
    <col min="1306" max="1306" width="14.28515625" customWidth="1"/>
    <col min="1307" max="1307" width="8.85546875" customWidth="1"/>
    <col min="1308" max="1308" width="15" customWidth="1"/>
    <col min="1309" max="1309" width="14.28515625" customWidth="1"/>
    <col min="1310" max="1310" width="1.140625" customWidth="1"/>
    <col min="1311" max="1311" width="14.28515625" customWidth="1"/>
    <col min="1312" max="1312" width="8.85546875" customWidth="1"/>
    <col min="1313" max="1313" width="14.42578125" customWidth="1"/>
    <col min="1314" max="1314" width="14" customWidth="1"/>
    <col min="1315" max="1315" width="1.42578125" customWidth="1"/>
    <col min="1316" max="1316" width="15.28515625" customWidth="1"/>
    <col min="1317" max="1317" width="8.28515625" customWidth="1"/>
    <col min="1318" max="1318" width="16.140625" customWidth="1"/>
    <col min="1319" max="1319" width="14.7109375" customWidth="1"/>
    <col min="1320" max="1320" width="1.28515625" customWidth="1"/>
    <col min="1321" max="1321" width="15.140625" customWidth="1"/>
    <col min="1322" max="1322" width="11.5703125" customWidth="1"/>
    <col min="1323" max="1323" width="14.140625" customWidth="1"/>
    <col min="1324" max="1324" width="13.42578125" customWidth="1"/>
    <col min="1325" max="1325" width="1.85546875" customWidth="1"/>
    <col min="1326" max="1326" width="14.42578125" customWidth="1"/>
    <col min="1327" max="1327" width="9.7109375" customWidth="1"/>
    <col min="1328" max="1328" width="12.5703125" customWidth="1"/>
    <col min="1329" max="1329" width="13.140625" customWidth="1"/>
    <col min="1330" max="1330" width="1.140625" customWidth="1"/>
    <col min="1331" max="1331" width="12.28515625" customWidth="1"/>
    <col min="1334" max="1334" width="14.85546875" customWidth="1"/>
    <col min="1335" max="1335" width="9.140625" customWidth="1"/>
    <col min="1336" max="1336" width="10" bestFit="1" customWidth="1"/>
    <col min="1531" max="1531" width="5.42578125" customWidth="1"/>
    <col min="1532" max="1532" width="12.85546875" customWidth="1"/>
    <col min="1533" max="1533" width="8.42578125" customWidth="1"/>
    <col min="1534" max="1535" width="12.42578125" customWidth="1"/>
    <col min="1536" max="1536" width="1.140625" customWidth="1"/>
    <col min="1537" max="1537" width="12.5703125" customWidth="1"/>
    <col min="1538" max="1538" width="9" customWidth="1"/>
    <col min="1539" max="1539" width="12.42578125" customWidth="1"/>
    <col min="1540" max="1540" width="13.42578125" customWidth="1"/>
    <col min="1541" max="1541" width="1.7109375" customWidth="1"/>
    <col min="1542" max="1542" width="11.5703125" customWidth="1"/>
    <col min="1543" max="1543" width="8.5703125" customWidth="1"/>
    <col min="1544" max="1544" width="13.7109375" customWidth="1"/>
    <col min="1545" max="1545" width="14.42578125" customWidth="1"/>
    <col min="1546" max="1546" width="1.85546875" customWidth="1"/>
    <col min="1547" max="1547" width="14.28515625" customWidth="1"/>
    <col min="1548" max="1548" width="8.85546875" customWidth="1"/>
    <col min="1549" max="1549" width="14.28515625" customWidth="1"/>
    <col min="1550" max="1550" width="15.28515625" customWidth="1"/>
    <col min="1551" max="1551" width="1.42578125" customWidth="1"/>
    <col min="1552" max="1552" width="15" customWidth="1"/>
    <col min="1553" max="1553" width="9" customWidth="1"/>
    <col min="1554" max="1554" width="14.42578125" customWidth="1"/>
    <col min="1555" max="1555" width="19.7109375" customWidth="1"/>
    <col min="1556" max="1556" width="0.85546875" customWidth="1"/>
    <col min="1557" max="1557" width="14" customWidth="1"/>
    <col min="1558" max="1558" width="8.85546875" customWidth="1"/>
    <col min="1559" max="1559" width="17.140625" customWidth="1"/>
    <col min="1560" max="1560" width="18.140625" customWidth="1"/>
    <col min="1561" max="1561" width="1.28515625" customWidth="1"/>
    <col min="1562" max="1562" width="14.28515625" customWidth="1"/>
    <col min="1563" max="1563" width="8.85546875" customWidth="1"/>
    <col min="1564" max="1564" width="15" customWidth="1"/>
    <col min="1565" max="1565" width="14.28515625" customWidth="1"/>
    <col min="1566" max="1566" width="1.140625" customWidth="1"/>
    <col min="1567" max="1567" width="14.28515625" customWidth="1"/>
    <col min="1568" max="1568" width="8.85546875" customWidth="1"/>
    <col min="1569" max="1569" width="14.42578125" customWidth="1"/>
    <col min="1570" max="1570" width="14" customWidth="1"/>
    <col min="1571" max="1571" width="1.42578125" customWidth="1"/>
    <col min="1572" max="1572" width="15.28515625" customWidth="1"/>
    <col min="1573" max="1573" width="8.28515625" customWidth="1"/>
    <col min="1574" max="1574" width="16.140625" customWidth="1"/>
    <col min="1575" max="1575" width="14.7109375" customWidth="1"/>
    <col min="1576" max="1576" width="1.28515625" customWidth="1"/>
    <col min="1577" max="1577" width="15.140625" customWidth="1"/>
    <col min="1578" max="1578" width="11.5703125" customWidth="1"/>
    <col min="1579" max="1579" width="14.140625" customWidth="1"/>
    <col min="1580" max="1580" width="13.42578125" customWidth="1"/>
    <col min="1581" max="1581" width="1.85546875" customWidth="1"/>
    <col min="1582" max="1582" width="14.42578125" customWidth="1"/>
    <col min="1583" max="1583" width="9.7109375" customWidth="1"/>
    <col min="1584" max="1584" width="12.5703125" customWidth="1"/>
    <col min="1585" max="1585" width="13.140625" customWidth="1"/>
    <col min="1586" max="1586" width="1.140625" customWidth="1"/>
    <col min="1587" max="1587" width="12.28515625" customWidth="1"/>
    <col min="1590" max="1590" width="14.85546875" customWidth="1"/>
    <col min="1591" max="1591" width="9.140625" customWidth="1"/>
    <col min="1592" max="1592" width="10" bestFit="1" customWidth="1"/>
    <col min="1787" max="1787" width="5.42578125" customWidth="1"/>
    <col min="1788" max="1788" width="12.85546875" customWidth="1"/>
    <col min="1789" max="1789" width="8.42578125" customWidth="1"/>
    <col min="1790" max="1791" width="12.42578125" customWidth="1"/>
    <col min="1792" max="1792" width="1.140625" customWidth="1"/>
    <col min="1793" max="1793" width="12.5703125" customWidth="1"/>
    <col min="1794" max="1794" width="9" customWidth="1"/>
    <col min="1795" max="1795" width="12.42578125" customWidth="1"/>
    <col min="1796" max="1796" width="13.42578125" customWidth="1"/>
    <col min="1797" max="1797" width="1.7109375" customWidth="1"/>
    <col min="1798" max="1798" width="11.5703125" customWidth="1"/>
    <col min="1799" max="1799" width="8.5703125" customWidth="1"/>
    <col min="1800" max="1800" width="13.7109375" customWidth="1"/>
    <col min="1801" max="1801" width="14.42578125" customWidth="1"/>
    <col min="1802" max="1802" width="1.85546875" customWidth="1"/>
    <col min="1803" max="1803" width="14.28515625" customWidth="1"/>
    <col min="1804" max="1804" width="8.85546875" customWidth="1"/>
    <col min="1805" max="1805" width="14.28515625" customWidth="1"/>
    <col min="1806" max="1806" width="15.28515625" customWidth="1"/>
    <col min="1807" max="1807" width="1.42578125" customWidth="1"/>
    <col min="1808" max="1808" width="15" customWidth="1"/>
    <col min="1809" max="1809" width="9" customWidth="1"/>
    <col min="1810" max="1810" width="14.42578125" customWidth="1"/>
    <col min="1811" max="1811" width="19.7109375" customWidth="1"/>
    <col min="1812" max="1812" width="0.85546875" customWidth="1"/>
    <col min="1813" max="1813" width="14" customWidth="1"/>
    <col min="1814" max="1814" width="8.85546875" customWidth="1"/>
    <col min="1815" max="1815" width="17.140625" customWidth="1"/>
    <col min="1816" max="1816" width="18.140625" customWidth="1"/>
    <col min="1817" max="1817" width="1.28515625" customWidth="1"/>
    <col min="1818" max="1818" width="14.28515625" customWidth="1"/>
    <col min="1819" max="1819" width="8.85546875" customWidth="1"/>
    <col min="1820" max="1820" width="15" customWidth="1"/>
    <col min="1821" max="1821" width="14.28515625" customWidth="1"/>
    <col min="1822" max="1822" width="1.140625" customWidth="1"/>
    <col min="1823" max="1823" width="14.28515625" customWidth="1"/>
    <col min="1824" max="1824" width="8.85546875" customWidth="1"/>
    <col min="1825" max="1825" width="14.42578125" customWidth="1"/>
    <col min="1826" max="1826" width="14" customWidth="1"/>
    <col min="1827" max="1827" width="1.42578125" customWidth="1"/>
    <col min="1828" max="1828" width="15.28515625" customWidth="1"/>
    <col min="1829" max="1829" width="8.28515625" customWidth="1"/>
    <col min="1830" max="1830" width="16.140625" customWidth="1"/>
    <col min="1831" max="1831" width="14.7109375" customWidth="1"/>
    <col min="1832" max="1832" width="1.28515625" customWidth="1"/>
    <col min="1833" max="1833" width="15.140625" customWidth="1"/>
    <col min="1834" max="1834" width="11.5703125" customWidth="1"/>
    <col min="1835" max="1835" width="14.140625" customWidth="1"/>
    <col min="1836" max="1836" width="13.42578125" customWidth="1"/>
    <col min="1837" max="1837" width="1.85546875" customWidth="1"/>
    <col min="1838" max="1838" width="14.42578125" customWidth="1"/>
    <col min="1839" max="1839" width="9.7109375" customWidth="1"/>
    <col min="1840" max="1840" width="12.5703125" customWidth="1"/>
    <col min="1841" max="1841" width="13.140625" customWidth="1"/>
    <col min="1842" max="1842" width="1.140625" customWidth="1"/>
    <col min="1843" max="1843" width="12.28515625" customWidth="1"/>
    <col min="1846" max="1846" width="14.85546875" customWidth="1"/>
    <col min="1847" max="1847" width="9.140625" customWidth="1"/>
    <col min="1848" max="1848" width="10" bestFit="1" customWidth="1"/>
    <col min="2043" max="2043" width="5.42578125" customWidth="1"/>
    <col min="2044" max="2044" width="12.85546875" customWidth="1"/>
    <col min="2045" max="2045" width="8.42578125" customWidth="1"/>
    <col min="2046" max="2047" width="12.42578125" customWidth="1"/>
    <col min="2048" max="2048" width="1.140625" customWidth="1"/>
    <col min="2049" max="2049" width="12.5703125" customWidth="1"/>
    <col min="2050" max="2050" width="9" customWidth="1"/>
    <col min="2051" max="2051" width="12.42578125" customWidth="1"/>
    <col min="2052" max="2052" width="13.42578125" customWidth="1"/>
    <col min="2053" max="2053" width="1.7109375" customWidth="1"/>
    <col min="2054" max="2054" width="11.5703125" customWidth="1"/>
    <col min="2055" max="2055" width="8.5703125" customWidth="1"/>
    <col min="2056" max="2056" width="13.7109375" customWidth="1"/>
    <col min="2057" max="2057" width="14.42578125" customWidth="1"/>
    <col min="2058" max="2058" width="1.85546875" customWidth="1"/>
    <col min="2059" max="2059" width="14.28515625" customWidth="1"/>
    <col min="2060" max="2060" width="8.85546875" customWidth="1"/>
    <col min="2061" max="2061" width="14.28515625" customWidth="1"/>
    <col min="2062" max="2062" width="15.28515625" customWidth="1"/>
    <col min="2063" max="2063" width="1.42578125" customWidth="1"/>
    <col min="2064" max="2064" width="15" customWidth="1"/>
    <col min="2065" max="2065" width="9" customWidth="1"/>
    <col min="2066" max="2066" width="14.42578125" customWidth="1"/>
    <col min="2067" max="2067" width="19.7109375" customWidth="1"/>
    <col min="2068" max="2068" width="0.85546875" customWidth="1"/>
    <col min="2069" max="2069" width="14" customWidth="1"/>
    <col min="2070" max="2070" width="8.85546875" customWidth="1"/>
    <col min="2071" max="2071" width="17.140625" customWidth="1"/>
    <col min="2072" max="2072" width="18.140625" customWidth="1"/>
    <col min="2073" max="2073" width="1.28515625" customWidth="1"/>
    <col min="2074" max="2074" width="14.28515625" customWidth="1"/>
    <col min="2075" max="2075" width="8.85546875" customWidth="1"/>
    <col min="2076" max="2076" width="15" customWidth="1"/>
    <col min="2077" max="2077" width="14.28515625" customWidth="1"/>
    <col min="2078" max="2078" width="1.140625" customWidth="1"/>
    <col min="2079" max="2079" width="14.28515625" customWidth="1"/>
    <col min="2080" max="2080" width="8.85546875" customWidth="1"/>
    <col min="2081" max="2081" width="14.42578125" customWidth="1"/>
    <col min="2082" max="2082" width="14" customWidth="1"/>
    <col min="2083" max="2083" width="1.42578125" customWidth="1"/>
    <col min="2084" max="2084" width="15.28515625" customWidth="1"/>
    <col min="2085" max="2085" width="8.28515625" customWidth="1"/>
    <col min="2086" max="2086" width="16.140625" customWidth="1"/>
    <col min="2087" max="2087" width="14.7109375" customWidth="1"/>
    <col min="2088" max="2088" width="1.28515625" customWidth="1"/>
    <col min="2089" max="2089" width="15.140625" customWidth="1"/>
    <col min="2090" max="2090" width="11.5703125" customWidth="1"/>
    <col min="2091" max="2091" width="14.140625" customWidth="1"/>
    <col min="2092" max="2092" width="13.42578125" customWidth="1"/>
    <col min="2093" max="2093" width="1.85546875" customWidth="1"/>
    <col min="2094" max="2094" width="14.42578125" customWidth="1"/>
    <col min="2095" max="2095" width="9.7109375" customWidth="1"/>
    <col min="2096" max="2096" width="12.5703125" customWidth="1"/>
    <col min="2097" max="2097" width="13.140625" customWidth="1"/>
    <col min="2098" max="2098" width="1.140625" customWidth="1"/>
    <col min="2099" max="2099" width="12.28515625" customWidth="1"/>
    <col min="2102" max="2102" width="14.85546875" customWidth="1"/>
    <col min="2103" max="2103" width="9.140625" customWidth="1"/>
    <col min="2104" max="2104" width="10" bestFit="1" customWidth="1"/>
    <col min="2299" max="2299" width="5.42578125" customWidth="1"/>
    <col min="2300" max="2300" width="12.85546875" customWidth="1"/>
    <col min="2301" max="2301" width="8.42578125" customWidth="1"/>
    <col min="2302" max="2303" width="12.42578125" customWidth="1"/>
    <col min="2304" max="2304" width="1.140625" customWidth="1"/>
    <col min="2305" max="2305" width="12.5703125" customWidth="1"/>
    <col min="2306" max="2306" width="9" customWidth="1"/>
    <col min="2307" max="2307" width="12.42578125" customWidth="1"/>
    <col min="2308" max="2308" width="13.42578125" customWidth="1"/>
    <col min="2309" max="2309" width="1.7109375" customWidth="1"/>
    <col min="2310" max="2310" width="11.5703125" customWidth="1"/>
    <col min="2311" max="2311" width="8.5703125" customWidth="1"/>
    <col min="2312" max="2312" width="13.7109375" customWidth="1"/>
    <col min="2313" max="2313" width="14.42578125" customWidth="1"/>
    <col min="2314" max="2314" width="1.85546875" customWidth="1"/>
    <col min="2315" max="2315" width="14.28515625" customWidth="1"/>
    <col min="2316" max="2316" width="8.85546875" customWidth="1"/>
    <col min="2317" max="2317" width="14.28515625" customWidth="1"/>
    <col min="2318" max="2318" width="15.28515625" customWidth="1"/>
    <col min="2319" max="2319" width="1.42578125" customWidth="1"/>
    <col min="2320" max="2320" width="15" customWidth="1"/>
    <col min="2321" max="2321" width="9" customWidth="1"/>
    <col min="2322" max="2322" width="14.42578125" customWidth="1"/>
    <col min="2323" max="2323" width="19.7109375" customWidth="1"/>
    <col min="2324" max="2324" width="0.85546875" customWidth="1"/>
    <col min="2325" max="2325" width="14" customWidth="1"/>
    <col min="2326" max="2326" width="8.85546875" customWidth="1"/>
    <col min="2327" max="2327" width="17.140625" customWidth="1"/>
    <col min="2328" max="2328" width="18.140625" customWidth="1"/>
    <col min="2329" max="2329" width="1.28515625" customWidth="1"/>
    <col min="2330" max="2330" width="14.28515625" customWidth="1"/>
    <col min="2331" max="2331" width="8.85546875" customWidth="1"/>
    <col min="2332" max="2332" width="15" customWidth="1"/>
    <col min="2333" max="2333" width="14.28515625" customWidth="1"/>
    <col min="2334" max="2334" width="1.140625" customWidth="1"/>
    <col min="2335" max="2335" width="14.28515625" customWidth="1"/>
    <col min="2336" max="2336" width="8.85546875" customWidth="1"/>
    <col min="2337" max="2337" width="14.42578125" customWidth="1"/>
    <col min="2338" max="2338" width="14" customWidth="1"/>
    <col min="2339" max="2339" width="1.42578125" customWidth="1"/>
    <col min="2340" max="2340" width="15.28515625" customWidth="1"/>
    <col min="2341" max="2341" width="8.28515625" customWidth="1"/>
    <col min="2342" max="2342" width="16.140625" customWidth="1"/>
    <col min="2343" max="2343" width="14.7109375" customWidth="1"/>
    <col min="2344" max="2344" width="1.28515625" customWidth="1"/>
    <col min="2345" max="2345" width="15.140625" customWidth="1"/>
    <col min="2346" max="2346" width="11.5703125" customWidth="1"/>
    <col min="2347" max="2347" width="14.140625" customWidth="1"/>
    <col min="2348" max="2348" width="13.42578125" customWidth="1"/>
    <col min="2349" max="2349" width="1.85546875" customWidth="1"/>
    <col min="2350" max="2350" width="14.42578125" customWidth="1"/>
    <col min="2351" max="2351" width="9.7109375" customWidth="1"/>
    <col min="2352" max="2352" width="12.5703125" customWidth="1"/>
    <col min="2353" max="2353" width="13.140625" customWidth="1"/>
    <col min="2354" max="2354" width="1.140625" customWidth="1"/>
    <col min="2355" max="2355" width="12.28515625" customWidth="1"/>
    <col min="2358" max="2358" width="14.85546875" customWidth="1"/>
    <col min="2359" max="2359" width="9.140625" customWidth="1"/>
    <col min="2360" max="2360" width="10" bestFit="1" customWidth="1"/>
    <col min="2555" max="2555" width="5.42578125" customWidth="1"/>
    <col min="2556" max="2556" width="12.85546875" customWidth="1"/>
    <col min="2557" max="2557" width="8.42578125" customWidth="1"/>
    <col min="2558" max="2559" width="12.42578125" customWidth="1"/>
    <col min="2560" max="2560" width="1.140625" customWidth="1"/>
    <col min="2561" max="2561" width="12.5703125" customWidth="1"/>
    <col min="2562" max="2562" width="9" customWidth="1"/>
    <col min="2563" max="2563" width="12.42578125" customWidth="1"/>
    <col min="2564" max="2564" width="13.42578125" customWidth="1"/>
    <col min="2565" max="2565" width="1.7109375" customWidth="1"/>
    <col min="2566" max="2566" width="11.5703125" customWidth="1"/>
    <col min="2567" max="2567" width="8.5703125" customWidth="1"/>
    <col min="2568" max="2568" width="13.7109375" customWidth="1"/>
    <col min="2569" max="2569" width="14.42578125" customWidth="1"/>
    <col min="2570" max="2570" width="1.85546875" customWidth="1"/>
    <col min="2571" max="2571" width="14.28515625" customWidth="1"/>
    <col min="2572" max="2572" width="8.85546875" customWidth="1"/>
    <col min="2573" max="2573" width="14.28515625" customWidth="1"/>
    <col min="2574" max="2574" width="15.28515625" customWidth="1"/>
    <col min="2575" max="2575" width="1.42578125" customWidth="1"/>
    <col min="2576" max="2576" width="15" customWidth="1"/>
    <col min="2577" max="2577" width="9" customWidth="1"/>
    <col min="2578" max="2578" width="14.42578125" customWidth="1"/>
    <col min="2579" max="2579" width="19.7109375" customWidth="1"/>
    <col min="2580" max="2580" width="0.85546875" customWidth="1"/>
    <col min="2581" max="2581" width="14" customWidth="1"/>
    <col min="2582" max="2582" width="8.85546875" customWidth="1"/>
    <col min="2583" max="2583" width="17.140625" customWidth="1"/>
    <col min="2584" max="2584" width="18.140625" customWidth="1"/>
    <col min="2585" max="2585" width="1.28515625" customWidth="1"/>
    <col min="2586" max="2586" width="14.28515625" customWidth="1"/>
    <col min="2587" max="2587" width="8.85546875" customWidth="1"/>
    <col min="2588" max="2588" width="15" customWidth="1"/>
    <col min="2589" max="2589" width="14.28515625" customWidth="1"/>
    <col min="2590" max="2590" width="1.140625" customWidth="1"/>
    <col min="2591" max="2591" width="14.28515625" customWidth="1"/>
    <col min="2592" max="2592" width="8.85546875" customWidth="1"/>
    <col min="2593" max="2593" width="14.42578125" customWidth="1"/>
    <col min="2594" max="2594" width="14" customWidth="1"/>
    <col min="2595" max="2595" width="1.42578125" customWidth="1"/>
    <col min="2596" max="2596" width="15.28515625" customWidth="1"/>
    <col min="2597" max="2597" width="8.28515625" customWidth="1"/>
    <col min="2598" max="2598" width="16.140625" customWidth="1"/>
    <col min="2599" max="2599" width="14.7109375" customWidth="1"/>
    <col min="2600" max="2600" width="1.28515625" customWidth="1"/>
    <col min="2601" max="2601" width="15.140625" customWidth="1"/>
    <col min="2602" max="2602" width="11.5703125" customWidth="1"/>
    <col min="2603" max="2603" width="14.140625" customWidth="1"/>
    <col min="2604" max="2604" width="13.42578125" customWidth="1"/>
    <col min="2605" max="2605" width="1.85546875" customWidth="1"/>
    <col min="2606" max="2606" width="14.42578125" customWidth="1"/>
    <col min="2607" max="2607" width="9.7109375" customWidth="1"/>
    <col min="2608" max="2608" width="12.5703125" customWidth="1"/>
    <col min="2609" max="2609" width="13.140625" customWidth="1"/>
    <col min="2610" max="2610" width="1.140625" customWidth="1"/>
    <col min="2611" max="2611" width="12.28515625" customWidth="1"/>
    <col min="2614" max="2614" width="14.85546875" customWidth="1"/>
    <col min="2615" max="2615" width="9.140625" customWidth="1"/>
    <col min="2616" max="2616" width="10" bestFit="1" customWidth="1"/>
    <col min="2811" max="2811" width="5.42578125" customWidth="1"/>
    <col min="2812" max="2812" width="12.85546875" customWidth="1"/>
    <col min="2813" max="2813" width="8.42578125" customWidth="1"/>
    <col min="2814" max="2815" width="12.42578125" customWidth="1"/>
    <col min="2816" max="2816" width="1.140625" customWidth="1"/>
    <col min="2817" max="2817" width="12.5703125" customWidth="1"/>
    <col min="2818" max="2818" width="9" customWidth="1"/>
    <col min="2819" max="2819" width="12.42578125" customWidth="1"/>
    <col min="2820" max="2820" width="13.42578125" customWidth="1"/>
    <col min="2821" max="2821" width="1.7109375" customWidth="1"/>
    <col min="2822" max="2822" width="11.5703125" customWidth="1"/>
    <col min="2823" max="2823" width="8.5703125" customWidth="1"/>
    <col min="2824" max="2824" width="13.7109375" customWidth="1"/>
    <col min="2825" max="2825" width="14.42578125" customWidth="1"/>
    <col min="2826" max="2826" width="1.85546875" customWidth="1"/>
    <col min="2827" max="2827" width="14.28515625" customWidth="1"/>
    <col min="2828" max="2828" width="8.85546875" customWidth="1"/>
    <col min="2829" max="2829" width="14.28515625" customWidth="1"/>
    <col min="2830" max="2830" width="15.28515625" customWidth="1"/>
    <col min="2831" max="2831" width="1.42578125" customWidth="1"/>
    <col min="2832" max="2832" width="15" customWidth="1"/>
    <col min="2833" max="2833" width="9" customWidth="1"/>
    <col min="2834" max="2834" width="14.42578125" customWidth="1"/>
    <col min="2835" max="2835" width="19.7109375" customWidth="1"/>
    <col min="2836" max="2836" width="0.85546875" customWidth="1"/>
    <col min="2837" max="2837" width="14" customWidth="1"/>
    <col min="2838" max="2838" width="8.85546875" customWidth="1"/>
    <col min="2839" max="2839" width="17.140625" customWidth="1"/>
    <col min="2840" max="2840" width="18.140625" customWidth="1"/>
    <col min="2841" max="2841" width="1.28515625" customWidth="1"/>
    <col min="2842" max="2842" width="14.28515625" customWidth="1"/>
    <col min="2843" max="2843" width="8.85546875" customWidth="1"/>
    <col min="2844" max="2844" width="15" customWidth="1"/>
    <col min="2845" max="2845" width="14.28515625" customWidth="1"/>
    <col min="2846" max="2846" width="1.140625" customWidth="1"/>
    <col min="2847" max="2847" width="14.28515625" customWidth="1"/>
    <col min="2848" max="2848" width="8.85546875" customWidth="1"/>
    <col min="2849" max="2849" width="14.42578125" customWidth="1"/>
    <col min="2850" max="2850" width="14" customWidth="1"/>
    <col min="2851" max="2851" width="1.42578125" customWidth="1"/>
    <col min="2852" max="2852" width="15.28515625" customWidth="1"/>
    <col min="2853" max="2853" width="8.28515625" customWidth="1"/>
    <col min="2854" max="2854" width="16.140625" customWidth="1"/>
    <col min="2855" max="2855" width="14.7109375" customWidth="1"/>
    <col min="2856" max="2856" width="1.28515625" customWidth="1"/>
    <col min="2857" max="2857" width="15.140625" customWidth="1"/>
    <col min="2858" max="2858" width="11.5703125" customWidth="1"/>
    <col min="2859" max="2859" width="14.140625" customWidth="1"/>
    <col min="2860" max="2860" width="13.42578125" customWidth="1"/>
    <col min="2861" max="2861" width="1.85546875" customWidth="1"/>
    <col min="2862" max="2862" width="14.42578125" customWidth="1"/>
    <col min="2863" max="2863" width="9.7109375" customWidth="1"/>
    <col min="2864" max="2864" width="12.5703125" customWidth="1"/>
    <col min="2865" max="2865" width="13.140625" customWidth="1"/>
    <col min="2866" max="2866" width="1.140625" customWidth="1"/>
    <col min="2867" max="2867" width="12.28515625" customWidth="1"/>
    <col min="2870" max="2870" width="14.85546875" customWidth="1"/>
    <col min="2871" max="2871" width="9.140625" customWidth="1"/>
    <col min="2872" max="2872" width="10" bestFit="1" customWidth="1"/>
    <col min="3067" max="3067" width="5.42578125" customWidth="1"/>
    <col min="3068" max="3068" width="12.85546875" customWidth="1"/>
    <col min="3069" max="3069" width="8.42578125" customWidth="1"/>
    <col min="3070" max="3071" width="12.42578125" customWidth="1"/>
    <col min="3072" max="3072" width="1.140625" customWidth="1"/>
    <col min="3073" max="3073" width="12.5703125" customWidth="1"/>
    <col min="3074" max="3074" width="9" customWidth="1"/>
    <col min="3075" max="3075" width="12.42578125" customWidth="1"/>
    <col min="3076" max="3076" width="13.42578125" customWidth="1"/>
    <col min="3077" max="3077" width="1.7109375" customWidth="1"/>
    <col min="3078" max="3078" width="11.5703125" customWidth="1"/>
    <col min="3079" max="3079" width="8.5703125" customWidth="1"/>
    <col min="3080" max="3080" width="13.7109375" customWidth="1"/>
    <col min="3081" max="3081" width="14.42578125" customWidth="1"/>
    <col min="3082" max="3082" width="1.85546875" customWidth="1"/>
    <col min="3083" max="3083" width="14.28515625" customWidth="1"/>
    <col min="3084" max="3084" width="8.85546875" customWidth="1"/>
    <col min="3085" max="3085" width="14.28515625" customWidth="1"/>
    <col min="3086" max="3086" width="15.28515625" customWidth="1"/>
    <col min="3087" max="3087" width="1.42578125" customWidth="1"/>
    <col min="3088" max="3088" width="15" customWidth="1"/>
    <col min="3089" max="3089" width="9" customWidth="1"/>
    <col min="3090" max="3090" width="14.42578125" customWidth="1"/>
    <col min="3091" max="3091" width="19.7109375" customWidth="1"/>
    <col min="3092" max="3092" width="0.85546875" customWidth="1"/>
    <col min="3093" max="3093" width="14" customWidth="1"/>
    <col min="3094" max="3094" width="8.85546875" customWidth="1"/>
    <col min="3095" max="3095" width="17.140625" customWidth="1"/>
    <col min="3096" max="3096" width="18.140625" customWidth="1"/>
    <col min="3097" max="3097" width="1.28515625" customWidth="1"/>
    <col min="3098" max="3098" width="14.28515625" customWidth="1"/>
    <col min="3099" max="3099" width="8.85546875" customWidth="1"/>
    <col min="3100" max="3100" width="15" customWidth="1"/>
    <col min="3101" max="3101" width="14.28515625" customWidth="1"/>
    <col min="3102" max="3102" width="1.140625" customWidth="1"/>
    <col min="3103" max="3103" width="14.28515625" customWidth="1"/>
    <col min="3104" max="3104" width="8.85546875" customWidth="1"/>
    <col min="3105" max="3105" width="14.42578125" customWidth="1"/>
    <col min="3106" max="3106" width="14" customWidth="1"/>
    <col min="3107" max="3107" width="1.42578125" customWidth="1"/>
    <col min="3108" max="3108" width="15.28515625" customWidth="1"/>
    <col min="3109" max="3109" width="8.28515625" customWidth="1"/>
    <col min="3110" max="3110" width="16.140625" customWidth="1"/>
    <col min="3111" max="3111" width="14.7109375" customWidth="1"/>
    <col min="3112" max="3112" width="1.28515625" customWidth="1"/>
    <col min="3113" max="3113" width="15.140625" customWidth="1"/>
    <col min="3114" max="3114" width="11.5703125" customWidth="1"/>
    <col min="3115" max="3115" width="14.140625" customWidth="1"/>
    <col min="3116" max="3116" width="13.42578125" customWidth="1"/>
    <col min="3117" max="3117" width="1.85546875" customWidth="1"/>
    <col min="3118" max="3118" width="14.42578125" customWidth="1"/>
    <col min="3119" max="3119" width="9.7109375" customWidth="1"/>
    <col min="3120" max="3120" width="12.5703125" customWidth="1"/>
    <col min="3121" max="3121" width="13.140625" customWidth="1"/>
    <col min="3122" max="3122" width="1.140625" customWidth="1"/>
    <col min="3123" max="3123" width="12.28515625" customWidth="1"/>
    <col min="3126" max="3126" width="14.85546875" customWidth="1"/>
    <col min="3127" max="3127" width="9.140625" customWidth="1"/>
    <col min="3128" max="3128" width="10" bestFit="1" customWidth="1"/>
    <col min="3323" max="3323" width="5.42578125" customWidth="1"/>
    <col min="3324" max="3324" width="12.85546875" customWidth="1"/>
    <col min="3325" max="3325" width="8.42578125" customWidth="1"/>
    <col min="3326" max="3327" width="12.42578125" customWidth="1"/>
    <col min="3328" max="3328" width="1.140625" customWidth="1"/>
    <col min="3329" max="3329" width="12.5703125" customWidth="1"/>
    <col min="3330" max="3330" width="9" customWidth="1"/>
    <col min="3331" max="3331" width="12.42578125" customWidth="1"/>
    <col min="3332" max="3332" width="13.42578125" customWidth="1"/>
    <col min="3333" max="3333" width="1.7109375" customWidth="1"/>
    <col min="3334" max="3334" width="11.5703125" customWidth="1"/>
    <col min="3335" max="3335" width="8.5703125" customWidth="1"/>
    <col min="3336" max="3336" width="13.7109375" customWidth="1"/>
    <col min="3337" max="3337" width="14.42578125" customWidth="1"/>
    <col min="3338" max="3338" width="1.85546875" customWidth="1"/>
    <col min="3339" max="3339" width="14.28515625" customWidth="1"/>
    <col min="3340" max="3340" width="8.85546875" customWidth="1"/>
    <col min="3341" max="3341" width="14.28515625" customWidth="1"/>
    <col min="3342" max="3342" width="15.28515625" customWidth="1"/>
    <col min="3343" max="3343" width="1.42578125" customWidth="1"/>
    <col min="3344" max="3344" width="15" customWidth="1"/>
    <col min="3345" max="3345" width="9" customWidth="1"/>
    <col min="3346" max="3346" width="14.42578125" customWidth="1"/>
    <col min="3347" max="3347" width="19.7109375" customWidth="1"/>
    <col min="3348" max="3348" width="0.85546875" customWidth="1"/>
    <col min="3349" max="3349" width="14" customWidth="1"/>
    <col min="3350" max="3350" width="8.85546875" customWidth="1"/>
    <col min="3351" max="3351" width="17.140625" customWidth="1"/>
    <col min="3352" max="3352" width="18.140625" customWidth="1"/>
    <col min="3353" max="3353" width="1.28515625" customWidth="1"/>
    <col min="3354" max="3354" width="14.28515625" customWidth="1"/>
    <col min="3355" max="3355" width="8.85546875" customWidth="1"/>
    <col min="3356" max="3356" width="15" customWidth="1"/>
    <col min="3357" max="3357" width="14.28515625" customWidth="1"/>
    <col min="3358" max="3358" width="1.140625" customWidth="1"/>
    <col min="3359" max="3359" width="14.28515625" customWidth="1"/>
    <col min="3360" max="3360" width="8.85546875" customWidth="1"/>
    <col min="3361" max="3361" width="14.42578125" customWidth="1"/>
    <col min="3362" max="3362" width="14" customWidth="1"/>
    <col min="3363" max="3363" width="1.42578125" customWidth="1"/>
    <col min="3364" max="3364" width="15.28515625" customWidth="1"/>
    <col min="3365" max="3365" width="8.28515625" customWidth="1"/>
    <col min="3366" max="3366" width="16.140625" customWidth="1"/>
    <col min="3367" max="3367" width="14.7109375" customWidth="1"/>
    <col min="3368" max="3368" width="1.28515625" customWidth="1"/>
    <col min="3369" max="3369" width="15.140625" customWidth="1"/>
    <col min="3370" max="3370" width="11.5703125" customWidth="1"/>
    <col min="3371" max="3371" width="14.140625" customWidth="1"/>
    <col min="3372" max="3372" width="13.42578125" customWidth="1"/>
    <col min="3373" max="3373" width="1.85546875" customWidth="1"/>
    <col min="3374" max="3374" width="14.42578125" customWidth="1"/>
    <col min="3375" max="3375" width="9.7109375" customWidth="1"/>
    <col min="3376" max="3376" width="12.5703125" customWidth="1"/>
    <col min="3377" max="3377" width="13.140625" customWidth="1"/>
    <col min="3378" max="3378" width="1.140625" customWidth="1"/>
    <col min="3379" max="3379" width="12.28515625" customWidth="1"/>
    <col min="3382" max="3382" width="14.85546875" customWidth="1"/>
    <col min="3383" max="3383" width="9.140625" customWidth="1"/>
    <col min="3384" max="3384" width="10" bestFit="1" customWidth="1"/>
    <col min="3579" max="3579" width="5.42578125" customWidth="1"/>
    <col min="3580" max="3580" width="12.85546875" customWidth="1"/>
    <col min="3581" max="3581" width="8.42578125" customWidth="1"/>
    <col min="3582" max="3583" width="12.42578125" customWidth="1"/>
    <col min="3584" max="3584" width="1.140625" customWidth="1"/>
    <col min="3585" max="3585" width="12.5703125" customWidth="1"/>
    <col min="3586" max="3586" width="9" customWidth="1"/>
    <col min="3587" max="3587" width="12.42578125" customWidth="1"/>
    <col min="3588" max="3588" width="13.42578125" customWidth="1"/>
    <col min="3589" max="3589" width="1.7109375" customWidth="1"/>
    <col min="3590" max="3590" width="11.5703125" customWidth="1"/>
    <col min="3591" max="3591" width="8.5703125" customWidth="1"/>
    <col min="3592" max="3592" width="13.7109375" customWidth="1"/>
    <col min="3593" max="3593" width="14.42578125" customWidth="1"/>
    <col min="3594" max="3594" width="1.85546875" customWidth="1"/>
    <col min="3595" max="3595" width="14.28515625" customWidth="1"/>
    <col min="3596" max="3596" width="8.85546875" customWidth="1"/>
    <col min="3597" max="3597" width="14.28515625" customWidth="1"/>
    <col min="3598" max="3598" width="15.28515625" customWidth="1"/>
    <col min="3599" max="3599" width="1.42578125" customWidth="1"/>
    <col min="3600" max="3600" width="15" customWidth="1"/>
    <col min="3601" max="3601" width="9" customWidth="1"/>
    <col min="3602" max="3602" width="14.42578125" customWidth="1"/>
    <col min="3603" max="3603" width="19.7109375" customWidth="1"/>
    <col min="3604" max="3604" width="0.85546875" customWidth="1"/>
    <col min="3605" max="3605" width="14" customWidth="1"/>
    <col min="3606" max="3606" width="8.85546875" customWidth="1"/>
    <col min="3607" max="3607" width="17.140625" customWidth="1"/>
    <col min="3608" max="3608" width="18.140625" customWidth="1"/>
    <col min="3609" max="3609" width="1.28515625" customWidth="1"/>
    <col min="3610" max="3610" width="14.28515625" customWidth="1"/>
    <col min="3611" max="3611" width="8.85546875" customWidth="1"/>
    <col min="3612" max="3612" width="15" customWidth="1"/>
    <col min="3613" max="3613" width="14.28515625" customWidth="1"/>
    <col min="3614" max="3614" width="1.140625" customWidth="1"/>
    <col min="3615" max="3615" width="14.28515625" customWidth="1"/>
    <col min="3616" max="3616" width="8.85546875" customWidth="1"/>
    <col min="3617" max="3617" width="14.42578125" customWidth="1"/>
    <col min="3618" max="3618" width="14" customWidth="1"/>
    <col min="3619" max="3619" width="1.42578125" customWidth="1"/>
    <col min="3620" max="3620" width="15.28515625" customWidth="1"/>
    <col min="3621" max="3621" width="8.28515625" customWidth="1"/>
    <col min="3622" max="3622" width="16.140625" customWidth="1"/>
    <col min="3623" max="3623" width="14.7109375" customWidth="1"/>
    <col min="3624" max="3624" width="1.28515625" customWidth="1"/>
    <col min="3625" max="3625" width="15.140625" customWidth="1"/>
    <col min="3626" max="3626" width="11.5703125" customWidth="1"/>
    <col min="3627" max="3627" width="14.140625" customWidth="1"/>
    <col min="3628" max="3628" width="13.42578125" customWidth="1"/>
    <col min="3629" max="3629" width="1.85546875" customWidth="1"/>
    <col min="3630" max="3630" width="14.42578125" customWidth="1"/>
    <col min="3631" max="3631" width="9.7109375" customWidth="1"/>
    <col min="3632" max="3632" width="12.5703125" customWidth="1"/>
    <col min="3633" max="3633" width="13.140625" customWidth="1"/>
    <col min="3634" max="3634" width="1.140625" customWidth="1"/>
    <col min="3635" max="3635" width="12.28515625" customWidth="1"/>
    <col min="3638" max="3638" width="14.85546875" customWidth="1"/>
    <col min="3639" max="3639" width="9.140625" customWidth="1"/>
    <col min="3640" max="3640" width="10" bestFit="1" customWidth="1"/>
    <col min="3835" max="3835" width="5.42578125" customWidth="1"/>
    <col min="3836" max="3836" width="12.85546875" customWidth="1"/>
    <col min="3837" max="3837" width="8.42578125" customWidth="1"/>
    <col min="3838" max="3839" width="12.42578125" customWidth="1"/>
    <col min="3840" max="3840" width="1.140625" customWidth="1"/>
    <col min="3841" max="3841" width="12.5703125" customWidth="1"/>
    <col min="3842" max="3842" width="9" customWidth="1"/>
    <col min="3843" max="3843" width="12.42578125" customWidth="1"/>
    <col min="3844" max="3844" width="13.42578125" customWidth="1"/>
    <col min="3845" max="3845" width="1.7109375" customWidth="1"/>
    <col min="3846" max="3846" width="11.5703125" customWidth="1"/>
    <col min="3847" max="3847" width="8.5703125" customWidth="1"/>
    <col min="3848" max="3848" width="13.7109375" customWidth="1"/>
    <col min="3849" max="3849" width="14.42578125" customWidth="1"/>
    <col min="3850" max="3850" width="1.85546875" customWidth="1"/>
    <col min="3851" max="3851" width="14.28515625" customWidth="1"/>
    <col min="3852" max="3852" width="8.85546875" customWidth="1"/>
    <col min="3853" max="3853" width="14.28515625" customWidth="1"/>
    <col min="3854" max="3854" width="15.28515625" customWidth="1"/>
    <col min="3855" max="3855" width="1.42578125" customWidth="1"/>
    <col min="3856" max="3856" width="15" customWidth="1"/>
    <col min="3857" max="3857" width="9" customWidth="1"/>
    <col min="3858" max="3858" width="14.42578125" customWidth="1"/>
    <col min="3859" max="3859" width="19.7109375" customWidth="1"/>
    <col min="3860" max="3860" width="0.85546875" customWidth="1"/>
    <col min="3861" max="3861" width="14" customWidth="1"/>
    <col min="3862" max="3862" width="8.85546875" customWidth="1"/>
    <col min="3863" max="3863" width="17.140625" customWidth="1"/>
    <col min="3864" max="3864" width="18.140625" customWidth="1"/>
    <col min="3865" max="3865" width="1.28515625" customWidth="1"/>
    <col min="3866" max="3866" width="14.28515625" customWidth="1"/>
    <col min="3867" max="3867" width="8.85546875" customWidth="1"/>
    <col min="3868" max="3868" width="15" customWidth="1"/>
    <col min="3869" max="3869" width="14.28515625" customWidth="1"/>
    <col min="3870" max="3870" width="1.140625" customWidth="1"/>
    <col min="3871" max="3871" width="14.28515625" customWidth="1"/>
    <col min="3872" max="3872" width="8.85546875" customWidth="1"/>
    <col min="3873" max="3873" width="14.42578125" customWidth="1"/>
    <col min="3874" max="3874" width="14" customWidth="1"/>
    <col min="3875" max="3875" width="1.42578125" customWidth="1"/>
    <col min="3876" max="3876" width="15.28515625" customWidth="1"/>
    <col min="3877" max="3877" width="8.28515625" customWidth="1"/>
    <col min="3878" max="3878" width="16.140625" customWidth="1"/>
    <col min="3879" max="3879" width="14.7109375" customWidth="1"/>
    <col min="3880" max="3880" width="1.28515625" customWidth="1"/>
    <col min="3881" max="3881" width="15.140625" customWidth="1"/>
    <col min="3882" max="3882" width="11.5703125" customWidth="1"/>
    <col min="3883" max="3883" width="14.140625" customWidth="1"/>
    <col min="3884" max="3884" width="13.42578125" customWidth="1"/>
    <col min="3885" max="3885" width="1.85546875" customWidth="1"/>
    <col min="3886" max="3886" width="14.42578125" customWidth="1"/>
    <col min="3887" max="3887" width="9.7109375" customWidth="1"/>
    <col min="3888" max="3888" width="12.5703125" customWidth="1"/>
    <col min="3889" max="3889" width="13.140625" customWidth="1"/>
    <col min="3890" max="3890" width="1.140625" customWidth="1"/>
    <col min="3891" max="3891" width="12.28515625" customWidth="1"/>
    <col min="3894" max="3894" width="14.85546875" customWidth="1"/>
    <col min="3895" max="3895" width="9.140625" customWidth="1"/>
    <col min="3896" max="3896" width="10" bestFit="1" customWidth="1"/>
    <col min="4091" max="4091" width="5.42578125" customWidth="1"/>
    <col min="4092" max="4092" width="12.85546875" customWidth="1"/>
    <col min="4093" max="4093" width="8.42578125" customWidth="1"/>
    <col min="4094" max="4095" width="12.42578125" customWidth="1"/>
    <col min="4096" max="4096" width="1.140625" customWidth="1"/>
    <col min="4097" max="4097" width="12.5703125" customWidth="1"/>
    <col min="4098" max="4098" width="9" customWidth="1"/>
    <col min="4099" max="4099" width="12.42578125" customWidth="1"/>
    <col min="4100" max="4100" width="13.42578125" customWidth="1"/>
    <col min="4101" max="4101" width="1.7109375" customWidth="1"/>
    <col min="4102" max="4102" width="11.5703125" customWidth="1"/>
    <col min="4103" max="4103" width="8.5703125" customWidth="1"/>
    <col min="4104" max="4104" width="13.7109375" customWidth="1"/>
    <col min="4105" max="4105" width="14.42578125" customWidth="1"/>
    <col min="4106" max="4106" width="1.85546875" customWidth="1"/>
    <col min="4107" max="4107" width="14.28515625" customWidth="1"/>
    <col min="4108" max="4108" width="8.85546875" customWidth="1"/>
    <col min="4109" max="4109" width="14.28515625" customWidth="1"/>
    <col min="4110" max="4110" width="15.28515625" customWidth="1"/>
    <col min="4111" max="4111" width="1.42578125" customWidth="1"/>
    <col min="4112" max="4112" width="15" customWidth="1"/>
    <col min="4113" max="4113" width="9" customWidth="1"/>
    <col min="4114" max="4114" width="14.42578125" customWidth="1"/>
    <col min="4115" max="4115" width="19.7109375" customWidth="1"/>
    <col min="4116" max="4116" width="0.85546875" customWidth="1"/>
    <col min="4117" max="4117" width="14" customWidth="1"/>
    <col min="4118" max="4118" width="8.85546875" customWidth="1"/>
    <col min="4119" max="4119" width="17.140625" customWidth="1"/>
    <col min="4120" max="4120" width="18.140625" customWidth="1"/>
    <col min="4121" max="4121" width="1.28515625" customWidth="1"/>
    <col min="4122" max="4122" width="14.28515625" customWidth="1"/>
    <col min="4123" max="4123" width="8.85546875" customWidth="1"/>
    <col min="4124" max="4124" width="15" customWidth="1"/>
    <col min="4125" max="4125" width="14.28515625" customWidth="1"/>
    <col min="4126" max="4126" width="1.140625" customWidth="1"/>
    <col min="4127" max="4127" width="14.28515625" customWidth="1"/>
    <col min="4128" max="4128" width="8.85546875" customWidth="1"/>
    <col min="4129" max="4129" width="14.42578125" customWidth="1"/>
    <col min="4130" max="4130" width="14" customWidth="1"/>
    <col min="4131" max="4131" width="1.42578125" customWidth="1"/>
    <col min="4132" max="4132" width="15.28515625" customWidth="1"/>
    <col min="4133" max="4133" width="8.28515625" customWidth="1"/>
    <col min="4134" max="4134" width="16.140625" customWidth="1"/>
    <col min="4135" max="4135" width="14.7109375" customWidth="1"/>
    <col min="4136" max="4136" width="1.28515625" customWidth="1"/>
    <col min="4137" max="4137" width="15.140625" customWidth="1"/>
    <col min="4138" max="4138" width="11.5703125" customWidth="1"/>
    <col min="4139" max="4139" width="14.140625" customWidth="1"/>
    <col min="4140" max="4140" width="13.42578125" customWidth="1"/>
    <col min="4141" max="4141" width="1.85546875" customWidth="1"/>
    <col min="4142" max="4142" width="14.42578125" customWidth="1"/>
    <col min="4143" max="4143" width="9.7109375" customWidth="1"/>
    <col min="4144" max="4144" width="12.5703125" customWidth="1"/>
    <col min="4145" max="4145" width="13.140625" customWidth="1"/>
    <col min="4146" max="4146" width="1.140625" customWidth="1"/>
    <col min="4147" max="4147" width="12.28515625" customWidth="1"/>
    <col min="4150" max="4150" width="14.85546875" customWidth="1"/>
    <col min="4151" max="4151" width="9.140625" customWidth="1"/>
    <col min="4152" max="4152" width="10" bestFit="1" customWidth="1"/>
    <col min="4347" max="4347" width="5.42578125" customWidth="1"/>
    <col min="4348" max="4348" width="12.85546875" customWidth="1"/>
    <col min="4349" max="4349" width="8.42578125" customWidth="1"/>
    <col min="4350" max="4351" width="12.42578125" customWidth="1"/>
    <col min="4352" max="4352" width="1.140625" customWidth="1"/>
    <col min="4353" max="4353" width="12.5703125" customWidth="1"/>
    <col min="4354" max="4354" width="9" customWidth="1"/>
    <col min="4355" max="4355" width="12.42578125" customWidth="1"/>
    <col min="4356" max="4356" width="13.42578125" customWidth="1"/>
    <col min="4357" max="4357" width="1.7109375" customWidth="1"/>
    <col min="4358" max="4358" width="11.5703125" customWidth="1"/>
    <col min="4359" max="4359" width="8.5703125" customWidth="1"/>
    <col min="4360" max="4360" width="13.7109375" customWidth="1"/>
    <col min="4361" max="4361" width="14.42578125" customWidth="1"/>
    <col min="4362" max="4362" width="1.85546875" customWidth="1"/>
    <col min="4363" max="4363" width="14.28515625" customWidth="1"/>
    <col min="4364" max="4364" width="8.85546875" customWidth="1"/>
    <col min="4365" max="4365" width="14.28515625" customWidth="1"/>
    <col min="4366" max="4366" width="15.28515625" customWidth="1"/>
    <col min="4367" max="4367" width="1.42578125" customWidth="1"/>
    <col min="4368" max="4368" width="15" customWidth="1"/>
    <col min="4369" max="4369" width="9" customWidth="1"/>
    <col min="4370" max="4370" width="14.42578125" customWidth="1"/>
    <col min="4371" max="4371" width="19.7109375" customWidth="1"/>
    <col min="4372" max="4372" width="0.85546875" customWidth="1"/>
    <col min="4373" max="4373" width="14" customWidth="1"/>
    <col min="4374" max="4374" width="8.85546875" customWidth="1"/>
    <col min="4375" max="4375" width="17.140625" customWidth="1"/>
    <col min="4376" max="4376" width="18.140625" customWidth="1"/>
    <col min="4377" max="4377" width="1.28515625" customWidth="1"/>
    <col min="4378" max="4378" width="14.28515625" customWidth="1"/>
    <col min="4379" max="4379" width="8.85546875" customWidth="1"/>
    <col min="4380" max="4380" width="15" customWidth="1"/>
    <col min="4381" max="4381" width="14.28515625" customWidth="1"/>
    <col min="4382" max="4382" width="1.140625" customWidth="1"/>
    <col min="4383" max="4383" width="14.28515625" customWidth="1"/>
    <col min="4384" max="4384" width="8.85546875" customWidth="1"/>
    <col min="4385" max="4385" width="14.42578125" customWidth="1"/>
    <col min="4386" max="4386" width="14" customWidth="1"/>
    <col min="4387" max="4387" width="1.42578125" customWidth="1"/>
    <col min="4388" max="4388" width="15.28515625" customWidth="1"/>
    <col min="4389" max="4389" width="8.28515625" customWidth="1"/>
    <col min="4390" max="4390" width="16.140625" customWidth="1"/>
    <col min="4391" max="4391" width="14.7109375" customWidth="1"/>
    <col min="4392" max="4392" width="1.28515625" customWidth="1"/>
    <col min="4393" max="4393" width="15.140625" customWidth="1"/>
    <col min="4394" max="4394" width="11.5703125" customWidth="1"/>
    <col min="4395" max="4395" width="14.140625" customWidth="1"/>
    <col min="4396" max="4396" width="13.42578125" customWidth="1"/>
    <col min="4397" max="4397" width="1.85546875" customWidth="1"/>
    <col min="4398" max="4398" width="14.42578125" customWidth="1"/>
    <col min="4399" max="4399" width="9.7109375" customWidth="1"/>
    <col min="4400" max="4400" width="12.5703125" customWidth="1"/>
    <col min="4401" max="4401" width="13.140625" customWidth="1"/>
    <col min="4402" max="4402" width="1.140625" customWidth="1"/>
    <col min="4403" max="4403" width="12.28515625" customWidth="1"/>
    <col min="4406" max="4406" width="14.85546875" customWidth="1"/>
    <col min="4407" max="4407" width="9.140625" customWidth="1"/>
    <col min="4408" max="4408" width="10" bestFit="1" customWidth="1"/>
    <col min="4603" max="4603" width="5.42578125" customWidth="1"/>
    <col min="4604" max="4604" width="12.85546875" customWidth="1"/>
    <col min="4605" max="4605" width="8.42578125" customWidth="1"/>
    <col min="4606" max="4607" width="12.42578125" customWidth="1"/>
    <col min="4608" max="4608" width="1.140625" customWidth="1"/>
    <col min="4609" max="4609" width="12.5703125" customWidth="1"/>
    <col min="4610" max="4610" width="9" customWidth="1"/>
    <col min="4611" max="4611" width="12.42578125" customWidth="1"/>
    <col min="4612" max="4612" width="13.42578125" customWidth="1"/>
    <col min="4613" max="4613" width="1.7109375" customWidth="1"/>
    <col min="4614" max="4614" width="11.5703125" customWidth="1"/>
    <col min="4615" max="4615" width="8.5703125" customWidth="1"/>
    <col min="4616" max="4616" width="13.7109375" customWidth="1"/>
    <col min="4617" max="4617" width="14.42578125" customWidth="1"/>
    <col min="4618" max="4618" width="1.85546875" customWidth="1"/>
    <col min="4619" max="4619" width="14.28515625" customWidth="1"/>
    <col min="4620" max="4620" width="8.85546875" customWidth="1"/>
    <col min="4621" max="4621" width="14.28515625" customWidth="1"/>
    <col min="4622" max="4622" width="15.28515625" customWidth="1"/>
    <col min="4623" max="4623" width="1.42578125" customWidth="1"/>
    <col min="4624" max="4624" width="15" customWidth="1"/>
    <col min="4625" max="4625" width="9" customWidth="1"/>
    <col min="4626" max="4626" width="14.42578125" customWidth="1"/>
    <col min="4627" max="4627" width="19.7109375" customWidth="1"/>
    <col min="4628" max="4628" width="0.85546875" customWidth="1"/>
    <col min="4629" max="4629" width="14" customWidth="1"/>
    <col min="4630" max="4630" width="8.85546875" customWidth="1"/>
    <col min="4631" max="4631" width="17.140625" customWidth="1"/>
    <col min="4632" max="4632" width="18.140625" customWidth="1"/>
    <col min="4633" max="4633" width="1.28515625" customWidth="1"/>
    <col min="4634" max="4634" width="14.28515625" customWidth="1"/>
    <col min="4635" max="4635" width="8.85546875" customWidth="1"/>
    <col min="4636" max="4636" width="15" customWidth="1"/>
    <col min="4637" max="4637" width="14.28515625" customWidth="1"/>
    <col min="4638" max="4638" width="1.140625" customWidth="1"/>
    <col min="4639" max="4639" width="14.28515625" customWidth="1"/>
    <col min="4640" max="4640" width="8.85546875" customWidth="1"/>
    <col min="4641" max="4641" width="14.42578125" customWidth="1"/>
    <col min="4642" max="4642" width="14" customWidth="1"/>
    <col min="4643" max="4643" width="1.42578125" customWidth="1"/>
    <col min="4644" max="4644" width="15.28515625" customWidth="1"/>
    <col min="4645" max="4645" width="8.28515625" customWidth="1"/>
    <col min="4646" max="4646" width="16.140625" customWidth="1"/>
    <col min="4647" max="4647" width="14.7109375" customWidth="1"/>
    <col min="4648" max="4648" width="1.28515625" customWidth="1"/>
    <col min="4649" max="4649" width="15.140625" customWidth="1"/>
    <col min="4650" max="4650" width="11.5703125" customWidth="1"/>
    <col min="4651" max="4651" width="14.140625" customWidth="1"/>
    <col min="4652" max="4652" width="13.42578125" customWidth="1"/>
    <col min="4653" max="4653" width="1.85546875" customWidth="1"/>
    <col min="4654" max="4654" width="14.42578125" customWidth="1"/>
    <col min="4655" max="4655" width="9.7109375" customWidth="1"/>
    <col min="4656" max="4656" width="12.5703125" customWidth="1"/>
    <col min="4657" max="4657" width="13.140625" customWidth="1"/>
    <col min="4658" max="4658" width="1.140625" customWidth="1"/>
    <col min="4659" max="4659" width="12.28515625" customWidth="1"/>
    <col min="4662" max="4662" width="14.85546875" customWidth="1"/>
    <col min="4663" max="4663" width="9.140625" customWidth="1"/>
    <col min="4664" max="4664" width="10" bestFit="1" customWidth="1"/>
    <col min="4859" max="4859" width="5.42578125" customWidth="1"/>
    <col min="4860" max="4860" width="12.85546875" customWidth="1"/>
    <col min="4861" max="4861" width="8.42578125" customWidth="1"/>
    <col min="4862" max="4863" width="12.42578125" customWidth="1"/>
    <col min="4864" max="4864" width="1.140625" customWidth="1"/>
    <col min="4865" max="4865" width="12.5703125" customWidth="1"/>
    <col min="4866" max="4866" width="9" customWidth="1"/>
    <col min="4867" max="4867" width="12.42578125" customWidth="1"/>
    <col min="4868" max="4868" width="13.42578125" customWidth="1"/>
    <col min="4869" max="4869" width="1.7109375" customWidth="1"/>
    <col min="4870" max="4870" width="11.5703125" customWidth="1"/>
    <col min="4871" max="4871" width="8.5703125" customWidth="1"/>
    <col min="4872" max="4872" width="13.7109375" customWidth="1"/>
    <col min="4873" max="4873" width="14.42578125" customWidth="1"/>
    <col min="4874" max="4874" width="1.85546875" customWidth="1"/>
    <col min="4875" max="4875" width="14.28515625" customWidth="1"/>
    <col min="4876" max="4876" width="8.85546875" customWidth="1"/>
    <col min="4877" max="4877" width="14.28515625" customWidth="1"/>
    <col min="4878" max="4878" width="15.28515625" customWidth="1"/>
    <col min="4879" max="4879" width="1.42578125" customWidth="1"/>
    <col min="4880" max="4880" width="15" customWidth="1"/>
    <col min="4881" max="4881" width="9" customWidth="1"/>
    <col min="4882" max="4882" width="14.42578125" customWidth="1"/>
    <col min="4883" max="4883" width="19.7109375" customWidth="1"/>
    <col min="4884" max="4884" width="0.85546875" customWidth="1"/>
    <col min="4885" max="4885" width="14" customWidth="1"/>
    <col min="4886" max="4886" width="8.85546875" customWidth="1"/>
    <col min="4887" max="4887" width="17.140625" customWidth="1"/>
    <col min="4888" max="4888" width="18.140625" customWidth="1"/>
    <col min="4889" max="4889" width="1.28515625" customWidth="1"/>
    <col min="4890" max="4890" width="14.28515625" customWidth="1"/>
    <col min="4891" max="4891" width="8.85546875" customWidth="1"/>
    <col min="4892" max="4892" width="15" customWidth="1"/>
    <col min="4893" max="4893" width="14.28515625" customWidth="1"/>
    <col min="4894" max="4894" width="1.140625" customWidth="1"/>
    <col min="4895" max="4895" width="14.28515625" customWidth="1"/>
    <col min="4896" max="4896" width="8.85546875" customWidth="1"/>
    <col min="4897" max="4897" width="14.42578125" customWidth="1"/>
    <col min="4898" max="4898" width="14" customWidth="1"/>
    <col min="4899" max="4899" width="1.42578125" customWidth="1"/>
    <col min="4900" max="4900" width="15.28515625" customWidth="1"/>
    <col min="4901" max="4901" width="8.28515625" customWidth="1"/>
    <col min="4902" max="4902" width="16.140625" customWidth="1"/>
    <col min="4903" max="4903" width="14.7109375" customWidth="1"/>
    <col min="4904" max="4904" width="1.28515625" customWidth="1"/>
    <col min="4905" max="4905" width="15.140625" customWidth="1"/>
    <col min="4906" max="4906" width="11.5703125" customWidth="1"/>
    <col min="4907" max="4907" width="14.140625" customWidth="1"/>
    <col min="4908" max="4908" width="13.42578125" customWidth="1"/>
    <col min="4909" max="4909" width="1.85546875" customWidth="1"/>
    <col min="4910" max="4910" width="14.42578125" customWidth="1"/>
    <col min="4911" max="4911" width="9.7109375" customWidth="1"/>
    <col min="4912" max="4912" width="12.5703125" customWidth="1"/>
    <col min="4913" max="4913" width="13.140625" customWidth="1"/>
    <col min="4914" max="4914" width="1.140625" customWidth="1"/>
    <col min="4915" max="4915" width="12.28515625" customWidth="1"/>
    <col min="4918" max="4918" width="14.85546875" customWidth="1"/>
    <col min="4919" max="4919" width="9.140625" customWidth="1"/>
    <col min="4920" max="4920" width="10" bestFit="1" customWidth="1"/>
    <col min="5115" max="5115" width="5.42578125" customWidth="1"/>
    <col min="5116" max="5116" width="12.85546875" customWidth="1"/>
    <col min="5117" max="5117" width="8.42578125" customWidth="1"/>
    <col min="5118" max="5119" width="12.42578125" customWidth="1"/>
    <col min="5120" max="5120" width="1.140625" customWidth="1"/>
    <col min="5121" max="5121" width="12.5703125" customWidth="1"/>
    <col min="5122" max="5122" width="9" customWidth="1"/>
    <col min="5123" max="5123" width="12.42578125" customWidth="1"/>
    <col min="5124" max="5124" width="13.42578125" customWidth="1"/>
    <col min="5125" max="5125" width="1.7109375" customWidth="1"/>
    <col min="5126" max="5126" width="11.5703125" customWidth="1"/>
    <col min="5127" max="5127" width="8.5703125" customWidth="1"/>
    <col min="5128" max="5128" width="13.7109375" customWidth="1"/>
    <col min="5129" max="5129" width="14.42578125" customWidth="1"/>
    <col min="5130" max="5130" width="1.85546875" customWidth="1"/>
    <col min="5131" max="5131" width="14.28515625" customWidth="1"/>
    <col min="5132" max="5132" width="8.85546875" customWidth="1"/>
    <col min="5133" max="5133" width="14.28515625" customWidth="1"/>
    <col min="5134" max="5134" width="15.28515625" customWidth="1"/>
    <col min="5135" max="5135" width="1.42578125" customWidth="1"/>
    <col min="5136" max="5136" width="15" customWidth="1"/>
    <col min="5137" max="5137" width="9" customWidth="1"/>
    <col min="5138" max="5138" width="14.42578125" customWidth="1"/>
    <col min="5139" max="5139" width="19.7109375" customWidth="1"/>
    <col min="5140" max="5140" width="0.85546875" customWidth="1"/>
    <col min="5141" max="5141" width="14" customWidth="1"/>
    <col min="5142" max="5142" width="8.85546875" customWidth="1"/>
    <col min="5143" max="5143" width="17.140625" customWidth="1"/>
    <col min="5144" max="5144" width="18.140625" customWidth="1"/>
    <col min="5145" max="5145" width="1.28515625" customWidth="1"/>
    <col min="5146" max="5146" width="14.28515625" customWidth="1"/>
    <col min="5147" max="5147" width="8.85546875" customWidth="1"/>
    <col min="5148" max="5148" width="15" customWidth="1"/>
    <col min="5149" max="5149" width="14.28515625" customWidth="1"/>
    <col min="5150" max="5150" width="1.140625" customWidth="1"/>
    <col min="5151" max="5151" width="14.28515625" customWidth="1"/>
    <col min="5152" max="5152" width="8.85546875" customWidth="1"/>
    <col min="5153" max="5153" width="14.42578125" customWidth="1"/>
    <col min="5154" max="5154" width="14" customWidth="1"/>
    <col min="5155" max="5155" width="1.42578125" customWidth="1"/>
    <col min="5156" max="5156" width="15.28515625" customWidth="1"/>
    <col min="5157" max="5157" width="8.28515625" customWidth="1"/>
    <col min="5158" max="5158" width="16.140625" customWidth="1"/>
    <col min="5159" max="5159" width="14.7109375" customWidth="1"/>
    <col min="5160" max="5160" width="1.28515625" customWidth="1"/>
    <col min="5161" max="5161" width="15.140625" customWidth="1"/>
    <col min="5162" max="5162" width="11.5703125" customWidth="1"/>
    <col min="5163" max="5163" width="14.140625" customWidth="1"/>
    <col min="5164" max="5164" width="13.42578125" customWidth="1"/>
    <col min="5165" max="5165" width="1.85546875" customWidth="1"/>
    <col min="5166" max="5166" width="14.42578125" customWidth="1"/>
    <col min="5167" max="5167" width="9.7109375" customWidth="1"/>
    <col min="5168" max="5168" width="12.5703125" customWidth="1"/>
    <col min="5169" max="5169" width="13.140625" customWidth="1"/>
    <col min="5170" max="5170" width="1.140625" customWidth="1"/>
    <col min="5171" max="5171" width="12.28515625" customWidth="1"/>
    <col min="5174" max="5174" width="14.85546875" customWidth="1"/>
    <col min="5175" max="5175" width="9.140625" customWidth="1"/>
    <col min="5176" max="5176" width="10" bestFit="1" customWidth="1"/>
    <col min="5371" max="5371" width="5.42578125" customWidth="1"/>
    <col min="5372" max="5372" width="12.85546875" customWidth="1"/>
    <col min="5373" max="5373" width="8.42578125" customWidth="1"/>
    <col min="5374" max="5375" width="12.42578125" customWidth="1"/>
    <col min="5376" max="5376" width="1.140625" customWidth="1"/>
    <col min="5377" max="5377" width="12.5703125" customWidth="1"/>
    <col min="5378" max="5378" width="9" customWidth="1"/>
    <col min="5379" max="5379" width="12.42578125" customWidth="1"/>
    <col min="5380" max="5380" width="13.42578125" customWidth="1"/>
    <col min="5381" max="5381" width="1.7109375" customWidth="1"/>
    <col min="5382" max="5382" width="11.5703125" customWidth="1"/>
    <col min="5383" max="5383" width="8.5703125" customWidth="1"/>
    <col min="5384" max="5384" width="13.7109375" customWidth="1"/>
    <col min="5385" max="5385" width="14.42578125" customWidth="1"/>
    <col min="5386" max="5386" width="1.85546875" customWidth="1"/>
    <col min="5387" max="5387" width="14.28515625" customWidth="1"/>
    <col min="5388" max="5388" width="8.85546875" customWidth="1"/>
    <col min="5389" max="5389" width="14.28515625" customWidth="1"/>
    <col min="5390" max="5390" width="15.28515625" customWidth="1"/>
    <col min="5391" max="5391" width="1.42578125" customWidth="1"/>
    <col min="5392" max="5392" width="15" customWidth="1"/>
    <col min="5393" max="5393" width="9" customWidth="1"/>
    <col min="5394" max="5394" width="14.42578125" customWidth="1"/>
    <col min="5395" max="5395" width="19.7109375" customWidth="1"/>
    <col min="5396" max="5396" width="0.85546875" customWidth="1"/>
    <col min="5397" max="5397" width="14" customWidth="1"/>
    <col min="5398" max="5398" width="8.85546875" customWidth="1"/>
    <col min="5399" max="5399" width="17.140625" customWidth="1"/>
    <col min="5400" max="5400" width="18.140625" customWidth="1"/>
    <col min="5401" max="5401" width="1.28515625" customWidth="1"/>
    <col min="5402" max="5402" width="14.28515625" customWidth="1"/>
    <col min="5403" max="5403" width="8.85546875" customWidth="1"/>
    <col min="5404" max="5404" width="15" customWidth="1"/>
    <col min="5405" max="5405" width="14.28515625" customWidth="1"/>
    <col min="5406" max="5406" width="1.140625" customWidth="1"/>
    <col min="5407" max="5407" width="14.28515625" customWidth="1"/>
    <col min="5408" max="5408" width="8.85546875" customWidth="1"/>
    <col min="5409" max="5409" width="14.42578125" customWidth="1"/>
    <col min="5410" max="5410" width="14" customWidth="1"/>
    <col min="5411" max="5411" width="1.42578125" customWidth="1"/>
    <col min="5412" max="5412" width="15.28515625" customWidth="1"/>
    <col min="5413" max="5413" width="8.28515625" customWidth="1"/>
    <col min="5414" max="5414" width="16.140625" customWidth="1"/>
    <col min="5415" max="5415" width="14.7109375" customWidth="1"/>
    <col min="5416" max="5416" width="1.28515625" customWidth="1"/>
    <col min="5417" max="5417" width="15.140625" customWidth="1"/>
    <col min="5418" max="5418" width="11.5703125" customWidth="1"/>
    <col min="5419" max="5419" width="14.140625" customWidth="1"/>
    <col min="5420" max="5420" width="13.42578125" customWidth="1"/>
    <col min="5421" max="5421" width="1.85546875" customWidth="1"/>
    <col min="5422" max="5422" width="14.42578125" customWidth="1"/>
    <col min="5423" max="5423" width="9.7109375" customWidth="1"/>
    <col min="5424" max="5424" width="12.5703125" customWidth="1"/>
    <col min="5425" max="5425" width="13.140625" customWidth="1"/>
    <col min="5426" max="5426" width="1.140625" customWidth="1"/>
    <col min="5427" max="5427" width="12.28515625" customWidth="1"/>
    <col min="5430" max="5430" width="14.85546875" customWidth="1"/>
    <col min="5431" max="5431" width="9.140625" customWidth="1"/>
    <col min="5432" max="5432" width="10" bestFit="1" customWidth="1"/>
    <col min="5627" max="5627" width="5.42578125" customWidth="1"/>
    <col min="5628" max="5628" width="12.85546875" customWidth="1"/>
    <col min="5629" max="5629" width="8.42578125" customWidth="1"/>
    <col min="5630" max="5631" width="12.42578125" customWidth="1"/>
    <col min="5632" max="5632" width="1.140625" customWidth="1"/>
    <col min="5633" max="5633" width="12.5703125" customWidth="1"/>
    <col min="5634" max="5634" width="9" customWidth="1"/>
    <col min="5635" max="5635" width="12.42578125" customWidth="1"/>
    <col min="5636" max="5636" width="13.42578125" customWidth="1"/>
    <col min="5637" max="5637" width="1.7109375" customWidth="1"/>
    <col min="5638" max="5638" width="11.5703125" customWidth="1"/>
    <col min="5639" max="5639" width="8.5703125" customWidth="1"/>
    <col min="5640" max="5640" width="13.7109375" customWidth="1"/>
    <col min="5641" max="5641" width="14.42578125" customWidth="1"/>
    <col min="5642" max="5642" width="1.85546875" customWidth="1"/>
    <col min="5643" max="5643" width="14.28515625" customWidth="1"/>
    <col min="5644" max="5644" width="8.85546875" customWidth="1"/>
    <col min="5645" max="5645" width="14.28515625" customWidth="1"/>
    <col min="5646" max="5646" width="15.28515625" customWidth="1"/>
    <col min="5647" max="5647" width="1.42578125" customWidth="1"/>
    <col min="5648" max="5648" width="15" customWidth="1"/>
    <col min="5649" max="5649" width="9" customWidth="1"/>
    <col min="5650" max="5650" width="14.42578125" customWidth="1"/>
    <col min="5651" max="5651" width="19.7109375" customWidth="1"/>
    <col min="5652" max="5652" width="0.85546875" customWidth="1"/>
    <col min="5653" max="5653" width="14" customWidth="1"/>
    <col min="5654" max="5654" width="8.85546875" customWidth="1"/>
    <col min="5655" max="5655" width="17.140625" customWidth="1"/>
    <col min="5656" max="5656" width="18.140625" customWidth="1"/>
    <col min="5657" max="5657" width="1.28515625" customWidth="1"/>
    <col min="5658" max="5658" width="14.28515625" customWidth="1"/>
    <col min="5659" max="5659" width="8.85546875" customWidth="1"/>
    <col min="5660" max="5660" width="15" customWidth="1"/>
    <col min="5661" max="5661" width="14.28515625" customWidth="1"/>
    <col min="5662" max="5662" width="1.140625" customWidth="1"/>
    <col min="5663" max="5663" width="14.28515625" customWidth="1"/>
    <col min="5664" max="5664" width="8.85546875" customWidth="1"/>
    <col min="5665" max="5665" width="14.42578125" customWidth="1"/>
    <col min="5666" max="5666" width="14" customWidth="1"/>
    <col min="5667" max="5667" width="1.42578125" customWidth="1"/>
    <col min="5668" max="5668" width="15.28515625" customWidth="1"/>
    <col min="5669" max="5669" width="8.28515625" customWidth="1"/>
    <col min="5670" max="5670" width="16.140625" customWidth="1"/>
    <col min="5671" max="5671" width="14.7109375" customWidth="1"/>
    <col min="5672" max="5672" width="1.28515625" customWidth="1"/>
    <col min="5673" max="5673" width="15.140625" customWidth="1"/>
    <col min="5674" max="5674" width="11.5703125" customWidth="1"/>
    <col min="5675" max="5675" width="14.140625" customWidth="1"/>
    <col min="5676" max="5676" width="13.42578125" customWidth="1"/>
    <col min="5677" max="5677" width="1.85546875" customWidth="1"/>
    <col min="5678" max="5678" width="14.42578125" customWidth="1"/>
    <col min="5679" max="5679" width="9.7109375" customWidth="1"/>
    <col min="5680" max="5680" width="12.5703125" customWidth="1"/>
    <col min="5681" max="5681" width="13.140625" customWidth="1"/>
    <col min="5682" max="5682" width="1.140625" customWidth="1"/>
    <col min="5683" max="5683" width="12.28515625" customWidth="1"/>
    <col min="5686" max="5686" width="14.85546875" customWidth="1"/>
    <col min="5687" max="5687" width="9.140625" customWidth="1"/>
    <col min="5688" max="5688" width="10" bestFit="1" customWidth="1"/>
    <col min="5883" max="5883" width="5.42578125" customWidth="1"/>
    <col min="5884" max="5884" width="12.85546875" customWidth="1"/>
    <col min="5885" max="5885" width="8.42578125" customWidth="1"/>
    <col min="5886" max="5887" width="12.42578125" customWidth="1"/>
    <col min="5888" max="5888" width="1.140625" customWidth="1"/>
    <col min="5889" max="5889" width="12.5703125" customWidth="1"/>
    <col min="5890" max="5890" width="9" customWidth="1"/>
    <col min="5891" max="5891" width="12.42578125" customWidth="1"/>
    <col min="5892" max="5892" width="13.42578125" customWidth="1"/>
    <col min="5893" max="5893" width="1.7109375" customWidth="1"/>
    <col min="5894" max="5894" width="11.5703125" customWidth="1"/>
    <col min="5895" max="5895" width="8.5703125" customWidth="1"/>
    <col min="5896" max="5896" width="13.7109375" customWidth="1"/>
    <col min="5897" max="5897" width="14.42578125" customWidth="1"/>
    <col min="5898" max="5898" width="1.85546875" customWidth="1"/>
    <col min="5899" max="5899" width="14.28515625" customWidth="1"/>
    <col min="5900" max="5900" width="8.85546875" customWidth="1"/>
    <col min="5901" max="5901" width="14.28515625" customWidth="1"/>
    <col min="5902" max="5902" width="15.28515625" customWidth="1"/>
    <col min="5903" max="5903" width="1.42578125" customWidth="1"/>
    <col min="5904" max="5904" width="15" customWidth="1"/>
    <col min="5905" max="5905" width="9" customWidth="1"/>
    <col min="5906" max="5906" width="14.42578125" customWidth="1"/>
    <col min="5907" max="5907" width="19.7109375" customWidth="1"/>
    <col min="5908" max="5908" width="0.85546875" customWidth="1"/>
    <col min="5909" max="5909" width="14" customWidth="1"/>
    <col min="5910" max="5910" width="8.85546875" customWidth="1"/>
    <col min="5911" max="5911" width="17.140625" customWidth="1"/>
    <col min="5912" max="5912" width="18.140625" customWidth="1"/>
    <col min="5913" max="5913" width="1.28515625" customWidth="1"/>
    <col min="5914" max="5914" width="14.28515625" customWidth="1"/>
    <col min="5915" max="5915" width="8.85546875" customWidth="1"/>
    <col min="5916" max="5916" width="15" customWidth="1"/>
    <col min="5917" max="5917" width="14.28515625" customWidth="1"/>
    <col min="5918" max="5918" width="1.140625" customWidth="1"/>
    <col min="5919" max="5919" width="14.28515625" customWidth="1"/>
    <col min="5920" max="5920" width="8.85546875" customWidth="1"/>
    <col min="5921" max="5921" width="14.42578125" customWidth="1"/>
    <col min="5922" max="5922" width="14" customWidth="1"/>
    <col min="5923" max="5923" width="1.42578125" customWidth="1"/>
    <col min="5924" max="5924" width="15.28515625" customWidth="1"/>
    <col min="5925" max="5925" width="8.28515625" customWidth="1"/>
    <col min="5926" max="5926" width="16.140625" customWidth="1"/>
    <col min="5927" max="5927" width="14.7109375" customWidth="1"/>
    <col min="5928" max="5928" width="1.28515625" customWidth="1"/>
    <col min="5929" max="5929" width="15.140625" customWidth="1"/>
    <col min="5930" max="5930" width="11.5703125" customWidth="1"/>
    <col min="5931" max="5931" width="14.140625" customWidth="1"/>
    <col min="5932" max="5932" width="13.42578125" customWidth="1"/>
    <col min="5933" max="5933" width="1.85546875" customWidth="1"/>
    <col min="5934" max="5934" width="14.42578125" customWidth="1"/>
    <col min="5935" max="5935" width="9.7109375" customWidth="1"/>
    <col min="5936" max="5936" width="12.5703125" customWidth="1"/>
    <col min="5937" max="5937" width="13.140625" customWidth="1"/>
    <col min="5938" max="5938" width="1.140625" customWidth="1"/>
    <col min="5939" max="5939" width="12.28515625" customWidth="1"/>
    <col min="5942" max="5942" width="14.85546875" customWidth="1"/>
    <col min="5943" max="5943" width="9.140625" customWidth="1"/>
    <col min="5944" max="5944" width="10" bestFit="1" customWidth="1"/>
    <col min="6139" max="6139" width="5.42578125" customWidth="1"/>
    <col min="6140" max="6140" width="12.85546875" customWidth="1"/>
    <col min="6141" max="6141" width="8.42578125" customWidth="1"/>
    <col min="6142" max="6143" width="12.42578125" customWidth="1"/>
    <col min="6144" max="6144" width="1.140625" customWidth="1"/>
    <col min="6145" max="6145" width="12.5703125" customWidth="1"/>
    <col min="6146" max="6146" width="9" customWidth="1"/>
    <col min="6147" max="6147" width="12.42578125" customWidth="1"/>
    <col min="6148" max="6148" width="13.42578125" customWidth="1"/>
    <col min="6149" max="6149" width="1.7109375" customWidth="1"/>
    <col min="6150" max="6150" width="11.5703125" customWidth="1"/>
    <col min="6151" max="6151" width="8.5703125" customWidth="1"/>
    <col min="6152" max="6152" width="13.7109375" customWidth="1"/>
    <col min="6153" max="6153" width="14.42578125" customWidth="1"/>
    <col min="6154" max="6154" width="1.85546875" customWidth="1"/>
    <col min="6155" max="6155" width="14.28515625" customWidth="1"/>
    <col min="6156" max="6156" width="8.85546875" customWidth="1"/>
    <col min="6157" max="6157" width="14.28515625" customWidth="1"/>
    <col min="6158" max="6158" width="15.28515625" customWidth="1"/>
    <col min="6159" max="6159" width="1.42578125" customWidth="1"/>
    <col min="6160" max="6160" width="15" customWidth="1"/>
    <col min="6161" max="6161" width="9" customWidth="1"/>
    <col min="6162" max="6162" width="14.42578125" customWidth="1"/>
    <col min="6163" max="6163" width="19.7109375" customWidth="1"/>
    <col min="6164" max="6164" width="0.85546875" customWidth="1"/>
    <col min="6165" max="6165" width="14" customWidth="1"/>
    <col min="6166" max="6166" width="8.85546875" customWidth="1"/>
    <col min="6167" max="6167" width="17.140625" customWidth="1"/>
    <col min="6168" max="6168" width="18.140625" customWidth="1"/>
    <col min="6169" max="6169" width="1.28515625" customWidth="1"/>
    <col min="6170" max="6170" width="14.28515625" customWidth="1"/>
    <col min="6171" max="6171" width="8.85546875" customWidth="1"/>
    <col min="6172" max="6172" width="15" customWidth="1"/>
    <col min="6173" max="6173" width="14.28515625" customWidth="1"/>
    <col min="6174" max="6174" width="1.140625" customWidth="1"/>
    <col min="6175" max="6175" width="14.28515625" customWidth="1"/>
    <col min="6176" max="6176" width="8.85546875" customWidth="1"/>
    <col min="6177" max="6177" width="14.42578125" customWidth="1"/>
    <col min="6178" max="6178" width="14" customWidth="1"/>
    <col min="6179" max="6179" width="1.42578125" customWidth="1"/>
    <col min="6180" max="6180" width="15.28515625" customWidth="1"/>
    <col min="6181" max="6181" width="8.28515625" customWidth="1"/>
    <col min="6182" max="6182" width="16.140625" customWidth="1"/>
    <col min="6183" max="6183" width="14.7109375" customWidth="1"/>
    <col min="6184" max="6184" width="1.28515625" customWidth="1"/>
    <col min="6185" max="6185" width="15.140625" customWidth="1"/>
    <col min="6186" max="6186" width="11.5703125" customWidth="1"/>
    <col min="6187" max="6187" width="14.140625" customWidth="1"/>
    <col min="6188" max="6188" width="13.42578125" customWidth="1"/>
    <col min="6189" max="6189" width="1.85546875" customWidth="1"/>
    <col min="6190" max="6190" width="14.42578125" customWidth="1"/>
    <col min="6191" max="6191" width="9.7109375" customWidth="1"/>
    <col min="6192" max="6192" width="12.5703125" customWidth="1"/>
    <col min="6193" max="6193" width="13.140625" customWidth="1"/>
    <col min="6194" max="6194" width="1.140625" customWidth="1"/>
    <col min="6195" max="6195" width="12.28515625" customWidth="1"/>
    <col min="6198" max="6198" width="14.85546875" customWidth="1"/>
    <col min="6199" max="6199" width="9.140625" customWidth="1"/>
    <col min="6200" max="6200" width="10" bestFit="1" customWidth="1"/>
    <col min="6395" max="6395" width="5.42578125" customWidth="1"/>
    <col min="6396" max="6396" width="12.85546875" customWidth="1"/>
    <col min="6397" max="6397" width="8.42578125" customWidth="1"/>
    <col min="6398" max="6399" width="12.42578125" customWidth="1"/>
    <col min="6400" max="6400" width="1.140625" customWidth="1"/>
    <col min="6401" max="6401" width="12.5703125" customWidth="1"/>
    <col min="6402" max="6402" width="9" customWidth="1"/>
    <col min="6403" max="6403" width="12.42578125" customWidth="1"/>
    <col min="6404" max="6404" width="13.42578125" customWidth="1"/>
    <col min="6405" max="6405" width="1.7109375" customWidth="1"/>
    <col min="6406" max="6406" width="11.5703125" customWidth="1"/>
    <col min="6407" max="6407" width="8.5703125" customWidth="1"/>
    <col min="6408" max="6408" width="13.7109375" customWidth="1"/>
    <col min="6409" max="6409" width="14.42578125" customWidth="1"/>
    <col min="6410" max="6410" width="1.85546875" customWidth="1"/>
    <col min="6411" max="6411" width="14.28515625" customWidth="1"/>
    <col min="6412" max="6412" width="8.85546875" customWidth="1"/>
    <col min="6413" max="6413" width="14.28515625" customWidth="1"/>
    <col min="6414" max="6414" width="15.28515625" customWidth="1"/>
    <col min="6415" max="6415" width="1.42578125" customWidth="1"/>
    <col min="6416" max="6416" width="15" customWidth="1"/>
    <col min="6417" max="6417" width="9" customWidth="1"/>
    <col min="6418" max="6418" width="14.42578125" customWidth="1"/>
    <col min="6419" max="6419" width="19.7109375" customWidth="1"/>
    <col min="6420" max="6420" width="0.85546875" customWidth="1"/>
    <col min="6421" max="6421" width="14" customWidth="1"/>
    <col min="6422" max="6422" width="8.85546875" customWidth="1"/>
    <col min="6423" max="6423" width="17.140625" customWidth="1"/>
    <col min="6424" max="6424" width="18.140625" customWidth="1"/>
    <col min="6425" max="6425" width="1.28515625" customWidth="1"/>
    <col min="6426" max="6426" width="14.28515625" customWidth="1"/>
    <col min="6427" max="6427" width="8.85546875" customWidth="1"/>
    <col min="6428" max="6428" width="15" customWidth="1"/>
    <col min="6429" max="6429" width="14.28515625" customWidth="1"/>
    <col min="6430" max="6430" width="1.140625" customWidth="1"/>
    <col min="6431" max="6431" width="14.28515625" customWidth="1"/>
    <col min="6432" max="6432" width="8.85546875" customWidth="1"/>
    <col min="6433" max="6433" width="14.42578125" customWidth="1"/>
    <col min="6434" max="6434" width="14" customWidth="1"/>
    <col min="6435" max="6435" width="1.42578125" customWidth="1"/>
    <col min="6436" max="6436" width="15.28515625" customWidth="1"/>
    <col min="6437" max="6437" width="8.28515625" customWidth="1"/>
    <col min="6438" max="6438" width="16.140625" customWidth="1"/>
    <col min="6439" max="6439" width="14.7109375" customWidth="1"/>
    <col min="6440" max="6440" width="1.28515625" customWidth="1"/>
    <col min="6441" max="6441" width="15.140625" customWidth="1"/>
    <col min="6442" max="6442" width="11.5703125" customWidth="1"/>
    <col min="6443" max="6443" width="14.140625" customWidth="1"/>
    <col min="6444" max="6444" width="13.42578125" customWidth="1"/>
    <col min="6445" max="6445" width="1.85546875" customWidth="1"/>
    <col min="6446" max="6446" width="14.42578125" customWidth="1"/>
    <col min="6447" max="6447" width="9.7109375" customWidth="1"/>
    <col min="6448" max="6448" width="12.5703125" customWidth="1"/>
    <col min="6449" max="6449" width="13.140625" customWidth="1"/>
    <col min="6450" max="6450" width="1.140625" customWidth="1"/>
    <col min="6451" max="6451" width="12.28515625" customWidth="1"/>
    <col min="6454" max="6454" width="14.85546875" customWidth="1"/>
    <col min="6455" max="6455" width="9.140625" customWidth="1"/>
    <col min="6456" max="6456" width="10" bestFit="1" customWidth="1"/>
    <col min="6651" max="6651" width="5.42578125" customWidth="1"/>
    <col min="6652" max="6652" width="12.85546875" customWidth="1"/>
    <col min="6653" max="6653" width="8.42578125" customWidth="1"/>
    <col min="6654" max="6655" width="12.42578125" customWidth="1"/>
    <col min="6656" max="6656" width="1.140625" customWidth="1"/>
    <col min="6657" max="6657" width="12.5703125" customWidth="1"/>
    <col min="6658" max="6658" width="9" customWidth="1"/>
    <col min="6659" max="6659" width="12.42578125" customWidth="1"/>
    <col min="6660" max="6660" width="13.42578125" customWidth="1"/>
    <col min="6661" max="6661" width="1.7109375" customWidth="1"/>
    <col min="6662" max="6662" width="11.5703125" customWidth="1"/>
    <col min="6663" max="6663" width="8.5703125" customWidth="1"/>
    <col min="6664" max="6664" width="13.7109375" customWidth="1"/>
    <col min="6665" max="6665" width="14.42578125" customWidth="1"/>
    <col min="6666" max="6666" width="1.85546875" customWidth="1"/>
    <col min="6667" max="6667" width="14.28515625" customWidth="1"/>
    <col min="6668" max="6668" width="8.85546875" customWidth="1"/>
    <col min="6669" max="6669" width="14.28515625" customWidth="1"/>
    <col min="6670" max="6670" width="15.28515625" customWidth="1"/>
    <col min="6671" max="6671" width="1.42578125" customWidth="1"/>
    <col min="6672" max="6672" width="15" customWidth="1"/>
    <col min="6673" max="6673" width="9" customWidth="1"/>
    <col min="6674" max="6674" width="14.42578125" customWidth="1"/>
    <col min="6675" max="6675" width="19.7109375" customWidth="1"/>
    <col min="6676" max="6676" width="0.85546875" customWidth="1"/>
    <col min="6677" max="6677" width="14" customWidth="1"/>
    <col min="6678" max="6678" width="8.85546875" customWidth="1"/>
    <col min="6679" max="6679" width="17.140625" customWidth="1"/>
    <col min="6680" max="6680" width="18.140625" customWidth="1"/>
    <col min="6681" max="6681" width="1.28515625" customWidth="1"/>
    <col min="6682" max="6682" width="14.28515625" customWidth="1"/>
    <col min="6683" max="6683" width="8.85546875" customWidth="1"/>
    <col min="6684" max="6684" width="15" customWidth="1"/>
    <col min="6685" max="6685" width="14.28515625" customWidth="1"/>
    <col min="6686" max="6686" width="1.140625" customWidth="1"/>
    <col min="6687" max="6687" width="14.28515625" customWidth="1"/>
    <col min="6688" max="6688" width="8.85546875" customWidth="1"/>
    <col min="6689" max="6689" width="14.42578125" customWidth="1"/>
    <col min="6690" max="6690" width="14" customWidth="1"/>
    <col min="6691" max="6691" width="1.42578125" customWidth="1"/>
    <col min="6692" max="6692" width="15.28515625" customWidth="1"/>
    <col min="6693" max="6693" width="8.28515625" customWidth="1"/>
    <col min="6694" max="6694" width="16.140625" customWidth="1"/>
    <col min="6695" max="6695" width="14.7109375" customWidth="1"/>
    <col min="6696" max="6696" width="1.28515625" customWidth="1"/>
    <col min="6697" max="6697" width="15.140625" customWidth="1"/>
    <col min="6698" max="6698" width="11.5703125" customWidth="1"/>
    <col min="6699" max="6699" width="14.140625" customWidth="1"/>
    <col min="6700" max="6700" width="13.42578125" customWidth="1"/>
    <col min="6701" max="6701" width="1.85546875" customWidth="1"/>
    <col min="6702" max="6702" width="14.42578125" customWidth="1"/>
    <col min="6703" max="6703" width="9.7109375" customWidth="1"/>
    <col min="6704" max="6704" width="12.5703125" customWidth="1"/>
    <col min="6705" max="6705" width="13.140625" customWidth="1"/>
    <col min="6706" max="6706" width="1.140625" customWidth="1"/>
    <col min="6707" max="6707" width="12.28515625" customWidth="1"/>
    <col min="6710" max="6710" width="14.85546875" customWidth="1"/>
    <col min="6711" max="6711" width="9.140625" customWidth="1"/>
    <col min="6712" max="6712" width="10" bestFit="1" customWidth="1"/>
    <col min="6907" max="6907" width="5.42578125" customWidth="1"/>
    <col min="6908" max="6908" width="12.85546875" customWidth="1"/>
    <col min="6909" max="6909" width="8.42578125" customWidth="1"/>
    <col min="6910" max="6911" width="12.42578125" customWidth="1"/>
    <col min="6912" max="6912" width="1.140625" customWidth="1"/>
    <col min="6913" max="6913" width="12.5703125" customWidth="1"/>
    <col min="6914" max="6914" width="9" customWidth="1"/>
    <col min="6915" max="6915" width="12.42578125" customWidth="1"/>
    <col min="6916" max="6916" width="13.42578125" customWidth="1"/>
    <col min="6917" max="6917" width="1.7109375" customWidth="1"/>
    <col min="6918" max="6918" width="11.5703125" customWidth="1"/>
    <col min="6919" max="6919" width="8.5703125" customWidth="1"/>
    <col min="6920" max="6920" width="13.7109375" customWidth="1"/>
    <col min="6921" max="6921" width="14.42578125" customWidth="1"/>
    <col min="6922" max="6922" width="1.85546875" customWidth="1"/>
    <col min="6923" max="6923" width="14.28515625" customWidth="1"/>
    <col min="6924" max="6924" width="8.85546875" customWidth="1"/>
    <col min="6925" max="6925" width="14.28515625" customWidth="1"/>
    <col min="6926" max="6926" width="15.28515625" customWidth="1"/>
    <col min="6927" max="6927" width="1.42578125" customWidth="1"/>
    <col min="6928" max="6928" width="15" customWidth="1"/>
    <col min="6929" max="6929" width="9" customWidth="1"/>
    <col min="6930" max="6930" width="14.42578125" customWidth="1"/>
    <col min="6931" max="6931" width="19.7109375" customWidth="1"/>
    <col min="6932" max="6932" width="0.85546875" customWidth="1"/>
    <col min="6933" max="6933" width="14" customWidth="1"/>
    <col min="6934" max="6934" width="8.85546875" customWidth="1"/>
    <col min="6935" max="6935" width="17.140625" customWidth="1"/>
    <col min="6936" max="6936" width="18.140625" customWidth="1"/>
    <col min="6937" max="6937" width="1.28515625" customWidth="1"/>
    <col min="6938" max="6938" width="14.28515625" customWidth="1"/>
    <col min="6939" max="6939" width="8.85546875" customWidth="1"/>
    <col min="6940" max="6940" width="15" customWidth="1"/>
    <col min="6941" max="6941" width="14.28515625" customWidth="1"/>
    <col min="6942" max="6942" width="1.140625" customWidth="1"/>
    <col min="6943" max="6943" width="14.28515625" customWidth="1"/>
    <col min="6944" max="6944" width="8.85546875" customWidth="1"/>
    <col min="6945" max="6945" width="14.42578125" customWidth="1"/>
    <col min="6946" max="6946" width="14" customWidth="1"/>
    <col min="6947" max="6947" width="1.42578125" customWidth="1"/>
    <col min="6948" max="6948" width="15.28515625" customWidth="1"/>
    <col min="6949" max="6949" width="8.28515625" customWidth="1"/>
    <col min="6950" max="6950" width="16.140625" customWidth="1"/>
    <col min="6951" max="6951" width="14.7109375" customWidth="1"/>
    <col min="6952" max="6952" width="1.28515625" customWidth="1"/>
    <col min="6953" max="6953" width="15.140625" customWidth="1"/>
    <col min="6954" max="6954" width="11.5703125" customWidth="1"/>
    <col min="6955" max="6955" width="14.140625" customWidth="1"/>
    <col min="6956" max="6956" width="13.42578125" customWidth="1"/>
    <col min="6957" max="6957" width="1.85546875" customWidth="1"/>
    <col min="6958" max="6958" width="14.42578125" customWidth="1"/>
    <col min="6959" max="6959" width="9.7109375" customWidth="1"/>
    <col min="6960" max="6960" width="12.5703125" customWidth="1"/>
    <col min="6961" max="6961" width="13.140625" customWidth="1"/>
    <col min="6962" max="6962" width="1.140625" customWidth="1"/>
    <col min="6963" max="6963" width="12.28515625" customWidth="1"/>
    <col min="6966" max="6966" width="14.85546875" customWidth="1"/>
    <col min="6967" max="6967" width="9.140625" customWidth="1"/>
    <col min="6968" max="6968" width="10" bestFit="1" customWidth="1"/>
    <col min="7163" max="7163" width="5.42578125" customWidth="1"/>
    <col min="7164" max="7164" width="12.85546875" customWidth="1"/>
    <col min="7165" max="7165" width="8.42578125" customWidth="1"/>
    <col min="7166" max="7167" width="12.42578125" customWidth="1"/>
    <col min="7168" max="7168" width="1.140625" customWidth="1"/>
    <col min="7169" max="7169" width="12.5703125" customWidth="1"/>
    <col min="7170" max="7170" width="9" customWidth="1"/>
    <col min="7171" max="7171" width="12.42578125" customWidth="1"/>
    <col min="7172" max="7172" width="13.42578125" customWidth="1"/>
    <col min="7173" max="7173" width="1.7109375" customWidth="1"/>
    <col min="7174" max="7174" width="11.5703125" customWidth="1"/>
    <col min="7175" max="7175" width="8.5703125" customWidth="1"/>
    <col min="7176" max="7176" width="13.7109375" customWidth="1"/>
    <col min="7177" max="7177" width="14.42578125" customWidth="1"/>
    <col min="7178" max="7178" width="1.85546875" customWidth="1"/>
    <col min="7179" max="7179" width="14.28515625" customWidth="1"/>
    <col min="7180" max="7180" width="8.85546875" customWidth="1"/>
    <col min="7181" max="7181" width="14.28515625" customWidth="1"/>
    <col min="7182" max="7182" width="15.28515625" customWidth="1"/>
    <col min="7183" max="7183" width="1.42578125" customWidth="1"/>
    <col min="7184" max="7184" width="15" customWidth="1"/>
    <col min="7185" max="7185" width="9" customWidth="1"/>
    <col min="7186" max="7186" width="14.42578125" customWidth="1"/>
    <col min="7187" max="7187" width="19.7109375" customWidth="1"/>
    <col min="7188" max="7188" width="0.85546875" customWidth="1"/>
    <col min="7189" max="7189" width="14" customWidth="1"/>
    <col min="7190" max="7190" width="8.85546875" customWidth="1"/>
    <col min="7191" max="7191" width="17.140625" customWidth="1"/>
    <col min="7192" max="7192" width="18.140625" customWidth="1"/>
    <col min="7193" max="7193" width="1.28515625" customWidth="1"/>
    <col min="7194" max="7194" width="14.28515625" customWidth="1"/>
    <col min="7195" max="7195" width="8.85546875" customWidth="1"/>
    <col min="7196" max="7196" width="15" customWidth="1"/>
    <col min="7197" max="7197" width="14.28515625" customWidth="1"/>
    <col min="7198" max="7198" width="1.140625" customWidth="1"/>
    <col min="7199" max="7199" width="14.28515625" customWidth="1"/>
    <col min="7200" max="7200" width="8.85546875" customWidth="1"/>
    <col min="7201" max="7201" width="14.42578125" customWidth="1"/>
    <col min="7202" max="7202" width="14" customWidth="1"/>
    <col min="7203" max="7203" width="1.42578125" customWidth="1"/>
    <col min="7204" max="7204" width="15.28515625" customWidth="1"/>
    <col min="7205" max="7205" width="8.28515625" customWidth="1"/>
    <col min="7206" max="7206" width="16.140625" customWidth="1"/>
    <col min="7207" max="7207" width="14.7109375" customWidth="1"/>
    <col min="7208" max="7208" width="1.28515625" customWidth="1"/>
    <col min="7209" max="7209" width="15.140625" customWidth="1"/>
    <col min="7210" max="7210" width="11.5703125" customWidth="1"/>
    <col min="7211" max="7211" width="14.140625" customWidth="1"/>
    <col min="7212" max="7212" width="13.42578125" customWidth="1"/>
    <col min="7213" max="7213" width="1.85546875" customWidth="1"/>
    <col min="7214" max="7214" width="14.42578125" customWidth="1"/>
    <col min="7215" max="7215" width="9.7109375" customWidth="1"/>
    <col min="7216" max="7216" width="12.5703125" customWidth="1"/>
    <col min="7217" max="7217" width="13.140625" customWidth="1"/>
    <col min="7218" max="7218" width="1.140625" customWidth="1"/>
    <col min="7219" max="7219" width="12.28515625" customWidth="1"/>
    <col min="7222" max="7222" width="14.85546875" customWidth="1"/>
    <col min="7223" max="7223" width="9.140625" customWidth="1"/>
    <col min="7224" max="7224" width="10" bestFit="1" customWidth="1"/>
    <col min="7419" max="7419" width="5.42578125" customWidth="1"/>
    <col min="7420" max="7420" width="12.85546875" customWidth="1"/>
    <col min="7421" max="7421" width="8.42578125" customWidth="1"/>
    <col min="7422" max="7423" width="12.42578125" customWidth="1"/>
    <col min="7424" max="7424" width="1.140625" customWidth="1"/>
    <col min="7425" max="7425" width="12.5703125" customWidth="1"/>
    <col min="7426" max="7426" width="9" customWidth="1"/>
    <col min="7427" max="7427" width="12.42578125" customWidth="1"/>
    <col min="7428" max="7428" width="13.42578125" customWidth="1"/>
    <col min="7429" max="7429" width="1.7109375" customWidth="1"/>
    <col min="7430" max="7430" width="11.5703125" customWidth="1"/>
    <col min="7431" max="7431" width="8.5703125" customWidth="1"/>
    <col min="7432" max="7432" width="13.7109375" customWidth="1"/>
    <col min="7433" max="7433" width="14.42578125" customWidth="1"/>
    <col min="7434" max="7434" width="1.85546875" customWidth="1"/>
    <col min="7435" max="7435" width="14.28515625" customWidth="1"/>
    <col min="7436" max="7436" width="8.85546875" customWidth="1"/>
    <col min="7437" max="7437" width="14.28515625" customWidth="1"/>
    <col min="7438" max="7438" width="15.28515625" customWidth="1"/>
    <col min="7439" max="7439" width="1.42578125" customWidth="1"/>
    <col min="7440" max="7440" width="15" customWidth="1"/>
    <col min="7441" max="7441" width="9" customWidth="1"/>
    <col min="7442" max="7442" width="14.42578125" customWidth="1"/>
    <col min="7443" max="7443" width="19.7109375" customWidth="1"/>
    <col min="7444" max="7444" width="0.85546875" customWidth="1"/>
    <col min="7445" max="7445" width="14" customWidth="1"/>
    <col min="7446" max="7446" width="8.85546875" customWidth="1"/>
    <col min="7447" max="7447" width="17.140625" customWidth="1"/>
    <col min="7448" max="7448" width="18.140625" customWidth="1"/>
    <col min="7449" max="7449" width="1.28515625" customWidth="1"/>
    <col min="7450" max="7450" width="14.28515625" customWidth="1"/>
    <col min="7451" max="7451" width="8.85546875" customWidth="1"/>
    <col min="7452" max="7452" width="15" customWidth="1"/>
    <col min="7453" max="7453" width="14.28515625" customWidth="1"/>
    <col min="7454" max="7454" width="1.140625" customWidth="1"/>
    <col min="7455" max="7455" width="14.28515625" customWidth="1"/>
    <col min="7456" max="7456" width="8.85546875" customWidth="1"/>
    <col min="7457" max="7457" width="14.42578125" customWidth="1"/>
    <col min="7458" max="7458" width="14" customWidth="1"/>
    <col min="7459" max="7459" width="1.42578125" customWidth="1"/>
    <col min="7460" max="7460" width="15.28515625" customWidth="1"/>
    <col min="7461" max="7461" width="8.28515625" customWidth="1"/>
    <col min="7462" max="7462" width="16.140625" customWidth="1"/>
    <col min="7463" max="7463" width="14.7109375" customWidth="1"/>
    <col min="7464" max="7464" width="1.28515625" customWidth="1"/>
    <col min="7465" max="7465" width="15.140625" customWidth="1"/>
    <col min="7466" max="7466" width="11.5703125" customWidth="1"/>
    <col min="7467" max="7467" width="14.140625" customWidth="1"/>
    <col min="7468" max="7468" width="13.42578125" customWidth="1"/>
    <col min="7469" max="7469" width="1.85546875" customWidth="1"/>
    <col min="7470" max="7470" width="14.42578125" customWidth="1"/>
    <col min="7471" max="7471" width="9.7109375" customWidth="1"/>
    <col min="7472" max="7472" width="12.5703125" customWidth="1"/>
    <col min="7473" max="7473" width="13.140625" customWidth="1"/>
    <col min="7474" max="7474" width="1.140625" customWidth="1"/>
    <col min="7475" max="7475" width="12.28515625" customWidth="1"/>
    <col min="7478" max="7478" width="14.85546875" customWidth="1"/>
    <col min="7479" max="7479" width="9.140625" customWidth="1"/>
    <col min="7480" max="7480" width="10" bestFit="1" customWidth="1"/>
    <col min="7675" max="7675" width="5.42578125" customWidth="1"/>
    <col min="7676" max="7676" width="12.85546875" customWidth="1"/>
    <col min="7677" max="7677" width="8.42578125" customWidth="1"/>
    <col min="7678" max="7679" width="12.42578125" customWidth="1"/>
    <col min="7680" max="7680" width="1.140625" customWidth="1"/>
    <col min="7681" max="7681" width="12.5703125" customWidth="1"/>
    <col min="7682" max="7682" width="9" customWidth="1"/>
    <col min="7683" max="7683" width="12.42578125" customWidth="1"/>
    <col min="7684" max="7684" width="13.42578125" customWidth="1"/>
    <col min="7685" max="7685" width="1.7109375" customWidth="1"/>
    <col min="7686" max="7686" width="11.5703125" customWidth="1"/>
    <col min="7687" max="7687" width="8.5703125" customWidth="1"/>
    <col min="7688" max="7688" width="13.7109375" customWidth="1"/>
    <col min="7689" max="7689" width="14.42578125" customWidth="1"/>
    <col min="7690" max="7690" width="1.85546875" customWidth="1"/>
    <col min="7691" max="7691" width="14.28515625" customWidth="1"/>
    <col min="7692" max="7692" width="8.85546875" customWidth="1"/>
    <col min="7693" max="7693" width="14.28515625" customWidth="1"/>
    <col min="7694" max="7694" width="15.28515625" customWidth="1"/>
    <col min="7695" max="7695" width="1.42578125" customWidth="1"/>
    <col min="7696" max="7696" width="15" customWidth="1"/>
    <col min="7697" max="7697" width="9" customWidth="1"/>
    <col min="7698" max="7698" width="14.42578125" customWidth="1"/>
    <col min="7699" max="7699" width="19.7109375" customWidth="1"/>
    <col min="7700" max="7700" width="0.85546875" customWidth="1"/>
    <col min="7701" max="7701" width="14" customWidth="1"/>
    <col min="7702" max="7702" width="8.85546875" customWidth="1"/>
    <col min="7703" max="7703" width="17.140625" customWidth="1"/>
    <col min="7704" max="7704" width="18.140625" customWidth="1"/>
    <col min="7705" max="7705" width="1.28515625" customWidth="1"/>
    <col min="7706" max="7706" width="14.28515625" customWidth="1"/>
    <col min="7707" max="7707" width="8.85546875" customWidth="1"/>
    <col min="7708" max="7708" width="15" customWidth="1"/>
    <col min="7709" max="7709" width="14.28515625" customWidth="1"/>
    <col min="7710" max="7710" width="1.140625" customWidth="1"/>
    <col min="7711" max="7711" width="14.28515625" customWidth="1"/>
    <col min="7712" max="7712" width="8.85546875" customWidth="1"/>
    <col min="7713" max="7713" width="14.42578125" customWidth="1"/>
    <col min="7714" max="7714" width="14" customWidth="1"/>
    <col min="7715" max="7715" width="1.42578125" customWidth="1"/>
    <col min="7716" max="7716" width="15.28515625" customWidth="1"/>
    <col min="7717" max="7717" width="8.28515625" customWidth="1"/>
    <col min="7718" max="7718" width="16.140625" customWidth="1"/>
    <col min="7719" max="7719" width="14.7109375" customWidth="1"/>
    <col min="7720" max="7720" width="1.28515625" customWidth="1"/>
    <col min="7721" max="7721" width="15.140625" customWidth="1"/>
    <col min="7722" max="7722" width="11.5703125" customWidth="1"/>
    <col min="7723" max="7723" width="14.140625" customWidth="1"/>
    <col min="7724" max="7724" width="13.42578125" customWidth="1"/>
    <col min="7725" max="7725" width="1.85546875" customWidth="1"/>
    <col min="7726" max="7726" width="14.42578125" customWidth="1"/>
    <col min="7727" max="7727" width="9.7109375" customWidth="1"/>
    <col min="7728" max="7728" width="12.5703125" customWidth="1"/>
    <col min="7729" max="7729" width="13.140625" customWidth="1"/>
    <col min="7730" max="7730" width="1.140625" customWidth="1"/>
    <col min="7731" max="7731" width="12.28515625" customWidth="1"/>
    <col min="7734" max="7734" width="14.85546875" customWidth="1"/>
    <col min="7735" max="7735" width="9.140625" customWidth="1"/>
    <col min="7736" max="7736" width="10" bestFit="1" customWidth="1"/>
    <col min="7931" max="7931" width="5.42578125" customWidth="1"/>
    <col min="7932" max="7932" width="12.85546875" customWidth="1"/>
    <col min="7933" max="7933" width="8.42578125" customWidth="1"/>
    <col min="7934" max="7935" width="12.42578125" customWidth="1"/>
    <col min="7936" max="7936" width="1.140625" customWidth="1"/>
    <col min="7937" max="7937" width="12.5703125" customWidth="1"/>
    <col min="7938" max="7938" width="9" customWidth="1"/>
    <col min="7939" max="7939" width="12.42578125" customWidth="1"/>
    <col min="7940" max="7940" width="13.42578125" customWidth="1"/>
    <col min="7941" max="7941" width="1.7109375" customWidth="1"/>
    <col min="7942" max="7942" width="11.5703125" customWidth="1"/>
    <col min="7943" max="7943" width="8.5703125" customWidth="1"/>
    <col min="7944" max="7944" width="13.7109375" customWidth="1"/>
    <col min="7945" max="7945" width="14.42578125" customWidth="1"/>
    <col min="7946" max="7946" width="1.85546875" customWidth="1"/>
    <col min="7947" max="7947" width="14.28515625" customWidth="1"/>
    <col min="7948" max="7948" width="8.85546875" customWidth="1"/>
    <col min="7949" max="7949" width="14.28515625" customWidth="1"/>
    <col min="7950" max="7950" width="15.28515625" customWidth="1"/>
    <col min="7951" max="7951" width="1.42578125" customWidth="1"/>
    <col min="7952" max="7952" width="15" customWidth="1"/>
    <col min="7953" max="7953" width="9" customWidth="1"/>
    <col min="7954" max="7954" width="14.42578125" customWidth="1"/>
    <col min="7955" max="7955" width="19.7109375" customWidth="1"/>
    <col min="7956" max="7956" width="0.85546875" customWidth="1"/>
    <col min="7957" max="7957" width="14" customWidth="1"/>
    <col min="7958" max="7958" width="8.85546875" customWidth="1"/>
    <col min="7959" max="7959" width="17.140625" customWidth="1"/>
    <col min="7960" max="7960" width="18.140625" customWidth="1"/>
    <col min="7961" max="7961" width="1.28515625" customWidth="1"/>
    <col min="7962" max="7962" width="14.28515625" customWidth="1"/>
    <col min="7963" max="7963" width="8.85546875" customWidth="1"/>
    <col min="7964" max="7964" width="15" customWidth="1"/>
    <col min="7965" max="7965" width="14.28515625" customWidth="1"/>
    <col min="7966" max="7966" width="1.140625" customWidth="1"/>
    <col min="7967" max="7967" width="14.28515625" customWidth="1"/>
    <col min="7968" max="7968" width="8.85546875" customWidth="1"/>
    <col min="7969" max="7969" width="14.42578125" customWidth="1"/>
    <col min="7970" max="7970" width="14" customWidth="1"/>
    <col min="7971" max="7971" width="1.42578125" customWidth="1"/>
    <col min="7972" max="7972" width="15.28515625" customWidth="1"/>
    <col min="7973" max="7973" width="8.28515625" customWidth="1"/>
    <col min="7974" max="7974" width="16.140625" customWidth="1"/>
    <col min="7975" max="7975" width="14.7109375" customWidth="1"/>
    <col min="7976" max="7976" width="1.28515625" customWidth="1"/>
    <col min="7977" max="7977" width="15.140625" customWidth="1"/>
    <col min="7978" max="7978" width="11.5703125" customWidth="1"/>
    <col min="7979" max="7979" width="14.140625" customWidth="1"/>
    <col min="7980" max="7980" width="13.42578125" customWidth="1"/>
    <col min="7981" max="7981" width="1.85546875" customWidth="1"/>
    <col min="7982" max="7982" width="14.42578125" customWidth="1"/>
    <col min="7983" max="7983" width="9.7109375" customWidth="1"/>
    <col min="7984" max="7984" width="12.5703125" customWidth="1"/>
    <col min="7985" max="7985" width="13.140625" customWidth="1"/>
    <col min="7986" max="7986" width="1.140625" customWidth="1"/>
    <col min="7987" max="7987" width="12.28515625" customWidth="1"/>
    <col min="7990" max="7990" width="14.85546875" customWidth="1"/>
    <col min="7991" max="7991" width="9.140625" customWidth="1"/>
    <col min="7992" max="7992" width="10" bestFit="1" customWidth="1"/>
    <col min="8187" max="8187" width="5.42578125" customWidth="1"/>
    <col min="8188" max="8188" width="12.85546875" customWidth="1"/>
    <col min="8189" max="8189" width="8.42578125" customWidth="1"/>
    <col min="8190" max="8191" width="12.42578125" customWidth="1"/>
    <col min="8192" max="8192" width="1.140625" customWidth="1"/>
    <col min="8193" max="8193" width="12.5703125" customWidth="1"/>
    <col min="8194" max="8194" width="9" customWidth="1"/>
    <col min="8195" max="8195" width="12.42578125" customWidth="1"/>
    <col min="8196" max="8196" width="13.42578125" customWidth="1"/>
    <col min="8197" max="8197" width="1.7109375" customWidth="1"/>
    <col min="8198" max="8198" width="11.5703125" customWidth="1"/>
    <col min="8199" max="8199" width="8.5703125" customWidth="1"/>
    <col min="8200" max="8200" width="13.7109375" customWidth="1"/>
    <col min="8201" max="8201" width="14.42578125" customWidth="1"/>
    <col min="8202" max="8202" width="1.85546875" customWidth="1"/>
    <col min="8203" max="8203" width="14.28515625" customWidth="1"/>
    <col min="8204" max="8204" width="8.85546875" customWidth="1"/>
    <col min="8205" max="8205" width="14.28515625" customWidth="1"/>
    <col min="8206" max="8206" width="15.28515625" customWidth="1"/>
    <col min="8207" max="8207" width="1.42578125" customWidth="1"/>
    <col min="8208" max="8208" width="15" customWidth="1"/>
    <col min="8209" max="8209" width="9" customWidth="1"/>
    <col min="8210" max="8210" width="14.42578125" customWidth="1"/>
    <col min="8211" max="8211" width="19.7109375" customWidth="1"/>
    <col min="8212" max="8212" width="0.85546875" customWidth="1"/>
    <col min="8213" max="8213" width="14" customWidth="1"/>
    <col min="8214" max="8214" width="8.85546875" customWidth="1"/>
    <col min="8215" max="8215" width="17.140625" customWidth="1"/>
    <col min="8216" max="8216" width="18.140625" customWidth="1"/>
    <col min="8217" max="8217" width="1.28515625" customWidth="1"/>
    <col min="8218" max="8218" width="14.28515625" customWidth="1"/>
    <col min="8219" max="8219" width="8.85546875" customWidth="1"/>
    <col min="8220" max="8220" width="15" customWidth="1"/>
    <col min="8221" max="8221" width="14.28515625" customWidth="1"/>
    <col min="8222" max="8222" width="1.140625" customWidth="1"/>
    <col min="8223" max="8223" width="14.28515625" customWidth="1"/>
    <col min="8224" max="8224" width="8.85546875" customWidth="1"/>
    <col min="8225" max="8225" width="14.42578125" customWidth="1"/>
    <col min="8226" max="8226" width="14" customWidth="1"/>
    <col min="8227" max="8227" width="1.42578125" customWidth="1"/>
    <col min="8228" max="8228" width="15.28515625" customWidth="1"/>
    <col min="8229" max="8229" width="8.28515625" customWidth="1"/>
    <col min="8230" max="8230" width="16.140625" customWidth="1"/>
    <col min="8231" max="8231" width="14.7109375" customWidth="1"/>
    <col min="8232" max="8232" width="1.28515625" customWidth="1"/>
    <col min="8233" max="8233" width="15.140625" customWidth="1"/>
    <col min="8234" max="8234" width="11.5703125" customWidth="1"/>
    <col min="8235" max="8235" width="14.140625" customWidth="1"/>
    <col min="8236" max="8236" width="13.42578125" customWidth="1"/>
    <col min="8237" max="8237" width="1.85546875" customWidth="1"/>
    <col min="8238" max="8238" width="14.42578125" customWidth="1"/>
    <col min="8239" max="8239" width="9.7109375" customWidth="1"/>
    <col min="8240" max="8240" width="12.5703125" customWidth="1"/>
    <col min="8241" max="8241" width="13.140625" customWidth="1"/>
    <col min="8242" max="8242" width="1.140625" customWidth="1"/>
    <col min="8243" max="8243" width="12.28515625" customWidth="1"/>
    <col min="8246" max="8246" width="14.85546875" customWidth="1"/>
    <col min="8247" max="8247" width="9.140625" customWidth="1"/>
    <col min="8248" max="8248" width="10" bestFit="1" customWidth="1"/>
    <col min="8443" max="8443" width="5.42578125" customWidth="1"/>
    <col min="8444" max="8444" width="12.85546875" customWidth="1"/>
    <col min="8445" max="8445" width="8.42578125" customWidth="1"/>
    <col min="8446" max="8447" width="12.42578125" customWidth="1"/>
    <col min="8448" max="8448" width="1.140625" customWidth="1"/>
    <col min="8449" max="8449" width="12.5703125" customWidth="1"/>
    <col min="8450" max="8450" width="9" customWidth="1"/>
    <col min="8451" max="8451" width="12.42578125" customWidth="1"/>
    <col min="8452" max="8452" width="13.42578125" customWidth="1"/>
    <col min="8453" max="8453" width="1.7109375" customWidth="1"/>
    <col min="8454" max="8454" width="11.5703125" customWidth="1"/>
    <col min="8455" max="8455" width="8.5703125" customWidth="1"/>
    <col min="8456" max="8456" width="13.7109375" customWidth="1"/>
    <col min="8457" max="8457" width="14.42578125" customWidth="1"/>
    <col min="8458" max="8458" width="1.85546875" customWidth="1"/>
    <col min="8459" max="8459" width="14.28515625" customWidth="1"/>
    <col min="8460" max="8460" width="8.85546875" customWidth="1"/>
    <col min="8461" max="8461" width="14.28515625" customWidth="1"/>
    <col min="8462" max="8462" width="15.28515625" customWidth="1"/>
    <col min="8463" max="8463" width="1.42578125" customWidth="1"/>
    <col min="8464" max="8464" width="15" customWidth="1"/>
    <col min="8465" max="8465" width="9" customWidth="1"/>
    <col min="8466" max="8466" width="14.42578125" customWidth="1"/>
    <col min="8467" max="8467" width="19.7109375" customWidth="1"/>
    <col min="8468" max="8468" width="0.85546875" customWidth="1"/>
    <col min="8469" max="8469" width="14" customWidth="1"/>
    <col min="8470" max="8470" width="8.85546875" customWidth="1"/>
    <col min="8471" max="8471" width="17.140625" customWidth="1"/>
    <col min="8472" max="8472" width="18.140625" customWidth="1"/>
    <col min="8473" max="8473" width="1.28515625" customWidth="1"/>
    <col min="8474" max="8474" width="14.28515625" customWidth="1"/>
    <col min="8475" max="8475" width="8.85546875" customWidth="1"/>
    <col min="8476" max="8476" width="15" customWidth="1"/>
    <col min="8477" max="8477" width="14.28515625" customWidth="1"/>
    <col min="8478" max="8478" width="1.140625" customWidth="1"/>
    <col min="8479" max="8479" width="14.28515625" customWidth="1"/>
    <col min="8480" max="8480" width="8.85546875" customWidth="1"/>
    <col min="8481" max="8481" width="14.42578125" customWidth="1"/>
    <col min="8482" max="8482" width="14" customWidth="1"/>
    <col min="8483" max="8483" width="1.42578125" customWidth="1"/>
    <col min="8484" max="8484" width="15.28515625" customWidth="1"/>
    <col min="8485" max="8485" width="8.28515625" customWidth="1"/>
    <col min="8486" max="8486" width="16.140625" customWidth="1"/>
    <col min="8487" max="8487" width="14.7109375" customWidth="1"/>
    <col min="8488" max="8488" width="1.28515625" customWidth="1"/>
    <col min="8489" max="8489" width="15.140625" customWidth="1"/>
    <col min="8490" max="8490" width="11.5703125" customWidth="1"/>
    <col min="8491" max="8491" width="14.140625" customWidth="1"/>
    <col min="8492" max="8492" width="13.42578125" customWidth="1"/>
    <col min="8493" max="8493" width="1.85546875" customWidth="1"/>
    <col min="8494" max="8494" width="14.42578125" customWidth="1"/>
    <col min="8495" max="8495" width="9.7109375" customWidth="1"/>
    <col min="8496" max="8496" width="12.5703125" customWidth="1"/>
    <col min="8497" max="8497" width="13.140625" customWidth="1"/>
    <col min="8498" max="8498" width="1.140625" customWidth="1"/>
    <col min="8499" max="8499" width="12.28515625" customWidth="1"/>
    <col min="8502" max="8502" width="14.85546875" customWidth="1"/>
    <col min="8503" max="8503" width="9.140625" customWidth="1"/>
    <col min="8504" max="8504" width="10" bestFit="1" customWidth="1"/>
    <col min="8699" max="8699" width="5.42578125" customWidth="1"/>
    <col min="8700" max="8700" width="12.85546875" customWidth="1"/>
    <col min="8701" max="8701" width="8.42578125" customWidth="1"/>
    <col min="8702" max="8703" width="12.42578125" customWidth="1"/>
    <col min="8704" max="8704" width="1.140625" customWidth="1"/>
    <col min="8705" max="8705" width="12.5703125" customWidth="1"/>
    <col min="8706" max="8706" width="9" customWidth="1"/>
    <col min="8707" max="8707" width="12.42578125" customWidth="1"/>
    <col min="8708" max="8708" width="13.42578125" customWidth="1"/>
    <col min="8709" max="8709" width="1.7109375" customWidth="1"/>
    <col min="8710" max="8710" width="11.5703125" customWidth="1"/>
    <col min="8711" max="8711" width="8.5703125" customWidth="1"/>
    <col min="8712" max="8712" width="13.7109375" customWidth="1"/>
    <col min="8713" max="8713" width="14.42578125" customWidth="1"/>
    <col min="8714" max="8714" width="1.85546875" customWidth="1"/>
    <col min="8715" max="8715" width="14.28515625" customWidth="1"/>
    <col min="8716" max="8716" width="8.85546875" customWidth="1"/>
    <col min="8717" max="8717" width="14.28515625" customWidth="1"/>
    <col min="8718" max="8718" width="15.28515625" customWidth="1"/>
    <col min="8719" max="8719" width="1.42578125" customWidth="1"/>
    <col min="8720" max="8720" width="15" customWidth="1"/>
    <col min="8721" max="8721" width="9" customWidth="1"/>
    <col min="8722" max="8722" width="14.42578125" customWidth="1"/>
    <col min="8723" max="8723" width="19.7109375" customWidth="1"/>
    <col min="8724" max="8724" width="0.85546875" customWidth="1"/>
    <col min="8725" max="8725" width="14" customWidth="1"/>
    <col min="8726" max="8726" width="8.85546875" customWidth="1"/>
    <col min="8727" max="8727" width="17.140625" customWidth="1"/>
    <col min="8728" max="8728" width="18.140625" customWidth="1"/>
    <col min="8729" max="8729" width="1.28515625" customWidth="1"/>
    <col min="8730" max="8730" width="14.28515625" customWidth="1"/>
    <col min="8731" max="8731" width="8.85546875" customWidth="1"/>
    <col min="8732" max="8732" width="15" customWidth="1"/>
    <col min="8733" max="8733" width="14.28515625" customWidth="1"/>
    <col min="8734" max="8734" width="1.140625" customWidth="1"/>
    <col min="8735" max="8735" width="14.28515625" customWidth="1"/>
    <col min="8736" max="8736" width="8.85546875" customWidth="1"/>
    <col min="8737" max="8737" width="14.42578125" customWidth="1"/>
    <col min="8738" max="8738" width="14" customWidth="1"/>
    <col min="8739" max="8739" width="1.42578125" customWidth="1"/>
    <col min="8740" max="8740" width="15.28515625" customWidth="1"/>
    <col min="8741" max="8741" width="8.28515625" customWidth="1"/>
    <col min="8742" max="8742" width="16.140625" customWidth="1"/>
    <col min="8743" max="8743" width="14.7109375" customWidth="1"/>
    <col min="8744" max="8744" width="1.28515625" customWidth="1"/>
    <col min="8745" max="8745" width="15.140625" customWidth="1"/>
    <col min="8746" max="8746" width="11.5703125" customWidth="1"/>
    <col min="8747" max="8747" width="14.140625" customWidth="1"/>
    <col min="8748" max="8748" width="13.42578125" customWidth="1"/>
    <col min="8749" max="8749" width="1.85546875" customWidth="1"/>
    <col min="8750" max="8750" width="14.42578125" customWidth="1"/>
    <col min="8751" max="8751" width="9.7109375" customWidth="1"/>
    <col min="8752" max="8752" width="12.5703125" customWidth="1"/>
    <col min="8753" max="8753" width="13.140625" customWidth="1"/>
    <col min="8754" max="8754" width="1.140625" customWidth="1"/>
    <col min="8755" max="8755" width="12.28515625" customWidth="1"/>
    <col min="8758" max="8758" width="14.85546875" customWidth="1"/>
    <col min="8759" max="8759" width="9.140625" customWidth="1"/>
    <col min="8760" max="8760" width="10" bestFit="1" customWidth="1"/>
    <col min="8955" max="8955" width="5.42578125" customWidth="1"/>
    <col min="8956" max="8956" width="12.85546875" customWidth="1"/>
    <col min="8957" max="8957" width="8.42578125" customWidth="1"/>
    <col min="8958" max="8959" width="12.42578125" customWidth="1"/>
    <col min="8960" max="8960" width="1.140625" customWidth="1"/>
    <col min="8961" max="8961" width="12.5703125" customWidth="1"/>
    <col min="8962" max="8962" width="9" customWidth="1"/>
    <col min="8963" max="8963" width="12.42578125" customWidth="1"/>
    <col min="8964" max="8964" width="13.42578125" customWidth="1"/>
    <col min="8965" max="8965" width="1.7109375" customWidth="1"/>
    <col min="8966" max="8966" width="11.5703125" customWidth="1"/>
    <col min="8967" max="8967" width="8.5703125" customWidth="1"/>
    <col min="8968" max="8968" width="13.7109375" customWidth="1"/>
    <col min="8969" max="8969" width="14.42578125" customWidth="1"/>
    <col min="8970" max="8970" width="1.85546875" customWidth="1"/>
    <col min="8971" max="8971" width="14.28515625" customWidth="1"/>
    <col min="8972" max="8972" width="8.85546875" customWidth="1"/>
    <col min="8973" max="8973" width="14.28515625" customWidth="1"/>
    <col min="8974" max="8974" width="15.28515625" customWidth="1"/>
    <col min="8975" max="8975" width="1.42578125" customWidth="1"/>
    <col min="8976" max="8976" width="15" customWidth="1"/>
    <col min="8977" max="8977" width="9" customWidth="1"/>
    <col min="8978" max="8978" width="14.42578125" customWidth="1"/>
    <col min="8979" max="8979" width="19.7109375" customWidth="1"/>
    <col min="8980" max="8980" width="0.85546875" customWidth="1"/>
    <col min="8981" max="8981" width="14" customWidth="1"/>
    <col min="8982" max="8982" width="8.85546875" customWidth="1"/>
    <col min="8983" max="8983" width="17.140625" customWidth="1"/>
    <col min="8984" max="8984" width="18.140625" customWidth="1"/>
    <col min="8985" max="8985" width="1.28515625" customWidth="1"/>
    <col min="8986" max="8986" width="14.28515625" customWidth="1"/>
    <col min="8987" max="8987" width="8.85546875" customWidth="1"/>
    <col min="8988" max="8988" width="15" customWidth="1"/>
    <col min="8989" max="8989" width="14.28515625" customWidth="1"/>
    <col min="8990" max="8990" width="1.140625" customWidth="1"/>
    <col min="8991" max="8991" width="14.28515625" customWidth="1"/>
    <col min="8992" max="8992" width="8.85546875" customWidth="1"/>
    <col min="8993" max="8993" width="14.42578125" customWidth="1"/>
    <col min="8994" max="8994" width="14" customWidth="1"/>
    <col min="8995" max="8995" width="1.42578125" customWidth="1"/>
    <col min="8996" max="8996" width="15.28515625" customWidth="1"/>
    <col min="8997" max="8997" width="8.28515625" customWidth="1"/>
    <col min="8998" max="8998" width="16.140625" customWidth="1"/>
    <col min="8999" max="8999" width="14.7109375" customWidth="1"/>
    <col min="9000" max="9000" width="1.28515625" customWidth="1"/>
    <col min="9001" max="9001" width="15.140625" customWidth="1"/>
    <col min="9002" max="9002" width="11.5703125" customWidth="1"/>
    <col min="9003" max="9003" width="14.140625" customWidth="1"/>
    <col min="9004" max="9004" width="13.42578125" customWidth="1"/>
    <col min="9005" max="9005" width="1.85546875" customWidth="1"/>
    <col min="9006" max="9006" width="14.42578125" customWidth="1"/>
    <col min="9007" max="9007" width="9.7109375" customWidth="1"/>
    <col min="9008" max="9008" width="12.5703125" customWidth="1"/>
    <col min="9009" max="9009" width="13.140625" customWidth="1"/>
    <col min="9010" max="9010" width="1.140625" customWidth="1"/>
    <col min="9011" max="9011" width="12.28515625" customWidth="1"/>
    <col min="9014" max="9014" width="14.85546875" customWidth="1"/>
    <col min="9015" max="9015" width="9.140625" customWidth="1"/>
    <col min="9016" max="9016" width="10" bestFit="1" customWidth="1"/>
    <col min="9211" max="9211" width="5.42578125" customWidth="1"/>
    <col min="9212" max="9212" width="12.85546875" customWidth="1"/>
    <col min="9213" max="9213" width="8.42578125" customWidth="1"/>
    <col min="9214" max="9215" width="12.42578125" customWidth="1"/>
    <col min="9216" max="9216" width="1.140625" customWidth="1"/>
    <col min="9217" max="9217" width="12.5703125" customWidth="1"/>
    <col min="9218" max="9218" width="9" customWidth="1"/>
    <col min="9219" max="9219" width="12.42578125" customWidth="1"/>
    <col min="9220" max="9220" width="13.42578125" customWidth="1"/>
    <col min="9221" max="9221" width="1.7109375" customWidth="1"/>
    <col min="9222" max="9222" width="11.5703125" customWidth="1"/>
    <col min="9223" max="9223" width="8.5703125" customWidth="1"/>
    <col min="9224" max="9224" width="13.7109375" customWidth="1"/>
    <col min="9225" max="9225" width="14.42578125" customWidth="1"/>
    <col min="9226" max="9226" width="1.85546875" customWidth="1"/>
    <col min="9227" max="9227" width="14.28515625" customWidth="1"/>
    <col min="9228" max="9228" width="8.85546875" customWidth="1"/>
    <col min="9229" max="9229" width="14.28515625" customWidth="1"/>
    <col min="9230" max="9230" width="15.28515625" customWidth="1"/>
    <col min="9231" max="9231" width="1.42578125" customWidth="1"/>
    <col min="9232" max="9232" width="15" customWidth="1"/>
    <col min="9233" max="9233" width="9" customWidth="1"/>
    <col min="9234" max="9234" width="14.42578125" customWidth="1"/>
    <col min="9235" max="9235" width="19.7109375" customWidth="1"/>
    <col min="9236" max="9236" width="0.85546875" customWidth="1"/>
    <col min="9237" max="9237" width="14" customWidth="1"/>
    <col min="9238" max="9238" width="8.85546875" customWidth="1"/>
    <col min="9239" max="9239" width="17.140625" customWidth="1"/>
    <col min="9240" max="9240" width="18.140625" customWidth="1"/>
    <col min="9241" max="9241" width="1.28515625" customWidth="1"/>
    <col min="9242" max="9242" width="14.28515625" customWidth="1"/>
    <col min="9243" max="9243" width="8.85546875" customWidth="1"/>
    <col min="9244" max="9244" width="15" customWidth="1"/>
    <col min="9245" max="9245" width="14.28515625" customWidth="1"/>
    <col min="9246" max="9246" width="1.140625" customWidth="1"/>
    <col min="9247" max="9247" width="14.28515625" customWidth="1"/>
    <col min="9248" max="9248" width="8.85546875" customWidth="1"/>
    <col min="9249" max="9249" width="14.42578125" customWidth="1"/>
    <col min="9250" max="9250" width="14" customWidth="1"/>
    <col min="9251" max="9251" width="1.42578125" customWidth="1"/>
    <col min="9252" max="9252" width="15.28515625" customWidth="1"/>
    <col min="9253" max="9253" width="8.28515625" customWidth="1"/>
    <col min="9254" max="9254" width="16.140625" customWidth="1"/>
    <col min="9255" max="9255" width="14.7109375" customWidth="1"/>
    <col min="9256" max="9256" width="1.28515625" customWidth="1"/>
    <col min="9257" max="9257" width="15.140625" customWidth="1"/>
    <col min="9258" max="9258" width="11.5703125" customWidth="1"/>
    <col min="9259" max="9259" width="14.140625" customWidth="1"/>
    <col min="9260" max="9260" width="13.42578125" customWidth="1"/>
    <col min="9261" max="9261" width="1.85546875" customWidth="1"/>
    <col min="9262" max="9262" width="14.42578125" customWidth="1"/>
    <col min="9263" max="9263" width="9.7109375" customWidth="1"/>
    <col min="9264" max="9264" width="12.5703125" customWidth="1"/>
    <col min="9265" max="9265" width="13.140625" customWidth="1"/>
    <col min="9266" max="9266" width="1.140625" customWidth="1"/>
    <col min="9267" max="9267" width="12.28515625" customWidth="1"/>
    <col min="9270" max="9270" width="14.85546875" customWidth="1"/>
    <col min="9271" max="9271" width="9.140625" customWidth="1"/>
    <col min="9272" max="9272" width="10" bestFit="1" customWidth="1"/>
    <col min="9467" max="9467" width="5.42578125" customWidth="1"/>
    <col min="9468" max="9468" width="12.85546875" customWidth="1"/>
    <col min="9469" max="9469" width="8.42578125" customWidth="1"/>
    <col min="9470" max="9471" width="12.42578125" customWidth="1"/>
    <col min="9472" max="9472" width="1.140625" customWidth="1"/>
    <col min="9473" max="9473" width="12.5703125" customWidth="1"/>
    <col min="9474" max="9474" width="9" customWidth="1"/>
    <col min="9475" max="9475" width="12.42578125" customWidth="1"/>
    <col min="9476" max="9476" width="13.42578125" customWidth="1"/>
    <col min="9477" max="9477" width="1.7109375" customWidth="1"/>
    <col min="9478" max="9478" width="11.5703125" customWidth="1"/>
    <col min="9479" max="9479" width="8.5703125" customWidth="1"/>
    <col min="9480" max="9480" width="13.7109375" customWidth="1"/>
    <col min="9481" max="9481" width="14.42578125" customWidth="1"/>
    <col min="9482" max="9482" width="1.85546875" customWidth="1"/>
    <col min="9483" max="9483" width="14.28515625" customWidth="1"/>
    <col min="9484" max="9484" width="8.85546875" customWidth="1"/>
    <col min="9485" max="9485" width="14.28515625" customWidth="1"/>
    <col min="9486" max="9486" width="15.28515625" customWidth="1"/>
    <col min="9487" max="9487" width="1.42578125" customWidth="1"/>
    <col min="9488" max="9488" width="15" customWidth="1"/>
    <col min="9489" max="9489" width="9" customWidth="1"/>
    <col min="9490" max="9490" width="14.42578125" customWidth="1"/>
    <col min="9491" max="9491" width="19.7109375" customWidth="1"/>
    <col min="9492" max="9492" width="0.85546875" customWidth="1"/>
    <col min="9493" max="9493" width="14" customWidth="1"/>
    <col min="9494" max="9494" width="8.85546875" customWidth="1"/>
    <col min="9495" max="9495" width="17.140625" customWidth="1"/>
    <col min="9496" max="9496" width="18.140625" customWidth="1"/>
    <col min="9497" max="9497" width="1.28515625" customWidth="1"/>
    <col min="9498" max="9498" width="14.28515625" customWidth="1"/>
    <col min="9499" max="9499" width="8.85546875" customWidth="1"/>
    <col min="9500" max="9500" width="15" customWidth="1"/>
    <col min="9501" max="9501" width="14.28515625" customWidth="1"/>
    <col min="9502" max="9502" width="1.140625" customWidth="1"/>
    <col min="9503" max="9503" width="14.28515625" customWidth="1"/>
    <col min="9504" max="9504" width="8.85546875" customWidth="1"/>
    <col min="9505" max="9505" width="14.42578125" customWidth="1"/>
    <col min="9506" max="9506" width="14" customWidth="1"/>
    <col min="9507" max="9507" width="1.42578125" customWidth="1"/>
    <col min="9508" max="9508" width="15.28515625" customWidth="1"/>
    <col min="9509" max="9509" width="8.28515625" customWidth="1"/>
    <col min="9510" max="9510" width="16.140625" customWidth="1"/>
    <col min="9511" max="9511" width="14.7109375" customWidth="1"/>
    <col min="9512" max="9512" width="1.28515625" customWidth="1"/>
    <col min="9513" max="9513" width="15.140625" customWidth="1"/>
    <col min="9514" max="9514" width="11.5703125" customWidth="1"/>
    <col min="9515" max="9515" width="14.140625" customWidth="1"/>
    <col min="9516" max="9516" width="13.42578125" customWidth="1"/>
    <col min="9517" max="9517" width="1.85546875" customWidth="1"/>
    <col min="9518" max="9518" width="14.42578125" customWidth="1"/>
    <col min="9519" max="9519" width="9.7109375" customWidth="1"/>
    <col min="9520" max="9520" width="12.5703125" customWidth="1"/>
    <col min="9521" max="9521" width="13.140625" customWidth="1"/>
    <col min="9522" max="9522" width="1.140625" customWidth="1"/>
    <col min="9523" max="9523" width="12.28515625" customWidth="1"/>
    <col min="9526" max="9526" width="14.85546875" customWidth="1"/>
    <col min="9527" max="9527" width="9.140625" customWidth="1"/>
    <col min="9528" max="9528" width="10" bestFit="1" customWidth="1"/>
    <col min="9723" max="9723" width="5.42578125" customWidth="1"/>
    <col min="9724" max="9724" width="12.85546875" customWidth="1"/>
    <col min="9725" max="9725" width="8.42578125" customWidth="1"/>
    <col min="9726" max="9727" width="12.42578125" customWidth="1"/>
    <col min="9728" max="9728" width="1.140625" customWidth="1"/>
    <col min="9729" max="9729" width="12.5703125" customWidth="1"/>
    <col min="9730" max="9730" width="9" customWidth="1"/>
    <col min="9731" max="9731" width="12.42578125" customWidth="1"/>
    <col min="9732" max="9732" width="13.42578125" customWidth="1"/>
    <col min="9733" max="9733" width="1.7109375" customWidth="1"/>
    <col min="9734" max="9734" width="11.5703125" customWidth="1"/>
    <col min="9735" max="9735" width="8.5703125" customWidth="1"/>
    <col min="9736" max="9736" width="13.7109375" customWidth="1"/>
    <col min="9737" max="9737" width="14.42578125" customWidth="1"/>
    <col min="9738" max="9738" width="1.85546875" customWidth="1"/>
    <col min="9739" max="9739" width="14.28515625" customWidth="1"/>
    <col min="9740" max="9740" width="8.85546875" customWidth="1"/>
    <col min="9741" max="9741" width="14.28515625" customWidth="1"/>
    <col min="9742" max="9742" width="15.28515625" customWidth="1"/>
    <col min="9743" max="9743" width="1.42578125" customWidth="1"/>
    <col min="9744" max="9744" width="15" customWidth="1"/>
    <col min="9745" max="9745" width="9" customWidth="1"/>
    <col min="9746" max="9746" width="14.42578125" customWidth="1"/>
    <col min="9747" max="9747" width="19.7109375" customWidth="1"/>
    <col min="9748" max="9748" width="0.85546875" customWidth="1"/>
    <col min="9749" max="9749" width="14" customWidth="1"/>
    <col min="9750" max="9750" width="8.85546875" customWidth="1"/>
    <col min="9751" max="9751" width="17.140625" customWidth="1"/>
    <col min="9752" max="9752" width="18.140625" customWidth="1"/>
    <col min="9753" max="9753" width="1.28515625" customWidth="1"/>
    <col min="9754" max="9754" width="14.28515625" customWidth="1"/>
    <col min="9755" max="9755" width="8.85546875" customWidth="1"/>
    <col min="9756" max="9756" width="15" customWidth="1"/>
    <col min="9757" max="9757" width="14.28515625" customWidth="1"/>
    <col min="9758" max="9758" width="1.140625" customWidth="1"/>
    <col min="9759" max="9759" width="14.28515625" customWidth="1"/>
    <col min="9760" max="9760" width="8.85546875" customWidth="1"/>
    <col min="9761" max="9761" width="14.42578125" customWidth="1"/>
    <col min="9762" max="9762" width="14" customWidth="1"/>
    <col min="9763" max="9763" width="1.42578125" customWidth="1"/>
    <col min="9764" max="9764" width="15.28515625" customWidth="1"/>
    <col min="9765" max="9765" width="8.28515625" customWidth="1"/>
    <col min="9766" max="9766" width="16.140625" customWidth="1"/>
    <col min="9767" max="9767" width="14.7109375" customWidth="1"/>
    <col min="9768" max="9768" width="1.28515625" customWidth="1"/>
    <col min="9769" max="9769" width="15.140625" customWidth="1"/>
    <col min="9770" max="9770" width="11.5703125" customWidth="1"/>
    <col min="9771" max="9771" width="14.140625" customWidth="1"/>
    <col min="9772" max="9772" width="13.42578125" customWidth="1"/>
    <col min="9773" max="9773" width="1.85546875" customWidth="1"/>
    <col min="9774" max="9774" width="14.42578125" customWidth="1"/>
    <col min="9775" max="9775" width="9.7109375" customWidth="1"/>
    <col min="9776" max="9776" width="12.5703125" customWidth="1"/>
    <col min="9777" max="9777" width="13.140625" customWidth="1"/>
    <col min="9778" max="9778" width="1.140625" customWidth="1"/>
    <col min="9779" max="9779" width="12.28515625" customWidth="1"/>
    <col min="9782" max="9782" width="14.85546875" customWidth="1"/>
    <col min="9783" max="9783" width="9.140625" customWidth="1"/>
    <col min="9784" max="9784" width="10" bestFit="1" customWidth="1"/>
    <col min="9979" max="9979" width="5.42578125" customWidth="1"/>
    <col min="9980" max="9980" width="12.85546875" customWidth="1"/>
    <col min="9981" max="9981" width="8.42578125" customWidth="1"/>
    <col min="9982" max="9983" width="12.42578125" customWidth="1"/>
    <col min="9984" max="9984" width="1.140625" customWidth="1"/>
    <col min="9985" max="9985" width="12.5703125" customWidth="1"/>
    <col min="9986" max="9986" width="9" customWidth="1"/>
    <col min="9987" max="9987" width="12.42578125" customWidth="1"/>
    <col min="9988" max="9988" width="13.42578125" customWidth="1"/>
    <col min="9989" max="9989" width="1.7109375" customWidth="1"/>
    <col min="9990" max="9990" width="11.5703125" customWidth="1"/>
    <col min="9991" max="9991" width="8.5703125" customWidth="1"/>
    <col min="9992" max="9992" width="13.7109375" customWidth="1"/>
    <col min="9993" max="9993" width="14.42578125" customWidth="1"/>
    <col min="9994" max="9994" width="1.85546875" customWidth="1"/>
    <col min="9995" max="9995" width="14.28515625" customWidth="1"/>
    <col min="9996" max="9996" width="8.85546875" customWidth="1"/>
    <col min="9997" max="9997" width="14.28515625" customWidth="1"/>
    <col min="9998" max="9998" width="15.28515625" customWidth="1"/>
    <col min="9999" max="9999" width="1.42578125" customWidth="1"/>
    <col min="10000" max="10000" width="15" customWidth="1"/>
    <col min="10001" max="10001" width="9" customWidth="1"/>
    <col min="10002" max="10002" width="14.42578125" customWidth="1"/>
    <col min="10003" max="10003" width="19.7109375" customWidth="1"/>
    <col min="10004" max="10004" width="0.85546875" customWidth="1"/>
    <col min="10005" max="10005" width="14" customWidth="1"/>
    <col min="10006" max="10006" width="8.85546875" customWidth="1"/>
    <col min="10007" max="10007" width="17.140625" customWidth="1"/>
    <col min="10008" max="10008" width="18.140625" customWidth="1"/>
    <col min="10009" max="10009" width="1.28515625" customWidth="1"/>
    <col min="10010" max="10010" width="14.28515625" customWidth="1"/>
    <col min="10011" max="10011" width="8.85546875" customWidth="1"/>
    <col min="10012" max="10012" width="15" customWidth="1"/>
    <col min="10013" max="10013" width="14.28515625" customWidth="1"/>
    <col min="10014" max="10014" width="1.140625" customWidth="1"/>
    <col min="10015" max="10015" width="14.28515625" customWidth="1"/>
    <col min="10016" max="10016" width="8.85546875" customWidth="1"/>
    <col min="10017" max="10017" width="14.42578125" customWidth="1"/>
    <col min="10018" max="10018" width="14" customWidth="1"/>
    <col min="10019" max="10019" width="1.42578125" customWidth="1"/>
    <col min="10020" max="10020" width="15.28515625" customWidth="1"/>
    <col min="10021" max="10021" width="8.28515625" customWidth="1"/>
    <col min="10022" max="10022" width="16.140625" customWidth="1"/>
    <col min="10023" max="10023" width="14.7109375" customWidth="1"/>
    <col min="10024" max="10024" width="1.28515625" customWidth="1"/>
    <col min="10025" max="10025" width="15.140625" customWidth="1"/>
    <col min="10026" max="10026" width="11.5703125" customWidth="1"/>
    <col min="10027" max="10027" width="14.140625" customWidth="1"/>
    <col min="10028" max="10028" width="13.42578125" customWidth="1"/>
    <col min="10029" max="10029" width="1.85546875" customWidth="1"/>
    <col min="10030" max="10030" width="14.42578125" customWidth="1"/>
    <col min="10031" max="10031" width="9.7109375" customWidth="1"/>
    <col min="10032" max="10032" width="12.5703125" customWidth="1"/>
    <col min="10033" max="10033" width="13.140625" customWidth="1"/>
    <col min="10034" max="10034" width="1.140625" customWidth="1"/>
    <col min="10035" max="10035" width="12.28515625" customWidth="1"/>
    <col min="10038" max="10038" width="14.85546875" customWidth="1"/>
    <col min="10039" max="10039" width="9.140625" customWidth="1"/>
    <col min="10040" max="10040" width="10" bestFit="1" customWidth="1"/>
    <col min="10235" max="10235" width="5.42578125" customWidth="1"/>
    <col min="10236" max="10236" width="12.85546875" customWidth="1"/>
    <col min="10237" max="10237" width="8.42578125" customWidth="1"/>
    <col min="10238" max="10239" width="12.42578125" customWidth="1"/>
    <col min="10240" max="10240" width="1.140625" customWidth="1"/>
    <col min="10241" max="10241" width="12.5703125" customWidth="1"/>
    <col min="10242" max="10242" width="9" customWidth="1"/>
    <col min="10243" max="10243" width="12.42578125" customWidth="1"/>
    <col min="10244" max="10244" width="13.42578125" customWidth="1"/>
    <col min="10245" max="10245" width="1.7109375" customWidth="1"/>
    <col min="10246" max="10246" width="11.5703125" customWidth="1"/>
    <col min="10247" max="10247" width="8.5703125" customWidth="1"/>
    <col min="10248" max="10248" width="13.7109375" customWidth="1"/>
    <col min="10249" max="10249" width="14.42578125" customWidth="1"/>
    <col min="10250" max="10250" width="1.85546875" customWidth="1"/>
    <col min="10251" max="10251" width="14.28515625" customWidth="1"/>
    <col min="10252" max="10252" width="8.85546875" customWidth="1"/>
    <col min="10253" max="10253" width="14.28515625" customWidth="1"/>
    <col min="10254" max="10254" width="15.28515625" customWidth="1"/>
    <col min="10255" max="10255" width="1.42578125" customWidth="1"/>
    <col min="10256" max="10256" width="15" customWidth="1"/>
    <col min="10257" max="10257" width="9" customWidth="1"/>
    <col min="10258" max="10258" width="14.42578125" customWidth="1"/>
    <col min="10259" max="10259" width="19.7109375" customWidth="1"/>
    <col min="10260" max="10260" width="0.85546875" customWidth="1"/>
    <col min="10261" max="10261" width="14" customWidth="1"/>
    <col min="10262" max="10262" width="8.85546875" customWidth="1"/>
    <col min="10263" max="10263" width="17.140625" customWidth="1"/>
    <col min="10264" max="10264" width="18.140625" customWidth="1"/>
    <col min="10265" max="10265" width="1.28515625" customWidth="1"/>
    <col min="10266" max="10266" width="14.28515625" customWidth="1"/>
    <col min="10267" max="10267" width="8.85546875" customWidth="1"/>
    <col min="10268" max="10268" width="15" customWidth="1"/>
    <col min="10269" max="10269" width="14.28515625" customWidth="1"/>
    <col min="10270" max="10270" width="1.140625" customWidth="1"/>
    <col min="10271" max="10271" width="14.28515625" customWidth="1"/>
    <col min="10272" max="10272" width="8.85546875" customWidth="1"/>
    <col min="10273" max="10273" width="14.42578125" customWidth="1"/>
    <col min="10274" max="10274" width="14" customWidth="1"/>
    <col min="10275" max="10275" width="1.42578125" customWidth="1"/>
    <col min="10276" max="10276" width="15.28515625" customWidth="1"/>
    <col min="10277" max="10277" width="8.28515625" customWidth="1"/>
    <col min="10278" max="10278" width="16.140625" customWidth="1"/>
    <col min="10279" max="10279" width="14.7109375" customWidth="1"/>
    <col min="10280" max="10280" width="1.28515625" customWidth="1"/>
    <col min="10281" max="10281" width="15.140625" customWidth="1"/>
    <col min="10282" max="10282" width="11.5703125" customWidth="1"/>
    <col min="10283" max="10283" width="14.140625" customWidth="1"/>
    <col min="10284" max="10284" width="13.42578125" customWidth="1"/>
    <col min="10285" max="10285" width="1.85546875" customWidth="1"/>
    <col min="10286" max="10286" width="14.42578125" customWidth="1"/>
    <col min="10287" max="10287" width="9.7109375" customWidth="1"/>
    <col min="10288" max="10288" width="12.5703125" customWidth="1"/>
    <col min="10289" max="10289" width="13.140625" customWidth="1"/>
    <col min="10290" max="10290" width="1.140625" customWidth="1"/>
    <col min="10291" max="10291" width="12.28515625" customWidth="1"/>
    <col min="10294" max="10294" width="14.85546875" customWidth="1"/>
    <col min="10295" max="10295" width="9.140625" customWidth="1"/>
    <col min="10296" max="10296" width="10" bestFit="1" customWidth="1"/>
    <col min="10491" max="10491" width="5.42578125" customWidth="1"/>
    <col min="10492" max="10492" width="12.85546875" customWidth="1"/>
    <col min="10493" max="10493" width="8.42578125" customWidth="1"/>
    <col min="10494" max="10495" width="12.42578125" customWidth="1"/>
    <col min="10496" max="10496" width="1.140625" customWidth="1"/>
    <col min="10497" max="10497" width="12.5703125" customWidth="1"/>
    <col min="10498" max="10498" width="9" customWidth="1"/>
    <col min="10499" max="10499" width="12.42578125" customWidth="1"/>
    <col min="10500" max="10500" width="13.42578125" customWidth="1"/>
    <col min="10501" max="10501" width="1.7109375" customWidth="1"/>
    <col min="10502" max="10502" width="11.5703125" customWidth="1"/>
    <col min="10503" max="10503" width="8.5703125" customWidth="1"/>
    <col min="10504" max="10504" width="13.7109375" customWidth="1"/>
    <col min="10505" max="10505" width="14.42578125" customWidth="1"/>
    <col min="10506" max="10506" width="1.85546875" customWidth="1"/>
    <col min="10507" max="10507" width="14.28515625" customWidth="1"/>
    <col min="10508" max="10508" width="8.85546875" customWidth="1"/>
    <col min="10509" max="10509" width="14.28515625" customWidth="1"/>
    <col min="10510" max="10510" width="15.28515625" customWidth="1"/>
    <col min="10511" max="10511" width="1.42578125" customWidth="1"/>
    <col min="10512" max="10512" width="15" customWidth="1"/>
    <col min="10513" max="10513" width="9" customWidth="1"/>
    <col min="10514" max="10514" width="14.42578125" customWidth="1"/>
    <col min="10515" max="10515" width="19.7109375" customWidth="1"/>
    <col min="10516" max="10516" width="0.85546875" customWidth="1"/>
    <col min="10517" max="10517" width="14" customWidth="1"/>
    <col min="10518" max="10518" width="8.85546875" customWidth="1"/>
    <col min="10519" max="10519" width="17.140625" customWidth="1"/>
    <col min="10520" max="10520" width="18.140625" customWidth="1"/>
    <col min="10521" max="10521" width="1.28515625" customWidth="1"/>
    <col min="10522" max="10522" width="14.28515625" customWidth="1"/>
    <col min="10523" max="10523" width="8.85546875" customWidth="1"/>
    <col min="10524" max="10524" width="15" customWidth="1"/>
    <col min="10525" max="10525" width="14.28515625" customWidth="1"/>
    <col min="10526" max="10526" width="1.140625" customWidth="1"/>
    <col min="10527" max="10527" width="14.28515625" customWidth="1"/>
    <col min="10528" max="10528" width="8.85546875" customWidth="1"/>
    <col min="10529" max="10529" width="14.42578125" customWidth="1"/>
    <col min="10530" max="10530" width="14" customWidth="1"/>
    <col min="10531" max="10531" width="1.42578125" customWidth="1"/>
    <col min="10532" max="10532" width="15.28515625" customWidth="1"/>
    <col min="10533" max="10533" width="8.28515625" customWidth="1"/>
    <col min="10534" max="10534" width="16.140625" customWidth="1"/>
    <col min="10535" max="10535" width="14.7109375" customWidth="1"/>
    <col min="10536" max="10536" width="1.28515625" customWidth="1"/>
    <col min="10537" max="10537" width="15.140625" customWidth="1"/>
    <col min="10538" max="10538" width="11.5703125" customWidth="1"/>
    <col min="10539" max="10539" width="14.140625" customWidth="1"/>
    <col min="10540" max="10540" width="13.42578125" customWidth="1"/>
    <col min="10541" max="10541" width="1.85546875" customWidth="1"/>
    <col min="10542" max="10542" width="14.42578125" customWidth="1"/>
    <col min="10543" max="10543" width="9.7109375" customWidth="1"/>
    <col min="10544" max="10544" width="12.5703125" customWidth="1"/>
    <col min="10545" max="10545" width="13.140625" customWidth="1"/>
    <col min="10546" max="10546" width="1.140625" customWidth="1"/>
    <col min="10547" max="10547" width="12.28515625" customWidth="1"/>
    <col min="10550" max="10550" width="14.85546875" customWidth="1"/>
    <col min="10551" max="10551" width="9.140625" customWidth="1"/>
    <col min="10552" max="10552" width="10" bestFit="1" customWidth="1"/>
    <col min="10747" max="10747" width="5.42578125" customWidth="1"/>
    <col min="10748" max="10748" width="12.85546875" customWidth="1"/>
    <col min="10749" max="10749" width="8.42578125" customWidth="1"/>
    <col min="10750" max="10751" width="12.42578125" customWidth="1"/>
    <col min="10752" max="10752" width="1.140625" customWidth="1"/>
    <col min="10753" max="10753" width="12.5703125" customWidth="1"/>
    <col min="10754" max="10754" width="9" customWidth="1"/>
    <col min="10755" max="10755" width="12.42578125" customWidth="1"/>
    <col min="10756" max="10756" width="13.42578125" customWidth="1"/>
    <col min="10757" max="10757" width="1.7109375" customWidth="1"/>
    <col min="10758" max="10758" width="11.5703125" customWidth="1"/>
    <col min="10759" max="10759" width="8.5703125" customWidth="1"/>
    <col min="10760" max="10760" width="13.7109375" customWidth="1"/>
    <col min="10761" max="10761" width="14.42578125" customWidth="1"/>
    <col min="10762" max="10762" width="1.85546875" customWidth="1"/>
    <col min="10763" max="10763" width="14.28515625" customWidth="1"/>
    <col min="10764" max="10764" width="8.85546875" customWidth="1"/>
    <col min="10765" max="10765" width="14.28515625" customWidth="1"/>
    <col min="10766" max="10766" width="15.28515625" customWidth="1"/>
    <col min="10767" max="10767" width="1.42578125" customWidth="1"/>
    <col min="10768" max="10768" width="15" customWidth="1"/>
    <col min="10769" max="10769" width="9" customWidth="1"/>
    <col min="10770" max="10770" width="14.42578125" customWidth="1"/>
    <col min="10771" max="10771" width="19.7109375" customWidth="1"/>
    <col min="10772" max="10772" width="0.85546875" customWidth="1"/>
    <col min="10773" max="10773" width="14" customWidth="1"/>
    <col min="10774" max="10774" width="8.85546875" customWidth="1"/>
    <col min="10775" max="10775" width="17.140625" customWidth="1"/>
    <col min="10776" max="10776" width="18.140625" customWidth="1"/>
    <col min="10777" max="10777" width="1.28515625" customWidth="1"/>
    <col min="10778" max="10778" width="14.28515625" customWidth="1"/>
    <col min="10779" max="10779" width="8.85546875" customWidth="1"/>
    <col min="10780" max="10780" width="15" customWidth="1"/>
    <col min="10781" max="10781" width="14.28515625" customWidth="1"/>
    <col min="10782" max="10782" width="1.140625" customWidth="1"/>
    <col min="10783" max="10783" width="14.28515625" customWidth="1"/>
    <col min="10784" max="10784" width="8.85546875" customWidth="1"/>
    <col min="10785" max="10785" width="14.42578125" customWidth="1"/>
    <col min="10786" max="10786" width="14" customWidth="1"/>
    <col min="10787" max="10787" width="1.42578125" customWidth="1"/>
    <col min="10788" max="10788" width="15.28515625" customWidth="1"/>
    <col min="10789" max="10789" width="8.28515625" customWidth="1"/>
    <col min="10790" max="10790" width="16.140625" customWidth="1"/>
    <col min="10791" max="10791" width="14.7109375" customWidth="1"/>
    <col min="10792" max="10792" width="1.28515625" customWidth="1"/>
    <col min="10793" max="10793" width="15.140625" customWidth="1"/>
    <col min="10794" max="10794" width="11.5703125" customWidth="1"/>
    <col min="10795" max="10795" width="14.140625" customWidth="1"/>
    <col min="10796" max="10796" width="13.42578125" customWidth="1"/>
    <col min="10797" max="10797" width="1.85546875" customWidth="1"/>
    <col min="10798" max="10798" width="14.42578125" customWidth="1"/>
    <col min="10799" max="10799" width="9.7109375" customWidth="1"/>
    <col min="10800" max="10800" width="12.5703125" customWidth="1"/>
    <col min="10801" max="10801" width="13.140625" customWidth="1"/>
    <col min="10802" max="10802" width="1.140625" customWidth="1"/>
    <col min="10803" max="10803" width="12.28515625" customWidth="1"/>
    <col min="10806" max="10806" width="14.85546875" customWidth="1"/>
    <col min="10807" max="10807" width="9.140625" customWidth="1"/>
    <col min="10808" max="10808" width="10" bestFit="1" customWidth="1"/>
    <col min="11003" max="11003" width="5.42578125" customWidth="1"/>
    <col min="11004" max="11004" width="12.85546875" customWidth="1"/>
    <col min="11005" max="11005" width="8.42578125" customWidth="1"/>
    <col min="11006" max="11007" width="12.42578125" customWidth="1"/>
    <col min="11008" max="11008" width="1.140625" customWidth="1"/>
    <col min="11009" max="11009" width="12.5703125" customWidth="1"/>
    <col min="11010" max="11010" width="9" customWidth="1"/>
    <col min="11011" max="11011" width="12.42578125" customWidth="1"/>
    <col min="11012" max="11012" width="13.42578125" customWidth="1"/>
    <col min="11013" max="11013" width="1.7109375" customWidth="1"/>
    <col min="11014" max="11014" width="11.5703125" customWidth="1"/>
    <col min="11015" max="11015" width="8.5703125" customWidth="1"/>
    <col min="11016" max="11016" width="13.7109375" customWidth="1"/>
    <col min="11017" max="11017" width="14.42578125" customWidth="1"/>
    <col min="11018" max="11018" width="1.85546875" customWidth="1"/>
    <col min="11019" max="11019" width="14.28515625" customWidth="1"/>
    <col min="11020" max="11020" width="8.85546875" customWidth="1"/>
    <col min="11021" max="11021" width="14.28515625" customWidth="1"/>
    <col min="11022" max="11022" width="15.28515625" customWidth="1"/>
    <col min="11023" max="11023" width="1.42578125" customWidth="1"/>
    <col min="11024" max="11024" width="15" customWidth="1"/>
    <col min="11025" max="11025" width="9" customWidth="1"/>
    <col min="11026" max="11026" width="14.42578125" customWidth="1"/>
    <col min="11027" max="11027" width="19.7109375" customWidth="1"/>
    <col min="11028" max="11028" width="0.85546875" customWidth="1"/>
    <col min="11029" max="11029" width="14" customWidth="1"/>
    <col min="11030" max="11030" width="8.85546875" customWidth="1"/>
    <col min="11031" max="11031" width="17.140625" customWidth="1"/>
    <col min="11032" max="11032" width="18.140625" customWidth="1"/>
    <col min="11033" max="11033" width="1.28515625" customWidth="1"/>
    <col min="11034" max="11034" width="14.28515625" customWidth="1"/>
    <col min="11035" max="11035" width="8.85546875" customWidth="1"/>
    <col min="11036" max="11036" width="15" customWidth="1"/>
    <col min="11037" max="11037" width="14.28515625" customWidth="1"/>
    <col min="11038" max="11038" width="1.140625" customWidth="1"/>
    <col min="11039" max="11039" width="14.28515625" customWidth="1"/>
    <col min="11040" max="11040" width="8.85546875" customWidth="1"/>
    <col min="11041" max="11041" width="14.42578125" customWidth="1"/>
    <col min="11042" max="11042" width="14" customWidth="1"/>
    <col min="11043" max="11043" width="1.42578125" customWidth="1"/>
    <col min="11044" max="11044" width="15.28515625" customWidth="1"/>
    <col min="11045" max="11045" width="8.28515625" customWidth="1"/>
    <col min="11046" max="11046" width="16.140625" customWidth="1"/>
    <col min="11047" max="11047" width="14.7109375" customWidth="1"/>
    <col min="11048" max="11048" width="1.28515625" customWidth="1"/>
    <col min="11049" max="11049" width="15.140625" customWidth="1"/>
    <col min="11050" max="11050" width="11.5703125" customWidth="1"/>
    <col min="11051" max="11051" width="14.140625" customWidth="1"/>
    <col min="11052" max="11052" width="13.42578125" customWidth="1"/>
    <col min="11053" max="11053" width="1.85546875" customWidth="1"/>
    <col min="11054" max="11054" width="14.42578125" customWidth="1"/>
    <col min="11055" max="11055" width="9.7109375" customWidth="1"/>
    <col min="11056" max="11056" width="12.5703125" customWidth="1"/>
    <col min="11057" max="11057" width="13.140625" customWidth="1"/>
    <col min="11058" max="11058" width="1.140625" customWidth="1"/>
    <col min="11059" max="11059" width="12.28515625" customWidth="1"/>
    <col min="11062" max="11062" width="14.85546875" customWidth="1"/>
    <col min="11063" max="11063" width="9.140625" customWidth="1"/>
    <col min="11064" max="11064" width="10" bestFit="1" customWidth="1"/>
    <col min="11259" max="11259" width="5.42578125" customWidth="1"/>
    <col min="11260" max="11260" width="12.85546875" customWidth="1"/>
    <col min="11261" max="11261" width="8.42578125" customWidth="1"/>
    <col min="11262" max="11263" width="12.42578125" customWidth="1"/>
    <col min="11264" max="11264" width="1.140625" customWidth="1"/>
    <col min="11265" max="11265" width="12.5703125" customWidth="1"/>
    <col min="11266" max="11266" width="9" customWidth="1"/>
    <col min="11267" max="11267" width="12.42578125" customWidth="1"/>
    <col min="11268" max="11268" width="13.42578125" customWidth="1"/>
    <col min="11269" max="11269" width="1.7109375" customWidth="1"/>
    <col min="11270" max="11270" width="11.5703125" customWidth="1"/>
    <col min="11271" max="11271" width="8.5703125" customWidth="1"/>
    <col min="11272" max="11272" width="13.7109375" customWidth="1"/>
    <col min="11273" max="11273" width="14.42578125" customWidth="1"/>
    <col min="11274" max="11274" width="1.85546875" customWidth="1"/>
    <col min="11275" max="11275" width="14.28515625" customWidth="1"/>
    <col min="11276" max="11276" width="8.85546875" customWidth="1"/>
    <col min="11277" max="11277" width="14.28515625" customWidth="1"/>
    <col min="11278" max="11278" width="15.28515625" customWidth="1"/>
    <col min="11279" max="11279" width="1.42578125" customWidth="1"/>
    <col min="11280" max="11280" width="15" customWidth="1"/>
    <col min="11281" max="11281" width="9" customWidth="1"/>
    <col min="11282" max="11282" width="14.42578125" customWidth="1"/>
    <col min="11283" max="11283" width="19.7109375" customWidth="1"/>
    <col min="11284" max="11284" width="0.85546875" customWidth="1"/>
    <col min="11285" max="11285" width="14" customWidth="1"/>
    <col min="11286" max="11286" width="8.85546875" customWidth="1"/>
    <col min="11287" max="11287" width="17.140625" customWidth="1"/>
    <col min="11288" max="11288" width="18.140625" customWidth="1"/>
    <col min="11289" max="11289" width="1.28515625" customWidth="1"/>
    <col min="11290" max="11290" width="14.28515625" customWidth="1"/>
    <col min="11291" max="11291" width="8.85546875" customWidth="1"/>
    <col min="11292" max="11292" width="15" customWidth="1"/>
    <col min="11293" max="11293" width="14.28515625" customWidth="1"/>
    <col min="11294" max="11294" width="1.140625" customWidth="1"/>
    <col min="11295" max="11295" width="14.28515625" customWidth="1"/>
    <col min="11296" max="11296" width="8.85546875" customWidth="1"/>
    <col min="11297" max="11297" width="14.42578125" customWidth="1"/>
    <col min="11298" max="11298" width="14" customWidth="1"/>
    <col min="11299" max="11299" width="1.42578125" customWidth="1"/>
    <col min="11300" max="11300" width="15.28515625" customWidth="1"/>
    <col min="11301" max="11301" width="8.28515625" customWidth="1"/>
    <col min="11302" max="11302" width="16.140625" customWidth="1"/>
    <col min="11303" max="11303" width="14.7109375" customWidth="1"/>
    <col min="11304" max="11304" width="1.28515625" customWidth="1"/>
    <col min="11305" max="11305" width="15.140625" customWidth="1"/>
    <col min="11306" max="11306" width="11.5703125" customWidth="1"/>
    <col min="11307" max="11307" width="14.140625" customWidth="1"/>
    <col min="11308" max="11308" width="13.42578125" customWidth="1"/>
    <col min="11309" max="11309" width="1.85546875" customWidth="1"/>
    <col min="11310" max="11310" width="14.42578125" customWidth="1"/>
    <col min="11311" max="11311" width="9.7109375" customWidth="1"/>
    <col min="11312" max="11312" width="12.5703125" customWidth="1"/>
    <col min="11313" max="11313" width="13.140625" customWidth="1"/>
    <col min="11314" max="11314" width="1.140625" customWidth="1"/>
    <col min="11315" max="11315" width="12.28515625" customWidth="1"/>
    <col min="11318" max="11318" width="14.85546875" customWidth="1"/>
    <col min="11319" max="11319" width="9.140625" customWidth="1"/>
    <col min="11320" max="11320" width="10" bestFit="1" customWidth="1"/>
    <col min="11515" max="11515" width="5.42578125" customWidth="1"/>
    <col min="11516" max="11516" width="12.85546875" customWidth="1"/>
    <col min="11517" max="11517" width="8.42578125" customWidth="1"/>
    <col min="11518" max="11519" width="12.42578125" customWidth="1"/>
    <col min="11520" max="11520" width="1.140625" customWidth="1"/>
    <col min="11521" max="11521" width="12.5703125" customWidth="1"/>
    <col min="11522" max="11522" width="9" customWidth="1"/>
    <col min="11523" max="11523" width="12.42578125" customWidth="1"/>
    <col min="11524" max="11524" width="13.42578125" customWidth="1"/>
    <col min="11525" max="11525" width="1.7109375" customWidth="1"/>
    <col min="11526" max="11526" width="11.5703125" customWidth="1"/>
    <col min="11527" max="11527" width="8.5703125" customWidth="1"/>
    <col min="11528" max="11528" width="13.7109375" customWidth="1"/>
    <col min="11529" max="11529" width="14.42578125" customWidth="1"/>
    <col min="11530" max="11530" width="1.85546875" customWidth="1"/>
    <col min="11531" max="11531" width="14.28515625" customWidth="1"/>
    <col min="11532" max="11532" width="8.85546875" customWidth="1"/>
    <col min="11533" max="11533" width="14.28515625" customWidth="1"/>
    <col min="11534" max="11534" width="15.28515625" customWidth="1"/>
    <col min="11535" max="11535" width="1.42578125" customWidth="1"/>
    <col min="11536" max="11536" width="15" customWidth="1"/>
    <col min="11537" max="11537" width="9" customWidth="1"/>
    <col min="11538" max="11538" width="14.42578125" customWidth="1"/>
    <col min="11539" max="11539" width="19.7109375" customWidth="1"/>
    <col min="11540" max="11540" width="0.85546875" customWidth="1"/>
    <col min="11541" max="11541" width="14" customWidth="1"/>
    <col min="11542" max="11542" width="8.85546875" customWidth="1"/>
    <col min="11543" max="11543" width="17.140625" customWidth="1"/>
    <col min="11544" max="11544" width="18.140625" customWidth="1"/>
    <col min="11545" max="11545" width="1.28515625" customWidth="1"/>
    <col min="11546" max="11546" width="14.28515625" customWidth="1"/>
    <col min="11547" max="11547" width="8.85546875" customWidth="1"/>
    <col min="11548" max="11548" width="15" customWidth="1"/>
    <col min="11549" max="11549" width="14.28515625" customWidth="1"/>
    <col min="11550" max="11550" width="1.140625" customWidth="1"/>
    <col min="11551" max="11551" width="14.28515625" customWidth="1"/>
    <col min="11552" max="11552" width="8.85546875" customWidth="1"/>
    <col min="11553" max="11553" width="14.42578125" customWidth="1"/>
    <col min="11554" max="11554" width="14" customWidth="1"/>
    <col min="11555" max="11555" width="1.42578125" customWidth="1"/>
    <col min="11556" max="11556" width="15.28515625" customWidth="1"/>
    <col min="11557" max="11557" width="8.28515625" customWidth="1"/>
    <col min="11558" max="11558" width="16.140625" customWidth="1"/>
    <col min="11559" max="11559" width="14.7109375" customWidth="1"/>
    <col min="11560" max="11560" width="1.28515625" customWidth="1"/>
    <col min="11561" max="11561" width="15.140625" customWidth="1"/>
    <col min="11562" max="11562" width="11.5703125" customWidth="1"/>
    <col min="11563" max="11563" width="14.140625" customWidth="1"/>
    <col min="11564" max="11564" width="13.42578125" customWidth="1"/>
    <col min="11565" max="11565" width="1.85546875" customWidth="1"/>
    <col min="11566" max="11566" width="14.42578125" customWidth="1"/>
    <col min="11567" max="11567" width="9.7109375" customWidth="1"/>
    <col min="11568" max="11568" width="12.5703125" customWidth="1"/>
    <col min="11569" max="11569" width="13.140625" customWidth="1"/>
    <col min="11570" max="11570" width="1.140625" customWidth="1"/>
    <col min="11571" max="11571" width="12.28515625" customWidth="1"/>
    <col min="11574" max="11574" width="14.85546875" customWidth="1"/>
    <col min="11575" max="11575" width="9.140625" customWidth="1"/>
    <col min="11576" max="11576" width="10" bestFit="1" customWidth="1"/>
    <col min="11771" max="11771" width="5.42578125" customWidth="1"/>
    <col min="11772" max="11772" width="12.85546875" customWidth="1"/>
    <col min="11773" max="11773" width="8.42578125" customWidth="1"/>
    <col min="11774" max="11775" width="12.42578125" customWidth="1"/>
    <col min="11776" max="11776" width="1.140625" customWidth="1"/>
    <col min="11777" max="11777" width="12.5703125" customWidth="1"/>
    <col min="11778" max="11778" width="9" customWidth="1"/>
    <col min="11779" max="11779" width="12.42578125" customWidth="1"/>
    <col min="11780" max="11780" width="13.42578125" customWidth="1"/>
    <col min="11781" max="11781" width="1.7109375" customWidth="1"/>
    <col min="11782" max="11782" width="11.5703125" customWidth="1"/>
    <col min="11783" max="11783" width="8.5703125" customWidth="1"/>
    <col min="11784" max="11784" width="13.7109375" customWidth="1"/>
    <col min="11785" max="11785" width="14.42578125" customWidth="1"/>
    <col min="11786" max="11786" width="1.85546875" customWidth="1"/>
    <col min="11787" max="11787" width="14.28515625" customWidth="1"/>
    <col min="11788" max="11788" width="8.85546875" customWidth="1"/>
    <col min="11789" max="11789" width="14.28515625" customWidth="1"/>
    <col min="11790" max="11790" width="15.28515625" customWidth="1"/>
    <col min="11791" max="11791" width="1.42578125" customWidth="1"/>
    <col min="11792" max="11792" width="15" customWidth="1"/>
    <col min="11793" max="11793" width="9" customWidth="1"/>
    <col min="11794" max="11794" width="14.42578125" customWidth="1"/>
    <col min="11795" max="11795" width="19.7109375" customWidth="1"/>
    <col min="11796" max="11796" width="0.85546875" customWidth="1"/>
    <col min="11797" max="11797" width="14" customWidth="1"/>
    <col min="11798" max="11798" width="8.85546875" customWidth="1"/>
    <col min="11799" max="11799" width="17.140625" customWidth="1"/>
    <col min="11800" max="11800" width="18.140625" customWidth="1"/>
    <col min="11801" max="11801" width="1.28515625" customWidth="1"/>
    <col min="11802" max="11802" width="14.28515625" customWidth="1"/>
    <col min="11803" max="11803" width="8.85546875" customWidth="1"/>
    <col min="11804" max="11804" width="15" customWidth="1"/>
    <col min="11805" max="11805" width="14.28515625" customWidth="1"/>
    <col min="11806" max="11806" width="1.140625" customWidth="1"/>
    <col min="11807" max="11807" width="14.28515625" customWidth="1"/>
    <col min="11808" max="11808" width="8.85546875" customWidth="1"/>
    <col min="11809" max="11809" width="14.42578125" customWidth="1"/>
    <col min="11810" max="11810" width="14" customWidth="1"/>
    <col min="11811" max="11811" width="1.42578125" customWidth="1"/>
    <col min="11812" max="11812" width="15.28515625" customWidth="1"/>
    <col min="11813" max="11813" width="8.28515625" customWidth="1"/>
    <col min="11814" max="11814" width="16.140625" customWidth="1"/>
    <col min="11815" max="11815" width="14.7109375" customWidth="1"/>
    <col min="11816" max="11816" width="1.28515625" customWidth="1"/>
    <col min="11817" max="11817" width="15.140625" customWidth="1"/>
    <col min="11818" max="11818" width="11.5703125" customWidth="1"/>
    <col min="11819" max="11819" width="14.140625" customWidth="1"/>
    <col min="11820" max="11820" width="13.42578125" customWidth="1"/>
    <col min="11821" max="11821" width="1.85546875" customWidth="1"/>
    <col min="11822" max="11822" width="14.42578125" customWidth="1"/>
    <col min="11823" max="11823" width="9.7109375" customWidth="1"/>
    <col min="11824" max="11824" width="12.5703125" customWidth="1"/>
    <col min="11825" max="11825" width="13.140625" customWidth="1"/>
    <col min="11826" max="11826" width="1.140625" customWidth="1"/>
    <col min="11827" max="11827" width="12.28515625" customWidth="1"/>
    <col min="11830" max="11830" width="14.85546875" customWidth="1"/>
    <col min="11831" max="11831" width="9.140625" customWidth="1"/>
    <col min="11832" max="11832" width="10" bestFit="1" customWidth="1"/>
    <col min="12027" max="12027" width="5.42578125" customWidth="1"/>
    <col min="12028" max="12028" width="12.85546875" customWidth="1"/>
    <col min="12029" max="12029" width="8.42578125" customWidth="1"/>
    <col min="12030" max="12031" width="12.42578125" customWidth="1"/>
    <col min="12032" max="12032" width="1.140625" customWidth="1"/>
    <col min="12033" max="12033" width="12.5703125" customWidth="1"/>
    <col min="12034" max="12034" width="9" customWidth="1"/>
    <col min="12035" max="12035" width="12.42578125" customWidth="1"/>
    <col min="12036" max="12036" width="13.42578125" customWidth="1"/>
    <col min="12037" max="12037" width="1.7109375" customWidth="1"/>
    <col min="12038" max="12038" width="11.5703125" customWidth="1"/>
    <col min="12039" max="12039" width="8.5703125" customWidth="1"/>
    <col min="12040" max="12040" width="13.7109375" customWidth="1"/>
    <col min="12041" max="12041" width="14.42578125" customWidth="1"/>
    <col min="12042" max="12042" width="1.85546875" customWidth="1"/>
    <col min="12043" max="12043" width="14.28515625" customWidth="1"/>
    <col min="12044" max="12044" width="8.85546875" customWidth="1"/>
    <col min="12045" max="12045" width="14.28515625" customWidth="1"/>
    <col min="12046" max="12046" width="15.28515625" customWidth="1"/>
    <col min="12047" max="12047" width="1.42578125" customWidth="1"/>
    <col min="12048" max="12048" width="15" customWidth="1"/>
    <col min="12049" max="12049" width="9" customWidth="1"/>
    <col min="12050" max="12050" width="14.42578125" customWidth="1"/>
    <col min="12051" max="12051" width="19.7109375" customWidth="1"/>
    <col min="12052" max="12052" width="0.85546875" customWidth="1"/>
    <col min="12053" max="12053" width="14" customWidth="1"/>
    <col min="12054" max="12054" width="8.85546875" customWidth="1"/>
    <col min="12055" max="12055" width="17.140625" customWidth="1"/>
    <col min="12056" max="12056" width="18.140625" customWidth="1"/>
    <col min="12057" max="12057" width="1.28515625" customWidth="1"/>
    <col min="12058" max="12058" width="14.28515625" customWidth="1"/>
    <col min="12059" max="12059" width="8.85546875" customWidth="1"/>
    <col min="12060" max="12060" width="15" customWidth="1"/>
    <col min="12061" max="12061" width="14.28515625" customWidth="1"/>
    <col min="12062" max="12062" width="1.140625" customWidth="1"/>
    <col min="12063" max="12063" width="14.28515625" customWidth="1"/>
    <col min="12064" max="12064" width="8.85546875" customWidth="1"/>
    <col min="12065" max="12065" width="14.42578125" customWidth="1"/>
    <col min="12066" max="12066" width="14" customWidth="1"/>
    <col min="12067" max="12067" width="1.42578125" customWidth="1"/>
    <col min="12068" max="12068" width="15.28515625" customWidth="1"/>
    <col min="12069" max="12069" width="8.28515625" customWidth="1"/>
    <col min="12070" max="12070" width="16.140625" customWidth="1"/>
    <col min="12071" max="12071" width="14.7109375" customWidth="1"/>
    <col min="12072" max="12072" width="1.28515625" customWidth="1"/>
    <col min="12073" max="12073" width="15.140625" customWidth="1"/>
    <col min="12074" max="12074" width="11.5703125" customWidth="1"/>
    <col min="12075" max="12075" width="14.140625" customWidth="1"/>
    <col min="12076" max="12076" width="13.42578125" customWidth="1"/>
    <col min="12077" max="12077" width="1.85546875" customWidth="1"/>
    <col min="12078" max="12078" width="14.42578125" customWidth="1"/>
    <col min="12079" max="12079" width="9.7109375" customWidth="1"/>
    <col min="12080" max="12080" width="12.5703125" customWidth="1"/>
    <col min="12081" max="12081" width="13.140625" customWidth="1"/>
    <col min="12082" max="12082" width="1.140625" customWidth="1"/>
    <col min="12083" max="12083" width="12.28515625" customWidth="1"/>
    <col min="12086" max="12086" width="14.85546875" customWidth="1"/>
    <col min="12087" max="12087" width="9.140625" customWidth="1"/>
    <col min="12088" max="12088" width="10" bestFit="1" customWidth="1"/>
    <col min="12283" max="12283" width="5.42578125" customWidth="1"/>
    <col min="12284" max="12284" width="12.85546875" customWidth="1"/>
    <col min="12285" max="12285" width="8.42578125" customWidth="1"/>
    <col min="12286" max="12287" width="12.42578125" customWidth="1"/>
    <col min="12288" max="12288" width="1.140625" customWidth="1"/>
    <col min="12289" max="12289" width="12.5703125" customWidth="1"/>
    <col min="12290" max="12290" width="9" customWidth="1"/>
    <col min="12291" max="12291" width="12.42578125" customWidth="1"/>
    <col min="12292" max="12292" width="13.42578125" customWidth="1"/>
    <col min="12293" max="12293" width="1.7109375" customWidth="1"/>
    <col min="12294" max="12294" width="11.5703125" customWidth="1"/>
    <col min="12295" max="12295" width="8.5703125" customWidth="1"/>
    <col min="12296" max="12296" width="13.7109375" customWidth="1"/>
    <col min="12297" max="12297" width="14.42578125" customWidth="1"/>
    <col min="12298" max="12298" width="1.85546875" customWidth="1"/>
    <col min="12299" max="12299" width="14.28515625" customWidth="1"/>
    <col min="12300" max="12300" width="8.85546875" customWidth="1"/>
    <col min="12301" max="12301" width="14.28515625" customWidth="1"/>
    <col min="12302" max="12302" width="15.28515625" customWidth="1"/>
    <col min="12303" max="12303" width="1.42578125" customWidth="1"/>
    <col min="12304" max="12304" width="15" customWidth="1"/>
    <col min="12305" max="12305" width="9" customWidth="1"/>
    <col min="12306" max="12306" width="14.42578125" customWidth="1"/>
    <col min="12307" max="12307" width="19.7109375" customWidth="1"/>
    <col min="12308" max="12308" width="0.85546875" customWidth="1"/>
    <col min="12309" max="12309" width="14" customWidth="1"/>
    <col min="12310" max="12310" width="8.85546875" customWidth="1"/>
    <col min="12311" max="12311" width="17.140625" customWidth="1"/>
    <col min="12312" max="12312" width="18.140625" customWidth="1"/>
    <col min="12313" max="12313" width="1.28515625" customWidth="1"/>
    <col min="12314" max="12314" width="14.28515625" customWidth="1"/>
    <col min="12315" max="12315" width="8.85546875" customWidth="1"/>
    <col min="12316" max="12316" width="15" customWidth="1"/>
    <col min="12317" max="12317" width="14.28515625" customWidth="1"/>
    <col min="12318" max="12318" width="1.140625" customWidth="1"/>
    <col min="12319" max="12319" width="14.28515625" customWidth="1"/>
    <col min="12320" max="12320" width="8.85546875" customWidth="1"/>
    <col min="12321" max="12321" width="14.42578125" customWidth="1"/>
    <col min="12322" max="12322" width="14" customWidth="1"/>
    <col min="12323" max="12323" width="1.42578125" customWidth="1"/>
    <col min="12324" max="12324" width="15.28515625" customWidth="1"/>
    <col min="12325" max="12325" width="8.28515625" customWidth="1"/>
    <col min="12326" max="12326" width="16.140625" customWidth="1"/>
    <col min="12327" max="12327" width="14.7109375" customWidth="1"/>
    <col min="12328" max="12328" width="1.28515625" customWidth="1"/>
    <col min="12329" max="12329" width="15.140625" customWidth="1"/>
    <col min="12330" max="12330" width="11.5703125" customWidth="1"/>
    <col min="12331" max="12331" width="14.140625" customWidth="1"/>
    <col min="12332" max="12332" width="13.42578125" customWidth="1"/>
    <col min="12333" max="12333" width="1.85546875" customWidth="1"/>
    <col min="12334" max="12334" width="14.42578125" customWidth="1"/>
    <col min="12335" max="12335" width="9.7109375" customWidth="1"/>
    <col min="12336" max="12336" width="12.5703125" customWidth="1"/>
    <col min="12337" max="12337" width="13.140625" customWidth="1"/>
    <col min="12338" max="12338" width="1.140625" customWidth="1"/>
    <col min="12339" max="12339" width="12.28515625" customWidth="1"/>
    <col min="12342" max="12342" width="14.85546875" customWidth="1"/>
    <col min="12343" max="12343" width="9.140625" customWidth="1"/>
    <col min="12344" max="12344" width="10" bestFit="1" customWidth="1"/>
    <col min="12539" max="12539" width="5.42578125" customWidth="1"/>
    <col min="12540" max="12540" width="12.85546875" customWidth="1"/>
    <col min="12541" max="12541" width="8.42578125" customWidth="1"/>
    <col min="12542" max="12543" width="12.42578125" customWidth="1"/>
    <col min="12544" max="12544" width="1.140625" customWidth="1"/>
    <col min="12545" max="12545" width="12.5703125" customWidth="1"/>
    <col min="12546" max="12546" width="9" customWidth="1"/>
    <col min="12547" max="12547" width="12.42578125" customWidth="1"/>
    <col min="12548" max="12548" width="13.42578125" customWidth="1"/>
    <col min="12549" max="12549" width="1.7109375" customWidth="1"/>
    <col min="12550" max="12550" width="11.5703125" customWidth="1"/>
    <col min="12551" max="12551" width="8.5703125" customWidth="1"/>
    <col min="12552" max="12552" width="13.7109375" customWidth="1"/>
    <col min="12553" max="12553" width="14.42578125" customWidth="1"/>
    <col min="12554" max="12554" width="1.85546875" customWidth="1"/>
    <col min="12555" max="12555" width="14.28515625" customWidth="1"/>
    <col min="12556" max="12556" width="8.85546875" customWidth="1"/>
    <col min="12557" max="12557" width="14.28515625" customWidth="1"/>
    <col min="12558" max="12558" width="15.28515625" customWidth="1"/>
    <col min="12559" max="12559" width="1.42578125" customWidth="1"/>
    <col min="12560" max="12560" width="15" customWidth="1"/>
    <col min="12561" max="12561" width="9" customWidth="1"/>
    <col min="12562" max="12562" width="14.42578125" customWidth="1"/>
    <col min="12563" max="12563" width="19.7109375" customWidth="1"/>
    <col min="12564" max="12564" width="0.85546875" customWidth="1"/>
    <col min="12565" max="12565" width="14" customWidth="1"/>
    <col min="12566" max="12566" width="8.85546875" customWidth="1"/>
    <col min="12567" max="12567" width="17.140625" customWidth="1"/>
    <col min="12568" max="12568" width="18.140625" customWidth="1"/>
    <col min="12569" max="12569" width="1.28515625" customWidth="1"/>
    <col min="12570" max="12570" width="14.28515625" customWidth="1"/>
    <col min="12571" max="12571" width="8.85546875" customWidth="1"/>
    <col min="12572" max="12572" width="15" customWidth="1"/>
    <col min="12573" max="12573" width="14.28515625" customWidth="1"/>
    <col min="12574" max="12574" width="1.140625" customWidth="1"/>
    <col min="12575" max="12575" width="14.28515625" customWidth="1"/>
    <col min="12576" max="12576" width="8.85546875" customWidth="1"/>
    <col min="12577" max="12577" width="14.42578125" customWidth="1"/>
    <col min="12578" max="12578" width="14" customWidth="1"/>
    <col min="12579" max="12579" width="1.42578125" customWidth="1"/>
    <col min="12580" max="12580" width="15.28515625" customWidth="1"/>
    <col min="12581" max="12581" width="8.28515625" customWidth="1"/>
    <col min="12582" max="12582" width="16.140625" customWidth="1"/>
    <col min="12583" max="12583" width="14.7109375" customWidth="1"/>
    <col min="12584" max="12584" width="1.28515625" customWidth="1"/>
    <col min="12585" max="12585" width="15.140625" customWidth="1"/>
    <col min="12586" max="12586" width="11.5703125" customWidth="1"/>
    <col min="12587" max="12587" width="14.140625" customWidth="1"/>
    <col min="12588" max="12588" width="13.42578125" customWidth="1"/>
    <col min="12589" max="12589" width="1.85546875" customWidth="1"/>
    <col min="12590" max="12590" width="14.42578125" customWidth="1"/>
    <col min="12591" max="12591" width="9.7109375" customWidth="1"/>
    <col min="12592" max="12592" width="12.5703125" customWidth="1"/>
    <col min="12593" max="12593" width="13.140625" customWidth="1"/>
    <col min="12594" max="12594" width="1.140625" customWidth="1"/>
    <col min="12595" max="12595" width="12.28515625" customWidth="1"/>
    <col min="12598" max="12598" width="14.85546875" customWidth="1"/>
    <col min="12599" max="12599" width="9.140625" customWidth="1"/>
    <col min="12600" max="12600" width="10" bestFit="1" customWidth="1"/>
    <col min="12795" max="12795" width="5.42578125" customWidth="1"/>
    <col min="12796" max="12796" width="12.85546875" customWidth="1"/>
    <col min="12797" max="12797" width="8.42578125" customWidth="1"/>
    <col min="12798" max="12799" width="12.42578125" customWidth="1"/>
    <col min="12800" max="12800" width="1.140625" customWidth="1"/>
    <col min="12801" max="12801" width="12.5703125" customWidth="1"/>
    <col min="12802" max="12802" width="9" customWidth="1"/>
    <col min="12803" max="12803" width="12.42578125" customWidth="1"/>
    <col min="12804" max="12804" width="13.42578125" customWidth="1"/>
    <col min="12805" max="12805" width="1.7109375" customWidth="1"/>
    <col min="12806" max="12806" width="11.5703125" customWidth="1"/>
    <col min="12807" max="12807" width="8.5703125" customWidth="1"/>
    <col min="12808" max="12808" width="13.7109375" customWidth="1"/>
    <col min="12809" max="12809" width="14.42578125" customWidth="1"/>
    <col min="12810" max="12810" width="1.85546875" customWidth="1"/>
    <col min="12811" max="12811" width="14.28515625" customWidth="1"/>
    <col min="12812" max="12812" width="8.85546875" customWidth="1"/>
    <col min="12813" max="12813" width="14.28515625" customWidth="1"/>
    <col min="12814" max="12814" width="15.28515625" customWidth="1"/>
    <col min="12815" max="12815" width="1.42578125" customWidth="1"/>
    <col min="12816" max="12816" width="15" customWidth="1"/>
    <col min="12817" max="12817" width="9" customWidth="1"/>
    <col min="12818" max="12818" width="14.42578125" customWidth="1"/>
    <col min="12819" max="12819" width="19.7109375" customWidth="1"/>
    <col min="12820" max="12820" width="0.85546875" customWidth="1"/>
    <col min="12821" max="12821" width="14" customWidth="1"/>
    <col min="12822" max="12822" width="8.85546875" customWidth="1"/>
    <col min="12823" max="12823" width="17.140625" customWidth="1"/>
    <col min="12824" max="12824" width="18.140625" customWidth="1"/>
    <col min="12825" max="12825" width="1.28515625" customWidth="1"/>
    <col min="12826" max="12826" width="14.28515625" customWidth="1"/>
    <col min="12827" max="12827" width="8.85546875" customWidth="1"/>
    <col min="12828" max="12828" width="15" customWidth="1"/>
    <col min="12829" max="12829" width="14.28515625" customWidth="1"/>
    <col min="12830" max="12830" width="1.140625" customWidth="1"/>
    <col min="12831" max="12831" width="14.28515625" customWidth="1"/>
    <col min="12832" max="12832" width="8.85546875" customWidth="1"/>
    <col min="12833" max="12833" width="14.42578125" customWidth="1"/>
    <col min="12834" max="12834" width="14" customWidth="1"/>
    <col min="12835" max="12835" width="1.42578125" customWidth="1"/>
    <col min="12836" max="12836" width="15.28515625" customWidth="1"/>
    <col min="12837" max="12837" width="8.28515625" customWidth="1"/>
    <col min="12838" max="12838" width="16.140625" customWidth="1"/>
    <col min="12839" max="12839" width="14.7109375" customWidth="1"/>
    <col min="12840" max="12840" width="1.28515625" customWidth="1"/>
    <col min="12841" max="12841" width="15.140625" customWidth="1"/>
    <col min="12842" max="12842" width="11.5703125" customWidth="1"/>
    <col min="12843" max="12843" width="14.140625" customWidth="1"/>
    <col min="12844" max="12844" width="13.42578125" customWidth="1"/>
    <col min="12845" max="12845" width="1.85546875" customWidth="1"/>
    <col min="12846" max="12846" width="14.42578125" customWidth="1"/>
    <col min="12847" max="12847" width="9.7109375" customWidth="1"/>
    <col min="12848" max="12848" width="12.5703125" customWidth="1"/>
    <col min="12849" max="12849" width="13.140625" customWidth="1"/>
    <col min="12850" max="12850" width="1.140625" customWidth="1"/>
    <col min="12851" max="12851" width="12.28515625" customWidth="1"/>
    <col min="12854" max="12854" width="14.85546875" customWidth="1"/>
    <col min="12855" max="12855" width="9.140625" customWidth="1"/>
    <col min="12856" max="12856" width="10" bestFit="1" customWidth="1"/>
    <col min="13051" max="13051" width="5.42578125" customWidth="1"/>
    <col min="13052" max="13052" width="12.85546875" customWidth="1"/>
    <col min="13053" max="13053" width="8.42578125" customWidth="1"/>
    <col min="13054" max="13055" width="12.42578125" customWidth="1"/>
    <col min="13056" max="13056" width="1.140625" customWidth="1"/>
    <col min="13057" max="13057" width="12.5703125" customWidth="1"/>
    <col min="13058" max="13058" width="9" customWidth="1"/>
    <col min="13059" max="13059" width="12.42578125" customWidth="1"/>
    <col min="13060" max="13060" width="13.42578125" customWidth="1"/>
    <col min="13061" max="13061" width="1.7109375" customWidth="1"/>
    <col min="13062" max="13062" width="11.5703125" customWidth="1"/>
    <col min="13063" max="13063" width="8.5703125" customWidth="1"/>
    <col min="13064" max="13064" width="13.7109375" customWidth="1"/>
    <col min="13065" max="13065" width="14.42578125" customWidth="1"/>
    <col min="13066" max="13066" width="1.85546875" customWidth="1"/>
    <col min="13067" max="13067" width="14.28515625" customWidth="1"/>
    <col min="13068" max="13068" width="8.85546875" customWidth="1"/>
    <col min="13069" max="13069" width="14.28515625" customWidth="1"/>
    <col min="13070" max="13070" width="15.28515625" customWidth="1"/>
    <col min="13071" max="13071" width="1.42578125" customWidth="1"/>
    <col min="13072" max="13072" width="15" customWidth="1"/>
    <col min="13073" max="13073" width="9" customWidth="1"/>
    <col min="13074" max="13074" width="14.42578125" customWidth="1"/>
    <col min="13075" max="13075" width="19.7109375" customWidth="1"/>
    <col min="13076" max="13076" width="0.85546875" customWidth="1"/>
    <col min="13077" max="13077" width="14" customWidth="1"/>
    <col min="13078" max="13078" width="8.85546875" customWidth="1"/>
    <col min="13079" max="13079" width="17.140625" customWidth="1"/>
    <col min="13080" max="13080" width="18.140625" customWidth="1"/>
    <col min="13081" max="13081" width="1.28515625" customWidth="1"/>
    <col min="13082" max="13082" width="14.28515625" customWidth="1"/>
    <col min="13083" max="13083" width="8.85546875" customWidth="1"/>
    <col min="13084" max="13084" width="15" customWidth="1"/>
    <col min="13085" max="13085" width="14.28515625" customWidth="1"/>
    <col min="13086" max="13086" width="1.140625" customWidth="1"/>
    <col min="13087" max="13087" width="14.28515625" customWidth="1"/>
    <col min="13088" max="13088" width="8.85546875" customWidth="1"/>
    <col min="13089" max="13089" width="14.42578125" customWidth="1"/>
    <col min="13090" max="13090" width="14" customWidth="1"/>
    <col min="13091" max="13091" width="1.42578125" customWidth="1"/>
    <col min="13092" max="13092" width="15.28515625" customWidth="1"/>
    <col min="13093" max="13093" width="8.28515625" customWidth="1"/>
    <col min="13094" max="13094" width="16.140625" customWidth="1"/>
    <col min="13095" max="13095" width="14.7109375" customWidth="1"/>
    <col min="13096" max="13096" width="1.28515625" customWidth="1"/>
    <col min="13097" max="13097" width="15.140625" customWidth="1"/>
    <col min="13098" max="13098" width="11.5703125" customWidth="1"/>
    <col min="13099" max="13099" width="14.140625" customWidth="1"/>
    <col min="13100" max="13100" width="13.42578125" customWidth="1"/>
    <col min="13101" max="13101" width="1.85546875" customWidth="1"/>
    <col min="13102" max="13102" width="14.42578125" customWidth="1"/>
    <col min="13103" max="13103" width="9.7109375" customWidth="1"/>
    <col min="13104" max="13104" width="12.5703125" customWidth="1"/>
    <col min="13105" max="13105" width="13.140625" customWidth="1"/>
    <col min="13106" max="13106" width="1.140625" customWidth="1"/>
    <col min="13107" max="13107" width="12.28515625" customWidth="1"/>
    <col min="13110" max="13110" width="14.85546875" customWidth="1"/>
    <col min="13111" max="13111" width="9.140625" customWidth="1"/>
    <col min="13112" max="13112" width="10" bestFit="1" customWidth="1"/>
    <col min="13307" max="13307" width="5.42578125" customWidth="1"/>
    <col min="13308" max="13308" width="12.85546875" customWidth="1"/>
    <col min="13309" max="13309" width="8.42578125" customWidth="1"/>
    <col min="13310" max="13311" width="12.42578125" customWidth="1"/>
    <col min="13312" max="13312" width="1.140625" customWidth="1"/>
    <col min="13313" max="13313" width="12.5703125" customWidth="1"/>
    <col min="13314" max="13314" width="9" customWidth="1"/>
    <col min="13315" max="13315" width="12.42578125" customWidth="1"/>
    <col min="13316" max="13316" width="13.42578125" customWidth="1"/>
    <col min="13317" max="13317" width="1.7109375" customWidth="1"/>
    <col min="13318" max="13318" width="11.5703125" customWidth="1"/>
    <col min="13319" max="13319" width="8.5703125" customWidth="1"/>
    <col min="13320" max="13320" width="13.7109375" customWidth="1"/>
    <col min="13321" max="13321" width="14.42578125" customWidth="1"/>
    <col min="13322" max="13322" width="1.85546875" customWidth="1"/>
    <col min="13323" max="13323" width="14.28515625" customWidth="1"/>
    <col min="13324" max="13324" width="8.85546875" customWidth="1"/>
    <col min="13325" max="13325" width="14.28515625" customWidth="1"/>
    <col min="13326" max="13326" width="15.28515625" customWidth="1"/>
    <col min="13327" max="13327" width="1.42578125" customWidth="1"/>
    <col min="13328" max="13328" width="15" customWidth="1"/>
    <col min="13329" max="13329" width="9" customWidth="1"/>
    <col min="13330" max="13330" width="14.42578125" customWidth="1"/>
    <col min="13331" max="13331" width="19.7109375" customWidth="1"/>
    <col min="13332" max="13332" width="0.85546875" customWidth="1"/>
    <col min="13333" max="13333" width="14" customWidth="1"/>
    <col min="13334" max="13334" width="8.85546875" customWidth="1"/>
    <col min="13335" max="13335" width="17.140625" customWidth="1"/>
    <col min="13336" max="13336" width="18.140625" customWidth="1"/>
    <col min="13337" max="13337" width="1.28515625" customWidth="1"/>
    <col min="13338" max="13338" width="14.28515625" customWidth="1"/>
    <col min="13339" max="13339" width="8.85546875" customWidth="1"/>
    <col min="13340" max="13340" width="15" customWidth="1"/>
    <col min="13341" max="13341" width="14.28515625" customWidth="1"/>
    <col min="13342" max="13342" width="1.140625" customWidth="1"/>
    <col min="13343" max="13343" width="14.28515625" customWidth="1"/>
    <col min="13344" max="13344" width="8.85546875" customWidth="1"/>
    <col min="13345" max="13345" width="14.42578125" customWidth="1"/>
    <col min="13346" max="13346" width="14" customWidth="1"/>
    <col min="13347" max="13347" width="1.42578125" customWidth="1"/>
    <col min="13348" max="13348" width="15.28515625" customWidth="1"/>
    <col min="13349" max="13349" width="8.28515625" customWidth="1"/>
    <col min="13350" max="13350" width="16.140625" customWidth="1"/>
    <col min="13351" max="13351" width="14.7109375" customWidth="1"/>
    <col min="13352" max="13352" width="1.28515625" customWidth="1"/>
    <col min="13353" max="13353" width="15.140625" customWidth="1"/>
    <col min="13354" max="13354" width="11.5703125" customWidth="1"/>
    <col min="13355" max="13355" width="14.140625" customWidth="1"/>
    <col min="13356" max="13356" width="13.42578125" customWidth="1"/>
    <col min="13357" max="13357" width="1.85546875" customWidth="1"/>
    <col min="13358" max="13358" width="14.42578125" customWidth="1"/>
    <col min="13359" max="13359" width="9.7109375" customWidth="1"/>
    <col min="13360" max="13360" width="12.5703125" customWidth="1"/>
    <col min="13361" max="13361" width="13.140625" customWidth="1"/>
    <col min="13362" max="13362" width="1.140625" customWidth="1"/>
    <col min="13363" max="13363" width="12.28515625" customWidth="1"/>
    <col min="13366" max="13366" width="14.85546875" customWidth="1"/>
    <col min="13367" max="13367" width="9.140625" customWidth="1"/>
    <col min="13368" max="13368" width="10" bestFit="1" customWidth="1"/>
    <col min="13563" max="13563" width="5.42578125" customWidth="1"/>
    <col min="13564" max="13564" width="12.85546875" customWidth="1"/>
    <col min="13565" max="13565" width="8.42578125" customWidth="1"/>
    <col min="13566" max="13567" width="12.42578125" customWidth="1"/>
    <col min="13568" max="13568" width="1.140625" customWidth="1"/>
    <col min="13569" max="13569" width="12.5703125" customWidth="1"/>
    <col min="13570" max="13570" width="9" customWidth="1"/>
    <col min="13571" max="13571" width="12.42578125" customWidth="1"/>
    <col min="13572" max="13572" width="13.42578125" customWidth="1"/>
    <col min="13573" max="13573" width="1.7109375" customWidth="1"/>
    <col min="13574" max="13574" width="11.5703125" customWidth="1"/>
    <col min="13575" max="13575" width="8.5703125" customWidth="1"/>
    <col min="13576" max="13576" width="13.7109375" customWidth="1"/>
    <col min="13577" max="13577" width="14.42578125" customWidth="1"/>
    <col min="13578" max="13578" width="1.85546875" customWidth="1"/>
    <col min="13579" max="13579" width="14.28515625" customWidth="1"/>
    <col min="13580" max="13580" width="8.85546875" customWidth="1"/>
    <col min="13581" max="13581" width="14.28515625" customWidth="1"/>
    <col min="13582" max="13582" width="15.28515625" customWidth="1"/>
    <col min="13583" max="13583" width="1.42578125" customWidth="1"/>
    <col min="13584" max="13584" width="15" customWidth="1"/>
    <col min="13585" max="13585" width="9" customWidth="1"/>
    <col min="13586" max="13586" width="14.42578125" customWidth="1"/>
    <col min="13587" max="13587" width="19.7109375" customWidth="1"/>
    <col min="13588" max="13588" width="0.85546875" customWidth="1"/>
    <col min="13589" max="13589" width="14" customWidth="1"/>
    <col min="13590" max="13590" width="8.85546875" customWidth="1"/>
    <col min="13591" max="13591" width="17.140625" customWidth="1"/>
    <col min="13592" max="13592" width="18.140625" customWidth="1"/>
    <col min="13593" max="13593" width="1.28515625" customWidth="1"/>
    <col min="13594" max="13594" width="14.28515625" customWidth="1"/>
    <col min="13595" max="13595" width="8.85546875" customWidth="1"/>
    <col min="13596" max="13596" width="15" customWidth="1"/>
    <col min="13597" max="13597" width="14.28515625" customWidth="1"/>
    <col min="13598" max="13598" width="1.140625" customWidth="1"/>
    <col min="13599" max="13599" width="14.28515625" customWidth="1"/>
    <col min="13600" max="13600" width="8.85546875" customWidth="1"/>
    <col min="13601" max="13601" width="14.42578125" customWidth="1"/>
    <col min="13602" max="13602" width="14" customWidth="1"/>
    <col min="13603" max="13603" width="1.42578125" customWidth="1"/>
    <col min="13604" max="13604" width="15.28515625" customWidth="1"/>
    <col min="13605" max="13605" width="8.28515625" customWidth="1"/>
    <col min="13606" max="13606" width="16.140625" customWidth="1"/>
    <col min="13607" max="13607" width="14.7109375" customWidth="1"/>
    <col min="13608" max="13608" width="1.28515625" customWidth="1"/>
    <col min="13609" max="13609" width="15.140625" customWidth="1"/>
    <col min="13610" max="13610" width="11.5703125" customWidth="1"/>
    <col min="13611" max="13611" width="14.140625" customWidth="1"/>
    <col min="13612" max="13612" width="13.42578125" customWidth="1"/>
    <col min="13613" max="13613" width="1.85546875" customWidth="1"/>
    <col min="13614" max="13614" width="14.42578125" customWidth="1"/>
    <col min="13615" max="13615" width="9.7109375" customWidth="1"/>
    <col min="13616" max="13616" width="12.5703125" customWidth="1"/>
    <col min="13617" max="13617" width="13.140625" customWidth="1"/>
    <col min="13618" max="13618" width="1.140625" customWidth="1"/>
    <col min="13619" max="13619" width="12.28515625" customWidth="1"/>
    <col min="13622" max="13622" width="14.85546875" customWidth="1"/>
    <col min="13623" max="13623" width="9.140625" customWidth="1"/>
    <col min="13624" max="13624" width="10" bestFit="1" customWidth="1"/>
    <col min="13819" max="13819" width="5.42578125" customWidth="1"/>
    <col min="13820" max="13820" width="12.85546875" customWidth="1"/>
    <col min="13821" max="13821" width="8.42578125" customWidth="1"/>
    <col min="13822" max="13823" width="12.42578125" customWidth="1"/>
    <col min="13824" max="13824" width="1.140625" customWidth="1"/>
    <col min="13825" max="13825" width="12.5703125" customWidth="1"/>
    <col min="13826" max="13826" width="9" customWidth="1"/>
    <col min="13827" max="13827" width="12.42578125" customWidth="1"/>
    <col min="13828" max="13828" width="13.42578125" customWidth="1"/>
    <col min="13829" max="13829" width="1.7109375" customWidth="1"/>
    <col min="13830" max="13830" width="11.5703125" customWidth="1"/>
    <col min="13831" max="13831" width="8.5703125" customWidth="1"/>
    <col min="13832" max="13832" width="13.7109375" customWidth="1"/>
    <col min="13833" max="13833" width="14.42578125" customWidth="1"/>
    <col min="13834" max="13834" width="1.85546875" customWidth="1"/>
    <col min="13835" max="13835" width="14.28515625" customWidth="1"/>
    <col min="13836" max="13836" width="8.85546875" customWidth="1"/>
    <col min="13837" max="13837" width="14.28515625" customWidth="1"/>
    <col min="13838" max="13838" width="15.28515625" customWidth="1"/>
    <col min="13839" max="13839" width="1.42578125" customWidth="1"/>
    <col min="13840" max="13840" width="15" customWidth="1"/>
    <col min="13841" max="13841" width="9" customWidth="1"/>
    <col min="13842" max="13842" width="14.42578125" customWidth="1"/>
    <col min="13843" max="13843" width="19.7109375" customWidth="1"/>
    <col min="13844" max="13844" width="0.85546875" customWidth="1"/>
    <col min="13845" max="13845" width="14" customWidth="1"/>
    <col min="13846" max="13846" width="8.85546875" customWidth="1"/>
    <col min="13847" max="13847" width="17.140625" customWidth="1"/>
    <col min="13848" max="13848" width="18.140625" customWidth="1"/>
    <col min="13849" max="13849" width="1.28515625" customWidth="1"/>
    <col min="13850" max="13850" width="14.28515625" customWidth="1"/>
    <col min="13851" max="13851" width="8.85546875" customWidth="1"/>
    <col min="13852" max="13852" width="15" customWidth="1"/>
    <col min="13853" max="13853" width="14.28515625" customWidth="1"/>
    <col min="13854" max="13854" width="1.140625" customWidth="1"/>
    <col min="13855" max="13855" width="14.28515625" customWidth="1"/>
    <col min="13856" max="13856" width="8.85546875" customWidth="1"/>
    <col min="13857" max="13857" width="14.42578125" customWidth="1"/>
    <col min="13858" max="13858" width="14" customWidth="1"/>
    <col min="13859" max="13859" width="1.42578125" customWidth="1"/>
    <col min="13860" max="13860" width="15.28515625" customWidth="1"/>
    <col min="13861" max="13861" width="8.28515625" customWidth="1"/>
    <col min="13862" max="13862" width="16.140625" customWidth="1"/>
    <col min="13863" max="13863" width="14.7109375" customWidth="1"/>
    <col min="13864" max="13864" width="1.28515625" customWidth="1"/>
    <col min="13865" max="13865" width="15.140625" customWidth="1"/>
    <col min="13866" max="13866" width="11.5703125" customWidth="1"/>
    <col min="13867" max="13867" width="14.140625" customWidth="1"/>
    <col min="13868" max="13868" width="13.42578125" customWidth="1"/>
    <col min="13869" max="13869" width="1.85546875" customWidth="1"/>
    <col min="13870" max="13870" width="14.42578125" customWidth="1"/>
    <col min="13871" max="13871" width="9.7109375" customWidth="1"/>
    <col min="13872" max="13872" width="12.5703125" customWidth="1"/>
    <col min="13873" max="13873" width="13.140625" customWidth="1"/>
    <col min="13874" max="13874" width="1.140625" customWidth="1"/>
    <col min="13875" max="13875" width="12.28515625" customWidth="1"/>
    <col min="13878" max="13878" width="14.85546875" customWidth="1"/>
    <col min="13879" max="13879" width="9.140625" customWidth="1"/>
    <col min="13880" max="13880" width="10" bestFit="1" customWidth="1"/>
    <col min="14075" max="14075" width="5.42578125" customWidth="1"/>
    <col min="14076" max="14076" width="12.85546875" customWidth="1"/>
    <col min="14077" max="14077" width="8.42578125" customWidth="1"/>
    <col min="14078" max="14079" width="12.42578125" customWidth="1"/>
    <col min="14080" max="14080" width="1.140625" customWidth="1"/>
    <col min="14081" max="14081" width="12.5703125" customWidth="1"/>
    <col min="14082" max="14082" width="9" customWidth="1"/>
    <col min="14083" max="14083" width="12.42578125" customWidth="1"/>
    <col min="14084" max="14084" width="13.42578125" customWidth="1"/>
    <col min="14085" max="14085" width="1.7109375" customWidth="1"/>
    <col min="14086" max="14086" width="11.5703125" customWidth="1"/>
    <col min="14087" max="14087" width="8.5703125" customWidth="1"/>
    <col min="14088" max="14088" width="13.7109375" customWidth="1"/>
    <col min="14089" max="14089" width="14.42578125" customWidth="1"/>
    <col min="14090" max="14090" width="1.85546875" customWidth="1"/>
    <col min="14091" max="14091" width="14.28515625" customWidth="1"/>
    <col min="14092" max="14092" width="8.85546875" customWidth="1"/>
    <col min="14093" max="14093" width="14.28515625" customWidth="1"/>
    <col min="14094" max="14094" width="15.28515625" customWidth="1"/>
    <col min="14095" max="14095" width="1.42578125" customWidth="1"/>
    <col min="14096" max="14096" width="15" customWidth="1"/>
    <col min="14097" max="14097" width="9" customWidth="1"/>
    <col min="14098" max="14098" width="14.42578125" customWidth="1"/>
    <col min="14099" max="14099" width="19.7109375" customWidth="1"/>
    <col min="14100" max="14100" width="0.85546875" customWidth="1"/>
    <col min="14101" max="14101" width="14" customWidth="1"/>
    <col min="14102" max="14102" width="8.85546875" customWidth="1"/>
    <col min="14103" max="14103" width="17.140625" customWidth="1"/>
    <col min="14104" max="14104" width="18.140625" customWidth="1"/>
    <col min="14105" max="14105" width="1.28515625" customWidth="1"/>
    <col min="14106" max="14106" width="14.28515625" customWidth="1"/>
    <col min="14107" max="14107" width="8.85546875" customWidth="1"/>
    <col min="14108" max="14108" width="15" customWidth="1"/>
    <col min="14109" max="14109" width="14.28515625" customWidth="1"/>
    <col min="14110" max="14110" width="1.140625" customWidth="1"/>
    <col min="14111" max="14111" width="14.28515625" customWidth="1"/>
    <col min="14112" max="14112" width="8.85546875" customWidth="1"/>
    <col min="14113" max="14113" width="14.42578125" customWidth="1"/>
    <col min="14114" max="14114" width="14" customWidth="1"/>
    <col min="14115" max="14115" width="1.42578125" customWidth="1"/>
    <col min="14116" max="14116" width="15.28515625" customWidth="1"/>
    <col min="14117" max="14117" width="8.28515625" customWidth="1"/>
    <col min="14118" max="14118" width="16.140625" customWidth="1"/>
    <col min="14119" max="14119" width="14.7109375" customWidth="1"/>
    <col min="14120" max="14120" width="1.28515625" customWidth="1"/>
    <col min="14121" max="14121" width="15.140625" customWidth="1"/>
    <col min="14122" max="14122" width="11.5703125" customWidth="1"/>
    <col min="14123" max="14123" width="14.140625" customWidth="1"/>
    <col min="14124" max="14124" width="13.42578125" customWidth="1"/>
    <col min="14125" max="14125" width="1.85546875" customWidth="1"/>
    <col min="14126" max="14126" width="14.42578125" customWidth="1"/>
    <col min="14127" max="14127" width="9.7109375" customWidth="1"/>
    <col min="14128" max="14128" width="12.5703125" customWidth="1"/>
    <col min="14129" max="14129" width="13.140625" customWidth="1"/>
    <col min="14130" max="14130" width="1.140625" customWidth="1"/>
    <col min="14131" max="14131" width="12.28515625" customWidth="1"/>
    <col min="14134" max="14134" width="14.85546875" customWidth="1"/>
    <col min="14135" max="14135" width="9.140625" customWidth="1"/>
    <col min="14136" max="14136" width="10" bestFit="1" customWidth="1"/>
    <col min="14331" max="14331" width="5.42578125" customWidth="1"/>
    <col min="14332" max="14332" width="12.85546875" customWidth="1"/>
    <col min="14333" max="14333" width="8.42578125" customWidth="1"/>
    <col min="14334" max="14335" width="12.42578125" customWidth="1"/>
    <col min="14336" max="14336" width="1.140625" customWidth="1"/>
    <col min="14337" max="14337" width="12.5703125" customWidth="1"/>
    <col min="14338" max="14338" width="9" customWidth="1"/>
    <col min="14339" max="14339" width="12.42578125" customWidth="1"/>
    <col min="14340" max="14340" width="13.42578125" customWidth="1"/>
    <col min="14341" max="14341" width="1.7109375" customWidth="1"/>
    <col min="14342" max="14342" width="11.5703125" customWidth="1"/>
    <col min="14343" max="14343" width="8.5703125" customWidth="1"/>
    <col min="14344" max="14344" width="13.7109375" customWidth="1"/>
    <col min="14345" max="14345" width="14.42578125" customWidth="1"/>
    <col min="14346" max="14346" width="1.85546875" customWidth="1"/>
    <col min="14347" max="14347" width="14.28515625" customWidth="1"/>
    <col min="14348" max="14348" width="8.85546875" customWidth="1"/>
    <col min="14349" max="14349" width="14.28515625" customWidth="1"/>
    <col min="14350" max="14350" width="15.28515625" customWidth="1"/>
    <col min="14351" max="14351" width="1.42578125" customWidth="1"/>
    <col min="14352" max="14352" width="15" customWidth="1"/>
    <col min="14353" max="14353" width="9" customWidth="1"/>
    <col min="14354" max="14354" width="14.42578125" customWidth="1"/>
    <col min="14355" max="14355" width="19.7109375" customWidth="1"/>
    <col min="14356" max="14356" width="0.85546875" customWidth="1"/>
    <col min="14357" max="14357" width="14" customWidth="1"/>
    <col min="14358" max="14358" width="8.85546875" customWidth="1"/>
    <col min="14359" max="14359" width="17.140625" customWidth="1"/>
    <col min="14360" max="14360" width="18.140625" customWidth="1"/>
    <col min="14361" max="14361" width="1.28515625" customWidth="1"/>
    <col min="14362" max="14362" width="14.28515625" customWidth="1"/>
    <col min="14363" max="14363" width="8.85546875" customWidth="1"/>
    <col min="14364" max="14364" width="15" customWidth="1"/>
    <col min="14365" max="14365" width="14.28515625" customWidth="1"/>
    <col min="14366" max="14366" width="1.140625" customWidth="1"/>
    <col min="14367" max="14367" width="14.28515625" customWidth="1"/>
    <col min="14368" max="14368" width="8.85546875" customWidth="1"/>
    <col min="14369" max="14369" width="14.42578125" customWidth="1"/>
    <col min="14370" max="14370" width="14" customWidth="1"/>
    <col min="14371" max="14371" width="1.42578125" customWidth="1"/>
    <col min="14372" max="14372" width="15.28515625" customWidth="1"/>
    <col min="14373" max="14373" width="8.28515625" customWidth="1"/>
    <col min="14374" max="14374" width="16.140625" customWidth="1"/>
    <col min="14375" max="14375" width="14.7109375" customWidth="1"/>
    <col min="14376" max="14376" width="1.28515625" customWidth="1"/>
    <col min="14377" max="14377" width="15.140625" customWidth="1"/>
    <col min="14378" max="14378" width="11.5703125" customWidth="1"/>
    <col min="14379" max="14379" width="14.140625" customWidth="1"/>
    <col min="14380" max="14380" width="13.42578125" customWidth="1"/>
    <col min="14381" max="14381" width="1.85546875" customWidth="1"/>
    <col min="14382" max="14382" width="14.42578125" customWidth="1"/>
    <col min="14383" max="14383" width="9.7109375" customWidth="1"/>
    <col min="14384" max="14384" width="12.5703125" customWidth="1"/>
    <col min="14385" max="14385" width="13.140625" customWidth="1"/>
    <col min="14386" max="14386" width="1.140625" customWidth="1"/>
    <col min="14387" max="14387" width="12.28515625" customWidth="1"/>
    <col min="14390" max="14390" width="14.85546875" customWidth="1"/>
    <col min="14391" max="14391" width="9.140625" customWidth="1"/>
    <col min="14392" max="14392" width="10" bestFit="1" customWidth="1"/>
    <col min="14587" max="14587" width="5.42578125" customWidth="1"/>
    <col min="14588" max="14588" width="12.85546875" customWidth="1"/>
    <col min="14589" max="14589" width="8.42578125" customWidth="1"/>
    <col min="14590" max="14591" width="12.42578125" customWidth="1"/>
    <col min="14592" max="14592" width="1.140625" customWidth="1"/>
    <col min="14593" max="14593" width="12.5703125" customWidth="1"/>
    <col min="14594" max="14594" width="9" customWidth="1"/>
    <col min="14595" max="14595" width="12.42578125" customWidth="1"/>
    <col min="14596" max="14596" width="13.42578125" customWidth="1"/>
    <col min="14597" max="14597" width="1.7109375" customWidth="1"/>
    <col min="14598" max="14598" width="11.5703125" customWidth="1"/>
    <col min="14599" max="14599" width="8.5703125" customWidth="1"/>
    <col min="14600" max="14600" width="13.7109375" customWidth="1"/>
    <col min="14601" max="14601" width="14.42578125" customWidth="1"/>
    <col min="14602" max="14602" width="1.85546875" customWidth="1"/>
    <col min="14603" max="14603" width="14.28515625" customWidth="1"/>
    <col min="14604" max="14604" width="8.85546875" customWidth="1"/>
    <col min="14605" max="14605" width="14.28515625" customWidth="1"/>
    <col min="14606" max="14606" width="15.28515625" customWidth="1"/>
    <col min="14607" max="14607" width="1.42578125" customWidth="1"/>
    <col min="14608" max="14608" width="15" customWidth="1"/>
    <col min="14609" max="14609" width="9" customWidth="1"/>
    <col min="14610" max="14610" width="14.42578125" customWidth="1"/>
    <col min="14611" max="14611" width="19.7109375" customWidth="1"/>
    <col min="14612" max="14612" width="0.85546875" customWidth="1"/>
    <col min="14613" max="14613" width="14" customWidth="1"/>
    <col min="14614" max="14614" width="8.85546875" customWidth="1"/>
    <col min="14615" max="14615" width="17.140625" customWidth="1"/>
    <col min="14616" max="14616" width="18.140625" customWidth="1"/>
    <col min="14617" max="14617" width="1.28515625" customWidth="1"/>
    <col min="14618" max="14618" width="14.28515625" customWidth="1"/>
    <col min="14619" max="14619" width="8.85546875" customWidth="1"/>
    <col min="14620" max="14620" width="15" customWidth="1"/>
    <col min="14621" max="14621" width="14.28515625" customWidth="1"/>
    <col min="14622" max="14622" width="1.140625" customWidth="1"/>
    <col min="14623" max="14623" width="14.28515625" customWidth="1"/>
    <col min="14624" max="14624" width="8.85546875" customWidth="1"/>
    <col min="14625" max="14625" width="14.42578125" customWidth="1"/>
    <col min="14626" max="14626" width="14" customWidth="1"/>
    <col min="14627" max="14627" width="1.42578125" customWidth="1"/>
    <col min="14628" max="14628" width="15.28515625" customWidth="1"/>
    <col min="14629" max="14629" width="8.28515625" customWidth="1"/>
    <col min="14630" max="14630" width="16.140625" customWidth="1"/>
    <col min="14631" max="14631" width="14.7109375" customWidth="1"/>
    <col min="14632" max="14632" width="1.28515625" customWidth="1"/>
    <col min="14633" max="14633" width="15.140625" customWidth="1"/>
    <col min="14634" max="14634" width="11.5703125" customWidth="1"/>
    <col min="14635" max="14635" width="14.140625" customWidth="1"/>
    <col min="14636" max="14636" width="13.42578125" customWidth="1"/>
    <col min="14637" max="14637" width="1.85546875" customWidth="1"/>
    <col min="14638" max="14638" width="14.42578125" customWidth="1"/>
    <col min="14639" max="14639" width="9.7109375" customWidth="1"/>
    <col min="14640" max="14640" width="12.5703125" customWidth="1"/>
    <col min="14641" max="14641" width="13.140625" customWidth="1"/>
    <col min="14642" max="14642" width="1.140625" customWidth="1"/>
    <col min="14643" max="14643" width="12.28515625" customWidth="1"/>
    <col min="14646" max="14646" width="14.85546875" customWidth="1"/>
    <col min="14647" max="14647" width="9.140625" customWidth="1"/>
    <col min="14648" max="14648" width="10" bestFit="1" customWidth="1"/>
    <col min="14843" max="14843" width="5.42578125" customWidth="1"/>
    <col min="14844" max="14844" width="12.85546875" customWidth="1"/>
    <col min="14845" max="14845" width="8.42578125" customWidth="1"/>
    <col min="14846" max="14847" width="12.42578125" customWidth="1"/>
    <col min="14848" max="14848" width="1.140625" customWidth="1"/>
    <col min="14849" max="14849" width="12.5703125" customWidth="1"/>
    <col min="14850" max="14850" width="9" customWidth="1"/>
    <col min="14851" max="14851" width="12.42578125" customWidth="1"/>
    <col min="14852" max="14852" width="13.42578125" customWidth="1"/>
    <col min="14853" max="14853" width="1.7109375" customWidth="1"/>
    <col min="14854" max="14854" width="11.5703125" customWidth="1"/>
    <col min="14855" max="14855" width="8.5703125" customWidth="1"/>
    <col min="14856" max="14856" width="13.7109375" customWidth="1"/>
    <col min="14857" max="14857" width="14.42578125" customWidth="1"/>
    <col min="14858" max="14858" width="1.85546875" customWidth="1"/>
    <col min="14859" max="14859" width="14.28515625" customWidth="1"/>
    <col min="14860" max="14860" width="8.85546875" customWidth="1"/>
    <col min="14861" max="14861" width="14.28515625" customWidth="1"/>
    <col min="14862" max="14862" width="15.28515625" customWidth="1"/>
    <col min="14863" max="14863" width="1.42578125" customWidth="1"/>
    <col min="14864" max="14864" width="15" customWidth="1"/>
    <col min="14865" max="14865" width="9" customWidth="1"/>
    <col min="14866" max="14866" width="14.42578125" customWidth="1"/>
    <col min="14867" max="14867" width="19.7109375" customWidth="1"/>
    <col min="14868" max="14868" width="0.85546875" customWidth="1"/>
    <col min="14869" max="14869" width="14" customWidth="1"/>
    <col min="14870" max="14870" width="8.85546875" customWidth="1"/>
    <col min="14871" max="14871" width="17.140625" customWidth="1"/>
    <col min="14872" max="14872" width="18.140625" customWidth="1"/>
    <col min="14873" max="14873" width="1.28515625" customWidth="1"/>
    <col min="14874" max="14874" width="14.28515625" customWidth="1"/>
    <col min="14875" max="14875" width="8.85546875" customWidth="1"/>
    <col min="14876" max="14876" width="15" customWidth="1"/>
    <col min="14877" max="14877" width="14.28515625" customWidth="1"/>
    <col min="14878" max="14878" width="1.140625" customWidth="1"/>
    <col min="14879" max="14879" width="14.28515625" customWidth="1"/>
    <col min="14880" max="14880" width="8.85546875" customWidth="1"/>
    <col min="14881" max="14881" width="14.42578125" customWidth="1"/>
    <col min="14882" max="14882" width="14" customWidth="1"/>
    <col min="14883" max="14883" width="1.42578125" customWidth="1"/>
    <col min="14884" max="14884" width="15.28515625" customWidth="1"/>
    <col min="14885" max="14885" width="8.28515625" customWidth="1"/>
    <col min="14886" max="14886" width="16.140625" customWidth="1"/>
    <col min="14887" max="14887" width="14.7109375" customWidth="1"/>
    <col min="14888" max="14888" width="1.28515625" customWidth="1"/>
    <col min="14889" max="14889" width="15.140625" customWidth="1"/>
    <col min="14890" max="14890" width="11.5703125" customWidth="1"/>
    <col min="14891" max="14891" width="14.140625" customWidth="1"/>
    <col min="14892" max="14892" width="13.42578125" customWidth="1"/>
    <col min="14893" max="14893" width="1.85546875" customWidth="1"/>
    <col min="14894" max="14894" width="14.42578125" customWidth="1"/>
    <col min="14895" max="14895" width="9.7109375" customWidth="1"/>
    <col min="14896" max="14896" width="12.5703125" customWidth="1"/>
    <col min="14897" max="14897" width="13.140625" customWidth="1"/>
    <col min="14898" max="14898" width="1.140625" customWidth="1"/>
    <col min="14899" max="14899" width="12.28515625" customWidth="1"/>
    <col min="14902" max="14902" width="14.85546875" customWidth="1"/>
    <col min="14903" max="14903" width="9.140625" customWidth="1"/>
    <col min="14904" max="14904" width="10" bestFit="1" customWidth="1"/>
    <col min="15099" max="15099" width="5.42578125" customWidth="1"/>
    <col min="15100" max="15100" width="12.85546875" customWidth="1"/>
    <col min="15101" max="15101" width="8.42578125" customWidth="1"/>
    <col min="15102" max="15103" width="12.42578125" customWidth="1"/>
    <col min="15104" max="15104" width="1.140625" customWidth="1"/>
    <col min="15105" max="15105" width="12.5703125" customWidth="1"/>
    <col min="15106" max="15106" width="9" customWidth="1"/>
    <col min="15107" max="15107" width="12.42578125" customWidth="1"/>
    <col min="15108" max="15108" width="13.42578125" customWidth="1"/>
    <col min="15109" max="15109" width="1.7109375" customWidth="1"/>
    <col min="15110" max="15110" width="11.5703125" customWidth="1"/>
    <col min="15111" max="15111" width="8.5703125" customWidth="1"/>
    <col min="15112" max="15112" width="13.7109375" customWidth="1"/>
    <col min="15113" max="15113" width="14.42578125" customWidth="1"/>
    <col min="15114" max="15114" width="1.85546875" customWidth="1"/>
    <col min="15115" max="15115" width="14.28515625" customWidth="1"/>
    <col min="15116" max="15116" width="8.85546875" customWidth="1"/>
    <col min="15117" max="15117" width="14.28515625" customWidth="1"/>
    <col min="15118" max="15118" width="15.28515625" customWidth="1"/>
    <col min="15119" max="15119" width="1.42578125" customWidth="1"/>
    <col min="15120" max="15120" width="15" customWidth="1"/>
    <col min="15121" max="15121" width="9" customWidth="1"/>
    <col min="15122" max="15122" width="14.42578125" customWidth="1"/>
    <col min="15123" max="15123" width="19.7109375" customWidth="1"/>
    <col min="15124" max="15124" width="0.85546875" customWidth="1"/>
    <col min="15125" max="15125" width="14" customWidth="1"/>
    <col min="15126" max="15126" width="8.85546875" customWidth="1"/>
    <col min="15127" max="15127" width="17.140625" customWidth="1"/>
    <col min="15128" max="15128" width="18.140625" customWidth="1"/>
    <col min="15129" max="15129" width="1.28515625" customWidth="1"/>
    <col min="15130" max="15130" width="14.28515625" customWidth="1"/>
    <col min="15131" max="15131" width="8.85546875" customWidth="1"/>
    <col min="15132" max="15132" width="15" customWidth="1"/>
    <col min="15133" max="15133" width="14.28515625" customWidth="1"/>
    <col min="15134" max="15134" width="1.140625" customWidth="1"/>
    <col min="15135" max="15135" width="14.28515625" customWidth="1"/>
    <col min="15136" max="15136" width="8.85546875" customWidth="1"/>
    <col min="15137" max="15137" width="14.42578125" customWidth="1"/>
    <col min="15138" max="15138" width="14" customWidth="1"/>
    <col min="15139" max="15139" width="1.42578125" customWidth="1"/>
    <col min="15140" max="15140" width="15.28515625" customWidth="1"/>
    <col min="15141" max="15141" width="8.28515625" customWidth="1"/>
    <col min="15142" max="15142" width="16.140625" customWidth="1"/>
    <col min="15143" max="15143" width="14.7109375" customWidth="1"/>
    <col min="15144" max="15144" width="1.28515625" customWidth="1"/>
    <col min="15145" max="15145" width="15.140625" customWidth="1"/>
    <col min="15146" max="15146" width="11.5703125" customWidth="1"/>
    <col min="15147" max="15147" width="14.140625" customWidth="1"/>
    <col min="15148" max="15148" width="13.42578125" customWidth="1"/>
    <col min="15149" max="15149" width="1.85546875" customWidth="1"/>
    <col min="15150" max="15150" width="14.42578125" customWidth="1"/>
    <col min="15151" max="15151" width="9.7109375" customWidth="1"/>
    <col min="15152" max="15152" width="12.5703125" customWidth="1"/>
    <col min="15153" max="15153" width="13.140625" customWidth="1"/>
    <col min="15154" max="15154" width="1.140625" customWidth="1"/>
    <col min="15155" max="15155" width="12.28515625" customWidth="1"/>
    <col min="15158" max="15158" width="14.85546875" customWidth="1"/>
    <col min="15159" max="15159" width="9.140625" customWidth="1"/>
    <col min="15160" max="15160" width="10" bestFit="1" customWidth="1"/>
    <col min="15355" max="15355" width="5.42578125" customWidth="1"/>
    <col min="15356" max="15356" width="12.85546875" customWidth="1"/>
    <col min="15357" max="15357" width="8.42578125" customWidth="1"/>
    <col min="15358" max="15359" width="12.42578125" customWidth="1"/>
    <col min="15360" max="15360" width="1.140625" customWidth="1"/>
    <col min="15361" max="15361" width="12.5703125" customWidth="1"/>
    <col min="15362" max="15362" width="9" customWidth="1"/>
    <col min="15363" max="15363" width="12.42578125" customWidth="1"/>
    <col min="15364" max="15364" width="13.42578125" customWidth="1"/>
    <col min="15365" max="15365" width="1.7109375" customWidth="1"/>
    <col min="15366" max="15366" width="11.5703125" customWidth="1"/>
    <col min="15367" max="15367" width="8.5703125" customWidth="1"/>
    <col min="15368" max="15368" width="13.7109375" customWidth="1"/>
    <col min="15369" max="15369" width="14.42578125" customWidth="1"/>
    <col min="15370" max="15370" width="1.85546875" customWidth="1"/>
    <col min="15371" max="15371" width="14.28515625" customWidth="1"/>
    <col min="15372" max="15372" width="8.85546875" customWidth="1"/>
    <col min="15373" max="15373" width="14.28515625" customWidth="1"/>
    <col min="15374" max="15374" width="15.28515625" customWidth="1"/>
    <col min="15375" max="15375" width="1.42578125" customWidth="1"/>
    <col min="15376" max="15376" width="15" customWidth="1"/>
    <col min="15377" max="15377" width="9" customWidth="1"/>
    <col min="15378" max="15378" width="14.42578125" customWidth="1"/>
    <col min="15379" max="15379" width="19.7109375" customWidth="1"/>
    <col min="15380" max="15380" width="0.85546875" customWidth="1"/>
    <col min="15381" max="15381" width="14" customWidth="1"/>
    <col min="15382" max="15382" width="8.85546875" customWidth="1"/>
    <col min="15383" max="15383" width="17.140625" customWidth="1"/>
    <col min="15384" max="15384" width="18.140625" customWidth="1"/>
    <col min="15385" max="15385" width="1.28515625" customWidth="1"/>
    <col min="15386" max="15386" width="14.28515625" customWidth="1"/>
    <col min="15387" max="15387" width="8.85546875" customWidth="1"/>
    <col min="15388" max="15388" width="15" customWidth="1"/>
    <col min="15389" max="15389" width="14.28515625" customWidth="1"/>
    <col min="15390" max="15390" width="1.140625" customWidth="1"/>
    <col min="15391" max="15391" width="14.28515625" customWidth="1"/>
    <col min="15392" max="15392" width="8.85546875" customWidth="1"/>
    <col min="15393" max="15393" width="14.42578125" customWidth="1"/>
    <col min="15394" max="15394" width="14" customWidth="1"/>
    <col min="15395" max="15395" width="1.42578125" customWidth="1"/>
    <col min="15396" max="15396" width="15.28515625" customWidth="1"/>
    <col min="15397" max="15397" width="8.28515625" customWidth="1"/>
    <col min="15398" max="15398" width="16.140625" customWidth="1"/>
    <col min="15399" max="15399" width="14.7109375" customWidth="1"/>
    <col min="15400" max="15400" width="1.28515625" customWidth="1"/>
    <col min="15401" max="15401" width="15.140625" customWidth="1"/>
    <col min="15402" max="15402" width="11.5703125" customWidth="1"/>
    <col min="15403" max="15403" width="14.140625" customWidth="1"/>
    <col min="15404" max="15404" width="13.42578125" customWidth="1"/>
    <col min="15405" max="15405" width="1.85546875" customWidth="1"/>
    <col min="15406" max="15406" width="14.42578125" customWidth="1"/>
    <col min="15407" max="15407" width="9.7109375" customWidth="1"/>
    <col min="15408" max="15408" width="12.5703125" customWidth="1"/>
    <col min="15409" max="15409" width="13.140625" customWidth="1"/>
    <col min="15410" max="15410" width="1.140625" customWidth="1"/>
    <col min="15411" max="15411" width="12.28515625" customWidth="1"/>
    <col min="15414" max="15414" width="14.85546875" customWidth="1"/>
    <col min="15415" max="15415" width="9.140625" customWidth="1"/>
    <col min="15416" max="15416" width="10" bestFit="1" customWidth="1"/>
    <col min="15611" max="15611" width="5.42578125" customWidth="1"/>
    <col min="15612" max="15612" width="12.85546875" customWidth="1"/>
    <col min="15613" max="15613" width="8.42578125" customWidth="1"/>
    <col min="15614" max="15615" width="12.42578125" customWidth="1"/>
    <col min="15616" max="15616" width="1.140625" customWidth="1"/>
    <col min="15617" max="15617" width="12.5703125" customWidth="1"/>
    <col min="15618" max="15618" width="9" customWidth="1"/>
    <col min="15619" max="15619" width="12.42578125" customWidth="1"/>
    <col min="15620" max="15620" width="13.42578125" customWidth="1"/>
    <col min="15621" max="15621" width="1.7109375" customWidth="1"/>
    <col min="15622" max="15622" width="11.5703125" customWidth="1"/>
    <col min="15623" max="15623" width="8.5703125" customWidth="1"/>
    <col min="15624" max="15624" width="13.7109375" customWidth="1"/>
    <col min="15625" max="15625" width="14.42578125" customWidth="1"/>
    <col min="15626" max="15626" width="1.85546875" customWidth="1"/>
    <col min="15627" max="15627" width="14.28515625" customWidth="1"/>
    <col min="15628" max="15628" width="8.85546875" customWidth="1"/>
    <col min="15629" max="15629" width="14.28515625" customWidth="1"/>
    <col min="15630" max="15630" width="15.28515625" customWidth="1"/>
    <col min="15631" max="15631" width="1.42578125" customWidth="1"/>
    <col min="15632" max="15632" width="15" customWidth="1"/>
    <col min="15633" max="15633" width="9" customWidth="1"/>
    <col min="15634" max="15634" width="14.42578125" customWidth="1"/>
    <col min="15635" max="15635" width="19.7109375" customWidth="1"/>
    <col min="15636" max="15636" width="0.85546875" customWidth="1"/>
    <col min="15637" max="15637" width="14" customWidth="1"/>
    <col min="15638" max="15638" width="8.85546875" customWidth="1"/>
    <col min="15639" max="15639" width="17.140625" customWidth="1"/>
    <col min="15640" max="15640" width="18.140625" customWidth="1"/>
    <col min="15641" max="15641" width="1.28515625" customWidth="1"/>
    <col min="15642" max="15642" width="14.28515625" customWidth="1"/>
    <col min="15643" max="15643" width="8.85546875" customWidth="1"/>
    <col min="15644" max="15644" width="15" customWidth="1"/>
    <col min="15645" max="15645" width="14.28515625" customWidth="1"/>
    <col min="15646" max="15646" width="1.140625" customWidth="1"/>
    <col min="15647" max="15647" width="14.28515625" customWidth="1"/>
    <col min="15648" max="15648" width="8.85546875" customWidth="1"/>
    <col min="15649" max="15649" width="14.42578125" customWidth="1"/>
    <col min="15650" max="15650" width="14" customWidth="1"/>
    <col min="15651" max="15651" width="1.42578125" customWidth="1"/>
    <col min="15652" max="15652" width="15.28515625" customWidth="1"/>
    <col min="15653" max="15653" width="8.28515625" customWidth="1"/>
    <col min="15654" max="15654" width="16.140625" customWidth="1"/>
    <col min="15655" max="15655" width="14.7109375" customWidth="1"/>
    <col min="15656" max="15656" width="1.28515625" customWidth="1"/>
    <col min="15657" max="15657" width="15.140625" customWidth="1"/>
    <col min="15658" max="15658" width="11.5703125" customWidth="1"/>
    <col min="15659" max="15659" width="14.140625" customWidth="1"/>
    <col min="15660" max="15660" width="13.42578125" customWidth="1"/>
    <col min="15661" max="15661" width="1.85546875" customWidth="1"/>
    <col min="15662" max="15662" width="14.42578125" customWidth="1"/>
    <col min="15663" max="15663" width="9.7109375" customWidth="1"/>
    <col min="15664" max="15664" width="12.5703125" customWidth="1"/>
    <col min="15665" max="15665" width="13.140625" customWidth="1"/>
    <col min="15666" max="15666" width="1.140625" customWidth="1"/>
    <col min="15667" max="15667" width="12.28515625" customWidth="1"/>
    <col min="15670" max="15670" width="14.85546875" customWidth="1"/>
    <col min="15671" max="15671" width="9.140625" customWidth="1"/>
    <col min="15672" max="15672" width="10" bestFit="1" customWidth="1"/>
    <col min="15867" max="15867" width="5.42578125" customWidth="1"/>
    <col min="15868" max="15868" width="12.85546875" customWidth="1"/>
    <col min="15869" max="15869" width="8.42578125" customWidth="1"/>
    <col min="15870" max="15871" width="12.42578125" customWidth="1"/>
    <col min="15872" max="15872" width="1.140625" customWidth="1"/>
    <col min="15873" max="15873" width="12.5703125" customWidth="1"/>
    <col min="15874" max="15874" width="9" customWidth="1"/>
    <col min="15875" max="15875" width="12.42578125" customWidth="1"/>
    <col min="15876" max="15876" width="13.42578125" customWidth="1"/>
    <col min="15877" max="15877" width="1.7109375" customWidth="1"/>
    <col min="15878" max="15878" width="11.5703125" customWidth="1"/>
    <col min="15879" max="15879" width="8.5703125" customWidth="1"/>
    <col min="15880" max="15880" width="13.7109375" customWidth="1"/>
    <col min="15881" max="15881" width="14.42578125" customWidth="1"/>
    <col min="15882" max="15882" width="1.85546875" customWidth="1"/>
    <col min="15883" max="15883" width="14.28515625" customWidth="1"/>
    <col min="15884" max="15884" width="8.85546875" customWidth="1"/>
    <col min="15885" max="15885" width="14.28515625" customWidth="1"/>
    <col min="15886" max="15886" width="15.28515625" customWidth="1"/>
    <col min="15887" max="15887" width="1.42578125" customWidth="1"/>
    <col min="15888" max="15888" width="15" customWidth="1"/>
    <col min="15889" max="15889" width="9" customWidth="1"/>
    <col min="15890" max="15890" width="14.42578125" customWidth="1"/>
    <col min="15891" max="15891" width="19.7109375" customWidth="1"/>
    <col min="15892" max="15892" width="0.85546875" customWidth="1"/>
    <col min="15893" max="15893" width="14" customWidth="1"/>
    <col min="15894" max="15894" width="8.85546875" customWidth="1"/>
    <col min="15895" max="15895" width="17.140625" customWidth="1"/>
    <col min="15896" max="15896" width="18.140625" customWidth="1"/>
    <col min="15897" max="15897" width="1.28515625" customWidth="1"/>
    <col min="15898" max="15898" width="14.28515625" customWidth="1"/>
    <col min="15899" max="15899" width="8.85546875" customWidth="1"/>
    <col min="15900" max="15900" width="15" customWidth="1"/>
    <col min="15901" max="15901" width="14.28515625" customWidth="1"/>
    <col min="15902" max="15902" width="1.140625" customWidth="1"/>
    <col min="15903" max="15903" width="14.28515625" customWidth="1"/>
    <col min="15904" max="15904" width="8.85546875" customWidth="1"/>
    <col min="15905" max="15905" width="14.42578125" customWidth="1"/>
    <col min="15906" max="15906" width="14" customWidth="1"/>
    <col min="15907" max="15907" width="1.42578125" customWidth="1"/>
    <col min="15908" max="15908" width="15.28515625" customWidth="1"/>
    <col min="15909" max="15909" width="8.28515625" customWidth="1"/>
    <col min="15910" max="15910" width="16.140625" customWidth="1"/>
    <col min="15911" max="15911" width="14.7109375" customWidth="1"/>
    <col min="15912" max="15912" width="1.28515625" customWidth="1"/>
    <col min="15913" max="15913" width="15.140625" customWidth="1"/>
    <col min="15914" max="15914" width="11.5703125" customWidth="1"/>
    <col min="15915" max="15915" width="14.140625" customWidth="1"/>
    <col min="15916" max="15916" width="13.42578125" customWidth="1"/>
    <col min="15917" max="15917" width="1.85546875" customWidth="1"/>
    <col min="15918" max="15918" width="14.42578125" customWidth="1"/>
    <col min="15919" max="15919" width="9.7109375" customWidth="1"/>
    <col min="15920" max="15920" width="12.5703125" customWidth="1"/>
    <col min="15921" max="15921" width="13.140625" customWidth="1"/>
    <col min="15922" max="15922" width="1.140625" customWidth="1"/>
    <col min="15923" max="15923" width="12.28515625" customWidth="1"/>
    <col min="15926" max="15926" width="14.85546875" customWidth="1"/>
    <col min="15927" max="15927" width="9.140625" customWidth="1"/>
    <col min="15928" max="15928" width="10" bestFit="1" customWidth="1"/>
    <col min="16123" max="16123" width="5.42578125" customWidth="1"/>
    <col min="16124" max="16124" width="12.85546875" customWidth="1"/>
    <col min="16125" max="16125" width="8.42578125" customWidth="1"/>
    <col min="16126" max="16127" width="12.42578125" customWidth="1"/>
    <col min="16128" max="16128" width="1.140625" customWidth="1"/>
    <col min="16129" max="16129" width="12.5703125" customWidth="1"/>
    <col min="16130" max="16130" width="9" customWidth="1"/>
    <col min="16131" max="16131" width="12.42578125" customWidth="1"/>
    <col min="16132" max="16132" width="13.42578125" customWidth="1"/>
    <col min="16133" max="16133" width="1.7109375" customWidth="1"/>
    <col min="16134" max="16134" width="11.5703125" customWidth="1"/>
    <col min="16135" max="16135" width="8.5703125" customWidth="1"/>
    <col min="16136" max="16136" width="13.7109375" customWidth="1"/>
    <col min="16137" max="16137" width="14.42578125" customWidth="1"/>
    <col min="16138" max="16138" width="1.85546875" customWidth="1"/>
    <col min="16139" max="16139" width="14.28515625" customWidth="1"/>
    <col min="16140" max="16140" width="8.85546875" customWidth="1"/>
    <col min="16141" max="16141" width="14.28515625" customWidth="1"/>
    <col min="16142" max="16142" width="15.28515625" customWidth="1"/>
    <col min="16143" max="16143" width="1.42578125" customWidth="1"/>
    <col min="16144" max="16144" width="15" customWidth="1"/>
    <col min="16145" max="16145" width="9" customWidth="1"/>
    <col min="16146" max="16146" width="14.42578125" customWidth="1"/>
    <col min="16147" max="16147" width="19.7109375" customWidth="1"/>
    <col min="16148" max="16148" width="0.85546875" customWidth="1"/>
    <col min="16149" max="16149" width="14" customWidth="1"/>
    <col min="16150" max="16150" width="8.85546875" customWidth="1"/>
    <col min="16151" max="16151" width="17.140625" customWidth="1"/>
    <col min="16152" max="16152" width="18.140625" customWidth="1"/>
    <col min="16153" max="16153" width="1.28515625" customWidth="1"/>
    <col min="16154" max="16154" width="14.28515625" customWidth="1"/>
    <col min="16155" max="16155" width="8.85546875" customWidth="1"/>
    <col min="16156" max="16156" width="15" customWidth="1"/>
    <col min="16157" max="16157" width="14.28515625" customWidth="1"/>
    <col min="16158" max="16158" width="1.140625" customWidth="1"/>
    <col min="16159" max="16159" width="14.28515625" customWidth="1"/>
    <col min="16160" max="16160" width="8.85546875" customWidth="1"/>
    <col min="16161" max="16161" width="14.42578125" customWidth="1"/>
    <col min="16162" max="16162" width="14" customWidth="1"/>
    <col min="16163" max="16163" width="1.42578125" customWidth="1"/>
    <col min="16164" max="16164" width="15.28515625" customWidth="1"/>
    <col min="16165" max="16165" width="8.28515625" customWidth="1"/>
    <col min="16166" max="16166" width="16.140625" customWidth="1"/>
    <col min="16167" max="16167" width="14.7109375" customWidth="1"/>
    <col min="16168" max="16168" width="1.28515625" customWidth="1"/>
    <col min="16169" max="16169" width="15.140625" customWidth="1"/>
    <col min="16170" max="16170" width="11.5703125" customWidth="1"/>
    <col min="16171" max="16171" width="14.140625" customWidth="1"/>
    <col min="16172" max="16172" width="13.42578125" customWidth="1"/>
    <col min="16173" max="16173" width="1.85546875" customWidth="1"/>
    <col min="16174" max="16174" width="14.42578125" customWidth="1"/>
    <col min="16175" max="16175" width="9.7109375" customWidth="1"/>
    <col min="16176" max="16176" width="12.5703125" customWidth="1"/>
    <col min="16177" max="16177" width="13.140625" customWidth="1"/>
    <col min="16178" max="16178" width="1.140625" customWidth="1"/>
    <col min="16179" max="16179" width="12.28515625" customWidth="1"/>
    <col min="16182" max="16182" width="14.85546875" customWidth="1"/>
    <col min="16183" max="16183" width="9.140625" customWidth="1"/>
    <col min="16184" max="16184" width="10" bestFit="1" customWidth="1"/>
  </cols>
  <sheetData>
    <row r="1" spans="1:186" ht="13.5" thickBot="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AZ1" s="8" t="s">
        <v>0</v>
      </c>
    </row>
    <row r="2" spans="1:186" s="3" customFormat="1" ht="19.5" customHeight="1" thickBot="1" x14ac:dyDescent="0.25">
      <c r="A2" s="115" t="s">
        <v>1</v>
      </c>
      <c r="B2" s="117" t="s">
        <v>64</v>
      </c>
      <c r="C2" s="106" t="s">
        <v>2</v>
      </c>
      <c r="D2" s="107"/>
      <c r="E2" s="107"/>
      <c r="F2" s="107"/>
      <c r="G2" s="108"/>
      <c r="H2" s="106" t="s">
        <v>3</v>
      </c>
      <c r="I2" s="107"/>
      <c r="J2" s="107"/>
      <c r="K2" s="107"/>
      <c r="L2" s="108"/>
      <c r="M2" s="106" t="s">
        <v>4</v>
      </c>
      <c r="N2" s="107"/>
      <c r="O2" s="107"/>
      <c r="P2" s="107"/>
      <c r="Q2" s="108"/>
      <c r="R2" s="113" t="s">
        <v>5</v>
      </c>
      <c r="S2" s="107"/>
      <c r="T2" s="107"/>
      <c r="U2" s="107"/>
      <c r="V2" s="108"/>
      <c r="W2" s="113" t="s">
        <v>6</v>
      </c>
      <c r="X2" s="107"/>
      <c r="Y2" s="107"/>
      <c r="Z2" s="107"/>
      <c r="AA2" s="108"/>
      <c r="AB2" s="106" t="s">
        <v>7</v>
      </c>
      <c r="AC2" s="107"/>
      <c r="AD2" s="107"/>
      <c r="AE2" s="107"/>
      <c r="AF2" s="108"/>
      <c r="AG2" s="106" t="s">
        <v>8</v>
      </c>
      <c r="AH2" s="107"/>
      <c r="AI2" s="107"/>
      <c r="AJ2" s="107"/>
      <c r="AK2" s="108"/>
      <c r="AL2" s="113" t="s">
        <v>9</v>
      </c>
      <c r="AM2" s="107"/>
      <c r="AN2" s="107"/>
      <c r="AO2" s="107"/>
      <c r="AP2" s="108"/>
      <c r="AQ2" s="113" t="s">
        <v>10</v>
      </c>
      <c r="AR2" s="107"/>
      <c r="AS2" s="107"/>
      <c r="AT2" s="107"/>
      <c r="AU2" s="108"/>
      <c r="AV2" s="103" t="s">
        <v>11</v>
      </c>
      <c r="AW2" s="104"/>
      <c r="AX2" s="104"/>
      <c r="AY2" s="104"/>
      <c r="AZ2" s="105"/>
      <c r="BA2" s="106" t="s">
        <v>12</v>
      </c>
      <c r="BB2" s="107"/>
      <c r="BC2" s="107"/>
      <c r="BD2" s="107"/>
      <c r="BE2" s="108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</row>
    <row r="3" spans="1:186" s="3" customFormat="1" ht="39" thickBot="1" x14ac:dyDescent="0.25">
      <c r="A3" s="116"/>
      <c r="B3" s="118"/>
      <c r="C3" s="13" t="s">
        <v>13</v>
      </c>
      <c r="D3" s="14" t="s">
        <v>14</v>
      </c>
      <c r="E3" s="14" t="s">
        <v>15</v>
      </c>
      <c r="F3" s="14"/>
      <c r="G3" s="15" t="s">
        <v>16</v>
      </c>
      <c r="H3" s="16" t="s">
        <v>13</v>
      </c>
      <c r="I3" s="14" t="s">
        <v>14</v>
      </c>
      <c r="J3" s="14" t="s">
        <v>15</v>
      </c>
      <c r="K3" s="14"/>
      <c r="L3" s="15" t="s">
        <v>16</v>
      </c>
      <c r="M3" s="16" t="s">
        <v>13</v>
      </c>
      <c r="N3" s="14" t="s">
        <v>14</v>
      </c>
      <c r="O3" s="14" t="s">
        <v>15</v>
      </c>
      <c r="P3" s="14"/>
      <c r="Q3" s="17" t="s">
        <v>16</v>
      </c>
      <c r="R3" s="18" t="s">
        <v>13</v>
      </c>
      <c r="S3" s="19" t="s">
        <v>14</v>
      </c>
      <c r="T3" s="19" t="s">
        <v>17</v>
      </c>
      <c r="U3" s="19"/>
      <c r="V3" s="20" t="s">
        <v>16</v>
      </c>
      <c r="W3" s="16" t="s">
        <v>13</v>
      </c>
      <c r="X3" s="14" t="s">
        <v>14</v>
      </c>
      <c r="Y3" s="14" t="s">
        <v>15</v>
      </c>
      <c r="Z3" s="14"/>
      <c r="AA3" s="15" t="s">
        <v>16</v>
      </c>
      <c r="AB3" s="21" t="s">
        <v>13</v>
      </c>
      <c r="AC3" s="19" t="s">
        <v>14</v>
      </c>
      <c r="AD3" s="19" t="s">
        <v>15</v>
      </c>
      <c r="AE3" s="19"/>
      <c r="AF3" s="22" t="s">
        <v>16</v>
      </c>
      <c r="AG3" s="18" t="s">
        <v>18</v>
      </c>
      <c r="AH3" s="19" t="s">
        <v>14</v>
      </c>
      <c r="AI3" s="19" t="s">
        <v>17</v>
      </c>
      <c r="AJ3" s="19"/>
      <c r="AK3" s="20" t="s">
        <v>16</v>
      </c>
      <c r="AL3" s="21" t="s">
        <v>13</v>
      </c>
      <c r="AM3" s="19" t="s">
        <v>14</v>
      </c>
      <c r="AN3" s="19" t="s">
        <v>17</v>
      </c>
      <c r="AO3" s="19"/>
      <c r="AP3" s="22" t="s">
        <v>16</v>
      </c>
      <c r="AQ3" s="18" t="s">
        <v>13</v>
      </c>
      <c r="AR3" s="19" t="s">
        <v>14</v>
      </c>
      <c r="AS3" s="19" t="s">
        <v>15</v>
      </c>
      <c r="AT3" s="19"/>
      <c r="AU3" s="22" t="s">
        <v>16</v>
      </c>
      <c r="AV3" s="18" t="s">
        <v>13</v>
      </c>
      <c r="AW3" s="19" t="s">
        <v>14</v>
      </c>
      <c r="AX3" s="19" t="s">
        <v>15</v>
      </c>
      <c r="AY3" s="23"/>
      <c r="AZ3" s="22" t="s">
        <v>16</v>
      </c>
      <c r="BA3" s="21" t="s">
        <v>13</v>
      </c>
      <c r="BB3" s="19" t="s">
        <v>14</v>
      </c>
      <c r="BC3" s="19" t="s">
        <v>15</v>
      </c>
      <c r="BD3" s="19"/>
      <c r="BE3" s="20" t="s">
        <v>16</v>
      </c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</row>
    <row r="4" spans="1:186" ht="13.5" thickBot="1" x14ac:dyDescent="0.25">
      <c r="A4" s="25">
        <v>1</v>
      </c>
      <c r="B4" s="26" t="s">
        <v>19</v>
      </c>
      <c r="C4" s="27">
        <f>SUM([1]AB!B28)</f>
        <v>3</v>
      </c>
      <c r="D4" s="28">
        <f>SUM([1]AB!C28)</f>
        <v>6511.6</v>
      </c>
      <c r="E4" s="28">
        <f>SUM([1]AB!D28)</f>
        <v>15469.57</v>
      </c>
      <c r="F4" s="28">
        <f t="shared" ref="F4:F46" si="0">SUM(C4*E4)</f>
        <v>46408.71</v>
      </c>
      <c r="G4" s="29">
        <f>SUM([1]AB!E28)</f>
        <v>24996.9</v>
      </c>
      <c r="H4" s="27">
        <f>SUM([1]AB!B29)</f>
        <v>36</v>
      </c>
      <c r="I4" s="28">
        <f>SUM([1]AB!C29)</f>
        <v>24865.7</v>
      </c>
      <c r="J4" s="28">
        <f>SUM([1]AB!D29)</f>
        <v>47100.39</v>
      </c>
      <c r="K4" s="28">
        <f t="shared" ref="K4:K46" si="1">SUM(H4*J4)</f>
        <v>1695614.04</v>
      </c>
      <c r="L4" s="29">
        <f>SUM([1]AB!E29)</f>
        <v>77254.5</v>
      </c>
      <c r="M4" s="30">
        <f>SUM([1]AB!B30)</f>
        <v>55</v>
      </c>
      <c r="N4" s="28">
        <f>SUM([1]AB!C30)</f>
        <v>40695.699999999997</v>
      </c>
      <c r="O4" s="28">
        <f>SUM([1]AB!D30)</f>
        <v>66589.509999999995</v>
      </c>
      <c r="P4" s="28">
        <f t="shared" ref="P4:P46" si="2">SUM(M4*O4)</f>
        <v>3662423.05</v>
      </c>
      <c r="Q4" s="31">
        <f>SUM([1]AB!E30)</f>
        <v>89819.5</v>
      </c>
      <c r="R4" s="32">
        <f>SUM([1]AB!B31)</f>
        <v>54</v>
      </c>
      <c r="S4" s="28">
        <f>SUM([1]AB!C31)</f>
        <v>61070.6</v>
      </c>
      <c r="T4" s="28">
        <f>SUM([1]AB!D31)</f>
        <v>83102.36</v>
      </c>
      <c r="U4" s="33">
        <f t="shared" ref="U4:U46" si="3">SUM(R4*T4)</f>
        <v>4487527.4400000004</v>
      </c>
      <c r="V4" s="29">
        <f>SUM([1]AB!E31)</f>
        <v>104424.6</v>
      </c>
      <c r="W4" s="27">
        <f>SUM([1]AB!B32)</f>
        <v>10</v>
      </c>
      <c r="X4" s="28">
        <f>SUM([1]AB!C32)</f>
        <v>68148.2</v>
      </c>
      <c r="Y4" s="28">
        <f>SUM([1]AB!D32)</f>
        <v>89632.71</v>
      </c>
      <c r="Z4" s="28">
        <f t="shared" ref="Z4:Z46" si="4">SUM(W4*Y4)</f>
        <v>896327.10000000009</v>
      </c>
      <c r="AA4" s="29">
        <f>SUM([1]AB!E32)</f>
        <v>106224</v>
      </c>
      <c r="AB4" s="27">
        <f>SUM([1]AB!B33)</f>
        <v>12</v>
      </c>
      <c r="AC4" s="28">
        <f>SUM([1]AB!C33)</f>
        <v>90138.5</v>
      </c>
      <c r="AD4" s="28">
        <f>SUM([1]AB!D33)</f>
        <v>107138.4</v>
      </c>
      <c r="AE4" s="28">
        <f t="shared" ref="AE4:AE46" si="5">SUM(AB4*AD4)</f>
        <v>1285660.7999999998</v>
      </c>
      <c r="AF4" s="28">
        <f>SUM([1]AB!E33)</f>
        <v>122461.5</v>
      </c>
      <c r="AG4" s="34">
        <f>SUM([1]AB!B34)</f>
        <v>7</v>
      </c>
      <c r="AH4" s="35">
        <f>SUM([1]AB!C34)</f>
        <v>81480.5</v>
      </c>
      <c r="AI4" s="35">
        <f>SUM([1]AB!D34)</f>
        <v>104653.71</v>
      </c>
      <c r="AJ4" s="36">
        <f t="shared" ref="AJ4:AJ46" si="6">SUM(AG4*AI4)</f>
        <v>732575.97000000009</v>
      </c>
      <c r="AK4" s="37">
        <f>SUM([1]AB!E34)</f>
        <v>129131.7</v>
      </c>
      <c r="AL4" s="38">
        <f>SUM([1]AB!B35)</f>
        <v>2</v>
      </c>
      <c r="AM4" s="35">
        <f>SUM([1]AB!C35)</f>
        <v>126234.2</v>
      </c>
      <c r="AN4" s="35">
        <f>SUM([1]AB!D35)</f>
        <v>129253.3</v>
      </c>
      <c r="AO4" s="36">
        <f t="shared" ref="AO4:AO46" si="7">SUM(AL4*AN4)</f>
        <v>258506.6</v>
      </c>
      <c r="AP4" s="39">
        <f>SUM([1]AB!E35)</f>
        <v>132272.4</v>
      </c>
      <c r="AQ4" s="32">
        <f>SUM([1]AB!B36)</f>
        <v>1</v>
      </c>
      <c r="AR4" s="28">
        <f>SUM([1]AB!C36)</f>
        <v>128854.8</v>
      </c>
      <c r="AS4" s="28">
        <f>SUM([1]AB!D36)</f>
        <v>128854.8</v>
      </c>
      <c r="AT4" s="28">
        <f t="shared" ref="AT4:AT46" si="8">SUM(AQ4*AS4)</f>
        <v>128854.8</v>
      </c>
      <c r="AU4" s="31">
        <f>SUM([1]AB!E36)</f>
        <v>128854.8</v>
      </c>
      <c r="AV4" s="32">
        <f>SUM([1]AB!B37)</f>
        <v>0</v>
      </c>
      <c r="AW4" s="40">
        <f>SUM([1]AB!C37)</f>
        <v>0</v>
      </c>
      <c r="AX4" s="40">
        <f>SUM([1]AB!D37)</f>
        <v>0</v>
      </c>
      <c r="AY4" s="28">
        <f t="shared" ref="AY4:AY46" si="9">SUM(AV4*AX4)</f>
        <v>0</v>
      </c>
      <c r="AZ4" s="40">
        <f>SUM([1]AB!E37)</f>
        <v>0</v>
      </c>
      <c r="BA4" s="30">
        <f>SUM([1]AB!B38)</f>
        <v>0</v>
      </c>
      <c r="BB4" s="28">
        <f>SUM([1]AB!C38)</f>
        <v>0</v>
      </c>
      <c r="BC4" s="28">
        <f>SUM([1]AB!D38)</f>
        <v>0</v>
      </c>
      <c r="BD4" s="28">
        <f t="shared" ref="BD4:BD46" si="10">SUM(BA4*BC4)</f>
        <v>0</v>
      </c>
      <c r="BE4" s="29">
        <f>SUM([1]AB!E38)</f>
        <v>0</v>
      </c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</row>
    <row r="5" spans="1:186" x14ac:dyDescent="0.2">
      <c r="A5" s="43">
        <v>2</v>
      </c>
      <c r="B5" s="44" t="s">
        <v>20</v>
      </c>
      <c r="C5" s="45">
        <f>SUM([1]AR!B28)</f>
        <v>0</v>
      </c>
      <c r="D5" s="46">
        <f>SUM([1]AR!C28)</f>
        <v>0</v>
      </c>
      <c r="E5" s="46">
        <f>SUM([1]AR!D28)</f>
        <v>0</v>
      </c>
      <c r="F5" s="28">
        <f t="shared" si="0"/>
        <v>0</v>
      </c>
      <c r="G5" s="47">
        <f>SUM([1]AR!E28)</f>
        <v>0</v>
      </c>
      <c r="H5" s="45">
        <f>SUM([1]AR!B29)</f>
        <v>63</v>
      </c>
      <c r="I5" s="46">
        <f>SUM([1]AR!C29)</f>
        <v>26042.1</v>
      </c>
      <c r="J5" s="46">
        <f>SUM([1]AR!D29)</f>
        <v>50645.69</v>
      </c>
      <c r="K5" s="28">
        <f t="shared" si="1"/>
        <v>3190678.47</v>
      </c>
      <c r="L5" s="47">
        <f>SUM([1]AR!E29)</f>
        <v>68960.600000000006</v>
      </c>
      <c r="M5" s="48">
        <f>SUM([1]AR!B30)</f>
        <v>89</v>
      </c>
      <c r="N5" s="46">
        <f>SUM([1]AR!C30)</f>
        <v>50246.400000000001</v>
      </c>
      <c r="O5" s="46">
        <f>SUM([1]AR!D30)</f>
        <v>66601.02</v>
      </c>
      <c r="P5" s="28">
        <f t="shared" si="2"/>
        <v>5927490.7800000003</v>
      </c>
      <c r="Q5" s="49">
        <f>SUM([1]AR!E30)</f>
        <v>83724.7</v>
      </c>
      <c r="R5" s="50">
        <f>SUM([1]AR!B31)</f>
        <v>50</v>
      </c>
      <c r="S5" s="46">
        <f>SUM([1]AR!C31)</f>
        <v>54430.400000000001</v>
      </c>
      <c r="T5" s="46">
        <f>SUM([1]AR!D31)</f>
        <v>79193.34</v>
      </c>
      <c r="U5" s="33">
        <f t="shared" si="3"/>
        <v>3959667</v>
      </c>
      <c r="V5" s="47">
        <f>SUM([1]AR!E31)</f>
        <v>102656.7</v>
      </c>
      <c r="W5" s="48">
        <f>SUM([1]AR!B32)</f>
        <v>14</v>
      </c>
      <c r="X5" s="46">
        <f>SUM([1]AR!C32)</f>
        <v>70842.5</v>
      </c>
      <c r="Y5" s="46">
        <f>SUM([1]AR!D32)</f>
        <v>90950.2</v>
      </c>
      <c r="Z5" s="28">
        <f t="shared" si="4"/>
        <v>1273302.8</v>
      </c>
      <c r="AA5" s="47">
        <f>SUM([1]AR!E32)</f>
        <v>107426</v>
      </c>
      <c r="AB5" s="48">
        <f>SUM([1]AR!B33)</f>
        <v>8</v>
      </c>
      <c r="AC5" s="46">
        <f>SUM([1]AR!C33)</f>
        <v>81415.199999999997</v>
      </c>
      <c r="AD5" s="28">
        <f>SUM([1]AR!D33)</f>
        <v>97980.11</v>
      </c>
      <c r="AE5" s="28">
        <f t="shared" si="5"/>
        <v>783840.88</v>
      </c>
      <c r="AF5" s="28">
        <f>SUM([1]AR!E33)</f>
        <v>115052</v>
      </c>
      <c r="AG5" s="50">
        <f>SUM([1]AR!B34)</f>
        <v>7</v>
      </c>
      <c r="AH5" s="35">
        <f>SUM([1]AR!C34)</f>
        <v>107816.5</v>
      </c>
      <c r="AI5" s="35">
        <f>SUM([1]AR!D34)</f>
        <v>115678.63</v>
      </c>
      <c r="AJ5" s="51">
        <f t="shared" si="6"/>
        <v>809750.41</v>
      </c>
      <c r="AK5" s="37">
        <f>SUM([1]AR!E34)</f>
        <v>128216.2</v>
      </c>
      <c r="AL5" s="48">
        <f>SUM([1]AR!B35)</f>
        <v>4</v>
      </c>
      <c r="AM5" s="35">
        <f>SUM([1]AR!C35)</f>
        <v>105753.2</v>
      </c>
      <c r="AN5" s="35">
        <f>SUM([1]AR!D35)</f>
        <v>120544.72</v>
      </c>
      <c r="AO5" s="51">
        <f t="shared" si="7"/>
        <v>482178.88</v>
      </c>
      <c r="AP5" s="35">
        <f>SUM([1]AR!E35)</f>
        <v>130579.1</v>
      </c>
      <c r="AQ5" s="50">
        <f>SUM([1]AR!B36)</f>
        <v>1</v>
      </c>
      <c r="AR5" s="46">
        <f>SUM([1]AR!C36)</f>
        <v>139354.20000000001</v>
      </c>
      <c r="AS5" s="46">
        <f>SUM([1]AR!D36)</f>
        <v>139354.20000000001</v>
      </c>
      <c r="AT5" s="28">
        <f t="shared" si="8"/>
        <v>139354.20000000001</v>
      </c>
      <c r="AU5" s="49">
        <f>SUM([1]AR!E36)</f>
        <v>139354.20000000001</v>
      </c>
      <c r="AV5" s="50">
        <f>SUM([1]AR!B37)</f>
        <v>0</v>
      </c>
      <c r="AW5" s="52">
        <f>SUM([1]AR!C37)</f>
        <v>0</v>
      </c>
      <c r="AX5" s="52">
        <f>SUM([1]AR!D37)</f>
        <v>0</v>
      </c>
      <c r="AY5" s="28">
        <f t="shared" si="9"/>
        <v>0</v>
      </c>
      <c r="AZ5" s="52">
        <f>SUM([1]AR!E37)</f>
        <v>0</v>
      </c>
      <c r="BA5" s="48">
        <f>SUM([1]AR!B38)</f>
        <v>0</v>
      </c>
      <c r="BB5" s="46">
        <f>SUM([1]AR!C38)</f>
        <v>0</v>
      </c>
      <c r="BC5" s="46">
        <f>SUM([1]AR!D38)</f>
        <v>0</v>
      </c>
      <c r="BD5" s="28">
        <f t="shared" si="10"/>
        <v>0</v>
      </c>
      <c r="BE5" s="47">
        <f>SUM([1]AR!E38)</f>
        <v>0</v>
      </c>
    </row>
    <row r="6" spans="1:186" x14ac:dyDescent="0.2">
      <c r="A6" s="43">
        <v>3</v>
      </c>
      <c r="B6" s="44" t="s">
        <v>21</v>
      </c>
      <c r="C6" s="45">
        <f>SUM([1]AG!B28)</f>
        <v>2</v>
      </c>
      <c r="D6" s="46">
        <f>SUM([1]AG!C28)</f>
        <v>28026.400000000001</v>
      </c>
      <c r="E6" s="46">
        <f>SUM([1]AG!D28)</f>
        <v>28893.85</v>
      </c>
      <c r="F6" s="28">
        <f t="shared" si="0"/>
        <v>57787.7</v>
      </c>
      <c r="G6" s="47">
        <f>SUM([1]AG!E28)</f>
        <v>29761.3</v>
      </c>
      <c r="H6" s="45">
        <f>SUM([1]AG!B29)</f>
        <v>43</v>
      </c>
      <c r="I6" s="46">
        <f>SUM([1]AG!C29)</f>
        <v>25868.6</v>
      </c>
      <c r="J6" s="46">
        <f>SUM([1]AG!D29)</f>
        <v>46561.1</v>
      </c>
      <c r="K6" s="28">
        <f t="shared" si="1"/>
        <v>2002127.3</v>
      </c>
      <c r="L6" s="47">
        <f>SUM([1]AG!E29)</f>
        <v>67808.899999999994</v>
      </c>
      <c r="M6" s="53">
        <f>SUM([1]AG!B30)</f>
        <v>126</v>
      </c>
      <c r="N6" s="46">
        <f>SUM([1]AG!C30)</f>
        <v>40441.4</v>
      </c>
      <c r="O6" s="46">
        <f>SUM([1]AG!D30)</f>
        <v>67080.5</v>
      </c>
      <c r="P6" s="28">
        <f t="shared" si="2"/>
        <v>8452143</v>
      </c>
      <c r="Q6" s="49">
        <f>SUM([1]AG!E30)</f>
        <v>96449.5</v>
      </c>
      <c r="R6" s="54">
        <f>SUM([1]AG!B31)</f>
        <v>86</v>
      </c>
      <c r="S6" s="46">
        <f>SUM([1]AG!C31)</f>
        <v>54538.400000000001</v>
      </c>
      <c r="T6" s="46">
        <f>SUM([1]AG!D31)</f>
        <v>77845.66</v>
      </c>
      <c r="U6" s="33">
        <f t="shared" si="3"/>
        <v>6694726.7600000007</v>
      </c>
      <c r="V6" s="47">
        <f>SUM([1]AG!E31)</f>
        <v>105066.8</v>
      </c>
      <c r="W6" s="45">
        <f>SUM([1]AG!B32)</f>
        <v>25</v>
      </c>
      <c r="X6" s="46">
        <f>SUM([1]AG!C32)</f>
        <v>75442.5</v>
      </c>
      <c r="Y6" s="46">
        <f>SUM([1]AG!D32)</f>
        <v>95742.04</v>
      </c>
      <c r="Z6" s="28">
        <f t="shared" si="4"/>
        <v>2393551</v>
      </c>
      <c r="AA6" s="47">
        <f>SUM([1]AG!E32)</f>
        <v>109718.39999999999</v>
      </c>
      <c r="AB6" s="45">
        <f>SUM([1]AG!B33)</f>
        <v>16</v>
      </c>
      <c r="AC6" s="46">
        <f>SUM([1]AG!C33)</f>
        <v>75911.199999999997</v>
      </c>
      <c r="AD6" s="46">
        <f>SUM([1]AG!D33)</f>
        <v>98268.92</v>
      </c>
      <c r="AE6" s="28">
        <f t="shared" si="5"/>
        <v>1572302.72</v>
      </c>
      <c r="AF6" s="49">
        <f>SUM([1]AG!E33)</f>
        <v>122509.6</v>
      </c>
      <c r="AG6" s="54">
        <f>SUM([1]AG!B34)</f>
        <v>15</v>
      </c>
      <c r="AH6" s="46">
        <f>SUM([1]AG!C34)</f>
        <v>85514.5</v>
      </c>
      <c r="AI6" s="46">
        <f>SUM([1]AG!D34)</f>
        <v>110502.21</v>
      </c>
      <c r="AJ6" s="55">
        <f t="shared" si="6"/>
        <v>1657533.1500000001</v>
      </c>
      <c r="AK6" s="47">
        <f>SUM([1]AG!E34)</f>
        <v>126285.5</v>
      </c>
      <c r="AL6" s="45">
        <f>SUM([1]AG!B35)</f>
        <v>7</v>
      </c>
      <c r="AM6" s="46">
        <f>SUM([1]AG!C35)</f>
        <v>103107.6</v>
      </c>
      <c r="AN6" s="46">
        <f>SUM([1]AG!D35)</f>
        <v>120454.69</v>
      </c>
      <c r="AO6" s="55">
        <f t="shared" si="7"/>
        <v>843182.83000000007</v>
      </c>
      <c r="AP6" s="49">
        <f>SUM([1]AG!E35)</f>
        <v>135543.20000000001</v>
      </c>
      <c r="AQ6" s="54">
        <f>SUM([1]AG!B36)</f>
        <v>1</v>
      </c>
      <c r="AR6" s="46">
        <f>SUM([1]AG!C36)</f>
        <v>106309.9</v>
      </c>
      <c r="AS6" s="46">
        <f>SUM([1]AG!D36)</f>
        <v>106309.9</v>
      </c>
      <c r="AT6" s="28">
        <f t="shared" si="8"/>
        <v>106309.9</v>
      </c>
      <c r="AU6" s="49">
        <f>SUM([1]AG!E36)</f>
        <v>106309.9</v>
      </c>
      <c r="AV6" s="54">
        <f>SUM([1]AG!B37)</f>
        <v>0</v>
      </c>
      <c r="AW6" s="52">
        <f>SUM([1]AG!C37)</f>
        <v>0</v>
      </c>
      <c r="AX6" s="52">
        <f>SUM([1]AG!D37)</f>
        <v>0</v>
      </c>
      <c r="AY6" s="28">
        <f t="shared" si="9"/>
        <v>0</v>
      </c>
      <c r="AZ6" s="52">
        <f>SUM([1]AG!E37)</f>
        <v>0</v>
      </c>
      <c r="BA6" s="53">
        <f>SUM([1]AG!B38)</f>
        <v>0</v>
      </c>
      <c r="BB6" s="46">
        <f>SUM([1]AG!C38)</f>
        <v>0</v>
      </c>
      <c r="BC6" s="46">
        <f>SUM([1]AG!D38)</f>
        <v>0</v>
      </c>
      <c r="BD6" s="28">
        <f t="shared" si="10"/>
        <v>0</v>
      </c>
      <c r="BE6" s="47">
        <f>SUM([1]AG!E38)</f>
        <v>0</v>
      </c>
    </row>
    <row r="7" spans="1:186" s="1" customFormat="1" x14ac:dyDescent="0.2">
      <c r="A7" s="43">
        <v>4</v>
      </c>
      <c r="B7" s="44" t="s">
        <v>22</v>
      </c>
      <c r="C7" s="45">
        <f>SUM([1]BC!B28)</f>
        <v>1</v>
      </c>
      <c r="D7" s="46">
        <f>SUM([1]BC!C28)</f>
        <v>0</v>
      </c>
      <c r="E7" s="46">
        <f>SUM([1]BC!D28)</f>
        <v>0</v>
      </c>
      <c r="F7" s="28">
        <f t="shared" si="0"/>
        <v>0</v>
      </c>
      <c r="G7" s="47">
        <f>SUM([1]BC!E28)</f>
        <v>0</v>
      </c>
      <c r="H7" s="45">
        <f>SUM([1]BC!B29)</f>
        <v>14</v>
      </c>
      <c r="I7" s="46">
        <f>SUM([1]BC!C29)</f>
        <v>18559.8</v>
      </c>
      <c r="J7" s="46">
        <f>SUM([1]BC!D29)</f>
        <v>46750.19</v>
      </c>
      <c r="K7" s="28">
        <f t="shared" si="1"/>
        <v>654502.66</v>
      </c>
      <c r="L7" s="47">
        <f>SUM([1]BC!E29)</f>
        <v>61294.8</v>
      </c>
      <c r="M7" s="53">
        <f>SUM([1]BC!B30)</f>
        <v>56</v>
      </c>
      <c r="N7" s="46">
        <f>SUM([1]BC!C30)</f>
        <v>44802</v>
      </c>
      <c r="O7" s="46">
        <f>SUM([1]BC!D30)</f>
        <v>66311.72</v>
      </c>
      <c r="P7" s="28">
        <f t="shared" si="2"/>
        <v>3713456.3200000003</v>
      </c>
      <c r="Q7" s="49">
        <f>SUM([1]BC!E30)</f>
        <v>86456</v>
      </c>
      <c r="R7" s="54">
        <f>SUM([1]BC!B31)</f>
        <v>67</v>
      </c>
      <c r="S7" s="46">
        <f>SUM([1]BC!C31)</f>
        <v>55923.1</v>
      </c>
      <c r="T7" s="46">
        <f>SUM([1]BC!D31)</f>
        <v>83625.91</v>
      </c>
      <c r="U7" s="33">
        <f t="shared" si="3"/>
        <v>5602935.9700000007</v>
      </c>
      <c r="V7" s="47">
        <f>SUM([1]BC!E31)</f>
        <v>106264</v>
      </c>
      <c r="W7" s="45">
        <f>SUM([1]BC!B32)</f>
        <v>29</v>
      </c>
      <c r="X7" s="46">
        <f>SUM([1]BC!C32)</f>
        <v>73341.600000000006</v>
      </c>
      <c r="Y7" s="46">
        <f>SUM([1]BC!D32)</f>
        <v>100409.25</v>
      </c>
      <c r="Z7" s="28">
        <f t="shared" si="4"/>
        <v>2911868.25</v>
      </c>
      <c r="AA7" s="47">
        <f>SUM([1]BC!E32)</f>
        <v>122229.6</v>
      </c>
      <c r="AB7" s="45">
        <f>SUM([1]BC!B33)</f>
        <v>24</v>
      </c>
      <c r="AC7" s="46">
        <f>SUM([1]BC!C33)</f>
        <v>82862.8</v>
      </c>
      <c r="AD7" s="46">
        <f>SUM([1]BC!D33)</f>
        <v>102525.91</v>
      </c>
      <c r="AE7" s="28">
        <f t="shared" si="5"/>
        <v>2460621.84</v>
      </c>
      <c r="AF7" s="49">
        <f>SUM([1]BC!E33)</f>
        <v>134380.6</v>
      </c>
      <c r="AG7" s="54">
        <f>SUM([1]BC!B34)</f>
        <v>30</v>
      </c>
      <c r="AH7" s="46">
        <f>SUM([1]BC!C34)</f>
        <v>92135.3</v>
      </c>
      <c r="AI7" s="46">
        <f>SUM([1]BC!D34)</f>
        <v>118119.37</v>
      </c>
      <c r="AJ7" s="51">
        <f t="shared" si="6"/>
        <v>3543581.0999999996</v>
      </c>
      <c r="AK7" s="47">
        <f>SUM([1]BC!E34)</f>
        <v>141357.79999999999</v>
      </c>
      <c r="AL7" s="45">
        <f>SUM([1]BC!B35)</f>
        <v>10</v>
      </c>
      <c r="AM7" s="46">
        <f>SUM([1]BC!C35)</f>
        <v>108863.2</v>
      </c>
      <c r="AN7" s="46">
        <f>SUM([1]BC!D35)</f>
        <v>121914.93</v>
      </c>
      <c r="AO7" s="51">
        <f t="shared" si="7"/>
        <v>1219149.2999999998</v>
      </c>
      <c r="AP7" s="49">
        <f>SUM([1]BC!E35)</f>
        <v>132917.4</v>
      </c>
      <c r="AQ7" s="54">
        <f>SUM([1]BC!B36)</f>
        <v>2</v>
      </c>
      <c r="AR7" s="46">
        <f>SUM([1]BC!C36)</f>
        <v>121449.2</v>
      </c>
      <c r="AS7" s="46">
        <f>SUM([1]BC!D36)</f>
        <v>129278.8</v>
      </c>
      <c r="AT7" s="28">
        <f t="shared" si="8"/>
        <v>258557.6</v>
      </c>
      <c r="AU7" s="49">
        <f>SUM([1]BC!E36)</f>
        <v>137108.4</v>
      </c>
      <c r="AV7" s="54">
        <f>SUM([1]BC!B37)</f>
        <v>2</v>
      </c>
      <c r="AW7" s="52">
        <f>SUM([1]BC!C37)</f>
        <v>73198.600000000006</v>
      </c>
      <c r="AX7" s="52">
        <f>SUM([1]BC!D37)</f>
        <v>79742.720000000001</v>
      </c>
      <c r="AY7" s="28">
        <f t="shared" si="9"/>
        <v>159485.44</v>
      </c>
      <c r="AZ7" s="52">
        <f>SUM([1]BC!E37)</f>
        <v>83570.66</v>
      </c>
      <c r="BA7" s="53">
        <f>SUM([1]BC!B38)</f>
        <v>1</v>
      </c>
      <c r="BB7" s="46">
        <f>SUM([1]BC!C38)</f>
        <v>36599.300000000003</v>
      </c>
      <c r="BC7" s="46">
        <f>SUM([1]BC!D38)</f>
        <v>39871.35</v>
      </c>
      <c r="BD7" s="28">
        <f t="shared" si="10"/>
        <v>39871.35</v>
      </c>
      <c r="BE7" s="47">
        <f>SUM([1]BC!E38)</f>
        <v>41785.339999999997</v>
      </c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</row>
    <row r="8" spans="1:186" x14ac:dyDescent="0.2">
      <c r="A8" s="43">
        <v>5</v>
      </c>
      <c r="B8" s="44" t="s">
        <v>23</v>
      </c>
      <c r="C8" s="45">
        <f>SUM([1]BH!B28)</f>
        <v>4</v>
      </c>
      <c r="D8" s="46">
        <f>SUM([1]BH!C28)</f>
        <v>12593.2</v>
      </c>
      <c r="E8" s="46">
        <f>SUM([1]BH!D28)</f>
        <v>23423.85</v>
      </c>
      <c r="F8" s="28">
        <f t="shared" si="0"/>
        <v>93695.4</v>
      </c>
      <c r="G8" s="47">
        <f>SUM([1]BH!E28)</f>
        <v>28735</v>
      </c>
      <c r="H8" s="45">
        <f>SUM([1]BH!B29)</f>
        <v>69</v>
      </c>
      <c r="I8" s="46">
        <f>SUM([1]BH!C29)</f>
        <v>19124.400000000001</v>
      </c>
      <c r="J8" s="46">
        <f>SUM([1]BH!D29)</f>
        <v>52197.51</v>
      </c>
      <c r="K8" s="28">
        <f t="shared" si="1"/>
        <v>3601628.19</v>
      </c>
      <c r="L8" s="47">
        <f>SUM([1]BH!E29)</f>
        <v>69661.7</v>
      </c>
      <c r="M8" s="53">
        <f>SUM([1]BH!B30)</f>
        <v>135</v>
      </c>
      <c r="N8" s="46">
        <f>SUM([1]BH!C30)</f>
        <v>45725</v>
      </c>
      <c r="O8" s="46">
        <f>SUM([1]BH!D30)</f>
        <v>67105.86</v>
      </c>
      <c r="P8" s="28">
        <f t="shared" si="2"/>
        <v>9059291.0999999996</v>
      </c>
      <c r="Q8" s="49">
        <f>SUM([1]BH!E30)</f>
        <v>96249.4</v>
      </c>
      <c r="R8" s="54">
        <f>SUM([1]BH!B31)</f>
        <v>71</v>
      </c>
      <c r="S8" s="46">
        <f>SUM([1]BH!C31)</f>
        <v>60057.5</v>
      </c>
      <c r="T8" s="46">
        <f>SUM([1]BH!D31)</f>
        <v>82297.009999999995</v>
      </c>
      <c r="U8" s="33">
        <f t="shared" si="3"/>
        <v>5843087.71</v>
      </c>
      <c r="V8" s="47">
        <f>SUM([1]BH!E31)</f>
        <v>109390.2</v>
      </c>
      <c r="W8" s="45">
        <f>SUM([1]BH!B32)</f>
        <v>15</v>
      </c>
      <c r="X8" s="46">
        <f>SUM([1]BH!C32)</f>
        <v>78546.899999999994</v>
      </c>
      <c r="Y8" s="46">
        <f>SUM([1]BH!D32)</f>
        <v>96667.75</v>
      </c>
      <c r="Z8" s="28">
        <f t="shared" si="4"/>
        <v>1450016.25</v>
      </c>
      <c r="AA8" s="47">
        <f>SUM([1]BH!E32)</f>
        <v>122253</v>
      </c>
      <c r="AB8" s="45">
        <f>SUM([1]BH!B33)</f>
        <v>11</v>
      </c>
      <c r="AC8" s="46">
        <f>SUM([1]BH!C33)</f>
        <v>94699.9</v>
      </c>
      <c r="AD8" s="46">
        <f>SUM([1]BH!D33)</f>
        <v>107927</v>
      </c>
      <c r="AE8" s="28">
        <f t="shared" si="5"/>
        <v>1187197</v>
      </c>
      <c r="AF8" s="49">
        <f>SUM([1]BH!E33)</f>
        <v>119561.60000000001</v>
      </c>
      <c r="AG8" s="54">
        <f>SUM([1]BH!B34)</f>
        <v>9</v>
      </c>
      <c r="AH8" s="46">
        <f>SUM([1]BH!C34)</f>
        <v>85256.6</v>
      </c>
      <c r="AI8" s="46">
        <f>SUM([1]BH!D34)</f>
        <v>104487.47</v>
      </c>
      <c r="AJ8" s="55">
        <f t="shared" si="6"/>
        <v>940387.23</v>
      </c>
      <c r="AK8" s="47">
        <f>SUM([1]BH!E34)</f>
        <v>119732.5</v>
      </c>
      <c r="AL8" s="45">
        <f>SUM([1]BH!B35)</f>
        <v>4</v>
      </c>
      <c r="AM8" s="46">
        <f>SUM([1]BH!C35)</f>
        <v>118002.1</v>
      </c>
      <c r="AN8" s="46">
        <f>SUM([1]BH!D35)</f>
        <v>120601.32</v>
      </c>
      <c r="AO8" s="55">
        <f t="shared" si="7"/>
        <v>482405.28</v>
      </c>
      <c r="AP8" s="49">
        <f>SUM([1]BH!E35)</f>
        <v>122456.8</v>
      </c>
      <c r="AQ8" s="54">
        <f>SUM([1]BH!B36)</f>
        <v>3</v>
      </c>
      <c r="AR8" s="46">
        <f>SUM([1]BH!C36)</f>
        <v>121253.1</v>
      </c>
      <c r="AS8" s="46">
        <f>SUM([1]BH!D36)</f>
        <v>124493.97</v>
      </c>
      <c r="AT8" s="28">
        <f t="shared" si="8"/>
        <v>373481.91000000003</v>
      </c>
      <c r="AU8" s="49">
        <f>SUM([1]BH!E36)</f>
        <v>127417.1</v>
      </c>
      <c r="AV8" s="54">
        <f>SUM([1]BH!B37)</f>
        <v>0</v>
      </c>
      <c r="AW8" s="52">
        <f>SUM([1]BH!C37)</f>
        <v>0</v>
      </c>
      <c r="AX8" s="52">
        <f>SUM([1]BH!D37)</f>
        <v>0</v>
      </c>
      <c r="AY8" s="28">
        <f t="shared" si="9"/>
        <v>0</v>
      </c>
      <c r="AZ8" s="52">
        <f>SUM([1]BH!E37)</f>
        <v>0</v>
      </c>
      <c r="BA8" s="53">
        <f>SUM([1]BH!B38)</f>
        <v>0</v>
      </c>
      <c r="BB8" s="46">
        <f>SUM([1]BH!C38)</f>
        <v>0</v>
      </c>
      <c r="BC8" s="46">
        <f>SUM([1]BH!D38)</f>
        <v>0</v>
      </c>
      <c r="BD8" s="28">
        <f t="shared" si="10"/>
        <v>0</v>
      </c>
      <c r="BE8" s="47">
        <f>SUM([1]BH!E38)</f>
        <v>0</v>
      </c>
    </row>
    <row r="9" spans="1:186" x14ac:dyDescent="0.2">
      <c r="A9" s="43">
        <v>6</v>
      </c>
      <c r="B9" s="44" t="s">
        <v>24</v>
      </c>
      <c r="C9" s="45">
        <f>SUM([1]BN!B28)</f>
        <v>0</v>
      </c>
      <c r="D9" s="46">
        <f>SUM([1]BN!C28)</f>
        <v>0</v>
      </c>
      <c r="E9" s="46">
        <f>SUM([1]BN!D28)</f>
        <v>0</v>
      </c>
      <c r="F9" s="28">
        <f t="shared" si="0"/>
        <v>0</v>
      </c>
      <c r="G9" s="47">
        <f>SUM([1]BN!E28)</f>
        <v>0</v>
      </c>
      <c r="H9" s="45">
        <f>SUM([1]BN!B29)</f>
        <v>4</v>
      </c>
      <c r="I9" s="46">
        <f>SUM([1]BN!C29)</f>
        <v>42967.4</v>
      </c>
      <c r="J9" s="46">
        <f>SUM([1]BN!D29)</f>
        <v>47462.6</v>
      </c>
      <c r="K9" s="28">
        <f t="shared" si="1"/>
        <v>189850.4</v>
      </c>
      <c r="L9" s="47">
        <f>SUM([1]BN!E29)</f>
        <v>57614.2</v>
      </c>
      <c r="M9" s="53">
        <f>SUM([1]BN!B30)</f>
        <v>27</v>
      </c>
      <c r="N9" s="46">
        <f>SUM([1]BN!C30)</f>
        <v>46938.2</v>
      </c>
      <c r="O9" s="46">
        <f>SUM([1]BN!D30)</f>
        <v>62058.82</v>
      </c>
      <c r="P9" s="28">
        <f t="shared" si="2"/>
        <v>1675588.14</v>
      </c>
      <c r="Q9" s="49">
        <f>SUM([1]BN!E30)</f>
        <v>87309.1</v>
      </c>
      <c r="R9" s="54">
        <f>SUM([1]BN!B31)</f>
        <v>46</v>
      </c>
      <c r="S9" s="46">
        <f>SUM([1]BN!C31)</f>
        <v>61854.2</v>
      </c>
      <c r="T9" s="46">
        <f>SUM([1]BN!D31)</f>
        <v>80055.02</v>
      </c>
      <c r="U9" s="33">
        <f t="shared" si="3"/>
        <v>3682530.9200000004</v>
      </c>
      <c r="V9" s="47">
        <f>SUM([1]BN!E31)</f>
        <v>109505.2</v>
      </c>
      <c r="W9" s="45">
        <f>SUM([1]BN!B32)</f>
        <v>18</v>
      </c>
      <c r="X9" s="46">
        <f>SUM([1]BN!C32)</f>
        <v>72257.8</v>
      </c>
      <c r="Y9" s="46">
        <f>SUM([1]BN!D32)</f>
        <v>93594.83</v>
      </c>
      <c r="Z9" s="28">
        <f t="shared" si="4"/>
        <v>1684706.94</v>
      </c>
      <c r="AA9" s="47">
        <f>SUM([1]BN!E32)</f>
        <v>105291.9</v>
      </c>
      <c r="AB9" s="45">
        <f>SUM([1]BN!B33)</f>
        <v>18</v>
      </c>
      <c r="AC9" s="46">
        <f>SUM([1]BN!C33)</f>
        <v>82681.2</v>
      </c>
      <c r="AD9" s="46">
        <f>SUM([1]BN!D33)</f>
        <v>100477.66</v>
      </c>
      <c r="AE9" s="28">
        <f t="shared" si="5"/>
        <v>1808597.8800000001</v>
      </c>
      <c r="AF9" s="49">
        <f>SUM([1]BN!E33)</f>
        <v>129045.7</v>
      </c>
      <c r="AG9" s="54">
        <f>SUM([1]BN!B34)</f>
        <v>9</v>
      </c>
      <c r="AH9" s="46">
        <f>SUM([1]BN!C34)</f>
        <v>81365.2</v>
      </c>
      <c r="AI9" s="46">
        <f>SUM([1]BN!D34)</f>
        <v>114097.53</v>
      </c>
      <c r="AJ9" s="51">
        <f t="shared" si="6"/>
        <v>1026877.77</v>
      </c>
      <c r="AK9" s="47">
        <f>SUM([1]BN!E34)</f>
        <v>133164.5</v>
      </c>
      <c r="AL9" s="45">
        <f>SUM([1]BN!B35)</f>
        <v>3</v>
      </c>
      <c r="AM9" s="46">
        <f>SUM([1]BN!C35)</f>
        <v>107350.3</v>
      </c>
      <c r="AN9" s="46">
        <f>SUM([1]BN!D35)</f>
        <v>122966.83</v>
      </c>
      <c r="AO9" s="51">
        <f t="shared" si="7"/>
        <v>368900.49</v>
      </c>
      <c r="AP9" s="49">
        <f>SUM([1]BN!E35)</f>
        <v>133749.6</v>
      </c>
      <c r="AQ9" s="54">
        <f>SUM([1]BN!B36)</f>
        <v>1</v>
      </c>
      <c r="AR9" s="46">
        <f>SUM([1]BN!C36)</f>
        <v>133026.6</v>
      </c>
      <c r="AS9" s="46">
        <f>SUM([1]BN!D36)</f>
        <v>133026.6</v>
      </c>
      <c r="AT9" s="28">
        <f t="shared" si="8"/>
        <v>133026.6</v>
      </c>
      <c r="AU9" s="49">
        <f>SUM([1]BN!E36)</f>
        <v>133026.6</v>
      </c>
      <c r="AV9" s="54">
        <f>SUM([1]BN!B37)</f>
        <v>0</v>
      </c>
      <c r="AW9" s="52">
        <f>SUM([1]BN!C37)</f>
        <v>0</v>
      </c>
      <c r="AX9" s="52">
        <f>SUM([1]BN!D37)</f>
        <v>0</v>
      </c>
      <c r="AY9" s="28">
        <f t="shared" si="9"/>
        <v>0</v>
      </c>
      <c r="AZ9" s="52">
        <f>SUM([1]BN!E37)</f>
        <v>0</v>
      </c>
      <c r="BA9" s="53">
        <f>SUM([1]BN!B38)</f>
        <v>0</v>
      </c>
      <c r="BB9" s="46">
        <f>SUM([1]BN!C38)</f>
        <v>0</v>
      </c>
      <c r="BC9" s="46">
        <f>SUM([1]BN!D38)</f>
        <v>0</v>
      </c>
      <c r="BD9" s="28">
        <f t="shared" si="10"/>
        <v>0</v>
      </c>
      <c r="BE9" s="47">
        <f>SUM([1]BN!E38)</f>
        <v>0</v>
      </c>
    </row>
    <row r="10" spans="1:186" x14ac:dyDescent="0.2">
      <c r="A10" s="43">
        <v>7</v>
      </c>
      <c r="B10" s="44" t="s">
        <v>25</v>
      </c>
      <c r="C10" s="45">
        <f>SUM([1]BT!B28)</f>
        <v>0</v>
      </c>
      <c r="D10" s="46">
        <f>SUM([1]BT!C28)</f>
        <v>0</v>
      </c>
      <c r="E10" s="46">
        <f>SUM([1]BT!D28)</f>
        <v>0</v>
      </c>
      <c r="F10" s="28">
        <f t="shared" si="0"/>
        <v>0</v>
      </c>
      <c r="G10" s="47">
        <f>SUM([1]BT!E28)</f>
        <v>0</v>
      </c>
      <c r="H10" s="45">
        <f>SUM([1]BT!B29)</f>
        <v>8</v>
      </c>
      <c r="I10" s="46">
        <f>SUM([1]BT!C29)</f>
        <v>31666.5</v>
      </c>
      <c r="J10" s="46">
        <f>SUM([1]BT!D29)</f>
        <v>46072.02</v>
      </c>
      <c r="K10" s="28">
        <f t="shared" si="1"/>
        <v>368576.16</v>
      </c>
      <c r="L10" s="47">
        <f>SUM([1]BT!E29)</f>
        <v>56597.4</v>
      </c>
      <c r="M10" s="53">
        <f>SUM([1]BT!B30)</f>
        <v>43</v>
      </c>
      <c r="N10" s="46">
        <f>SUM([1]BT!C30)</f>
        <v>49256.3</v>
      </c>
      <c r="O10" s="46">
        <f>SUM([1]BT!D30)</f>
        <v>70478.95</v>
      </c>
      <c r="P10" s="28">
        <f t="shared" si="2"/>
        <v>3030594.85</v>
      </c>
      <c r="Q10" s="49">
        <f>SUM([1]BT!E30)</f>
        <v>90185.8</v>
      </c>
      <c r="R10" s="54">
        <f>SUM([1]BT!B31)</f>
        <v>51</v>
      </c>
      <c r="S10" s="46">
        <f>SUM([1]BT!C31)</f>
        <v>63801.9</v>
      </c>
      <c r="T10" s="46">
        <f>SUM([1]BT!D31)</f>
        <v>79023.039999999994</v>
      </c>
      <c r="U10" s="33">
        <f t="shared" si="3"/>
        <v>4030175.0399999996</v>
      </c>
      <c r="V10" s="47">
        <f>SUM([1]BT!E31)</f>
        <v>106509.4</v>
      </c>
      <c r="W10" s="45">
        <f>SUM([1]BT!B32)</f>
        <v>10</v>
      </c>
      <c r="X10" s="46">
        <f>SUM([1]BT!C32)</f>
        <v>94266.9</v>
      </c>
      <c r="Y10" s="46">
        <f>SUM([1]BT!D32)</f>
        <v>100852</v>
      </c>
      <c r="Z10" s="28">
        <f t="shared" si="4"/>
        <v>1008520</v>
      </c>
      <c r="AA10" s="47">
        <f>SUM([1]BT!E32)</f>
        <v>105574.8</v>
      </c>
      <c r="AB10" s="45">
        <f>SUM([1]BT!B33)</f>
        <v>17</v>
      </c>
      <c r="AC10" s="46">
        <f>SUM([1]BT!C33)</f>
        <v>81896.800000000003</v>
      </c>
      <c r="AD10" s="46">
        <f>SUM([1]BT!D33)</f>
        <v>94571.5</v>
      </c>
      <c r="AE10" s="28">
        <f t="shared" si="5"/>
        <v>1607715.5</v>
      </c>
      <c r="AF10" s="49">
        <f>SUM([1]BT!E33)</f>
        <v>128851.2</v>
      </c>
      <c r="AG10" s="54">
        <f>SUM([1]BT!B34)</f>
        <v>10</v>
      </c>
      <c r="AH10" s="46">
        <f>SUM([1]BT!C34)</f>
        <v>117402.6</v>
      </c>
      <c r="AI10" s="46">
        <f>SUM([1]BT!D34)</f>
        <v>122171.22</v>
      </c>
      <c r="AJ10" s="55">
        <f t="shared" si="6"/>
        <v>1221712.2</v>
      </c>
      <c r="AK10" s="47">
        <f>SUM([1]BT!E34)</f>
        <v>130146.5</v>
      </c>
      <c r="AL10" s="45">
        <f>SUM([1]BT!B35)</f>
        <v>4</v>
      </c>
      <c r="AM10" s="46">
        <f>SUM([1]BT!C35)</f>
        <v>143982.70000000001</v>
      </c>
      <c r="AN10" s="46">
        <f>SUM([1]BT!D35)</f>
        <v>143982.70000000001</v>
      </c>
      <c r="AO10" s="55">
        <f t="shared" si="7"/>
        <v>575930.80000000005</v>
      </c>
      <c r="AP10" s="49">
        <f>SUM([1]BT!E35)</f>
        <v>143982.70000000001</v>
      </c>
      <c r="AQ10" s="54">
        <f>SUM([1]BT!B36)</f>
        <v>1</v>
      </c>
      <c r="AR10" s="46">
        <f>SUM([1]BT!C36)</f>
        <v>134215.20000000001</v>
      </c>
      <c r="AS10" s="46">
        <f>SUM([1]BT!D36)</f>
        <v>134215.20000000001</v>
      </c>
      <c r="AT10" s="28">
        <f t="shared" si="8"/>
        <v>134215.20000000001</v>
      </c>
      <c r="AU10" s="49">
        <f>SUM([1]BT!E36)</f>
        <v>134215.20000000001</v>
      </c>
      <c r="AV10" s="54">
        <f>SUM([1]BT!B37)</f>
        <v>2</v>
      </c>
      <c r="AW10" s="52">
        <f>SUM([1]BT!C37)</f>
        <v>137486.6</v>
      </c>
      <c r="AX10" s="52">
        <f>SUM([1]BT!D37)</f>
        <v>144309.4</v>
      </c>
      <c r="AY10" s="28">
        <f t="shared" si="9"/>
        <v>288618.8</v>
      </c>
      <c r="AZ10" s="52">
        <f>SUM([1]BT!E37)</f>
        <v>151132.20000000001</v>
      </c>
      <c r="BA10" s="45">
        <f>SUM([1]BT!B38)</f>
        <v>0</v>
      </c>
      <c r="BB10" s="46">
        <f>SUM([1]BT!C38)</f>
        <v>0</v>
      </c>
      <c r="BC10" s="46">
        <f>SUM([1]BT!D38)</f>
        <v>0</v>
      </c>
      <c r="BD10" s="28">
        <f t="shared" si="10"/>
        <v>0</v>
      </c>
      <c r="BE10" s="47">
        <f>SUM([1]BT!E38)</f>
        <v>0</v>
      </c>
    </row>
    <row r="11" spans="1:186" x14ac:dyDescent="0.2">
      <c r="A11" s="43">
        <v>8</v>
      </c>
      <c r="B11" s="44" t="s">
        <v>26</v>
      </c>
      <c r="C11" s="45">
        <f>SUM([1]BV!B28)</f>
        <v>1</v>
      </c>
      <c r="D11" s="46">
        <f>SUM([1]BV!C28)</f>
        <v>11702.9</v>
      </c>
      <c r="E11" s="46">
        <f>SUM([1]BV!D28)</f>
        <v>11702.9</v>
      </c>
      <c r="F11" s="28">
        <f t="shared" si="0"/>
        <v>11702.9</v>
      </c>
      <c r="G11" s="47">
        <f>SUM([1]BV!E28)</f>
        <v>11702.9</v>
      </c>
      <c r="H11" s="45">
        <f>SUM([1]BV!B29)</f>
        <v>39</v>
      </c>
      <c r="I11" s="46">
        <f>SUM([1]BV!C29)</f>
        <v>25355.4</v>
      </c>
      <c r="J11" s="46">
        <f>SUM([1]BV!D29)</f>
        <v>48692.71</v>
      </c>
      <c r="K11" s="28">
        <f t="shared" si="1"/>
        <v>1899015.69</v>
      </c>
      <c r="L11" s="47">
        <f>SUM([1]BV!E29)</f>
        <v>70311</v>
      </c>
      <c r="M11" s="53">
        <f>SUM([1]BV!B30)</f>
        <v>97</v>
      </c>
      <c r="N11" s="46">
        <f>SUM([1]BV!C30)</f>
        <v>39427.5</v>
      </c>
      <c r="O11" s="46">
        <f>SUM([1]BV!D30)</f>
        <v>60544.42</v>
      </c>
      <c r="P11" s="28">
        <f t="shared" si="2"/>
        <v>5872808.7400000002</v>
      </c>
      <c r="Q11" s="49">
        <f>SUM([1]BV!E30)</f>
        <v>75786.8</v>
      </c>
      <c r="R11" s="54">
        <f>SUM([1]BV!B31)</f>
        <v>92</v>
      </c>
      <c r="S11" s="46">
        <f>SUM([1]BV!C31)</f>
        <v>53289.1</v>
      </c>
      <c r="T11" s="46">
        <f>SUM([1]BV!D31)</f>
        <v>75368.42</v>
      </c>
      <c r="U11" s="33">
        <f t="shared" si="3"/>
        <v>6933894.6399999997</v>
      </c>
      <c r="V11" s="47">
        <f>SUM([1]BV!E31)</f>
        <v>103976</v>
      </c>
      <c r="W11" s="45">
        <f>SUM([1]BV!B32)</f>
        <v>27</v>
      </c>
      <c r="X11" s="46">
        <f>SUM([1]BV!C32)</f>
        <v>70887.100000000006</v>
      </c>
      <c r="Y11" s="46">
        <f>SUM([1]BV!D32)</f>
        <v>85094.9</v>
      </c>
      <c r="Z11" s="28">
        <f t="shared" si="4"/>
        <v>2297562.2999999998</v>
      </c>
      <c r="AA11" s="47">
        <f>SUM([1]BV!E32)</f>
        <v>107424.8</v>
      </c>
      <c r="AB11" s="45">
        <f>SUM([1]BV!B33)</f>
        <v>17</v>
      </c>
      <c r="AC11" s="46">
        <f>SUM([1]BV!C33)</f>
        <v>67797.600000000006</v>
      </c>
      <c r="AD11" s="46">
        <f>SUM([1]BV!D33)</f>
        <v>91437.35</v>
      </c>
      <c r="AE11" s="28">
        <f t="shared" si="5"/>
        <v>1554434.9500000002</v>
      </c>
      <c r="AF11" s="49">
        <f>SUM([1]BV!E33)</f>
        <v>109448.4</v>
      </c>
      <c r="AG11" s="54">
        <f>SUM([1]BV!B34)</f>
        <v>17</v>
      </c>
      <c r="AH11" s="46">
        <f>SUM([1]BV!C34)</f>
        <v>72764.5</v>
      </c>
      <c r="AI11" s="46">
        <f>SUM([1]BV!D34)</f>
        <v>104160.84</v>
      </c>
      <c r="AJ11" s="51">
        <f t="shared" si="6"/>
        <v>1770734.28</v>
      </c>
      <c r="AK11" s="47">
        <f>SUM([1]BV!E34)</f>
        <v>126261.9</v>
      </c>
      <c r="AL11" s="45">
        <f>SUM([1]BV!B35)</f>
        <v>4</v>
      </c>
      <c r="AM11" s="46">
        <f>SUM([1]BV!C35)</f>
        <v>99123.199999999997</v>
      </c>
      <c r="AN11" s="46">
        <f>SUM([1]BV!D35)</f>
        <v>107517.2</v>
      </c>
      <c r="AO11" s="51">
        <f t="shared" si="7"/>
        <v>430068.8</v>
      </c>
      <c r="AP11" s="49">
        <f>SUM([1]BV!E35)</f>
        <v>113258.6</v>
      </c>
      <c r="AQ11" s="54">
        <f>SUM([1]BV!B36)</f>
        <v>1</v>
      </c>
      <c r="AR11" s="46">
        <f>SUM([1]BV!C36)</f>
        <v>117922</v>
      </c>
      <c r="AS11" s="46">
        <f>SUM([1]BV!D36)</f>
        <v>117922</v>
      </c>
      <c r="AT11" s="28">
        <f t="shared" si="8"/>
        <v>117922</v>
      </c>
      <c r="AU11" s="49">
        <f>SUM([1]BV!E36)</f>
        <v>117922</v>
      </c>
      <c r="AV11" s="54">
        <f>SUM([1]BV!B37)</f>
        <v>1</v>
      </c>
      <c r="AW11" s="52">
        <f>SUM([1]BV!C37)</f>
        <v>126546.4</v>
      </c>
      <c r="AX11" s="52">
        <f>SUM([1]BV!D37)</f>
        <v>126546.4</v>
      </c>
      <c r="AY11" s="28">
        <f t="shared" si="9"/>
        <v>126546.4</v>
      </c>
      <c r="AZ11" s="52">
        <f>SUM([1]BV!E37)</f>
        <v>126546.4</v>
      </c>
      <c r="BA11" s="45">
        <f>SUM([1]BV!B38)</f>
        <v>0</v>
      </c>
      <c r="BB11" s="46">
        <f>SUM([1]BV!C38)</f>
        <v>0</v>
      </c>
      <c r="BC11" s="46">
        <f>SUM([1]BV!D38)</f>
        <v>0</v>
      </c>
      <c r="BD11" s="28">
        <f t="shared" si="10"/>
        <v>0</v>
      </c>
      <c r="BE11" s="47">
        <f>SUM([1]BV!E38)</f>
        <v>0</v>
      </c>
    </row>
    <row r="12" spans="1:186" x14ac:dyDescent="0.2">
      <c r="A12" s="43">
        <v>9</v>
      </c>
      <c r="B12" s="44" t="s">
        <v>27</v>
      </c>
      <c r="C12" s="45">
        <f>SUM([1]BR!B28)</f>
        <v>2</v>
      </c>
      <c r="D12" s="46">
        <f>SUM([1]BR!C28)</f>
        <v>12320.4</v>
      </c>
      <c r="E12" s="46">
        <f>SUM([1]BR!D28)</f>
        <v>15562.5</v>
      </c>
      <c r="F12" s="28">
        <f t="shared" si="0"/>
        <v>31125</v>
      </c>
      <c r="G12" s="47">
        <f>SUM([1]BR!E28)</f>
        <v>18804.599999999999</v>
      </c>
      <c r="H12" s="45">
        <f>SUM([1]BR!B29)</f>
        <v>7</v>
      </c>
      <c r="I12" s="46">
        <f>SUM([1]BR!C29)</f>
        <v>27860.799999999999</v>
      </c>
      <c r="J12" s="46">
        <f>SUM([1]BR!D29)</f>
        <v>46896.59</v>
      </c>
      <c r="K12" s="28">
        <f t="shared" si="1"/>
        <v>328276.13</v>
      </c>
      <c r="L12" s="47">
        <f>SUM([1]BR!E29)</f>
        <v>58765.599999999999</v>
      </c>
      <c r="M12" s="53">
        <f>SUM([1]BR!B30)</f>
        <v>43</v>
      </c>
      <c r="N12" s="46">
        <f>SUM([1]BR!C30)</f>
        <v>48099.6</v>
      </c>
      <c r="O12" s="46">
        <f>SUM([1]BR!D30)</f>
        <v>65214.06</v>
      </c>
      <c r="P12" s="28">
        <f t="shared" si="2"/>
        <v>2804204.58</v>
      </c>
      <c r="Q12" s="49">
        <f>SUM([1]BR!E30)</f>
        <v>84710.8</v>
      </c>
      <c r="R12" s="54">
        <f>SUM([1]BR!B31)</f>
        <v>35</v>
      </c>
      <c r="S12" s="46">
        <f>SUM([1]BR!C31)</f>
        <v>55781.599999999999</v>
      </c>
      <c r="T12" s="46">
        <f>SUM([1]BR!D31)</f>
        <v>81236.17</v>
      </c>
      <c r="U12" s="33">
        <f t="shared" si="3"/>
        <v>2843265.9499999997</v>
      </c>
      <c r="V12" s="47">
        <f>SUM([1]BR!E31)</f>
        <v>113075</v>
      </c>
      <c r="W12" s="45">
        <f>SUM([1]BR!B32)</f>
        <v>13</v>
      </c>
      <c r="X12" s="46">
        <f>SUM([1]BR!C32)</f>
        <v>88635.8</v>
      </c>
      <c r="Y12" s="46">
        <f>SUM([1]BR!D32)</f>
        <v>99006.02</v>
      </c>
      <c r="Z12" s="28">
        <f t="shared" si="4"/>
        <v>1287078.26</v>
      </c>
      <c r="AA12" s="47">
        <f>SUM([1]BR!E32)</f>
        <v>112266.7</v>
      </c>
      <c r="AB12" s="45">
        <f>SUM([1]BR!B33)</f>
        <v>14</v>
      </c>
      <c r="AC12" s="46">
        <f>SUM([1]BR!C33)</f>
        <v>77868.2</v>
      </c>
      <c r="AD12" s="46">
        <f>SUM([1]BR!D33)</f>
        <v>102150.86</v>
      </c>
      <c r="AE12" s="28">
        <f t="shared" si="5"/>
        <v>1430112.04</v>
      </c>
      <c r="AF12" s="49">
        <f>SUM([1]BR!E33)</f>
        <v>121733.2</v>
      </c>
      <c r="AG12" s="54">
        <f>SUM([1]BR!B34)</f>
        <v>8</v>
      </c>
      <c r="AH12" s="46">
        <f>SUM([1]BR!C34)</f>
        <v>98290.1</v>
      </c>
      <c r="AI12" s="46">
        <f>SUM([1]BR!D34)</f>
        <v>115518.65</v>
      </c>
      <c r="AJ12" s="55">
        <f t="shared" si="6"/>
        <v>924149.2</v>
      </c>
      <c r="AK12" s="47">
        <f>SUM([1]BR!E34)</f>
        <v>135877.5</v>
      </c>
      <c r="AL12" s="45">
        <f>SUM([1]BR!B35)</f>
        <v>4</v>
      </c>
      <c r="AM12" s="46">
        <f>SUM([1]BR!C35)</f>
        <v>106216.2</v>
      </c>
      <c r="AN12" s="46">
        <f>SUM([1]BR!D35)</f>
        <v>123625.62</v>
      </c>
      <c r="AO12" s="55">
        <f t="shared" si="7"/>
        <v>494502.48</v>
      </c>
      <c r="AP12" s="49">
        <f>SUM([1]BR!E35)</f>
        <v>136223.79999999999</v>
      </c>
      <c r="AQ12" s="54">
        <f>SUM([1]BR!B36)</f>
        <v>3</v>
      </c>
      <c r="AR12" s="46">
        <f>SUM([1]BR!C36)</f>
        <v>133610.1</v>
      </c>
      <c r="AS12" s="46">
        <f>SUM([1]BR!D36)</f>
        <v>138555.9</v>
      </c>
      <c r="AT12" s="28">
        <f t="shared" si="8"/>
        <v>415667.69999999995</v>
      </c>
      <c r="AU12" s="49">
        <f>SUM([1]BR!E36)</f>
        <v>144017.1</v>
      </c>
      <c r="AV12" s="54">
        <f>SUM([1]BR!B37)</f>
        <v>0</v>
      </c>
      <c r="AW12" s="52">
        <f>SUM([1]BR!C37)</f>
        <v>0</v>
      </c>
      <c r="AX12" s="52">
        <f>SUM([1]BR!D37)</f>
        <v>0</v>
      </c>
      <c r="AY12" s="28">
        <f t="shared" si="9"/>
        <v>0</v>
      </c>
      <c r="AZ12" s="52">
        <f>SUM([1]BR!E37)</f>
        <v>0</v>
      </c>
      <c r="BA12" s="45">
        <f>SUM([1]BR!B38)</f>
        <v>0</v>
      </c>
      <c r="BB12" s="46">
        <f>SUM([1]BR!C38)</f>
        <v>0</v>
      </c>
      <c r="BC12" s="46">
        <f>SUM([1]BR!D38)</f>
        <v>0</v>
      </c>
      <c r="BD12" s="28">
        <f t="shared" si="10"/>
        <v>0</v>
      </c>
      <c r="BE12" s="47">
        <f>SUM([1]BR!E38)</f>
        <v>0</v>
      </c>
    </row>
    <row r="13" spans="1:186" s="1" customFormat="1" x14ac:dyDescent="0.2">
      <c r="A13" s="43">
        <v>10</v>
      </c>
      <c r="B13" s="44" t="s">
        <v>28</v>
      </c>
      <c r="C13" s="45">
        <f>SUM([1]BZ!B28)</f>
        <v>0</v>
      </c>
      <c r="D13" s="46">
        <f>SUM([1]BZ!C28)</f>
        <v>0</v>
      </c>
      <c r="E13" s="46">
        <f>SUM([1]BZ!D28)</f>
        <v>0</v>
      </c>
      <c r="F13" s="28">
        <f t="shared" si="0"/>
        <v>0</v>
      </c>
      <c r="G13" s="47">
        <f>SUM([1]BZ!E28)</f>
        <v>0</v>
      </c>
      <c r="H13" s="45">
        <f>SUM([1]BZ!B29)</f>
        <v>17</v>
      </c>
      <c r="I13" s="46">
        <f>SUM([1]BZ!C29)</f>
        <v>30489.200000000001</v>
      </c>
      <c r="J13" s="46">
        <f>SUM([1]BZ!D29)</f>
        <v>50489.96</v>
      </c>
      <c r="K13" s="28">
        <f t="shared" si="1"/>
        <v>858329.32</v>
      </c>
      <c r="L13" s="47">
        <f>SUM([1]BZ!E29)</f>
        <v>66075.199999999997</v>
      </c>
      <c r="M13" s="53">
        <f>SUM([1]BZ!B30)</f>
        <v>43</v>
      </c>
      <c r="N13" s="46">
        <f>SUM([1]BZ!C30)</f>
        <v>50876</v>
      </c>
      <c r="O13" s="46">
        <f>SUM([1]BZ!D30)</f>
        <v>65047.65</v>
      </c>
      <c r="P13" s="28">
        <f t="shared" si="2"/>
        <v>2797048.95</v>
      </c>
      <c r="Q13" s="49">
        <f>SUM([1]BZ!E30)</f>
        <v>83580.800000000003</v>
      </c>
      <c r="R13" s="54">
        <f>SUM([1]BZ!B31)</f>
        <v>50</v>
      </c>
      <c r="S13" s="46">
        <f>SUM([1]BZ!C31)</f>
        <v>59073.599999999999</v>
      </c>
      <c r="T13" s="46">
        <f>SUM([1]BZ!D31)</f>
        <v>81915.360000000001</v>
      </c>
      <c r="U13" s="33">
        <f t="shared" si="3"/>
        <v>4095768</v>
      </c>
      <c r="V13" s="47">
        <f>SUM([1]BZ!E31)</f>
        <v>102774.1</v>
      </c>
      <c r="W13" s="45">
        <f>SUM([1]BZ!B32)</f>
        <v>32</v>
      </c>
      <c r="X13" s="46">
        <f>SUM([1]BZ!C32)</f>
        <v>68913.2</v>
      </c>
      <c r="Y13" s="46">
        <f>SUM([1]BZ!D32)</f>
        <v>94709.87</v>
      </c>
      <c r="Z13" s="28">
        <f t="shared" si="4"/>
        <v>3030715.84</v>
      </c>
      <c r="AA13" s="47">
        <f>SUM([1]BZ!E32)</f>
        <v>117175.5</v>
      </c>
      <c r="AB13" s="45">
        <f>SUM([1]BZ!B33)</f>
        <v>22</v>
      </c>
      <c r="AC13" s="46">
        <f>SUM([1]BZ!C33)</f>
        <v>79914.600000000006</v>
      </c>
      <c r="AD13" s="46">
        <f>SUM([1]BZ!D33)</f>
        <v>99002.61</v>
      </c>
      <c r="AE13" s="28">
        <f t="shared" si="5"/>
        <v>2178057.42</v>
      </c>
      <c r="AF13" s="49">
        <f>SUM([1]BZ!E33)</f>
        <v>125295</v>
      </c>
      <c r="AG13" s="54">
        <f>SUM([1]BZ!B34)</f>
        <v>12</v>
      </c>
      <c r="AH13" s="46">
        <f>SUM([1]BZ!C34)</f>
        <v>90734.3</v>
      </c>
      <c r="AI13" s="46">
        <f>SUM([1]BZ!D34)</f>
        <v>112698.95</v>
      </c>
      <c r="AJ13" s="51">
        <f t="shared" si="6"/>
        <v>1352387.4</v>
      </c>
      <c r="AK13" s="47">
        <f>SUM([1]BZ!E34)</f>
        <v>143086.9</v>
      </c>
      <c r="AL13" s="45">
        <f>SUM([1]BZ!B35)</f>
        <v>4</v>
      </c>
      <c r="AM13" s="46">
        <f>SUM([1]BZ!C35)</f>
        <v>117222.1</v>
      </c>
      <c r="AN13" s="46">
        <f>SUM([1]BZ!D35)</f>
        <v>127201.2</v>
      </c>
      <c r="AO13" s="51">
        <f t="shared" si="7"/>
        <v>508804.8</v>
      </c>
      <c r="AP13" s="49">
        <f>SUM([1]BZ!E35)</f>
        <v>134689</v>
      </c>
      <c r="AQ13" s="54">
        <f>SUM([1]BZ!B36)</f>
        <v>1</v>
      </c>
      <c r="AR13" s="46">
        <f>SUM([1]BZ!C36)</f>
        <v>127103.7</v>
      </c>
      <c r="AS13" s="46">
        <f>SUM([1]BZ!D36)</f>
        <v>127103.7</v>
      </c>
      <c r="AT13" s="28">
        <f t="shared" si="8"/>
        <v>127103.7</v>
      </c>
      <c r="AU13" s="49">
        <f>SUM([1]BZ!E36)</f>
        <v>127103.7</v>
      </c>
      <c r="AV13" s="54">
        <f>SUM([1]BZ!B37)</f>
        <v>0</v>
      </c>
      <c r="AW13" s="52">
        <f>SUM([1]BZ!C37)</f>
        <v>0</v>
      </c>
      <c r="AX13" s="52">
        <f>SUM([1]BZ!D37)</f>
        <v>0</v>
      </c>
      <c r="AY13" s="28">
        <f t="shared" si="9"/>
        <v>0</v>
      </c>
      <c r="AZ13" s="52">
        <f>SUM([1]BZ!E37)</f>
        <v>0</v>
      </c>
      <c r="BA13" s="45">
        <f>SUM([1]BZ!B38)</f>
        <v>0</v>
      </c>
      <c r="BB13" s="46">
        <f>SUM([1]BZ!C38)</f>
        <v>0</v>
      </c>
      <c r="BC13" s="46">
        <f>SUM([1]BZ!D38)</f>
        <v>0</v>
      </c>
      <c r="BD13" s="28">
        <f t="shared" si="10"/>
        <v>0</v>
      </c>
      <c r="BE13" s="47">
        <f>SUM([1]BZ!E38)</f>
        <v>0</v>
      </c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</row>
    <row r="14" spans="1:186" x14ac:dyDescent="0.2">
      <c r="A14" s="43">
        <v>11</v>
      </c>
      <c r="B14" s="44" t="s">
        <v>29</v>
      </c>
      <c r="C14" s="45">
        <f>SUM([1]CS!B28)</f>
        <v>1</v>
      </c>
      <c r="D14" s="46">
        <f>SUM([1]CS!C28)</f>
        <v>23468</v>
      </c>
      <c r="E14" s="46">
        <f>SUM([1]CS!D28)</f>
        <v>23468</v>
      </c>
      <c r="F14" s="28">
        <f t="shared" si="0"/>
        <v>23468</v>
      </c>
      <c r="G14" s="47">
        <f>SUM([1]CS!E28)</f>
        <v>23468</v>
      </c>
      <c r="H14" s="45">
        <f>SUM([1]CS!B29)</f>
        <v>11</v>
      </c>
      <c r="I14" s="46">
        <f>SUM([1]CS!C29)</f>
        <v>27949.5</v>
      </c>
      <c r="J14" s="46">
        <f>SUM([1]CS!D29)</f>
        <v>48276.11</v>
      </c>
      <c r="K14" s="28">
        <f t="shared" si="1"/>
        <v>531037.21</v>
      </c>
      <c r="L14" s="47">
        <f>SUM([1]CS!E29)</f>
        <v>62922</v>
      </c>
      <c r="M14" s="53">
        <f>SUM([1]CS!B30)</f>
        <v>40</v>
      </c>
      <c r="N14" s="46">
        <f>SUM([1]CS!C30)</f>
        <v>41333.4</v>
      </c>
      <c r="O14" s="46">
        <f>SUM([1]CS!D30)</f>
        <v>65638.52</v>
      </c>
      <c r="P14" s="28">
        <f t="shared" si="2"/>
        <v>2625540.8000000003</v>
      </c>
      <c r="Q14" s="49">
        <f>SUM([1]CS!E30)</f>
        <v>85990.7</v>
      </c>
      <c r="R14" s="54">
        <f>SUM([1]CS!B31)</f>
        <v>33</v>
      </c>
      <c r="S14" s="46">
        <f>SUM([1]CS!C31)</f>
        <v>61936.9</v>
      </c>
      <c r="T14" s="46">
        <f>SUM([1]CS!D31)</f>
        <v>79474.03</v>
      </c>
      <c r="U14" s="33">
        <f t="shared" si="3"/>
        <v>2622642.9899999998</v>
      </c>
      <c r="V14" s="47">
        <f>SUM([1]CS!E31)</f>
        <v>99451.3</v>
      </c>
      <c r="W14" s="45">
        <f>SUM([1]CS!B32)</f>
        <v>7</v>
      </c>
      <c r="X14" s="46">
        <f>SUM([1]CS!C32)</f>
        <v>75380.899999999994</v>
      </c>
      <c r="Y14" s="46">
        <f>SUM([1]CS!D32)</f>
        <v>91519.61</v>
      </c>
      <c r="Z14" s="28">
        <f t="shared" si="4"/>
        <v>640637.27</v>
      </c>
      <c r="AA14" s="47">
        <f>SUM([1]CS!E32)</f>
        <v>108376.7</v>
      </c>
      <c r="AB14" s="45">
        <f>SUM([1]CS!B33)</f>
        <v>13</v>
      </c>
      <c r="AC14" s="46">
        <f>SUM([1]CS!C33)</f>
        <v>75731.399999999994</v>
      </c>
      <c r="AD14" s="46">
        <f>SUM([1]CS!D33)</f>
        <v>99485.46</v>
      </c>
      <c r="AE14" s="28">
        <f t="shared" si="5"/>
        <v>1293310.98</v>
      </c>
      <c r="AF14" s="49">
        <f>SUM([1]CS!E33)</f>
        <v>107910.2</v>
      </c>
      <c r="AG14" s="54">
        <f>SUM([1]CS!B34)</f>
        <v>18</v>
      </c>
      <c r="AH14" s="46">
        <f>SUM([1]CS!C34)</f>
        <v>103548.2</v>
      </c>
      <c r="AI14" s="46">
        <f>SUM([1]CS!D34)</f>
        <v>108922.51</v>
      </c>
      <c r="AJ14" s="55">
        <f t="shared" si="6"/>
        <v>1960605.18</v>
      </c>
      <c r="AK14" s="47">
        <f>SUM([1]CS!E34)</f>
        <v>115837.5</v>
      </c>
      <c r="AL14" s="45">
        <f>SUM([1]CS!B35)</f>
        <v>10</v>
      </c>
      <c r="AM14" s="46">
        <f>SUM([1]CS!C35)</f>
        <v>87630.5</v>
      </c>
      <c r="AN14" s="46">
        <f>SUM([1]CS!D35)</f>
        <v>87630.5</v>
      </c>
      <c r="AO14" s="55">
        <f t="shared" si="7"/>
        <v>876305</v>
      </c>
      <c r="AP14" s="49">
        <f>SUM([1]CS!E35)</f>
        <v>87630.5</v>
      </c>
      <c r="AQ14" s="54">
        <f>SUM([1]CS!B36)</f>
        <v>0</v>
      </c>
      <c r="AR14" s="46">
        <f>SUM([1]CS!C36)</f>
        <v>0</v>
      </c>
      <c r="AS14" s="46">
        <f>SUM([1]CS!D36)</f>
        <v>0</v>
      </c>
      <c r="AT14" s="28">
        <f t="shared" si="8"/>
        <v>0</v>
      </c>
      <c r="AU14" s="49">
        <f>SUM([1]CS!E36)</f>
        <v>0</v>
      </c>
      <c r="AV14" s="54">
        <f>SUM([1]CS!B37)</f>
        <v>0</v>
      </c>
      <c r="AW14" s="52">
        <f>SUM([1]CS!C37)</f>
        <v>0</v>
      </c>
      <c r="AX14" s="52">
        <f>SUM([1]CS!D37)</f>
        <v>0</v>
      </c>
      <c r="AY14" s="28">
        <f t="shared" si="9"/>
        <v>0</v>
      </c>
      <c r="AZ14" s="52">
        <f>SUM([1]CS!E37)</f>
        <v>0</v>
      </c>
      <c r="BA14" s="45">
        <f>SUM([1]CS!B38)</f>
        <v>0</v>
      </c>
      <c r="BB14" s="46">
        <f>SUM([1]CS!C38)</f>
        <v>0</v>
      </c>
      <c r="BC14" s="46">
        <f>SUM([1]CS!D38)</f>
        <v>0</v>
      </c>
      <c r="BD14" s="28">
        <f t="shared" si="10"/>
        <v>0</v>
      </c>
      <c r="BE14" s="47">
        <f>SUM([1]CS!E38)</f>
        <v>0</v>
      </c>
    </row>
    <row r="15" spans="1:186" x14ac:dyDescent="0.2">
      <c r="A15" s="43">
        <v>12</v>
      </c>
      <c r="B15" s="44" t="s">
        <v>30</v>
      </c>
      <c r="C15" s="45">
        <f>SUM([1]CL!B28)</f>
        <v>0</v>
      </c>
      <c r="D15" s="46">
        <f>SUM([1]CL!C28)</f>
        <v>0</v>
      </c>
      <c r="E15" s="46">
        <f>SUM([1]CL!D28)</f>
        <v>0</v>
      </c>
      <c r="F15" s="28">
        <f t="shared" si="0"/>
        <v>0</v>
      </c>
      <c r="G15" s="47">
        <f>SUM([1]CL!E28)</f>
        <v>0</v>
      </c>
      <c r="H15" s="45">
        <f>SUM([1]CL!B29)</f>
        <v>5</v>
      </c>
      <c r="I15" s="46">
        <f>SUM([1]CL!C29)</f>
        <v>20865</v>
      </c>
      <c r="J15" s="46">
        <f>SUM([1]CL!D29)</f>
        <v>27468.44</v>
      </c>
      <c r="K15" s="28">
        <f t="shared" si="1"/>
        <v>137342.19999999998</v>
      </c>
      <c r="L15" s="47">
        <f>SUM([1]CL!E29)</f>
        <v>43610.400000000001</v>
      </c>
      <c r="M15" s="53">
        <f>SUM([1]CL!B30)</f>
        <v>20</v>
      </c>
      <c r="N15" s="46">
        <f>SUM([1]CL!C30)</f>
        <v>46140.9</v>
      </c>
      <c r="O15" s="46">
        <f>SUM([1]CL!D30)</f>
        <v>61955.1</v>
      </c>
      <c r="P15" s="28">
        <f t="shared" si="2"/>
        <v>1239102</v>
      </c>
      <c r="Q15" s="49">
        <f>SUM([1]CL!E30)</f>
        <v>79344.899999999994</v>
      </c>
      <c r="R15" s="54">
        <f>SUM([1]CL!B31)</f>
        <v>34</v>
      </c>
      <c r="S15" s="46">
        <f>SUM([1]CL!C31)</f>
        <v>63578.5</v>
      </c>
      <c r="T15" s="46">
        <f>SUM([1]CL!D31)</f>
        <v>78930.23</v>
      </c>
      <c r="U15" s="33">
        <f t="shared" si="3"/>
        <v>2683627.8199999998</v>
      </c>
      <c r="V15" s="47">
        <f>SUM([1]CL!E31)</f>
        <v>98655</v>
      </c>
      <c r="W15" s="45">
        <f>SUM([1]CL!B32)</f>
        <v>8</v>
      </c>
      <c r="X15" s="46">
        <f>SUM([1]CL!C32)</f>
        <v>75921.2</v>
      </c>
      <c r="Y15" s="46">
        <f>SUM([1]CL!D32)</f>
        <v>88196.46</v>
      </c>
      <c r="Z15" s="28">
        <f t="shared" si="4"/>
        <v>705571.68</v>
      </c>
      <c r="AA15" s="47">
        <f>SUM([1]CL!E32)</f>
        <v>103272</v>
      </c>
      <c r="AB15" s="45">
        <f>SUM([1]CL!B33)</f>
        <v>13</v>
      </c>
      <c r="AC15" s="46">
        <f>SUM([1]CL!C33)</f>
        <v>90845.4</v>
      </c>
      <c r="AD15" s="46">
        <f>SUM([1]CL!D33)</f>
        <v>102271.92</v>
      </c>
      <c r="AE15" s="28">
        <f t="shared" si="5"/>
        <v>1329534.96</v>
      </c>
      <c r="AF15" s="49">
        <f>SUM([1]CL!E33)</f>
        <v>113007.8</v>
      </c>
      <c r="AG15" s="54">
        <f>SUM([1]CL!B34)</f>
        <v>18</v>
      </c>
      <c r="AH15" s="46">
        <f>SUM([1]CL!C34)</f>
        <v>88037.9</v>
      </c>
      <c r="AI15" s="46">
        <f>SUM([1]CL!D34)</f>
        <v>108917.08</v>
      </c>
      <c r="AJ15" s="51">
        <f t="shared" si="6"/>
        <v>1960507.44</v>
      </c>
      <c r="AK15" s="47">
        <f>SUM([1]CL!E34)</f>
        <v>134561.29999999999</v>
      </c>
      <c r="AL15" s="45">
        <f>SUM([1]CL!B35)</f>
        <v>5</v>
      </c>
      <c r="AM15" s="46">
        <f>SUM([1]CL!C35)</f>
        <v>97036.4</v>
      </c>
      <c r="AN15" s="46">
        <f>SUM([1]CL!D35)</f>
        <v>121347.54</v>
      </c>
      <c r="AO15" s="51">
        <f t="shared" si="7"/>
        <v>606737.69999999995</v>
      </c>
      <c r="AP15" s="49">
        <f>SUM([1]CL!E35)</f>
        <v>138183.5</v>
      </c>
      <c r="AQ15" s="54">
        <f>SUM([1]CL!B36)</f>
        <v>3</v>
      </c>
      <c r="AR15" s="46">
        <f>SUM([1]CL!C36)</f>
        <v>122973.2</v>
      </c>
      <c r="AS15" s="46">
        <f>SUM([1]CL!D36)</f>
        <v>127102.47</v>
      </c>
      <c r="AT15" s="28">
        <f t="shared" si="8"/>
        <v>381307.41000000003</v>
      </c>
      <c r="AU15" s="49">
        <f>SUM([1]CL!E36)</f>
        <v>130671.5</v>
      </c>
      <c r="AV15" s="54">
        <f>SUM([1]CL!B37)</f>
        <v>0</v>
      </c>
      <c r="AW15" s="52">
        <f>SUM([1]CL!C37)</f>
        <v>0</v>
      </c>
      <c r="AX15" s="52">
        <f>SUM([1]CL!D37)</f>
        <v>0</v>
      </c>
      <c r="AY15" s="28">
        <f t="shared" si="9"/>
        <v>0</v>
      </c>
      <c r="AZ15" s="52">
        <f>SUM([1]CL!E37)</f>
        <v>0</v>
      </c>
      <c r="BA15" s="45">
        <f>SUM([1]CL!B38)</f>
        <v>0</v>
      </c>
      <c r="BB15" s="46">
        <f>SUM([1]CL!C38)</f>
        <v>0</v>
      </c>
      <c r="BC15" s="46">
        <f>SUM([1]CL!D38)</f>
        <v>0</v>
      </c>
      <c r="BD15" s="28">
        <f t="shared" si="10"/>
        <v>0</v>
      </c>
      <c r="BE15" s="47">
        <f>SUM([1]CL!E38)</f>
        <v>0</v>
      </c>
    </row>
    <row r="16" spans="1:186" x14ac:dyDescent="0.2">
      <c r="A16" s="43">
        <v>13</v>
      </c>
      <c r="B16" s="44" t="s">
        <v>31</v>
      </c>
      <c r="C16" s="45">
        <f>SUM([1]CJ!B28)</f>
        <v>0</v>
      </c>
      <c r="D16" s="46">
        <f>SUM([1]CJ!C28)</f>
        <v>0</v>
      </c>
      <c r="E16" s="46">
        <f>SUM([1]CJ!D28)</f>
        <v>0</v>
      </c>
      <c r="F16" s="28">
        <f t="shared" si="0"/>
        <v>0</v>
      </c>
      <c r="G16" s="47">
        <f>SUM([1]CJ!E28)</f>
        <v>0</v>
      </c>
      <c r="H16" s="45">
        <f>SUM([1]CJ!B29)</f>
        <v>13</v>
      </c>
      <c r="I16" s="46">
        <f>SUM([1]CJ!C29)</f>
        <v>27963.599999999999</v>
      </c>
      <c r="J16" s="46">
        <f>SUM([1]CJ!D29)</f>
        <v>48807.81</v>
      </c>
      <c r="K16" s="28">
        <f t="shared" si="1"/>
        <v>634501.53</v>
      </c>
      <c r="L16" s="47">
        <f>SUM([1]CJ!E29)</f>
        <v>64255.199999999997</v>
      </c>
      <c r="M16" s="53">
        <f>SUM([1]CJ!B30)</f>
        <v>65</v>
      </c>
      <c r="N16" s="46">
        <f>SUM([1]CJ!C30)</f>
        <v>29911.5</v>
      </c>
      <c r="O16" s="46">
        <f>SUM([1]CJ!D30)</f>
        <v>64012.2</v>
      </c>
      <c r="P16" s="28">
        <f t="shared" si="2"/>
        <v>4160793</v>
      </c>
      <c r="Q16" s="49">
        <f>SUM([1]CJ!E30)</f>
        <v>83810.8</v>
      </c>
      <c r="R16" s="54">
        <f>SUM([1]CJ!B31)</f>
        <v>96</v>
      </c>
      <c r="S16" s="46">
        <f>SUM([1]CJ!C31)</f>
        <v>54994.2</v>
      </c>
      <c r="T16" s="46">
        <f>SUM([1]CJ!D31)</f>
        <v>77007.33</v>
      </c>
      <c r="U16" s="33">
        <f t="shared" si="3"/>
        <v>7392703.6799999997</v>
      </c>
      <c r="V16" s="47">
        <f>SUM([1]CJ!E31)</f>
        <v>107250.8</v>
      </c>
      <c r="W16" s="45">
        <f>SUM([1]CJ!B32)</f>
        <v>27</v>
      </c>
      <c r="X16" s="46">
        <f>SUM([1]CJ!C32)</f>
        <v>77602</v>
      </c>
      <c r="Y16" s="46">
        <f>SUM([1]CJ!D32)</f>
        <v>90678.27</v>
      </c>
      <c r="Z16" s="28">
        <f t="shared" si="4"/>
        <v>2448313.29</v>
      </c>
      <c r="AA16" s="47">
        <f>SUM([1]CJ!E32)</f>
        <v>107615.6</v>
      </c>
      <c r="AB16" s="45">
        <f>SUM([1]CJ!B33)</f>
        <v>36</v>
      </c>
      <c r="AC16" s="46">
        <f>SUM([1]CJ!C33)</f>
        <v>73857.7</v>
      </c>
      <c r="AD16" s="46">
        <f>SUM([1]CJ!D33)</f>
        <v>97081.83</v>
      </c>
      <c r="AE16" s="28">
        <f t="shared" si="5"/>
        <v>3494945.88</v>
      </c>
      <c r="AF16" s="49">
        <f>SUM([1]CJ!E33)</f>
        <v>117265.9</v>
      </c>
      <c r="AG16" s="54">
        <f>SUM([1]CJ!B34)</f>
        <v>47</v>
      </c>
      <c r="AH16" s="46">
        <f>SUM([1]CJ!C34)</f>
        <v>78228.5</v>
      </c>
      <c r="AI16" s="46">
        <f>SUM([1]CJ!D34)</f>
        <v>102309.43</v>
      </c>
      <c r="AJ16" s="55">
        <f t="shared" si="6"/>
        <v>4808543.21</v>
      </c>
      <c r="AK16" s="47">
        <f>SUM([1]CJ!E34)</f>
        <v>117763.2</v>
      </c>
      <c r="AL16" s="45">
        <f>SUM([1]CJ!B35)</f>
        <v>23</v>
      </c>
      <c r="AM16" s="46">
        <f>SUM([1]CJ!C35)</f>
        <v>94008.2</v>
      </c>
      <c r="AN16" s="46">
        <f>SUM([1]CJ!D35)</f>
        <v>116717.04</v>
      </c>
      <c r="AO16" s="51">
        <f t="shared" si="7"/>
        <v>2684491.92</v>
      </c>
      <c r="AP16" s="49">
        <f>SUM([1]CJ!E35)</f>
        <v>130743</v>
      </c>
      <c r="AQ16" s="54">
        <f>SUM([1]CJ!B36)</f>
        <v>14</v>
      </c>
      <c r="AR16" s="46">
        <f>SUM([1]CJ!C36)</f>
        <v>91605.7</v>
      </c>
      <c r="AS16" s="46">
        <f>SUM([1]CJ!D36)</f>
        <v>117072.83</v>
      </c>
      <c r="AT16" s="28">
        <f t="shared" si="8"/>
        <v>1639019.62</v>
      </c>
      <c r="AU16" s="49">
        <f>SUM([1]CJ!E36)</f>
        <v>128063.1</v>
      </c>
      <c r="AV16" s="54">
        <f>SUM([1]CJ!B37)</f>
        <v>6</v>
      </c>
      <c r="AW16" s="52">
        <f>SUM([1]CJ!C37)</f>
        <v>109695.5</v>
      </c>
      <c r="AX16" s="52">
        <f>SUM([1]CJ!D37)</f>
        <v>124816.78</v>
      </c>
      <c r="AY16" s="28">
        <f t="shared" si="9"/>
        <v>748900.67999999993</v>
      </c>
      <c r="AZ16" s="52">
        <f>SUM([1]CJ!E37)</f>
        <v>141245.6</v>
      </c>
      <c r="BA16" s="45">
        <f>SUM([1]CJ!B38)</f>
        <v>0</v>
      </c>
      <c r="BB16" s="46">
        <f>SUM([1]CJ!C38)</f>
        <v>0</v>
      </c>
      <c r="BC16" s="46">
        <f>SUM([1]CJ!D38)</f>
        <v>0</v>
      </c>
      <c r="BD16" s="28">
        <f t="shared" si="10"/>
        <v>0</v>
      </c>
      <c r="BE16" s="47">
        <f>SUM([1]CJ!E38)</f>
        <v>0</v>
      </c>
    </row>
    <row r="17" spans="1:145" x14ac:dyDescent="0.2">
      <c r="A17" s="43">
        <v>14</v>
      </c>
      <c r="B17" s="44" t="s">
        <v>32</v>
      </c>
      <c r="C17" s="45">
        <f>SUM([1]CT!B28)</f>
        <v>2</v>
      </c>
      <c r="D17" s="46">
        <f>SUM([1]CT!C28)</f>
        <v>37567.699999999997</v>
      </c>
      <c r="E17" s="46">
        <f>SUM([1]CT!D28)</f>
        <v>40856.85</v>
      </c>
      <c r="F17" s="28">
        <f t="shared" si="0"/>
        <v>81713.7</v>
      </c>
      <c r="G17" s="47">
        <f>SUM([1]CT!E28)</f>
        <v>44146</v>
      </c>
      <c r="H17" s="45">
        <f>SUM([1]CT!B29)</f>
        <v>58</v>
      </c>
      <c r="I17" s="46">
        <f>SUM([1]CT!C29)</f>
        <v>24139.3</v>
      </c>
      <c r="J17" s="46">
        <f>SUM([1]CT!D29)</f>
        <v>49295.29</v>
      </c>
      <c r="K17" s="28">
        <f t="shared" si="1"/>
        <v>2859126.82</v>
      </c>
      <c r="L17" s="47">
        <f>SUM([1]CT!E29)</f>
        <v>67604.2</v>
      </c>
      <c r="M17" s="53">
        <f>SUM([1]CT!B30)</f>
        <v>123</v>
      </c>
      <c r="N17" s="46">
        <f>SUM([1]CT!C30)</f>
        <v>36361.300000000003</v>
      </c>
      <c r="O17" s="46">
        <f>SUM([1]CT!D30)</f>
        <v>62913.54</v>
      </c>
      <c r="P17" s="28">
        <f t="shared" si="2"/>
        <v>7738365.4199999999</v>
      </c>
      <c r="Q17" s="49">
        <f>SUM([1]CT!E30)</f>
        <v>86757.9</v>
      </c>
      <c r="R17" s="54">
        <f>SUM([1]CT!B31)</f>
        <v>87</v>
      </c>
      <c r="S17" s="46">
        <f>SUM([1]CT!C32)</f>
        <v>76319.3</v>
      </c>
      <c r="T17" s="46">
        <f>SUM([1]CT!D31)</f>
        <v>77184.88</v>
      </c>
      <c r="U17" s="33">
        <f t="shared" si="3"/>
        <v>6715084.5600000005</v>
      </c>
      <c r="V17" s="47">
        <f>SUM([1]CT!E31)</f>
        <v>110845.3</v>
      </c>
      <c r="W17" s="45">
        <f>SUM([1]CT!B32)</f>
        <v>33</v>
      </c>
      <c r="X17" s="46">
        <f>SUM([1]CT!C33)</f>
        <v>72516.3</v>
      </c>
      <c r="Y17" s="46">
        <f>SUM([1]CT!D32)</f>
        <v>93047.67</v>
      </c>
      <c r="Z17" s="28">
        <f t="shared" si="4"/>
        <v>3070573.11</v>
      </c>
      <c r="AA17" s="47">
        <f>SUM([1]CT!E32)</f>
        <v>113391.1</v>
      </c>
      <c r="AB17" s="45">
        <f>SUM([1]CT!B33)</f>
        <v>27</v>
      </c>
      <c r="AC17" s="46">
        <f>SUM([1]CT!C34)</f>
        <v>82973.8</v>
      </c>
      <c r="AD17" s="46">
        <f>SUM([1]CT!D33)</f>
        <v>97889.4</v>
      </c>
      <c r="AE17" s="28">
        <f t="shared" si="5"/>
        <v>2643013.7999999998</v>
      </c>
      <c r="AF17" s="49">
        <f>SUM([1]CT!E33)</f>
        <v>121604.1</v>
      </c>
      <c r="AG17" s="54">
        <f>SUM([1]CT!B34)</f>
        <v>14</v>
      </c>
      <c r="AH17" s="46">
        <f>SUM([1]CT!C35)</f>
        <v>103227.2</v>
      </c>
      <c r="AI17" s="46">
        <f>SUM([1]CT!D34)</f>
        <v>108862.11</v>
      </c>
      <c r="AJ17" s="51">
        <f t="shared" si="6"/>
        <v>1524069.54</v>
      </c>
      <c r="AK17" s="47">
        <f>SUM([1]CT!E34)</f>
        <v>135084.1</v>
      </c>
      <c r="AL17" s="45">
        <f>SUM([1]CT!B35)</f>
        <v>11</v>
      </c>
      <c r="AM17" s="46">
        <f>SUM([1]CT!C36)</f>
        <v>98607.1</v>
      </c>
      <c r="AN17" s="46">
        <f>SUM([1]CT!D35)</f>
        <v>125522.52</v>
      </c>
      <c r="AO17" s="51">
        <f t="shared" si="7"/>
        <v>1380747.72</v>
      </c>
      <c r="AP17" s="49">
        <f>SUM([1]CT!E35)</f>
        <v>143354.6</v>
      </c>
      <c r="AQ17" s="54">
        <f>SUM([1]CT!B36)</f>
        <v>3</v>
      </c>
      <c r="AR17" s="46">
        <f>SUM([1]CT!C38)</f>
        <v>0</v>
      </c>
      <c r="AS17" s="46">
        <f>SUM([1]CT!D36)</f>
        <v>109066.67</v>
      </c>
      <c r="AT17" s="28">
        <f t="shared" si="8"/>
        <v>327200.01</v>
      </c>
      <c r="AU17" s="49">
        <f>SUM([1]CT!E36)</f>
        <v>120016</v>
      </c>
      <c r="AV17" s="54">
        <f>SUM([1]CT!B37)</f>
        <v>1</v>
      </c>
      <c r="AW17" s="52">
        <f>SUM([1]CT!C37)</f>
        <v>135930.5</v>
      </c>
      <c r="AX17" s="52">
        <f>SUM([1]CT!D37)</f>
        <v>135930.5</v>
      </c>
      <c r="AY17" s="28">
        <f t="shared" si="9"/>
        <v>135930.5</v>
      </c>
      <c r="AZ17" s="52">
        <f>SUM([1]CT!E37)</f>
        <v>135930.5</v>
      </c>
      <c r="BA17" s="45">
        <f>SUM([1]CT!B38)</f>
        <v>0</v>
      </c>
      <c r="BB17" s="46">
        <f>SUM([1]CT!C38)</f>
        <v>0</v>
      </c>
      <c r="BC17" s="46">
        <f>SUM([1]CT!D38)</f>
        <v>0</v>
      </c>
      <c r="BD17" s="28">
        <f t="shared" si="10"/>
        <v>0</v>
      </c>
      <c r="BE17" s="47">
        <f>SUM([1]CT!E38)</f>
        <v>0</v>
      </c>
    </row>
    <row r="18" spans="1:145" x14ac:dyDescent="0.2">
      <c r="A18" s="43">
        <v>15</v>
      </c>
      <c r="B18" s="44" t="s">
        <v>33</v>
      </c>
      <c r="C18" s="45">
        <f>SUM([1]CV!B28)</f>
        <v>0</v>
      </c>
      <c r="D18" s="46">
        <f>SUM([1]CV!C28)</f>
        <v>0</v>
      </c>
      <c r="E18" s="46">
        <f>SUM([1]CV!D28)</f>
        <v>0</v>
      </c>
      <c r="F18" s="28">
        <f t="shared" si="0"/>
        <v>0</v>
      </c>
      <c r="G18" s="47">
        <f>SUM([1]CV!E28)</f>
        <v>0</v>
      </c>
      <c r="H18" s="45">
        <f>SUM([1]CV!B29)</f>
        <v>2</v>
      </c>
      <c r="I18" s="46">
        <f>SUM([1]CV!C29)</f>
        <v>49351.4</v>
      </c>
      <c r="J18" s="46">
        <f>SUM([1]CV!D29)</f>
        <v>57284.15</v>
      </c>
      <c r="K18" s="28">
        <f t="shared" si="1"/>
        <v>114568.3</v>
      </c>
      <c r="L18" s="47">
        <f>SUM([1]CV!E29)</f>
        <v>65216.9</v>
      </c>
      <c r="M18" s="53">
        <f>SUM([1]CV!B30)</f>
        <v>21</v>
      </c>
      <c r="N18" s="46">
        <f>SUM([1]CV!C30)</f>
        <v>45129.8</v>
      </c>
      <c r="O18" s="46">
        <f>SUM([1]CV!D30)</f>
        <v>60085.51</v>
      </c>
      <c r="P18" s="28">
        <f t="shared" si="2"/>
        <v>1261795.71</v>
      </c>
      <c r="Q18" s="49">
        <f>SUM([1]CV!E30)</f>
        <v>82452.899999999994</v>
      </c>
      <c r="R18" s="54">
        <f>SUM([1]CV!B31)</f>
        <v>24</v>
      </c>
      <c r="S18" s="46">
        <f>SUM([1]CV!C31)</f>
        <v>61521.8</v>
      </c>
      <c r="T18" s="46">
        <f>SUM([1]CV!D31)</f>
        <v>81480.17</v>
      </c>
      <c r="U18" s="33">
        <f t="shared" si="3"/>
        <v>1955524.08</v>
      </c>
      <c r="V18" s="47">
        <f>SUM([1]CV!E31)</f>
        <v>100611.7</v>
      </c>
      <c r="W18" s="45">
        <f>SUM([1]CV!B32)</f>
        <v>13</v>
      </c>
      <c r="X18" s="46">
        <f>SUM([1]CV!C32)</f>
        <v>82037.7</v>
      </c>
      <c r="Y18" s="46">
        <f>SUM([1]CV!D32)</f>
        <v>94407.28</v>
      </c>
      <c r="Z18" s="28">
        <f t="shared" si="4"/>
        <v>1227294.6399999999</v>
      </c>
      <c r="AA18" s="47">
        <f>SUM([1]CV!E32)</f>
        <v>109179.7</v>
      </c>
      <c r="AB18" s="45">
        <f>SUM([1]CV!B33)</f>
        <v>11</v>
      </c>
      <c r="AC18" s="46">
        <f>SUM([1]CV!C33)</f>
        <v>90008.8</v>
      </c>
      <c r="AD18" s="46">
        <f>SUM([1]CV!D33)</f>
        <v>100789.85</v>
      </c>
      <c r="AE18" s="28">
        <f t="shared" si="5"/>
        <v>1108688.3500000001</v>
      </c>
      <c r="AF18" s="49">
        <f>SUM([1]CV!E33)</f>
        <v>119593.9</v>
      </c>
      <c r="AG18" s="54">
        <f>SUM([1]CV!B34)</f>
        <v>12</v>
      </c>
      <c r="AH18" s="46">
        <f>SUM([1]CV!C34)</f>
        <v>84959.5</v>
      </c>
      <c r="AI18" s="46">
        <f>SUM([1]CV!D34)</f>
        <v>109525.92</v>
      </c>
      <c r="AJ18" s="55">
        <f t="shared" si="6"/>
        <v>1314311.04</v>
      </c>
      <c r="AK18" s="47">
        <f>SUM([1]CV!E34)</f>
        <v>124076.9</v>
      </c>
      <c r="AL18" s="45">
        <f>SUM([1]CV!B35)</f>
        <v>3</v>
      </c>
      <c r="AM18" s="46">
        <f>SUM([1]CV!C35)</f>
        <v>122531.6</v>
      </c>
      <c r="AN18" s="46">
        <f>SUM([1]CV!D35)</f>
        <v>124958.37</v>
      </c>
      <c r="AO18" s="51">
        <f t="shared" si="7"/>
        <v>374875.11</v>
      </c>
      <c r="AP18" s="49">
        <f>SUM([1]CV!E35)</f>
        <v>129671.3</v>
      </c>
      <c r="AQ18" s="54">
        <f>SUM([1]CV!B36)</f>
        <v>0</v>
      </c>
      <c r="AR18" s="46">
        <f>SUM([1]CV!C36)</f>
        <v>0</v>
      </c>
      <c r="AS18" s="46">
        <f>SUM([1]CV!D36)</f>
        <v>0</v>
      </c>
      <c r="AT18" s="28">
        <f t="shared" si="8"/>
        <v>0</v>
      </c>
      <c r="AU18" s="49">
        <f>SUM([1]CV!E36)</f>
        <v>0</v>
      </c>
      <c r="AV18" s="54">
        <f>SUM([1]CV!B37)</f>
        <v>0</v>
      </c>
      <c r="AW18" s="52">
        <f>SUM([1]CV!C37)</f>
        <v>0</v>
      </c>
      <c r="AX18" s="52">
        <f>SUM([1]CV!D37)</f>
        <v>0</v>
      </c>
      <c r="AY18" s="28">
        <f t="shared" si="9"/>
        <v>0</v>
      </c>
      <c r="AZ18" s="52">
        <f>SUM([1]CV!E37)</f>
        <v>0</v>
      </c>
      <c r="BA18" s="45">
        <f>SUM([1]CV!B38)</f>
        <v>0</v>
      </c>
      <c r="BB18" s="46">
        <f>SUM([1]CV!C38)</f>
        <v>0</v>
      </c>
      <c r="BC18" s="46">
        <f>SUM([1]CV!D38)</f>
        <v>0</v>
      </c>
      <c r="BD18" s="28">
        <f t="shared" si="10"/>
        <v>0</v>
      </c>
      <c r="BE18" s="47">
        <f>SUM([1]CV!E38)</f>
        <v>0</v>
      </c>
    </row>
    <row r="19" spans="1:145" x14ac:dyDescent="0.2">
      <c r="A19" s="43">
        <v>16</v>
      </c>
      <c r="B19" s="44" t="s">
        <v>34</v>
      </c>
      <c r="C19" s="45">
        <f>SUM([1]DB!B28)</f>
        <v>1</v>
      </c>
      <c r="D19" s="46">
        <f>SUM([1]DB!C28)</f>
        <v>682.4</v>
      </c>
      <c r="E19" s="46">
        <f>SUM([1]DB!D28)</f>
        <v>682.4</v>
      </c>
      <c r="F19" s="28">
        <f t="shared" si="0"/>
        <v>682.4</v>
      </c>
      <c r="G19" s="47">
        <f>SUM([1]DB!E28)</f>
        <v>682.4</v>
      </c>
      <c r="H19" s="45">
        <f>SUM([1]DB!B29)</f>
        <v>5</v>
      </c>
      <c r="I19" s="46">
        <f>SUM([1]DB!C29)</f>
        <v>22859.8</v>
      </c>
      <c r="J19" s="46">
        <f>SUM([1]DB!D29)</f>
        <v>36342.620000000003</v>
      </c>
      <c r="K19" s="28">
        <f t="shared" si="1"/>
        <v>181713.1</v>
      </c>
      <c r="L19" s="47">
        <f>SUM([1]DB!E29)</f>
        <v>50007.4</v>
      </c>
      <c r="M19" s="53">
        <f>SUM([1]DB!B30)</f>
        <v>62</v>
      </c>
      <c r="N19" s="46">
        <f>SUM([1]DB!C30)</f>
        <v>21987.200000000001</v>
      </c>
      <c r="O19" s="46">
        <f>SUM([1]DB!D30)</f>
        <v>59022.2</v>
      </c>
      <c r="P19" s="28">
        <f t="shared" si="2"/>
        <v>3659376.4</v>
      </c>
      <c r="Q19" s="49">
        <f>SUM([1]DB!E30)</f>
        <v>81337.2</v>
      </c>
      <c r="R19" s="54">
        <f>SUM([1]DB!B31)</f>
        <v>61</v>
      </c>
      <c r="S19" s="46">
        <f>SUM([1]DB!C31)</f>
        <v>48491.8</v>
      </c>
      <c r="T19" s="46">
        <f>SUM([1]DB!D31)</f>
        <v>73464.22</v>
      </c>
      <c r="U19" s="33">
        <f t="shared" si="3"/>
        <v>4481317.42</v>
      </c>
      <c r="V19" s="47">
        <f>SUM([1]DB!E31)</f>
        <v>110621</v>
      </c>
      <c r="W19" s="45">
        <f>SUM([1]DB!B32)</f>
        <v>23</v>
      </c>
      <c r="X19" s="46">
        <f>SUM([1]DB!C32)</f>
        <v>67072.800000000003</v>
      </c>
      <c r="Y19" s="46">
        <f>SUM([1]DB!D32)</f>
        <v>87522.02</v>
      </c>
      <c r="Z19" s="28">
        <f t="shared" si="4"/>
        <v>2013006.4600000002</v>
      </c>
      <c r="AA19" s="47">
        <f>SUM([1]DB!E32)</f>
        <v>103269</v>
      </c>
      <c r="AB19" s="45">
        <f>SUM([1]DB!B33)</f>
        <v>23</v>
      </c>
      <c r="AC19" s="46">
        <f>SUM([1]DB!C33)</f>
        <v>73857</v>
      </c>
      <c r="AD19" s="46">
        <f>SUM([1]DB!D33)</f>
        <v>94465.01</v>
      </c>
      <c r="AE19" s="28">
        <f t="shared" si="5"/>
        <v>2172695.23</v>
      </c>
      <c r="AF19" s="49">
        <f>SUM([1]DB!E33)</f>
        <v>111597.9</v>
      </c>
      <c r="AG19" s="54">
        <f>SUM([1]DB!B34)</f>
        <v>12</v>
      </c>
      <c r="AH19" s="46">
        <f>SUM([1]DB!C34)</f>
        <v>43221</v>
      </c>
      <c r="AI19" s="46">
        <f>SUM([1]DB!D34)</f>
        <v>97227.8</v>
      </c>
      <c r="AJ19" s="51">
        <f t="shared" si="6"/>
        <v>1166733.6000000001</v>
      </c>
      <c r="AK19" s="47">
        <f>SUM([1]DB!E34)</f>
        <v>136809.29999999999</v>
      </c>
      <c r="AL19" s="45">
        <f>SUM([1]DB!B35)</f>
        <v>7</v>
      </c>
      <c r="AM19" s="46">
        <f>SUM([1]DB!C35)</f>
        <v>89253.1</v>
      </c>
      <c r="AN19" s="46">
        <f>SUM([1]DB!D35)</f>
        <v>109168.23</v>
      </c>
      <c r="AO19" s="51">
        <f t="shared" si="7"/>
        <v>764177.61</v>
      </c>
      <c r="AP19" s="49">
        <f>SUM([1]DB!E35)</f>
        <v>124983</v>
      </c>
      <c r="AQ19" s="54">
        <f>SUM([1]DB!B36)</f>
        <v>1</v>
      </c>
      <c r="AR19" s="46">
        <f>SUM([1]DB!C36)</f>
        <v>96913.8</v>
      </c>
      <c r="AS19" s="46">
        <f>SUM([1]DB!D36)</f>
        <v>96913.8</v>
      </c>
      <c r="AT19" s="28">
        <f t="shared" si="8"/>
        <v>96913.8</v>
      </c>
      <c r="AU19" s="49">
        <f>SUM([1]DB!E36)</f>
        <v>96913.8</v>
      </c>
      <c r="AV19" s="54">
        <f>SUM([1]DB!B37)</f>
        <v>4</v>
      </c>
      <c r="AW19" s="52">
        <f>SUM([1]DB!C37)</f>
        <v>103313.3</v>
      </c>
      <c r="AX19" s="52">
        <f>SUM([1]DB!D37)</f>
        <v>121819.8</v>
      </c>
      <c r="AY19" s="28">
        <f t="shared" si="9"/>
        <v>487279.2</v>
      </c>
      <c r="AZ19" s="52">
        <f>SUM([1]DB!E37)</f>
        <v>149970.29999999999</v>
      </c>
      <c r="BA19" s="45">
        <f>SUM([1]DB!B38)</f>
        <v>0</v>
      </c>
      <c r="BB19" s="46">
        <f>SUM([1]DB!C38)</f>
        <v>0</v>
      </c>
      <c r="BC19" s="46">
        <f>SUM([1]DB!D38)</f>
        <v>0</v>
      </c>
      <c r="BD19" s="28">
        <f t="shared" si="10"/>
        <v>0</v>
      </c>
      <c r="BE19" s="47">
        <f>SUM([1]DB!E38)</f>
        <v>0</v>
      </c>
    </row>
    <row r="20" spans="1:145" x14ac:dyDescent="0.2">
      <c r="A20" s="43">
        <v>17</v>
      </c>
      <c r="B20" s="44" t="s">
        <v>35</v>
      </c>
      <c r="C20" s="45">
        <f>SUM([1]DJ!B28)</f>
        <v>9</v>
      </c>
      <c r="D20" s="46">
        <f>SUM([1]DJ!C28)</f>
        <v>22512.400000000001</v>
      </c>
      <c r="E20" s="46">
        <f>SUM([1]DJ!D28)</f>
        <v>26877.94</v>
      </c>
      <c r="F20" s="28">
        <f t="shared" si="0"/>
        <v>241901.46</v>
      </c>
      <c r="G20" s="47">
        <f>SUM([1]DJ!E28)</f>
        <v>40258.800000000003</v>
      </c>
      <c r="H20" s="45">
        <f>SUM([1]DJ!B29)</f>
        <v>102</v>
      </c>
      <c r="I20" s="46">
        <f>SUM([1]DJ!C29)</f>
        <v>26326.400000000001</v>
      </c>
      <c r="J20" s="46">
        <f>SUM([1]DJ!D29)</f>
        <v>51639.64</v>
      </c>
      <c r="K20" s="28">
        <f t="shared" si="1"/>
        <v>5267243.28</v>
      </c>
      <c r="L20" s="47">
        <f>SUM([1]DJ!E29)</f>
        <v>72462.600000000006</v>
      </c>
      <c r="M20" s="53">
        <f>SUM([1]DJ!B30)</f>
        <v>163</v>
      </c>
      <c r="N20" s="46">
        <f>SUM([1]DJ!C30)</f>
        <v>44863.3</v>
      </c>
      <c r="O20" s="46">
        <f>SUM([1]DJ!D30)</f>
        <v>65037.06</v>
      </c>
      <c r="P20" s="28">
        <f t="shared" si="2"/>
        <v>10601040.779999999</v>
      </c>
      <c r="Q20" s="49">
        <f>SUM([1]DJ!E30)</f>
        <v>85690.1</v>
      </c>
      <c r="R20" s="54">
        <f>SUM([1]DJ!B31)</f>
        <v>68</v>
      </c>
      <c r="S20" s="46">
        <f>SUM([1]DJ!C31)</f>
        <v>60825.4</v>
      </c>
      <c r="T20" s="46">
        <f>SUM([1]DJ!D31)</f>
        <v>82940.86</v>
      </c>
      <c r="U20" s="33">
        <f t="shared" si="3"/>
        <v>5639978.4800000004</v>
      </c>
      <c r="V20" s="47">
        <f>SUM([1]DJ!E31)</f>
        <v>100584.3</v>
      </c>
      <c r="W20" s="45">
        <f>SUM([1]DJ!B32)</f>
        <v>22</v>
      </c>
      <c r="X20" s="46">
        <f>SUM([1]DJ!C32)</f>
        <v>74571.199999999997</v>
      </c>
      <c r="Y20" s="46">
        <f>SUM([1]DJ!D32)</f>
        <v>96851.47</v>
      </c>
      <c r="Z20" s="28">
        <f t="shared" si="4"/>
        <v>2130732.34</v>
      </c>
      <c r="AA20" s="47">
        <f>SUM([1]DJ!E32)</f>
        <v>110834.6</v>
      </c>
      <c r="AB20" s="45">
        <f>SUM([1]DJ!B33)</f>
        <v>12</v>
      </c>
      <c r="AC20" s="46">
        <f>SUM([1]DJ!C33)</f>
        <v>88661.5</v>
      </c>
      <c r="AD20" s="46">
        <f>SUM([1]DJ!D33)</f>
        <v>99300.11</v>
      </c>
      <c r="AE20" s="28">
        <f t="shared" si="5"/>
        <v>1191601.32</v>
      </c>
      <c r="AF20" s="49">
        <f>SUM([1]DJ!E33)</f>
        <v>113793.1</v>
      </c>
      <c r="AG20" s="54">
        <f>SUM([1]DJ!B34)</f>
        <v>6</v>
      </c>
      <c r="AH20" s="46">
        <f>SUM([1]DJ!C34)</f>
        <v>86979.8</v>
      </c>
      <c r="AI20" s="46">
        <f>SUM([1]DJ!D34)</f>
        <v>110788.77</v>
      </c>
      <c r="AJ20" s="55">
        <f t="shared" si="6"/>
        <v>664732.62</v>
      </c>
      <c r="AK20" s="47">
        <f>SUM([1]DJ!E34)</f>
        <v>130187.5</v>
      </c>
      <c r="AL20" s="45">
        <f>SUM([1]DJ!B35)</f>
        <v>3</v>
      </c>
      <c r="AM20" s="46">
        <f>SUM([1]DJ!C35)</f>
        <v>118035.2</v>
      </c>
      <c r="AN20" s="46">
        <f>SUM([1]DJ!D35)</f>
        <v>121099.87</v>
      </c>
      <c r="AO20" s="51">
        <f t="shared" si="7"/>
        <v>363299.61</v>
      </c>
      <c r="AP20" s="49">
        <f>SUM([1]DJ!E35)</f>
        <v>125674.9</v>
      </c>
      <c r="AQ20" s="54">
        <f>SUM([1]DJ!B36)</f>
        <v>0</v>
      </c>
      <c r="AR20" s="46">
        <f>SUM([1]DJ!C36)</f>
        <v>0</v>
      </c>
      <c r="AS20" s="46">
        <f>SUM([1]DJ!D36)</f>
        <v>0</v>
      </c>
      <c r="AT20" s="28">
        <f t="shared" si="8"/>
        <v>0</v>
      </c>
      <c r="AU20" s="49">
        <f>SUM([1]DJ!E36)</f>
        <v>0</v>
      </c>
      <c r="AV20" s="54">
        <f>SUM([1]DJ!B37)</f>
        <v>0</v>
      </c>
      <c r="AW20" s="52">
        <f>SUM([1]DJ!C37)</f>
        <v>0</v>
      </c>
      <c r="AX20" s="52">
        <f>SUM([1]DJ!D37)</f>
        <v>0</v>
      </c>
      <c r="AY20" s="28">
        <f t="shared" si="9"/>
        <v>0</v>
      </c>
      <c r="AZ20" s="52">
        <f>SUM([1]DJ!E37)</f>
        <v>0</v>
      </c>
      <c r="BA20" s="45">
        <f>SUM([1]DJ!B38)</f>
        <v>0</v>
      </c>
      <c r="BB20" s="46">
        <f>SUM([1]DJ!C38)</f>
        <v>0</v>
      </c>
      <c r="BC20" s="46">
        <f>SUM([1]DJ!D38)</f>
        <v>0</v>
      </c>
      <c r="BD20" s="28">
        <f t="shared" si="10"/>
        <v>0</v>
      </c>
      <c r="BE20" s="47">
        <f>SUM([1]DJ!E38)</f>
        <v>0</v>
      </c>
    </row>
    <row r="21" spans="1:145" x14ac:dyDescent="0.2">
      <c r="A21" s="43">
        <v>18</v>
      </c>
      <c r="B21" s="44" t="s">
        <v>36</v>
      </c>
      <c r="C21" s="45">
        <f>SUM([1]GL!B28)</f>
        <v>1</v>
      </c>
      <c r="D21" s="46">
        <f>SUM([1]GL!C28)</f>
        <v>12544.1</v>
      </c>
      <c r="E21" s="46">
        <f>SUM([1]GL!D28)</f>
        <v>12544.1</v>
      </c>
      <c r="F21" s="28">
        <f t="shared" si="0"/>
        <v>12544.1</v>
      </c>
      <c r="G21" s="47">
        <f>SUM([1]GL!E28)</f>
        <v>12544.1</v>
      </c>
      <c r="H21" s="45">
        <f>SUM([1]GL!B29)</f>
        <v>14</v>
      </c>
      <c r="I21" s="46">
        <f>SUM([1]GL!C29)</f>
        <v>17634.2</v>
      </c>
      <c r="J21" s="46">
        <f>SUM([1]GL!D29)</f>
        <v>46070.09</v>
      </c>
      <c r="K21" s="28">
        <f t="shared" si="1"/>
        <v>644981.26</v>
      </c>
      <c r="L21" s="47">
        <f>SUM([1]GL!E29)</f>
        <v>65191.4</v>
      </c>
      <c r="M21" s="53">
        <f>SUM([1]GL!B30)</f>
        <v>58</v>
      </c>
      <c r="N21" s="46">
        <f>SUM([1]GL!C30)</f>
        <v>44588.5</v>
      </c>
      <c r="O21" s="46">
        <f>SUM([1]GL!D30)</f>
        <v>64322.879999999997</v>
      </c>
      <c r="P21" s="28">
        <f t="shared" si="2"/>
        <v>3730727.04</v>
      </c>
      <c r="Q21" s="49">
        <f>SUM([1]GL!E30)</f>
        <v>87036.7</v>
      </c>
      <c r="R21" s="54">
        <f>SUM([1]GL!B31)</f>
        <v>85</v>
      </c>
      <c r="S21" s="46">
        <f>SUM([1]GL!C31)</f>
        <v>55163.3</v>
      </c>
      <c r="T21" s="46">
        <f>SUM([1]GL!D31)</f>
        <v>78134.710000000006</v>
      </c>
      <c r="U21" s="33">
        <f t="shared" si="3"/>
        <v>6641450.3500000006</v>
      </c>
      <c r="V21" s="47">
        <f>SUM([1]GL!E31)</f>
        <v>101953.8</v>
      </c>
      <c r="W21" s="45">
        <f>SUM([1]GL!B32)</f>
        <v>16</v>
      </c>
      <c r="X21" s="46">
        <f>SUM([1]GL!C32)</f>
        <v>76084.2</v>
      </c>
      <c r="Y21" s="46">
        <f>SUM([1]GL!D32)</f>
        <v>87885.71</v>
      </c>
      <c r="Z21" s="28">
        <f t="shared" si="4"/>
        <v>1406171.36</v>
      </c>
      <c r="AA21" s="47">
        <f>SUM([1]GL!E32)</f>
        <v>109943.5</v>
      </c>
      <c r="AB21" s="45">
        <f>SUM([1]GL!B33)</f>
        <v>26</v>
      </c>
      <c r="AC21" s="46">
        <f>SUM([1]GL!C33)</f>
        <v>76574.399999999994</v>
      </c>
      <c r="AD21" s="46">
        <f>SUM([1]GL!D33)</f>
        <v>99221.3</v>
      </c>
      <c r="AE21" s="28">
        <f t="shared" si="5"/>
        <v>2579753.8000000003</v>
      </c>
      <c r="AF21" s="49">
        <f>SUM([1]GL!E33)</f>
        <v>122406.3</v>
      </c>
      <c r="AG21" s="54">
        <f>SUM([1]GL!B34)</f>
        <v>14</v>
      </c>
      <c r="AH21" s="46">
        <f>SUM([1]GL!C34)</f>
        <v>86298.5</v>
      </c>
      <c r="AI21" s="46">
        <f>SUM([1]GL!D34)</f>
        <v>107700.34</v>
      </c>
      <c r="AJ21" s="51">
        <f t="shared" si="6"/>
        <v>1507804.76</v>
      </c>
      <c r="AK21" s="47">
        <f>SUM([1]GL!E34)</f>
        <v>132113</v>
      </c>
      <c r="AL21" s="45">
        <f>SUM([1]GL!B35)</f>
        <v>5</v>
      </c>
      <c r="AM21" s="46">
        <f>SUM([1]GL!C35)</f>
        <v>93539.4</v>
      </c>
      <c r="AN21" s="46">
        <f>SUM([1]GL!D35)</f>
        <v>123148.84</v>
      </c>
      <c r="AO21" s="51">
        <f t="shared" si="7"/>
        <v>615744.19999999995</v>
      </c>
      <c r="AP21" s="49">
        <f>SUM([1]GL!E35)</f>
        <v>142837.6</v>
      </c>
      <c r="AQ21" s="54">
        <f>SUM([1]GL!B36)</f>
        <v>1</v>
      </c>
      <c r="AR21" s="46">
        <f>SUM([1]GL!C36)</f>
        <v>137497</v>
      </c>
      <c r="AS21" s="46">
        <f>SUM([1]GL!D36)</f>
        <v>137497</v>
      </c>
      <c r="AT21" s="28">
        <f t="shared" si="8"/>
        <v>137497</v>
      </c>
      <c r="AU21" s="49">
        <f>SUM([1]GL!E36)</f>
        <v>137497</v>
      </c>
      <c r="AV21" s="54">
        <f>SUM([1]GL!B37)</f>
        <v>1</v>
      </c>
      <c r="AW21" s="52">
        <f>SUM([1]GL!C37)</f>
        <v>102206</v>
      </c>
      <c r="AX21" s="52">
        <f>SUM([1]GL!D37)</f>
        <v>102206</v>
      </c>
      <c r="AY21" s="28">
        <f t="shared" si="9"/>
        <v>102206</v>
      </c>
      <c r="AZ21" s="52">
        <f>SUM([1]GL!E37)</f>
        <v>102206</v>
      </c>
      <c r="BA21" s="45">
        <f>SUM([1]GL!B38)</f>
        <v>0</v>
      </c>
      <c r="BB21" s="46">
        <f>SUM([1]GL!C38)</f>
        <v>0</v>
      </c>
      <c r="BC21" s="46">
        <f>SUM([1]GL!D38)</f>
        <v>0</v>
      </c>
      <c r="BD21" s="28">
        <f t="shared" si="10"/>
        <v>0</v>
      </c>
      <c r="BE21" s="47">
        <f>SUM([1]GL!E38)</f>
        <v>0</v>
      </c>
    </row>
    <row r="22" spans="1:145" x14ac:dyDescent="0.2">
      <c r="A22" s="43">
        <v>19</v>
      </c>
      <c r="B22" s="44" t="s">
        <v>37</v>
      </c>
      <c r="C22" s="45">
        <f>SUM([1]GR!B28)</f>
        <v>0</v>
      </c>
      <c r="D22" s="46">
        <f>SUM([1]GR!C28)</f>
        <v>0</v>
      </c>
      <c r="E22" s="46">
        <f>SUM([1]GR!D28)</f>
        <v>0</v>
      </c>
      <c r="F22" s="28">
        <f t="shared" si="0"/>
        <v>0</v>
      </c>
      <c r="G22" s="47">
        <f>SUM([1]GR!E28)</f>
        <v>0</v>
      </c>
      <c r="H22" s="45">
        <f>SUM([1]GR!B29)</f>
        <v>9</v>
      </c>
      <c r="I22" s="46">
        <f>SUM([1]GR!C29)</f>
        <v>25639.599999999999</v>
      </c>
      <c r="J22" s="46">
        <f>SUM([1]GR!D29)</f>
        <v>39783.58</v>
      </c>
      <c r="K22" s="28">
        <f t="shared" si="1"/>
        <v>358052.22000000003</v>
      </c>
      <c r="L22" s="47">
        <f>SUM([1]GR!E29)</f>
        <v>54077.1</v>
      </c>
      <c r="M22" s="53">
        <f>SUM([1]GR!B30)</f>
        <v>17</v>
      </c>
      <c r="N22" s="46">
        <f>SUM([1]GR!C30)</f>
        <v>42236.7</v>
      </c>
      <c r="O22" s="46">
        <f>SUM([1]GR!D30)</f>
        <v>60619.75</v>
      </c>
      <c r="P22" s="28">
        <f t="shared" si="2"/>
        <v>1030535.75</v>
      </c>
      <c r="Q22" s="49">
        <f>SUM([1]GR!E30)</f>
        <v>78369.899999999994</v>
      </c>
      <c r="R22" s="54">
        <f>SUM([1]GR!B31)</f>
        <v>25</v>
      </c>
      <c r="S22" s="46">
        <f>SUM([1]GR!C31)</f>
        <v>55253.599999999999</v>
      </c>
      <c r="T22" s="46">
        <f>SUM([1]GR!D31)</f>
        <v>72715.3</v>
      </c>
      <c r="U22" s="33">
        <f t="shared" si="3"/>
        <v>1817882.5</v>
      </c>
      <c r="V22" s="47">
        <f>SUM([1]GR!E31)</f>
        <v>91812.800000000003</v>
      </c>
      <c r="W22" s="45">
        <f>SUM([1]GR!B32)</f>
        <v>16</v>
      </c>
      <c r="X22" s="46">
        <f>SUM([1]GR!C32)</f>
        <v>55446.5</v>
      </c>
      <c r="Y22" s="46">
        <f>SUM([1]GR!D32)</f>
        <v>84306.46</v>
      </c>
      <c r="Z22" s="28">
        <f t="shared" si="4"/>
        <v>1348903.36</v>
      </c>
      <c r="AA22" s="47">
        <f>SUM([1]GR!E32)</f>
        <v>99372.800000000003</v>
      </c>
      <c r="AB22" s="45">
        <f>SUM([1]GR!B33)</f>
        <v>12</v>
      </c>
      <c r="AC22" s="46">
        <f>SUM([1]GR!C33)</f>
        <v>76715.8</v>
      </c>
      <c r="AD22" s="46">
        <f>SUM([1]GR!D33)</f>
        <v>91053.7</v>
      </c>
      <c r="AE22" s="28">
        <f t="shared" si="5"/>
        <v>1092644.3999999999</v>
      </c>
      <c r="AF22" s="49">
        <f>SUM([1]GR!E33)</f>
        <v>109291.6</v>
      </c>
      <c r="AG22" s="54">
        <f>SUM([1]GR!B34)</f>
        <v>10</v>
      </c>
      <c r="AH22" s="46">
        <f>SUM([1]GR!C34)</f>
        <v>86818.7</v>
      </c>
      <c r="AI22" s="46">
        <f>SUM([1]GR!D34)</f>
        <v>105269.91</v>
      </c>
      <c r="AJ22" s="55">
        <f t="shared" si="6"/>
        <v>1052699.1000000001</v>
      </c>
      <c r="AK22" s="47">
        <f>SUM([1]GR!E34)</f>
        <v>115572.9</v>
      </c>
      <c r="AL22" s="45">
        <f>SUM([1]GR!B35)</f>
        <v>2</v>
      </c>
      <c r="AM22" s="46">
        <f>SUM([1]GR!C35)</f>
        <v>122558.2</v>
      </c>
      <c r="AN22" s="46">
        <f>SUM([1]GR!D35)</f>
        <v>123245.35</v>
      </c>
      <c r="AO22" s="51">
        <f t="shared" si="7"/>
        <v>246490.7</v>
      </c>
      <c r="AP22" s="49">
        <f>SUM([1]GR!E35)</f>
        <v>123932.5</v>
      </c>
      <c r="AQ22" s="54">
        <f>SUM([1]GR!B36)</f>
        <v>3</v>
      </c>
      <c r="AR22" s="46">
        <f>SUM([1]GR!C36)</f>
        <v>126693</v>
      </c>
      <c r="AS22" s="46">
        <f>SUM([1]GR!D36)</f>
        <v>132157.73000000001</v>
      </c>
      <c r="AT22" s="28">
        <f t="shared" si="8"/>
        <v>396473.19000000006</v>
      </c>
      <c r="AU22" s="49">
        <f>SUM([1]GR!E36)</f>
        <v>140043.9</v>
      </c>
      <c r="AV22" s="54">
        <f>SUM([1]GR!B37)</f>
        <v>1</v>
      </c>
      <c r="AW22" s="52">
        <f>SUM([1]GR!C37)</f>
        <v>159152.9</v>
      </c>
      <c r="AX22" s="52">
        <f>SUM([1]GR!D37)</f>
        <v>159152.9</v>
      </c>
      <c r="AY22" s="28">
        <f t="shared" si="9"/>
        <v>159152.9</v>
      </c>
      <c r="AZ22" s="52">
        <f>SUM([1]GR!E37)</f>
        <v>159152.9</v>
      </c>
      <c r="BA22" s="45">
        <f>SUM([1]GR!B38)</f>
        <v>0</v>
      </c>
      <c r="BB22" s="46">
        <f>SUM([1]GR!C38)</f>
        <v>0</v>
      </c>
      <c r="BC22" s="46">
        <f>SUM([1]GR!D38)</f>
        <v>0</v>
      </c>
      <c r="BD22" s="28">
        <f t="shared" si="10"/>
        <v>0</v>
      </c>
      <c r="BE22" s="47">
        <f>SUM([1]GR!E38)</f>
        <v>0</v>
      </c>
    </row>
    <row r="23" spans="1:145" x14ac:dyDescent="0.2">
      <c r="A23" s="43">
        <v>20</v>
      </c>
      <c r="B23" s="44" t="s">
        <v>38</v>
      </c>
      <c r="C23" s="45">
        <f>SUM([1]GJ!B28)</f>
        <v>1</v>
      </c>
      <c r="D23" s="46">
        <f>SUM([1]GJ!C28)</f>
        <v>51340.6</v>
      </c>
      <c r="E23" s="46">
        <f>SUM([1]GJ!D28)</f>
        <v>51340.6</v>
      </c>
      <c r="F23" s="28">
        <f t="shared" si="0"/>
        <v>51340.6</v>
      </c>
      <c r="G23" s="47">
        <f>SUM([1]GJ!E28)</f>
        <v>51340.6</v>
      </c>
      <c r="H23" s="45">
        <f>SUM([1]GJ!B29)</f>
        <v>35</v>
      </c>
      <c r="I23" s="46">
        <f>SUM([1]GJ!C29)</f>
        <v>27218.1</v>
      </c>
      <c r="J23" s="46">
        <f>SUM([1]GJ!D29)</f>
        <v>51668.34</v>
      </c>
      <c r="K23" s="28">
        <f t="shared" si="1"/>
        <v>1808391.9</v>
      </c>
      <c r="L23" s="47">
        <f>SUM([1]GJ!E29)</f>
        <v>78102</v>
      </c>
      <c r="M23" s="53">
        <f>SUM([1]GJ!B30)</f>
        <v>61</v>
      </c>
      <c r="N23" s="46">
        <f>SUM([1]GJ!C30)</f>
        <v>41021.5</v>
      </c>
      <c r="O23" s="46">
        <f>SUM([1]GJ!D30)</f>
        <v>70349.350000000006</v>
      </c>
      <c r="P23" s="28">
        <f t="shared" si="2"/>
        <v>4291310.3500000006</v>
      </c>
      <c r="Q23" s="49">
        <f>SUM([1]GJ!E30)</f>
        <v>95883.6</v>
      </c>
      <c r="R23" s="54">
        <f>SUM([1]GJ!B31)</f>
        <v>51</v>
      </c>
      <c r="S23" s="46">
        <f>SUM([1]GJ!C31)</f>
        <v>61159.9</v>
      </c>
      <c r="T23" s="46">
        <f>SUM([1]GJ!D31)</f>
        <v>85510.34</v>
      </c>
      <c r="U23" s="33">
        <f t="shared" si="3"/>
        <v>4361027.34</v>
      </c>
      <c r="V23" s="47">
        <f>SUM([1]GJ!E31)</f>
        <v>109837.8</v>
      </c>
      <c r="W23" s="45">
        <f>SUM([1]GJ!B32)</f>
        <v>7</v>
      </c>
      <c r="X23" s="46">
        <f>SUM([1]GJ!C32)</f>
        <v>74320.600000000006</v>
      </c>
      <c r="Y23" s="46">
        <f>SUM([1]GJ!D32)</f>
        <v>97002.41</v>
      </c>
      <c r="Z23" s="28">
        <f t="shared" si="4"/>
        <v>679016.87</v>
      </c>
      <c r="AA23" s="47">
        <f>SUM([1]GJ!E32)</f>
        <v>110528</v>
      </c>
      <c r="AB23" s="45">
        <f>SUM([1]GJ!B33)</f>
        <v>11</v>
      </c>
      <c r="AC23" s="46">
        <f>SUM([1]GJ!C33)</f>
        <v>83000.800000000003</v>
      </c>
      <c r="AD23" s="46">
        <f>SUM([1]GJ!D33)</f>
        <v>102005.23</v>
      </c>
      <c r="AE23" s="28">
        <f t="shared" si="5"/>
        <v>1122057.53</v>
      </c>
      <c r="AF23" s="49">
        <f>SUM([1]GJ!E33)</f>
        <v>116982.6</v>
      </c>
      <c r="AG23" s="50">
        <f>SUM([1]GJ!B34)</f>
        <v>7</v>
      </c>
      <c r="AH23" s="46">
        <f>SUM([1]GJ!C34)</f>
        <v>95773.3</v>
      </c>
      <c r="AI23" s="46">
        <f>SUM([1]GJ!D34)</f>
        <v>116781.13</v>
      </c>
      <c r="AJ23" s="51">
        <f t="shared" si="6"/>
        <v>817467.91</v>
      </c>
      <c r="AK23" s="47">
        <f>SUM([1]GJ!E34)</f>
        <v>132795.4</v>
      </c>
      <c r="AL23" s="45">
        <f>SUM([1]GJ!B35)</f>
        <v>2</v>
      </c>
      <c r="AM23" s="46">
        <f>SUM([1]GJ!C35)</f>
        <v>114772.4</v>
      </c>
      <c r="AN23" s="46">
        <f>SUM([1]GJ!D35)</f>
        <v>127395.8</v>
      </c>
      <c r="AO23" s="51">
        <f t="shared" si="7"/>
        <v>254791.6</v>
      </c>
      <c r="AP23" s="49">
        <f>SUM([1]GJ!E35)</f>
        <v>140019.20000000001</v>
      </c>
      <c r="AQ23" s="54">
        <f>SUM([1]GJ!B36)</f>
        <v>1</v>
      </c>
      <c r="AR23" s="46">
        <f>SUM([1]GJ!C36)</f>
        <v>141152.79999999999</v>
      </c>
      <c r="AS23" s="46">
        <f>SUM([1]GJ!D36)</f>
        <v>141152.79999999999</v>
      </c>
      <c r="AT23" s="28">
        <f t="shared" si="8"/>
        <v>141152.79999999999</v>
      </c>
      <c r="AU23" s="49">
        <f>SUM([1]GJ!E36)</f>
        <v>141152.79999999999</v>
      </c>
      <c r="AV23" s="54">
        <f>SUM([1]GJ!B37)</f>
        <v>0</v>
      </c>
      <c r="AW23" s="52">
        <f>SUM([1]GJ!C37)</f>
        <v>0</v>
      </c>
      <c r="AX23" s="52">
        <f>SUM([1]GJ!D37)</f>
        <v>0</v>
      </c>
      <c r="AY23" s="28">
        <f t="shared" si="9"/>
        <v>0</v>
      </c>
      <c r="AZ23" s="52">
        <f>SUM([1]GJ!E37)</f>
        <v>0</v>
      </c>
      <c r="BA23" s="45">
        <f>SUM([1]GJ!B38)</f>
        <v>0</v>
      </c>
      <c r="BB23" s="46">
        <f>SUM([1]GJ!C38)</f>
        <v>0</v>
      </c>
      <c r="BC23" s="46">
        <f>SUM([1]GJ!D38)</f>
        <v>0</v>
      </c>
      <c r="BD23" s="28">
        <f t="shared" si="10"/>
        <v>0</v>
      </c>
      <c r="BE23" s="47">
        <f>SUM([1]GJ!E38)</f>
        <v>0</v>
      </c>
    </row>
    <row r="24" spans="1:145" x14ac:dyDescent="0.2">
      <c r="A24" s="43">
        <v>21</v>
      </c>
      <c r="B24" s="44" t="s">
        <v>39</v>
      </c>
      <c r="C24" s="45">
        <f>SUM([1]HR!B28)</f>
        <v>0</v>
      </c>
      <c r="D24" s="46">
        <f>SUM([1]HR!C28)</f>
        <v>0</v>
      </c>
      <c r="E24" s="46">
        <f>SUM([1]HR!D28)</f>
        <v>0</v>
      </c>
      <c r="F24" s="28">
        <f t="shared" si="0"/>
        <v>0</v>
      </c>
      <c r="G24" s="47">
        <f>SUM([1]GR!E28)</f>
        <v>0</v>
      </c>
      <c r="H24" s="45">
        <f>SUM([1]HR!B29)</f>
        <v>8</v>
      </c>
      <c r="I24" s="46">
        <f>SUM([1]HR!C29)</f>
        <v>37131.699999999997</v>
      </c>
      <c r="J24" s="46">
        <f>SUM([1]HR!D29)</f>
        <v>48999.19</v>
      </c>
      <c r="K24" s="28">
        <f t="shared" si="1"/>
        <v>391993.52</v>
      </c>
      <c r="L24" s="47">
        <f>SUM([1]HR!E29)</f>
        <v>61209.4</v>
      </c>
      <c r="M24" s="53">
        <f>SUM([1]HR!B30)</f>
        <v>32</v>
      </c>
      <c r="N24" s="46">
        <f>SUM([1]HR!C30)</f>
        <v>47150.3</v>
      </c>
      <c r="O24" s="46">
        <f>SUM([1]HR!D30)</f>
        <v>66261.73</v>
      </c>
      <c r="P24" s="28">
        <f t="shared" si="2"/>
        <v>2120375.36</v>
      </c>
      <c r="Q24" s="49">
        <f>SUM([1]HR!E30)</f>
        <v>90274.9</v>
      </c>
      <c r="R24" s="54">
        <f>SUM([1]HR!B31)</f>
        <v>40</v>
      </c>
      <c r="S24" s="46">
        <f>SUM([1]HR!C31)</f>
        <v>55068</v>
      </c>
      <c r="T24" s="46">
        <f>SUM([1]HR!D31)</f>
        <v>79897.240000000005</v>
      </c>
      <c r="U24" s="33">
        <f t="shared" si="3"/>
        <v>3195889.6</v>
      </c>
      <c r="V24" s="47">
        <f>SUM([1]HR!E31)</f>
        <v>103909.7</v>
      </c>
      <c r="W24" s="45">
        <f>SUM([1]HR!B32)</f>
        <v>8</v>
      </c>
      <c r="X24" s="46">
        <f>SUM([1]HR!C32)</f>
        <v>72027.5</v>
      </c>
      <c r="Y24" s="46">
        <f>SUM([1]HR!D32)</f>
        <v>90091.31</v>
      </c>
      <c r="Z24" s="28">
        <f t="shared" si="4"/>
        <v>720730.48</v>
      </c>
      <c r="AA24" s="47">
        <f>SUM([1]HR!E32)</f>
        <v>112533</v>
      </c>
      <c r="AB24" s="45">
        <f>SUM([1]HR!B33)</f>
        <v>20</v>
      </c>
      <c r="AC24" s="46">
        <f>SUM([1]HR!C33)</f>
        <v>77953.5</v>
      </c>
      <c r="AD24" s="46">
        <f>SUM([1]HR!D33)</f>
        <v>99799.9</v>
      </c>
      <c r="AE24" s="28">
        <f t="shared" si="5"/>
        <v>1995998</v>
      </c>
      <c r="AF24" s="49">
        <f>SUM([1]HR!E33)</f>
        <v>127272</v>
      </c>
      <c r="AG24" s="54">
        <f>SUM([1]HR!B34)</f>
        <v>13</v>
      </c>
      <c r="AH24" s="46">
        <f>SUM([1]HR!C34)</f>
        <v>98405.5</v>
      </c>
      <c r="AI24" s="46">
        <f>SUM([1]HR!D34)</f>
        <v>115736.59</v>
      </c>
      <c r="AJ24" s="55">
        <f t="shared" si="6"/>
        <v>1504575.67</v>
      </c>
      <c r="AK24" s="47">
        <f>SUM([1]HR!E34)</f>
        <v>152196.4</v>
      </c>
      <c r="AL24" s="45">
        <f>SUM([1]HR!B35)</f>
        <v>2</v>
      </c>
      <c r="AM24" s="46">
        <f>SUM([1]HR!C35)</f>
        <v>96177.5</v>
      </c>
      <c r="AN24" s="46">
        <f>SUM([1]HR!D35)</f>
        <v>109680.35</v>
      </c>
      <c r="AO24" s="51">
        <f t="shared" si="7"/>
        <v>219360.7</v>
      </c>
      <c r="AP24" s="49">
        <f>SUM([1]HR!E35)</f>
        <v>123183.2</v>
      </c>
      <c r="AQ24" s="54">
        <f>SUM([1]HR!B36)</f>
        <v>2</v>
      </c>
      <c r="AR24" s="46">
        <f>SUM([1]HR!C36)</f>
        <v>99796.4</v>
      </c>
      <c r="AS24" s="46">
        <f>SUM([1]HR!D36)</f>
        <v>109975.15</v>
      </c>
      <c r="AT24" s="28">
        <f t="shared" si="8"/>
        <v>219950.3</v>
      </c>
      <c r="AU24" s="49">
        <f>SUM([1]HR!E36)</f>
        <v>120153.9</v>
      </c>
      <c r="AV24" s="54">
        <f>SUM([1]HR!B37)</f>
        <v>3</v>
      </c>
      <c r="AW24" s="52">
        <f>SUM([1]HR!C37)</f>
        <v>83610.399999999994</v>
      </c>
      <c r="AX24" s="52">
        <f>SUM([1]HR!D37)</f>
        <v>125570.87</v>
      </c>
      <c r="AY24" s="28">
        <f t="shared" si="9"/>
        <v>376712.61</v>
      </c>
      <c r="AZ24" s="52">
        <f>SUM([1]HR!E37)</f>
        <v>153515.79999999999</v>
      </c>
      <c r="BA24" s="45">
        <f>SUM([1]HR!B38)</f>
        <v>0</v>
      </c>
      <c r="BB24" s="46">
        <f>SUM([1]HR!C38)</f>
        <v>0</v>
      </c>
      <c r="BC24" s="46">
        <f>SUM([1]HR!D38)</f>
        <v>0</v>
      </c>
      <c r="BD24" s="28">
        <f t="shared" si="10"/>
        <v>0</v>
      </c>
      <c r="BE24" s="47">
        <f>SUM([1]HR!E38)</f>
        <v>0</v>
      </c>
    </row>
    <row r="25" spans="1:145" x14ac:dyDescent="0.2">
      <c r="A25" s="43">
        <v>22</v>
      </c>
      <c r="B25" s="44" t="s">
        <v>40</v>
      </c>
      <c r="C25" s="45">
        <f>SUM([1]HD!B28)</f>
        <v>1</v>
      </c>
      <c r="D25" s="46">
        <f>SUM([1]HD!C28)</f>
        <v>44770.8</v>
      </c>
      <c r="E25" s="46">
        <f>SUM([1]HD!D28)</f>
        <v>44770.8</v>
      </c>
      <c r="F25" s="28">
        <f t="shared" si="0"/>
        <v>44770.8</v>
      </c>
      <c r="G25" s="47">
        <f>SUM([1]HD!E28)</f>
        <v>44770.8</v>
      </c>
      <c r="H25" s="45">
        <f>SUM([1]HD!B29)</f>
        <v>33</v>
      </c>
      <c r="I25" s="46">
        <f>SUM([1]HD!C29)</f>
        <v>32977.5</v>
      </c>
      <c r="J25" s="46">
        <f>SUM([1]HD!D29)</f>
        <v>52463.98</v>
      </c>
      <c r="K25" s="28">
        <f t="shared" si="1"/>
        <v>1731311.34</v>
      </c>
      <c r="L25" s="47">
        <f>SUM([1]HD!E29)</f>
        <v>69438.8</v>
      </c>
      <c r="M25" s="53">
        <f>SUM([1]HD!B30)</f>
        <v>60</v>
      </c>
      <c r="N25" s="46">
        <f>SUM([1]HD!C30)</f>
        <v>44322.6</v>
      </c>
      <c r="O25" s="46">
        <f>SUM([1]HD!D30)</f>
        <v>67455.899999999994</v>
      </c>
      <c r="P25" s="28">
        <f t="shared" si="2"/>
        <v>4047353.9999999995</v>
      </c>
      <c r="Q25" s="49">
        <f>SUM([1]HD!E30)</f>
        <v>96036.7</v>
      </c>
      <c r="R25" s="54">
        <f>SUM([1]HD!B31)</f>
        <v>63</v>
      </c>
      <c r="S25" s="46">
        <f>SUM([1]HD!C31)</f>
        <v>56628.800000000003</v>
      </c>
      <c r="T25" s="46">
        <f>SUM([1]HD!D31)</f>
        <v>79317.59</v>
      </c>
      <c r="U25" s="33">
        <f t="shared" si="3"/>
        <v>4997008.17</v>
      </c>
      <c r="V25" s="47">
        <f>SUM([1]HD!E31)</f>
        <v>106344.2</v>
      </c>
      <c r="W25" s="45">
        <f>SUM([1]HD!B32)</f>
        <v>18</v>
      </c>
      <c r="X25" s="46">
        <f>SUM([1]HD!C32)</f>
        <v>70934.5</v>
      </c>
      <c r="Y25" s="46">
        <f>SUM([1]HD!D32)</f>
        <v>86294.61</v>
      </c>
      <c r="Z25" s="28">
        <f t="shared" si="4"/>
        <v>1553302.98</v>
      </c>
      <c r="AA25" s="47">
        <f>SUM([1]HD!E32)</f>
        <v>102312.2</v>
      </c>
      <c r="AB25" s="45">
        <f>SUM([1]HD!B33)</f>
        <v>8</v>
      </c>
      <c r="AC25" s="46">
        <f>SUM([1]HD!C33)</f>
        <v>81708.800000000003</v>
      </c>
      <c r="AD25" s="46">
        <f>SUM([1]HD!D33)</f>
        <v>104306.11</v>
      </c>
      <c r="AE25" s="28">
        <f t="shared" si="5"/>
        <v>834448.88</v>
      </c>
      <c r="AF25" s="49">
        <f>SUM([1]HD!E33)</f>
        <v>115959</v>
      </c>
      <c r="AG25" s="54">
        <f>SUM([1]HD!B34)</f>
        <v>5</v>
      </c>
      <c r="AH25" s="46">
        <f>SUM([1]HD!C34)</f>
        <v>83956.2</v>
      </c>
      <c r="AI25" s="46">
        <f>SUM([1]HD!D34)</f>
        <v>104606.48</v>
      </c>
      <c r="AJ25" s="51">
        <f t="shared" si="6"/>
        <v>523032.39999999997</v>
      </c>
      <c r="AK25" s="47">
        <f>SUM([1]HD!E34)</f>
        <v>122671.1</v>
      </c>
      <c r="AL25" s="45">
        <f>SUM([1]HD!B35)</f>
        <v>4</v>
      </c>
      <c r="AM25" s="46">
        <f>SUM([1]HD!C35)</f>
        <v>93037.5</v>
      </c>
      <c r="AN25" s="46">
        <f>SUM([1]HD!D35)</f>
        <v>113970.38</v>
      </c>
      <c r="AO25" s="51">
        <f t="shared" si="7"/>
        <v>455881.52</v>
      </c>
      <c r="AP25" s="49">
        <f>SUM([1]HD!E35)</f>
        <v>125135.1</v>
      </c>
      <c r="AQ25" s="54">
        <f>SUM([1]HD!B36)</f>
        <v>2</v>
      </c>
      <c r="AR25" s="46">
        <f>SUM([1]HD!C36)</f>
        <v>90466.7</v>
      </c>
      <c r="AS25" s="46">
        <f>SUM([1]HD!D36)</f>
        <v>108512.2</v>
      </c>
      <c r="AT25" s="28">
        <f t="shared" si="8"/>
        <v>217024.4</v>
      </c>
      <c r="AU25" s="49">
        <f>SUM([1]HD!E36)</f>
        <v>126557.7</v>
      </c>
      <c r="AV25" s="54">
        <f>SUM([1]HD!B37)</f>
        <v>0</v>
      </c>
      <c r="AW25" s="52">
        <f>SUM([1]HD!C37)</f>
        <v>0</v>
      </c>
      <c r="AX25" s="52">
        <f>SUM([1]HD!D37)</f>
        <v>0</v>
      </c>
      <c r="AY25" s="28">
        <f t="shared" si="9"/>
        <v>0</v>
      </c>
      <c r="AZ25" s="52">
        <f>SUM([1]HD!E37)</f>
        <v>0</v>
      </c>
      <c r="BA25" s="45">
        <f>SUM([1]HD!B38)</f>
        <v>0</v>
      </c>
      <c r="BB25" s="46">
        <f>SUM([1]HD!C38)</f>
        <v>0</v>
      </c>
      <c r="BC25" s="46">
        <f>SUM([1]HD!D38)</f>
        <v>0</v>
      </c>
      <c r="BD25" s="28">
        <f t="shared" si="10"/>
        <v>0</v>
      </c>
      <c r="BE25" s="47">
        <f>SUM([1]HD!E38)</f>
        <v>0</v>
      </c>
    </row>
    <row r="26" spans="1:145" x14ac:dyDescent="0.2">
      <c r="A26" s="43">
        <v>23</v>
      </c>
      <c r="B26" s="44" t="s">
        <v>41</v>
      </c>
      <c r="C26" s="45">
        <f>SUM([1]IL!B28)</f>
        <v>0</v>
      </c>
      <c r="D26" s="46">
        <f>SUM([1]IL!C28)</f>
        <v>0</v>
      </c>
      <c r="E26" s="46">
        <f>SUM([1]IL!D28)</f>
        <v>0</v>
      </c>
      <c r="F26" s="28">
        <f t="shared" si="0"/>
        <v>0</v>
      </c>
      <c r="G26" s="47">
        <f>SUM([1]IL!E28)</f>
        <v>0</v>
      </c>
      <c r="H26" s="45">
        <f>SUM([1]IL!B29)</f>
        <v>8</v>
      </c>
      <c r="I26" s="46">
        <f>SUM([1]IL!C29)</f>
        <v>29560.1</v>
      </c>
      <c r="J26" s="46">
        <f>SUM([1]IL!D29)</f>
        <v>47736.95</v>
      </c>
      <c r="K26" s="28">
        <f t="shared" si="1"/>
        <v>381895.6</v>
      </c>
      <c r="L26" s="47">
        <f>SUM([1]IL!E29)</f>
        <v>67242.3</v>
      </c>
      <c r="M26" s="53">
        <f>SUM([1]IL!B30)</f>
        <v>22</v>
      </c>
      <c r="N26" s="46">
        <f>SUM([1]IL!C30)</f>
        <v>48920.9</v>
      </c>
      <c r="O26" s="46">
        <f>SUM([1]IL!D30)</f>
        <v>64960.99</v>
      </c>
      <c r="P26" s="28">
        <f t="shared" si="2"/>
        <v>1429141.78</v>
      </c>
      <c r="Q26" s="49">
        <f>SUM([1]IL!E30)</f>
        <v>82608.2</v>
      </c>
      <c r="R26" s="54">
        <f>SUM([1]IL!B31)</f>
        <v>33</v>
      </c>
      <c r="S26" s="46">
        <f>SUM([1]IL!C31)</f>
        <v>44271.4</v>
      </c>
      <c r="T26" s="46">
        <f>SUM([1]IL!D31)</f>
        <v>78246.009999999995</v>
      </c>
      <c r="U26" s="33">
        <f t="shared" si="3"/>
        <v>2582118.3299999996</v>
      </c>
      <c r="V26" s="47">
        <f>SUM([1]IL!E31)</f>
        <v>99182.7</v>
      </c>
      <c r="W26" s="45">
        <f>SUM([1]IL!B32)</f>
        <v>7</v>
      </c>
      <c r="X26" s="46">
        <f>SUM([1]IL!C32)</f>
        <v>78357.899999999994</v>
      </c>
      <c r="Y26" s="46">
        <f>SUM([1]IL!D32)</f>
        <v>89712.639999999999</v>
      </c>
      <c r="Z26" s="28">
        <f t="shared" si="4"/>
        <v>627988.47999999998</v>
      </c>
      <c r="AA26" s="47">
        <f>SUM([1]IL!E32)</f>
        <v>97938.2</v>
      </c>
      <c r="AB26" s="45">
        <f>SUM([1]IL!B33)</f>
        <v>11</v>
      </c>
      <c r="AC26" s="46">
        <f>SUM([1]IL!C33)</f>
        <v>83264.3</v>
      </c>
      <c r="AD26" s="46">
        <f>SUM([1]IL!D33)</f>
        <v>100259.25</v>
      </c>
      <c r="AE26" s="28">
        <f t="shared" si="5"/>
        <v>1102851.75</v>
      </c>
      <c r="AF26" s="49">
        <f>SUM([1]IL!E33)</f>
        <v>121590.9</v>
      </c>
      <c r="AG26" s="54">
        <f>SUM([1]IL!B34)</f>
        <v>12</v>
      </c>
      <c r="AH26" s="46">
        <f>SUM([1]IL!C34)</f>
        <v>95477.5</v>
      </c>
      <c r="AI26" s="46">
        <f>SUM([1]IL!D34)</f>
        <v>112422.75</v>
      </c>
      <c r="AJ26" s="55">
        <f t="shared" si="6"/>
        <v>1349073</v>
      </c>
      <c r="AK26" s="47">
        <f>SUM([1]IL!E34)</f>
        <v>133381.5</v>
      </c>
      <c r="AL26" s="45">
        <f>SUM([1]IL!B35)</f>
        <v>6</v>
      </c>
      <c r="AM26" s="46">
        <f>SUM([1]IL!C35)</f>
        <v>103054.39999999999</v>
      </c>
      <c r="AN26" s="46">
        <f>SUM([1]IL!D35)</f>
        <v>109732.67</v>
      </c>
      <c r="AO26" s="51">
        <f t="shared" si="7"/>
        <v>658396.02</v>
      </c>
      <c r="AP26" s="49">
        <f>SUM([1]IL!E35)</f>
        <v>123997.7</v>
      </c>
      <c r="AQ26" s="54">
        <f>SUM([1]IL!B36)</f>
        <v>0</v>
      </c>
      <c r="AR26" s="46">
        <f>SUM([1]IL!C36)</f>
        <v>0</v>
      </c>
      <c r="AS26" s="46">
        <f>SUM([1]IL!D36)</f>
        <v>0</v>
      </c>
      <c r="AT26" s="28">
        <f t="shared" si="8"/>
        <v>0</v>
      </c>
      <c r="AU26" s="49">
        <f>SUM([1]IL!E36)</f>
        <v>0</v>
      </c>
      <c r="AV26" s="54">
        <f>SUM([1]IL!B37)</f>
        <v>2</v>
      </c>
      <c r="AW26" s="52">
        <f>SUM([1]IL!C37)</f>
        <v>151534.79999999999</v>
      </c>
      <c r="AX26" s="52">
        <f>SUM([1]IL!D37)</f>
        <v>155599.29999999999</v>
      </c>
      <c r="AY26" s="28">
        <f t="shared" si="9"/>
        <v>311198.59999999998</v>
      </c>
      <c r="AZ26" s="52">
        <f>SUM([1]IL!E37)</f>
        <v>159663.79999999999</v>
      </c>
      <c r="BA26" s="45">
        <f>SUM([1]IL!B38)</f>
        <v>0</v>
      </c>
      <c r="BB26" s="46">
        <f>SUM([1]IL!C38)</f>
        <v>0</v>
      </c>
      <c r="BC26" s="46">
        <f>SUM([1]IL!D38)</f>
        <v>0</v>
      </c>
      <c r="BD26" s="28">
        <f t="shared" si="10"/>
        <v>0</v>
      </c>
      <c r="BE26" s="47">
        <f>SUM([1]IL!E38)</f>
        <v>0</v>
      </c>
    </row>
    <row r="27" spans="1:145" x14ac:dyDescent="0.2">
      <c r="A27" s="43">
        <v>24</v>
      </c>
      <c r="B27" s="44" t="s">
        <v>42</v>
      </c>
      <c r="C27" s="45">
        <f>SUM([1]IS!B28)</f>
        <v>0</v>
      </c>
      <c r="D27" s="46">
        <f>SUM([1]IS!C28)</f>
        <v>0</v>
      </c>
      <c r="E27" s="46">
        <f>SUM([1]IS!D28)</f>
        <v>0</v>
      </c>
      <c r="F27" s="28">
        <f t="shared" si="0"/>
        <v>0</v>
      </c>
      <c r="G27" s="47">
        <f>SUM([1]IS!E28)</f>
        <v>0</v>
      </c>
      <c r="H27" s="45">
        <f>SUM([1]IS!B29)</f>
        <v>52</v>
      </c>
      <c r="I27" s="46">
        <f>SUM([1]IS!C29)</f>
        <v>21395.7</v>
      </c>
      <c r="J27" s="46">
        <f>SUM([1]IS!D29)</f>
        <v>45473.88</v>
      </c>
      <c r="K27" s="28">
        <f t="shared" si="1"/>
        <v>2364641.7599999998</v>
      </c>
      <c r="L27" s="47">
        <f>SUM([1]IS!E29)</f>
        <v>65400</v>
      </c>
      <c r="M27" s="53">
        <f>SUM([1]IS!B30)</f>
        <v>139</v>
      </c>
      <c r="N27" s="46">
        <f>SUM([1]IS!C30)</f>
        <v>30991</v>
      </c>
      <c r="O27" s="46">
        <f>SUM([1]IS!D30)</f>
        <v>64747.54</v>
      </c>
      <c r="P27" s="28">
        <f t="shared" si="2"/>
        <v>8999908.0600000005</v>
      </c>
      <c r="Q27" s="49">
        <f>SUM([1]IS!E30)</f>
        <v>94337.8</v>
      </c>
      <c r="R27" s="54">
        <f>SUM([1]IS!B31)</f>
        <v>124</v>
      </c>
      <c r="S27" s="46">
        <f>SUM([1]IS!C31)</f>
        <v>53728.4</v>
      </c>
      <c r="T27" s="46">
        <f>SUM([1]IS!D31)</f>
        <v>79691.95</v>
      </c>
      <c r="U27" s="33">
        <f t="shared" si="3"/>
        <v>9881801.7999999989</v>
      </c>
      <c r="V27" s="47">
        <f>SUM([1]IS!E31)</f>
        <v>103138.8</v>
      </c>
      <c r="W27" s="45">
        <f>SUM([1]IS!B32)</f>
        <v>25</v>
      </c>
      <c r="X27" s="46">
        <f>SUM([1]IS!C32)</f>
        <v>73278.8</v>
      </c>
      <c r="Y27" s="46">
        <f>SUM([1]IS!D32)</f>
        <v>91124.68</v>
      </c>
      <c r="Z27" s="28">
        <f t="shared" si="4"/>
        <v>2278117</v>
      </c>
      <c r="AA27" s="47">
        <f>SUM([1]IS!E32)</f>
        <v>111548.9</v>
      </c>
      <c r="AB27" s="45">
        <f>SUM([1]IS!B33)</f>
        <v>22</v>
      </c>
      <c r="AC27" s="46">
        <f>SUM([1]IS!C33)</f>
        <v>79560.5</v>
      </c>
      <c r="AD27" s="46">
        <f>SUM([1]IS!D33)</f>
        <v>99576.15</v>
      </c>
      <c r="AE27" s="28">
        <f t="shared" si="5"/>
        <v>2190675.2999999998</v>
      </c>
      <c r="AF27" s="49">
        <f>SUM([1]IS!E33)</f>
        <v>128690</v>
      </c>
      <c r="AG27" s="54">
        <f>SUM([1]IS!B34)</f>
        <v>18</v>
      </c>
      <c r="AH27" s="46">
        <f>SUM([1]IS!C34)</f>
        <v>82797.7</v>
      </c>
      <c r="AI27" s="46">
        <f>SUM([1]IS!D34)</f>
        <v>102280.54</v>
      </c>
      <c r="AJ27" s="51">
        <f t="shared" si="6"/>
        <v>1841049.72</v>
      </c>
      <c r="AK27" s="47">
        <f>SUM([1]IS!E34)</f>
        <v>124660.7</v>
      </c>
      <c r="AL27" s="45">
        <f>SUM([1]IS!B35)</f>
        <v>6</v>
      </c>
      <c r="AM27" s="46">
        <f>SUM([1]IS!C35)</f>
        <v>101795.7</v>
      </c>
      <c r="AN27" s="46">
        <f>SUM([1]IS!D35)</f>
        <v>112345.37</v>
      </c>
      <c r="AO27" s="51">
        <f t="shared" si="7"/>
        <v>674072.22</v>
      </c>
      <c r="AP27" s="49">
        <f>SUM([1]IS!E35)</f>
        <v>130988</v>
      </c>
      <c r="AQ27" s="54">
        <f>SUM([1]IS!B36)</f>
        <v>5</v>
      </c>
      <c r="AR27" s="46">
        <f>SUM([1]IS!C36)</f>
        <v>100783.6</v>
      </c>
      <c r="AS27" s="46">
        <f>SUM([1]IS!D36)</f>
        <v>118614.74</v>
      </c>
      <c r="AT27" s="28">
        <f t="shared" si="8"/>
        <v>593073.70000000007</v>
      </c>
      <c r="AU27" s="49">
        <f>SUM([1]IS!E36)</f>
        <v>131094.5</v>
      </c>
      <c r="AV27" s="54">
        <f>SUM([1]IS!B37)</f>
        <v>0</v>
      </c>
      <c r="AW27" s="52">
        <f>SUM([1]IS!C37)</f>
        <v>0</v>
      </c>
      <c r="AX27" s="52">
        <f>SUM([1]IS!D37)</f>
        <v>0</v>
      </c>
      <c r="AY27" s="28">
        <f t="shared" si="9"/>
        <v>0</v>
      </c>
      <c r="AZ27" s="52">
        <f>SUM([1]IS!E37)</f>
        <v>0</v>
      </c>
      <c r="BA27" s="45">
        <f>SUM([1]IS!B38)</f>
        <v>0</v>
      </c>
      <c r="BB27" s="46">
        <f>SUM([1]IS!C38)</f>
        <v>0</v>
      </c>
      <c r="BC27" s="46">
        <f>SUM([1]IS!D38)</f>
        <v>0</v>
      </c>
      <c r="BD27" s="28">
        <f t="shared" si="10"/>
        <v>0</v>
      </c>
      <c r="BE27" s="47">
        <f>SUM([1]IS!E38)</f>
        <v>0</v>
      </c>
    </row>
    <row r="28" spans="1:145" x14ac:dyDescent="0.2">
      <c r="A28" s="43">
        <v>25</v>
      </c>
      <c r="B28" s="44" t="s">
        <v>43</v>
      </c>
      <c r="C28" s="45">
        <f>SUM([1]IF!B28)</f>
        <v>1</v>
      </c>
      <c r="D28" s="46">
        <f>SUM([1]IF!C28)</f>
        <v>31461</v>
      </c>
      <c r="E28" s="46">
        <f>SUM([1]IF!D28)</f>
        <v>31461</v>
      </c>
      <c r="F28" s="28">
        <f t="shared" si="0"/>
        <v>31461</v>
      </c>
      <c r="G28" s="47">
        <f>SUM([1]IF!E28)</f>
        <v>31461</v>
      </c>
      <c r="H28" s="45">
        <f>SUM([1]IF!B29)</f>
        <v>14</v>
      </c>
      <c r="I28" s="46">
        <f>SUM([1]IF!C29)</f>
        <v>31300.3</v>
      </c>
      <c r="J28" s="46">
        <f>SUM([1]IF!D29)</f>
        <v>44999.23</v>
      </c>
      <c r="K28" s="28">
        <f t="shared" si="1"/>
        <v>629989.22000000009</v>
      </c>
      <c r="L28" s="47">
        <f>SUM([1]IF!E29)</f>
        <v>66663.7</v>
      </c>
      <c r="M28" s="53">
        <f>SUM([1]IF!B30)</f>
        <v>36</v>
      </c>
      <c r="N28" s="46">
        <f>SUM([1]IF!C30)</f>
        <v>47560.800000000003</v>
      </c>
      <c r="O28" s="46">
        <f>SUM([1]IF!D30)</f>
        <v>62437.24</v>
      </c>
      <c r="P28" s="28">
        <f t="shared" si="2"/>
        <v>2247740.64</v>
      </c>
      <c r="Q28" s="49">
        <f>SUM([1]IF!E30)</f>
        <v>85390.1</v>
      </c>
      <c r="R28" s="54">
        <f>SUM([1]IF!B31)</f>
        <v>40</v>
      </c>
      <c r="S28" s="46">
        <f>SUM([1]IF!C31)</f>
        <v>52178.2</v>
      </c>
      <c r="T28" s="46">
        <f>SUM([1]IF!D31)</f>
        <v>70593.69</v>
      </c>
      <c r="U28" s="33">
        <f t="shared" si="3"/>
        <v>2823747.6</v>
      </c>
      <c r="V28" s="47">
        <f>SUM([1]IF!E31)</f>
        <v>94064.2</v>
      </c>
      <c r="W28" s="45">
        <f>SUM([1]IF!B32)</f>
        <v>22</v>
      </c>
      <c r="X28" s="46">
        <f>SUM([1]IF!C32)</f>
        <v>62713.7</v>
      </c>
      <c r="Y28" s="46">
        <f>SUM([1]IF!D32)</f>
        <v>82978.91</v>
      </c>
      <c r="Z28" s="28">
        <f t="shared" si="4"/>
        <v>1825536.02</v>
      </c>
      <c r="AA28" s="47">
        <f>SUM([1]IF!E32)</f>
        <v>107966.3</v>
      </c>
      <c r="AB28" s="45">
        <f>SUM([1]IF!B33)</f>
        <v>18</v>
      </c>
      <c r="AC28" s="46">
        <f>SUM([1]IF!C33)</f>
        <v>69427.199999999997</v>
      </c>
      <c r="AD28" s="46">
        <f>SUM([1]IF!D33)</f>
        <v>89350.37</v>
      </c>
      <c r="AE28" s="28">
        <f t="shared" si="5"/>
        <v>1608306.66</v>
      </c>
      <c r="AF28" s="49">
        <f>SUM([1]IF!E33)</f>
        <v>120700.5</v>
      </c>
      <c r="AG28" s="54">
        <f>SUM([1]IF!B34)</f>
        <v>20</v>
      </c>
      <c r="AH28" s="46">
        <f>SUM([1]IF!C34)</f>
        <v>75860.2</v>
      </c>
      <c r="AI28" s="46">
        <f>SUM([1]IF!D34)</f>
        <v>98265.04</v>
      </c>
      <c r="AJ28" s="55">
        <f t="shared" si="6"/>
        <v>1965300.7999999998</v>
      </c>
      <c r="AK28" s="47">
        <f>SUM([1]IF!E34)</f>
        <v>126665</v>
      </c>
      <c r="AL28" s="45">
        <f>SUM([1]IF!B35)</f>
        <v>7</v>
      </c>
      <c r="AM28" s="46">
        <f>SUM([1]IF!C35)</f>
        <v>95090.8</v>
      </c>
      <c r="AN28" s="46">
        <f>SUM([1]IF!D35)</f>
        <v>110832.74</v>
      </c>
      <c r="AO28" s="51">
        <f t="shared" si="7"/>
        <v>775829.18</v>
      </c>
      <c r="AP28" s="49">
        <f>SUM([1]IF!E35)</f>
        <v>120237.3</v>
      </c>
      <c r="AQ28" s="54">
        <f>SUM([1]IF!B36)</f>
        <v>2</v>
      </c>
      <c r="AR28" s="46">
        <f>SUM([1]IF!C36)</f>
        <v>99301.8</v>
      </c>
      <c r="AS28" s="46">
        <f>SUM([1]IF!D36)</f>
        <v>101725.95</v>
      </c>
      <c r="AT28" s="28">
        <f t="shared" si="8"/>
        <v>203451.9</v>
      </c>
      <c r="AU28" s="49">
        <f>SUM([1]IF!E36)</f>
        <v>104150.1</v>
      </c>
      <c r="AV28" s="54">
        <f>SUM([1]IF!B37)</f>
        <v>1</v>
      </c>
      <c r="AW28" s="52">
        <f>SUM([1]IF!C37)</f>
        <v>127773.6</v>
      </c>
      <c r="AX28" s="52">
        <f>SUM([1]IF!D37)</f>
        <v>127773.6</v>
      </c>
      <c r="AY28" s="28">
        <f t="shared" si="9"/>
        <v>127773.6</v>
      </c>
      <c r="AZ28" s="52">
        <f>SUM([1]IF!E37)</f>
        <v>127773.6</v>
      </c>
      <c r="BA28" s="45">
        <f>SUM([1]IF!B38)</f>
        <v>0</v>
      </c>
      <c r="BB28" s="46">
        <f>SUM([1]IF!C38)</f>
        <v>0</v>
      </c>
      <c r="BC28" s="46">
        <f>SUM([1]IF!D38)</f>
        <v>0</v>
      </c>
      <c r="BD28" s="28">
        <f t="shared" si="10"/>
        <v>0</v>
      </c>
      <c r="BE28" s="47">
        <f>SUM([1]IF!E38)</f>
        <v>0</v>
      </c>
    </row>
    <row r="29" spans="1:145" s="1" customFormat="1" x14ac:dyDescent="0.2">
      <c r="A29" s="43">
        <v>26</v>
      </c>
      <c r="B29" s="44" t="s">
        <v>44</v>
      </c>
      <c r="C29" s="45">
        <f>SUM([1]MM!B28)</f>
        <v>1</v>
      </c>
      <c r="D29" s="46">
        <f>SUM([1]MM!C28)</f>
        <v>13657.9</v>
      </c>
      <c r="E29" s="46">
        <f>SUM([1]MM!D28)</f>
        <v>13657.9</v>
      </c>
      <c r="F29" s="28">
        <f>SUM(C29*E29)</f>
        <v>13657.9</v>
      </c>
      <c r="G29" s="47">
        <f>SUM([1]MM!E28)</f>
        <v>13657.9</v>
      </c>
      <c r="H29" s="45">
        <f>SUM([1]MM!B29)</f>
        <v>20</v>
      </c>
      <c r="I29" s="46">
        <f>SUM([1]MM!C29)</f>
        <v>38858.9</v>
      </c>
      <c r="J29" s="46">
        <f>SUM([1]MM!D29)</f>
        <v>53769.58</v>
      </c>
      <c r="K29" s="28">
        <f t="shared" si="1"/>
        <v>1075391.6000000001</v>
      </c>
      <c r="L29" s="47">
        <f>SUM([1]MM!E29)</f>
        <v>70614.5</v>
      </c>
      <c r="M29" s="53">
        <f>SUM([1]MM!B30)</f>
        <v>73</v>
      </c>
      <c r="N29" s="46">
        <f>SUM([1]MM!C30)</f>
        <v>40150.6</v>
      </c>
      <c r="O29" s="46">
        <f>SUM([1]MM!D30)</f>
        <v>64715</v>
      </c>
      <c r="P29" s="28">
        <f t="shared" si="2"/>
        <v>4724195</v>
      </c>
      <c r="Q29" s="49">
        <f>SUM([1]MM!E30)</f>
        <v>88709.4</v>
      </c>
      <c r="R29" s="54">
        <f>SUM([1]MM!B31)</f>
        <v>68</v>
      </c>
      <c r="S29" s="46">
        <f>SUM([1]MM!C31)</f>
        <v>60299</v>
      </c>
      <c r="T29" s="46">
        <f>SUM([1]MM!D31)</f>
        <v>85114.79</v>
      </c>
      <c r="U29" s="33">
        <f t="shared" si="3"/>
        <v>5787805.7199999997</v>
      </c>
      <c r="V29" s="47">
        <f>SUM([1]MM!E31)</f>
        <v>111412</v>
      </c>
      <c r="W29" s="45">
        <f>SUM([1]MM!B32)</f>
        <v>14</v>
      </c>
      <c r="X29" s="46">
        <f>SUM([1]MM!C32)</f>
        <v>71707.5</v>
      </c>
      <c r="Y29" s="46">
        <f>SUM([1]MM!D32)</f>
        <v>99099.31</v>
      </c>
      <c r="Z29" s="28">
        <f t="shared" si="4"/>
        <v>1387390.3399999999</v>
      </c>
      <c r="AA29" s="47">
        <f>SUM([1]MM!E32)</f>
        <v>118128.9</v>
      </c>
      <c r="AB29" s="45">
        <f>SUM([1]MM!B33)</f>
        <v>13</v>
      </c>
      <c r="AC29" s="46">
        <f>SUM([1]MM!C33)</f>
        <v>71699.399999999994</v>
      </c>
      <c r="AD29" s="46">
        <f>SUM([1]MM!D33)</f>
        <v>99241.32</v>
      </c>
      <c r="AE29" s="28">
        <f t="shared" si="5"/>
        <v>1290137.1600000001</v>
      </c>
      <c r="AF29" s="49">
        <f>SUM([1]MM!E33)</f>
        <v>129342.6</v>
      </c>
      <c r="AG29" s="54">
        <f>SUM([1]MM!B34)</f>
        <v>13</v>
      </c>
      <c r="AH29" s="46">
        <f>SUM([1]MM!C34)</f>
        <v>77904.2</v>
      </c>
      <c r="AI29" s="46">
        <f>SUM([1]MM!D34)</f>
        <v>102230.2</v>
      </c>
      <c r="AJ29" s="51">
        <f t="shared" si="6"/>
        <v>1328992.5999999999</v>
      </c>
      <c r="AK29" s="47">
        <f>SUM([1]MM!E34)</f>
        <v>127947.6</v>
      </c>
      <c r="AL29" s="45">
        <f>SUM([1]MM!B35)</f>
        <v>6</v>
      </c>
      <c r="AM29" s="46">
        <f>SUM([1]MM!C35)</f>
        <v>101007.9</v>
      </c>
      <c r="AN29" s="46">
        <f>SUM([1]MM!D35)</f>
        <v>126129.25</v>
      </c>
      <c r="AO29" s="51">
        <f t="shared" si="7"/>
        <v>756775.5</v>
      </c>
      <c r="AP29" s="49">
        <f>SUM([1]MM!E35)</f>
        <v>152313.9</v>
      </c>
      <c r="AQ29" s="54">
        <f>SUM([1]MM!B36)</f>
        <v>1</v>
      </c>
      <c r="AR29" s="46">
        <f>SUM([1]MM!C36)</f>
        <v>155430.70000000001</v>
      </c>
      <c r="AS29" s="46">
        <f>SUM([1]MM!D36)</f>
        <v>155430.70000000001</v>
      </c>
      <c r="AT29" s="28">
        <f t="shared" si="8"/>
        <v>155430.70000000001</v>
      </c>
      <c r="AU29" s="49">
        <f>SUM([1]MM!E36)</f>
        <v>155430.70000000001</v>
      </c>
      <c r="AV29" s="54">
        <f>SUM([1]MM!B37)</f>
        <v>1</v>
      </c>
      <c r="AW29" s="52">
        <f>SUM([1]MM!C37)</f>
        <v>135412</v>
      </c>
      <c r="AX29" s="52">
        <f>SUM([1]MM!D37)</f>
        <v>135412</v>
      </c>
      <c r="AY29" s="28">
        <f t="shared" si="9"/>
        <v>135412</v>
      </c>
      <c r="AZ29" s="52">
        <f>SUM([1]MM!E37)</f>
        <v>135412</v>
      </c>
      <c r="BA29" s="45">
        <f>SUM([1]MM!B38)</f>
        <v>0</v>
      </c>
      <c r="BB29" s="46">
        <f>SUM([1]MM!C38)</f>
        <v>0</v>
      </c>
      <c r="BC29" s="46">
        <f>SUM([1]MM!D38)</f>
        <v>0</v>
      </c>
      <c r="BD29" s="28">
        <f t="shared" si="10"/>
        <v>0</v>
      </c>
      <c r="BE29" s="47">
        <f>SUM([1]MM!E38)</f>
        <v>0</v>
      </c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</row>
    <row r="30" spans="1:145" x14ac:dyDescent="0.2">
      <c r="A30" s="43">
        <v>27</v>
      </c>
      <c r="B30" s="44" t="s">
        <v>45</v>
      </c>
      <c r="C30" s="45">
        <f>SUM([1]MH!B28)</f>
        <v>2</v>
      </c>
      <c r="D30" s="46">
        <f>SUM([1]MH!C28)</f>
        <v>28828.2</v>
      </c>
      <c r="E30" s="46">
        <f>SUM([1]MH!D28)</f>
        <v>40902.400000000001</v>
      </c>
      <c r="F30" s="28">
        <f t="shared" si="0"/>
        <v>81804.800000000003</v>
      </c>
      <c r="G30" s="47">
        <f>SUM([1]MH!E28)</f>
        <v>52976.6</v>
      </c>
      <c r="H30" s="45">
        <f>SUM([1]MH!B29)</f>
        <v>24</v>
      </c>
      <c r="I30" s="46">
        <f>SUM([1]MH!C29)</f>
        <v>29095.8</v>
      </c>
      <c r="J30" s="46">
        <f>SUM([1]MH!D29)</f>
        <v>52327.33</v>
      </c>
      <c r="K30" s="28">
        <f t="shared" si="1"/>
        <v>1255855.92</v>
      </c>
      <c r="L30" s="47">
        <f>SUM([1]MH!E29)</f>
        <v>76710.899999999994</v>
      </c>
      <c r="M30" s="53">
        <f>SUM([1]MH!B30)</f>
        <v>41</v>
      </c>
      <c r="N30" s="46">
        <f>SUM([1]MH!C30)</f>
        <v>52757.599999999999</v>
      </c>
      <c r="O30" s="46">
        <f>SUM([1]MH!D30)</f>
        <v>72016.210000000006</v>
      </c>
      <c r="P30" s="28">
        <f t="shared" si="2"/>
        <v>2952664.6100000003</v>
      </c>
      <c r="Q30" s="49">
        <f>SUM([1]MH!E30)</f>
        <v>88428.6</v>
      </c>
      <c r="R30" s="54">
        <f>SUM([1]MH!B31)</f>
        <v>34</v>
      </c>
      <c r="S30" s="46">
        <f>SUM([1]MH!C31)</f>
        <v>59229.4</v>
      </c>
      <c r="T30" s="46">
        <f>SUM([1]MH!D31)</f>
        <v>87023.51</v>
      </c>
      <c r="U30" s="33">
        <f t="shared" si="3"/>
        <v>2958799.34</v>
      </c>
      <c r="V30" s="47">
        <f>SUM([1]MH!E31)</f>
        <v>126296.3</v>
      </c>
      <c r="W30" s="45">
        <f>SUM([1]MH!B32)</f>
        <v>5</v>
      </c>
      <c r="X30" s="46">
        <f>SUM([1]MH!C32)</f>
        <v>76824.2</v>
      </c>
      <c r="Y30" s="46">
        <f>SUM([1]MH!D32)</f>
        <v>92141.98</v>
      </c>
      <c r="Z30" s="28">
        <f t="shared" si="4"/>
        <v>460709.89999999997</v>
      </c>
      <c r="AA30" s="47">
        <f>SUM([1]MH!E32)</f>
        <v>110899.2</v>
      </c>
      <c r="AB30" s="45">
        <f>SUM([1]MH!B33)</f>
        <v>7</v>
      </c>
      <c r="AC30" s="46">
        <f>SUM([1]MH!C33)</f>
        <v>79473.3</v>
      </c>
      <c r="AD30" s="46">
        <f>SUM([1]MH!D33)</f>
        <v>93389.39</v>
      </c>
      <c r="AE30" s="28">
        <f t="shared" si="5"/>
        <v>653725.73</v>
      </c>
      <c r="AF30" s="49">
        <f>SUM([1]MH!E33)</f>
        <v>103786</v>
      </c>
      <c r="AG30" s="54">
        <f>SUM([1]MH!B34)</f>
        <v>6</v>
      </c>
      <c r="AH30" s="46">
        <f>SUM([1]MH!C34)</f>
        <v>107220.1</v>
      </c>
      <c r="AI30" s="46">
        <f>SUM([1]MH!D34)</f>
        <v>116588.33</v>
      </c>
      <c r="AJ30" s="55">
        <f t="shared" si="6"/>
        <v>699529.98</v>
      </c>
      <c r="AK30" s="47">
        <f>SUM([1]MH!E34)</f>
        <v>125490.5</v>
      </c>
      <c r="AL30" s="45">
        <f>SUM([1]MH!B35)</f>
        <v>1</v>
      </c>
      <c r="AM30" s="46">
        <f>SUM([1]MH!C35)</f>
        <v>124935.6</v>
      </c>
      <c r="AN30" s="46">
        <f>SUM([1]MH!D35)</f>
        <v>124935.6</v>
      </c>
      <c r="AO30" s="51">
        <f t="shared" si="7"/>
        <v>124935.6</v>
      </c>
      <c r="AP30" s="49">
        <f>SUM([1]MH!E35)</f>
        <v>124935.6</v>
      </c>
      <c r="AQ30" s="54">
        <f>SUM([1]MH!B36)</f>
        <v>1</v>
      </c>
      <c r="AR30" s="46">
        <f>SUM([1]MH!C36)</f>
        <v>128044.4</v>
      </c>
      <c r="AS30" s="46">
        <f>SUM([1]MH!D36)</f>
        <v>128044.4</v>
      </c>
      <c r="AT30" s="28">
        <f t="shared" si="8"/>
        <v>128044.4</v>
      </c>
      <c r="AU30" s="49">
        <f>SUM([1]MH!E36)</f>
        <v>128044.4</v>
      </c>
      <c r="AV30" s="54">
        <f>SUM([1]MH!B37)</f>
        <v>0</v>
      </c>
      <c r="AW30" s="52">
        <f>SUM([1]MH!C37)</f>
        <v>0</v>
      </c>
      <c r="AX30" s="52">
        <f>SUM([1]MH!D37)</f>
        <v>0</v>
      </c>
      <c r="AY30" s="28">
        <f t="shared" si="9"/>
        <v>0</v>
      </c>
      <c r="AZ30" s="52">
        <f>SUM([1]MH!E37)</f>
        <v>0</v>
      </c>
      <c r="BA30" s="45">
        <f>SUM([1]MH!B38)</f>
        <v>0</v>
      </c>
      <c r="BB30" s="46">
        <f>SUM([1]MH!C38)</f>
        <v>0</v>
      </c>
      <c r="BC30" s="46">
        <f>SUM([1]MH!D38)</f>
        <v>0</v>
      </c>
      <c r="BD30" s="28">
        <f t="shared" si="10"/>
        <v>0</v>
      </c>
      <c r="BE30" s="47">
        <f>SUM([1]MH!E38)</f>
        <v>0</v>
      </c>
    </row>
    <row r="31" spans="1:145" x14ac:dyDescent="0.2">
      <c r="A31" s="43">
        <v>28</v>
      </c>
      <c r="B31" s="44" t="s">
        <v>46</v>
      </c>
      <c r="C31" s="45">
        <f>SUM([1]MS!B28)</f>
        <v>0</v>
      </c>
      <c r="D31" s="46">
        <f>SUM([1]MS!C28)</f>
        <v>0</v>
      </c>
      <c r="E31" s="46">
        <f>SUM([1]MS!D28)</f>
        <v>0</v>
      </c>
      <c r="F31" s="28">
        <f t="shared" si="0"/>
        <v>0</v>
      </c>
      <c r="G31" s="47">
        <f>SUM([1]MS!E28)</f>
        <v>0</v>
      </c>
      <c r="H31" s="45">
        <f>SUM([1]MS!B29)</f>
        <v>32</v>
      </c>
      <c r="I31" s="46">
        <f>SUM([1]MS!C29)</f>
        <v>24106.7</v>
      </c>
      <c r="J31" s="46">
        <f>SUM([1]MS!D29)</f>
        <v>49686.09</v>
      </c>
      <c r="K31" s="28">
        <f t="shared" si="1"/>
        <v>1589954.88</v>
      </c>
      <c r="L31" s="47">
        <f>SUM([1]MS!E29)</f>
        <v>68764.7</v>
      </c>
      <c r="M31" s="53">
        <f>SUM([1]MS!B30)</f>
        <v>116</v>
      </c>
      <c r="N31" s="46">
        <f>SUM([1]MS!C30)</f>
        <v>41175.300000000003</v>
      </c>
      <c r="O31" s="46">
        <f>SUM([1]MS!D30)</f>
        <v>66044.73</v>
      </c>
      <c r="P31" s="28">
        <f t="shared" si="2"/>
        <v>7661188.6799999997</v>
      </c>
      <c r="Q31" s="49">
        <f>SUM([1]MS!E30)</f>
        <v>92340.5</v>
      </c>
      <c r="R31" s="54">
        <f>SUM([1]MS!B31)</f>
        <v>72</v>
      </c>
      <c r="S31" s="46">
        <f>SUM([1]MS!C31)</f>
        <v>60412.1</v>
      </c>
      <c r="T31" s="46">
        <f>SUM([1]MS!D31)</f>
        <v>81350.47</v>
      </c>
      <c r="U31" s="28">
        <f t="shared" si="3"/>
        <v>5857233.8399999999</v>
      </c>
      <c r="V31" s="47">
        <f>SUM([1]MS!E31)</f>
        <v>115113</v>
      </c>
      <c r="W31" s="45">
        <f>SUM([1]MS!B32)</f>
        <v>26</v>
      </c>
      <c r="X31" s="46">
        <f>SUM([1]MS!C32)</f>
        <v>77143.399999999994</v>
      </c>
      <c r="Y31" s="46">
        <f>SUM([1]MS!D32)</f>
        <v>90904.26</v>
      </c>
      <c r="Z31" s="28">
        <f t="shared" si="4"/>
        <v>2363510.7599999998</v>
      </c>
      <c r="AA31" s="47">
        <f>SUM([1]MS!E32)</f>
        <v>107960.7</v>
      </c>
      <c r="AB31" s="45">
        <f>SUM([1]MS!B33)</f>
        <v>15</v>
      </c>
      <c r="AC31" s="46">
        <f>SUM([1]MS!C33)</f>
        <v>81502.5</v>
      </c>
      <c r="AD31" s="46">
        <f>SUM([1]MS!D33)</f>
        <v>100234.09</v>
      </c>
      <c r="AE31" s="28">
        <f t="shared" si="5"/>
        <v>1503511.3499999999</v>
      </c>
      <c r="AF31" s="49">
        <f>SUM([1]MS!E33)</f>
        <v>112554.7</v>
      </c>
      <c r="AG31" s="54">
        <f>SUM([1]MS!B34)</f>
        <v>14</v>
      </c>
      <c r="AH31" s="46">
        <f>SUM([1]MS!C34)</f>
        <v>104025.8</v>
      </c>
      <c r="AI31" s="46">
        <f>SUM([1]MS!D34)</f>
        <v>115798.82</v>
      </c>
      <c r="AJ31" s="51">
        <f t="shared" si="6"/>
        <v>1621183.48</v>
      </c>
      <c r="AK31" s="47">
        <f>SUM([1]MS!E34)</f>
        <v>132272.1</v>
      </c>
      <c r="AL31" s="45">
        <f>SUM([1]MS!B35)</f>
        <v>2</v>
      </c>
      <c r="AM31" s="46">
        <f>SUM([1]MS!C35)</f>
        <v>107776.3</v>
      </c>
      <c r="AN31" s="46">
        <f>SUM([1]MS!D35)</f>
        <v>115363.15</v>
      </c>
      <c r="AO31" s="51">
        <f t="shared" si="7"/>
        <v>230726.3</v>
      </c>
      <c r="AP31" s="49">
        <f>SUM([1]MS!E35)</f>
        <v>122950</v>
      </c>
      <c r="AQ31" s="54">
        <f>SUM([1]MS!B36)</f>
        <v>1</v>
      </c>
      <c r="AR31" s="46">
        <f>SUM([1]MS!C36)</f>
        <v>137931.79999999999</v>
      </c>
      <c r="AS31" s="46">
        <f>SUM([1]MS!D36)</f>
        <v>137931.79999999999</v>
      </c>
      <c r="AT31" s="28">
        <f t="shared" si="8"/>
        <v>137931.79999999999</v>
      </c>
      <c r="AU31" s="49">
        <f>SUM([1]MS!E36)</f>
        <v>137931.79999999999</v>
      </c>
      <c r="AV31" s="54">
        <f>SUM([1]MS!B37)</f>
        <v>0</v>
      </c>
      <c r="AW31" s="52">
        <f>SUM([1]MS!C37)</f>
        <v>0</v>
      </c>
      <c r="AX31" s="52">
        <f>SUM([1]MS!D37)</f>
        <v>0</v>
      </c>
      <c r="AY31" s="28">
        <f t="shared" si="9"/>
        <v>0</v>
      </c>
      <c r="AZ31" s="52">
        <f>SUM([1]MS!E37)</f>
        <v>0</v>
      </c>
      <c r="BA31" s="45">
        <f>SUM([1]MS!B38)</f>
        <v>0</v>
      </c>
      <c r="BB31" s="46">
        <f>SUM([1]MS!C38)</f>
        <v>0</v>
      </c>
      <c r="BC31" s="46">
        <f>SUM([1]MS!D38)</f>
        <v>0</v>
      </c>
      <c r="BD31" s="28">
        <f t="shared" si="10"/>
        <v>0</v>
      </c>
      <c r="BE31" s="47">
        <f>SUM([1]MS!E38)</f>
        <v>0</v>
      </c>
    </row>
    <row r="32" spans="1:145" s="1" customFormat="1" x14ac:dyDescent="0.2">
      <c r="A32" s="43">
        <v>29</v>
      </c>
      <c r="B32" s="44" t="s">
        <v>47</v>
      </c>
      <c r="C32" s="45">
        <f>SUM([1]NT!B28)</f>
        <v>0</v>
      </c>
      <c r="D32" s="46">
        <f>SUM([1]NT!C28)</f>
        <v>0</v>
      </c>
      <c r="E32" s="46">
        <f>SUM([1]NT!D28)</f>
        <v>0</v>
      </c>
      <c r="F32" s="28">
        <f t="shared" si="0"/>
        <v>0</v>
      </c>
      <c r="G32" s="47">
        <f>SUM([1]NT!E28)</f>
        <v>0</v>
      </c>
      <c r="H32" s="45">
        <f>SUM([1]NT!B29)</f>
        <v>31</v>
      </c>
      <c r="I32" s="46">
        <f>SUM([1]NT!C29)</f>
        <v>29709.200000000001</v>
      </c>
      <c r="J32" s="46">
        <f>SUM([1]NT!D29)</f>
        <v>49946.05</v>
      </c>
      <c r="K32" s="28">
        <f t="shared" si="1"/>
        <v>1548327.55</v>
      </c>
      <c r="L32" s="47">
        <f>SUM([1]NT!E29)</f>
        <v>66667.5</v>
      </c>
      <c r="M32" s="53">
        <f>SUM([1]NT!B30)</f>
        <v>81</v>
      </c>
      <c r="N32" s="46">
        <f>SUM([1]NT!C30)</f>
        <v>45765.9</v>
      </c>
      <c r="O32" s="46">
        <f>SUM([1]NT!D30)</f>
        <v>66658.17</v>
      </c>
      <c r="P32" s="28">
        <f t="shared" si="2"/>
        <v>5399311.7699999996</v>
      </c>
      <c r="Q32" s="49">
        <f>SUM([1]NT!E30)</f>
        <v>97087.1</v>
      </c>
      <c r="R32" s="54">
        <f>SUM([1]NT!B31)</f>
        <v>64</v>
      </c>
      <c r="S32" s="46">
        <f>SUM([1]NT!C31)</f>
        <v>61495.9</v>
      </c>
      <c r="T32" s="46">
        <f>SUM([1]NT!D31)</f>
        <v>82178.8</v>
      </c>
      <c r="U32" s="28">
        <f t="shared" si="3"/>
        <v>5259443.2</v>
      </c>
      <c r="V32" s="47">
        <f>SUM([1]NT!E31)</f>
        <v>114583</v>
      </c>
      <c r="W32" s="45">
        <f>SUM([1]NT!B32)</f>
        <v>17</v>
      </c>
      <c r="X32" s="46">
        <f>SUM([1]NT!C32)</f>
        <v>70266</v>
      </c>
      <c r="Y32" s="46">
        <f>SUM([1]NT!D32)</f>
        <v>88488.17</v>
      </c>
      <c r="Z32" s="28">
        <f t="shared" si="4"/>
        <v>1504298.89</v>
      </c>
      <c r="AA32" s="47">
        <f>SUM([1]NT!E32)</f>
        <v>110729.7</v>
      </c>
      <c r="AB32" s="45">
        <f>SUM([1]NT!B33)</f>
        <v>18</v>
      </c>
      <c r="AC32" s="46">
        <f>SUM([1]NT!C33)</f>
        <v>83481.899999999994</v>
      </c>
      <c r="AD32" s="46">
        <f>SUM([1]NT!D33)</f>
        <v>101590.42</v>
      </c>
      <c r="AE32" s="28">
        <f t="shared" si="5"/>
        <v>1828627.56</v>
      </c>
      <c r="AF32" s="49">
        <f>SUM([1]NT!E33)</f>
        <v>117516.6</v>
      </c>
      <c r="AG32" s="54">
        <f>SUM([1]NT!B34)</f>
        <v>10</v>
      </c>
      <c r="AH32" s="46">
        <f>SUM([1]NT!C34)</f>
        <v>89470.9</v>
      </c>
      <c r="AI32" s="46">
        <f>SUM([1]NT!D34)</f>
        <v>105855.05</v>
      </c>
      <c r="AJ32" s="55">
        <f t="shared" si="6"/>
        <v>1058550.5</v>
      </c>
      <c r="AK32" s="47">
        <f>SUM([1]NT!E34)</f>
        <v>122885.2</v>
      </c>
      <c r="AL32" s="45">
        <f>SUM([1]NT!B35)</f>
        <v>3</v>
      </c>
      <c r="AM32" s="46">
        <f>SUM([1]NT!C35)</f>
        <v>123659.4</v>
      </c>
      <c r="AN32" s="46">
        <f>SUM([1]NT!D35)</f>
        <v>124723.45</v>
      </c>
      <c r="AO32" s="51">
        <f t="shared" si="7"/>
        <v>374170.35</v>
      </c>
      <c r="AP32" s="49">
        <f>SUM([1]NT!E35)</f>
        <v>125787.5</v>
      </c>
      <c r="AQ32" s="54">
        <f>SUM([1]NT!B36)</f>
        <v>0</v>
      </c>
      <c r="AR32" s="46">
        <f>SUM([1]NT!C36)</f>
        <v>0</v>
      </c>
      <c r="AS32" s="46">
        <f>SUM([1]NT!D36)</f>
        <v>0</v>
      </c>
      <c r="AT32" s="28">
        <f t="shared" si="8"/>
        <v>0</v>
      </c>
      <c r="AU32" s="49">
        <f>SUM([1]NT!E36)</f>
        <v>0</v>
      </c>
      <c r="AV32" s="54">
        <f>SUM([1]NT!B37)</f>
        <v>0</v>
      </c>
      <c r="AW32" s="52">
        <f>SUM([1]NT!C37)</f>
        <v>0</v>
      </c>
      <c r="AX32" s="52">
        <f>SUM([1]NT!D37)</f>
        <v>0</v>
      </c>
      <c r="AY32" s="28">
        <f t="shared" si="9"/>
        <v>0</v>
      </c>
      <c r="AZ32" s="52">
        <f>SUM([1]NT!E37)</f>
        <v>0</v>
      </c>
      <c r="BA32" s="45">
        <f>SUM([1]NT!B38)</f>
        <v>0</v>
      </c>
      <c r="BB32" s="46">
        <f>SUM([1]NT!C38)</f>
        <v>0</v>
      </c>
      <c r="BC32" s="46">
        <f>SUM([1]NT!D38)</f>
        <v>0</v>
      </c>
      <c r="BD32" s="28">
        <f t="shared" si="10"/>
        <v>0</v>
      </c>
      <c r="BE32" s="47">
        <f>SUM([1]NT!E38)</f>
        <v>0</v>
      </c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</row>
    <row r="33" spans="1:145" s="1" customFormat="1" x14ac:dyDescent="0.2">
      <c r="A33" s="43">
        <v>30</v>
      </c>
      <c r="B33" s="44" t="s">
        <v>48</v>
      </c>
      <c r="C33" s="45">
        <f>SUM([1]OT!B28)</f>
        <v>1</v>
      </c>
      <c r="D33" s="46">
        <f>SUM([1]OT!C28)</f>
        <v>21180.9</v>
      </c>
      <c r="E33" s="46">
        <f>SUM([1]OT!D28)</f>
        <v>21180.9</v>
      </c>
      <c r="F33" s="28">
        <f t="shared" si="0"/>
        <v>21180.9</v>
      </c>
      <c r="G33" s="47">
        <f>SUM([1]OT!E28)</f>
        <v>21180.9</v>
      </c>
      <c r="H33" s="45">
        <f>SUM([1]OT!B29)</f>
        <v>60</v>
      </c>
      <c r="I33" s="46">
        <f>SUM([1]OT!C29)</f>
        <v>30712.400000000001</v>
      </c>
      <c r="J33" s="46">
        <f>SUM([1]OT!D29)</f>
        <v>52510.080000000002</v>
      </c>
      <c r="K33" s="28">
        <f t="shared" si="1"/>
        <v>3150604.8000000003</v>
      </c>
      <c r="L33" s="47">
        <f>SUM([1]OT!E29)</f>
        <v>77327.600000000006</v>
      </c>
      <c r="M33" s="53">
        <f>SUM([1]OT!B30)</f>
        <v>79</v>
      </c>
      <c r="N33" s="46">
        <f>SUM([1]OT!C30)</f>
        <v>41730.300000000003</v>
      </c>
      <c r="O33" s="46">
        <f>SUM([1]OT!D30)</f>
        <v>65995.66</v>
      </c>
      <c r="P33" s="28">
        <f t="shared" si="2"/>
        <v>5213657.1400000006</v>
      </c>
      <c r="Q33" s="49">
        <f>SUM([1]OT!E30)</f>
        <v>87712.4</v>
      </c>
      <c r="R33" s="54">
        <f>SUM([1]OT!B31)</f>
        <v>49</v>
      </c>
      <c r="S33" s="46">
        <f>SUM([1]OT!C31)</f>
        <v>59302.8</v>
      </c>
      <c r="T33" s="46">
        <f>SUM([1]OT!D31)</f>
        <v>81819.839999999997</v>
      </c>
      <c r="U33" s="28">
        <f t="shared" si="3"/>
        <v>4009172.1599999997</v>
      </c>
      <c r="V33" s="47">
        <f>SUM([1]OT!E31)</f>
        <v>101614.1</v>
      </c>
      <c r="W33" s="45">
        <f>SUM([1]OT!B32)</f>
        <v>6</v>
      </c>
      <c r="X33" s="46">
        <f>SUM([1]OT!C32)</f>
        <v>87845.8</v>
      </c>
      <c r="Y33" s="46">
        <f>SUM([1]OT!D32)</f>
        <v>98901.17</v>
      </c>
      <c r="Z33" s="28">
        <f t="shared" si="4"/>
        <v>593407.02</v>
      </c>
      <c r="AA33" s="47">
        <f>SUM([1]OT!E32)</f>
        <v>106629</v>
      </c>
      <c r="AB33" s="45">
        <f>SUM([1]OT!B33)</f>
        <v>11</v>
      </c>
      <c r="AC33" s="46">
        <f>SUM([1]OT!C33)</f>
        <v>85598.1</v>
      </c>
      <c r="AD33" s="46">
        <f>SUM([1]OT!D33)</f>
        <v>101396.25</v>
      </c>
      <c r="AE33" s="28">
        <f t="shared" si="5"/>
        <v>1115358.75</v>
      </c>
      <c r="AF33" s="49">
        <f>SUM([1]OT!E33)</f>
        <v>120616.9</v>
      </c>
      <c r="AG33" s="54">
        <f>SUM([1]OT!B34)</f>
        <v>6</v>
      </c>
      <c r="AH33" s="46">
        <f>SUM([1]OT!C34)</f>
        <v>106542.39999999999</v>
      </c>
      <c r="AI33" s="46">
        <f>SUM([1]OT!D34)</f>
        <v>115781.72</v>
      </c>
      <c r="AJ33" s="51">
        <f t="shared" si="6"/>
        <v>694690.32000000007</v>
      </c>
      <c r="AK33" s="47">
        <f>SUM([1]OT!E34)</f>
        <v>129763.2</v>
      </c>
      <c r="AL33" s="45">
        <f>SUM([1]OT!B35)</f>
        <v>1</v>
      </c>
      <c r="AM33" s="46">
        <f>SUM([1]OT!C35)</f>
        <v>106943.4</v>
      </c>
      <c r="AN33" s="46">
        <f>SUM([1]OT!D35)</f>
        <v>106943.4</v>
      </c>
      <c r="AO33" s="51">
        <f t="shared" si="7"/>
        <v>106943.4</v>
      </c>
      <c r="AP33" s="49">
        <f>SUM([1]OT!E35)</f>
        <v>106943.4</v>
      </c>
      <c r="AQ33" s="54">
        <f>SUM([1]OT!B36)</f>
        <v>1</v>
      </c>
      <c r="AR33" s="46">
        <f>SUM([1]OT!C36)</f>
        <v>121977.3</v>
      </c>
      <c r="AS33" s="46">
        <f>SUM([1]OT!D36)</f>
        <v>121977.3</v>
      </c>
      <c r="AT33" s="28">
        <f t="shared" si="8"/>
        <v>121977.3</v>
      </c>
      <c r="AU33" s="49">
        <f>SUM([1]OT!E36)</f>
        <v>121977.3</v>
      </c>
      <c r="AV33" s="54">
        <f>SUM([1]OT!B37)</f>
        <v>1</v>
      </c>
      <c r="AW33" s="52">
        <f>SUM([1]OT!C37)</f>
        <v>116373.4</v>
      </c>
      <c r="AX33" s="52">
        <f>SUM([1]OT!D37)</f>
        <v>116373.4</v>
      </c>
      <c r="AY33" s="28">
        <f t="shared" si="9"/>
        <v>116373.4</v>
      </c>
      <c r="AZ33" s="52">
        <f>SUM([1]OT!E37)</f>
        <v>116373.4</v>
      </c>
      <c r="BA33" s="45">
        <f>SUM([1]OT!B38)</f>
        <v>0</v>
      </c>
      <c r="BB33" s="46">
        <f>SUM([1]OT!C38)</f>
        <v>0</v>
      </c>
      <c r="BC33" s="46">
        <f>SUM([1]OT!D38)</f>
        <v>0</v>
      </c>
      <c r="BD33" s="28">
        <f t="shared" si="10"/>
        <v>0</v>
      </c>
      <c r="BE33" s="47">
        <f>SUM([1]OT!E38)</f>
        <v>0</v>
      </c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</row>
    <row r="34" spans="1:145" x14ac:dyDescent="0.2">
      <c r="A34" s="43">
        <v>31</v>
      </c>
      <c r="B34" s="44" t="s">
        <v>49</v>
      </c>
      <c r="C34" s="45">
        <f>SUM([1]PH!B28)</f>
        <v>0</v>
      </c>
      <c r="D34" s="46">
        <f>SUM([1]PH!C28)</f>
        <v>0</v>
      </c>
      <c r="E34" s="46">
        <f>SUM([1]PH!D28)</f>
        <v>0</v>
      </c>
      <c r="F34" s="28">
        <f t="shared" si="0"/>
        <v>0</v>
      </c>
      <c r="G34" s="47">
        <f>SUM([1]PH!E28)</f>
        <v>0</v>
      </c>
      <c r="H34" s="45">
        <f>SUM([1]PH!B29)</f>
        <v>14</v>
      </c>
      <c r="I34" s="46">
        <f>SUM([1]PH!C29)</f>
        <v>17453.3</v>
      </c>
      <c r="J34" s="46">
        <f>SUM([1]PH!D29)</f>
        <v>45804.29</v>
      </c>
      <c r="K34" s="28">
        <f t="shared" si="1"/>
        <v>641260.06000000006</v>
      </c>
      <c r="L34" s="47">
        <f>SUM([1]PH!E29)</f>
        <v>60087</v>
      </c>
      <c r="M34" s="53">
        <f>SUM([1]PH!B30)</f>
        <v>93</v>
      </c>
      <c r="N34" s="46">
        <f>SUM([1]PH!C30)</f>
        <v>36006.5</v>
      </c>
      <c r="O34" s="46">
        <f>SUM([1]PH!D30)</f>
        <v>59865.43</v>
      </c>
      <c r="P34" s="28">
        <f t="shared" si="2"/>
        <v>5567484.9900000002</v>
      </c>
      <c r="Q34" s="49">
        <f>SUM([1]PH!E30)</f>
        <v>81032</v>
      </c>
      <c r="R34" s="54">
        <f>SUM([1]PH!B31)</f>
        <v>118</v>
      </c>
      <c r="S34" s="46">
        <f>SUM([1]PH!C31)</f>
        <v>46551.3</v>
      </c>
      <c r="T34" s="46">
        <f>SUM([1]PH!D31)</f>
        <v>72974.27</v>
      </c>
      <c r="U34" s="28">
        <f t="shared" si="3"/>
        <v>8610963.8600000013</v>
      </c>
      <c r="V34" s="47">
        <f>SUM([1]PH!E31)</f>
        <v>96949.6</v>
      </c>
      <c r="W34" s="45">
        <f>SUM([1]PH!B32)</f>
        <v>37</v>
      </c>
      <c r="X34" s="46">
        <f>SUM([1]PH!C32)</f>
        <v>67358.5</v>
      </c>
      <c r="Y34" s="46">
        <f>SUM([1]PH!D32)</f>
        <v>87673.84</v>
      </c>
      <c r="Z34" s="28">
        <f t="shared" si="4"/>
        <v>3243932.08</v>
      </c>
      <c r="AA34" s="47">
        <f>SUM([1]PH!E32)</f>
        <v>113488.6</v>
      </c>
      <c r="AB34" s="45">
        <f>SUM([1]PH!B33)</f>
        <v>35</v>
      </c>
      <c r="AC34" s="46">
        <f>SUM([1]PH!C33)</f>
        <v>67714</v>
      </c>
      <c r="AD34" s="46">
        <f>SUM([1]PH!D33)</f>
        <v>95919.95</v>
      </c>
      <c r="AE34" s="28">
        <f t="shared" si="5"/>
        <v>3357198.25</v>
      </c>
      <c r="AF34" s="49">
        <f>SUM([1]PH!E33)</f>
        <v>122023.8</v>
      </c>
      <c r="AG34" s="54">
        <f>SUM([1]PH!B34)</f>
        <v>23</v>
      </c>
      <c r="AH34" s="46">
        <f>SUM([1]PH!C34)</f>
        <v>80432.899999999994</v>
      </c>
      <c r="AI34" s="46">
        <f>SUM([1]PH!D34)</f>
        <v>98929.33</v>
      </c>
      <c r="AJ34" s="55">
        <f t="shared" si="6"/>
        <v>2275374.59</v>
      </c>
      <c r="AK34" s="47">
        <f>SUM([1]PH!E34)</f>
        <v>122578.6</v>
      </c>
      <c r="AL34" s="45">
        <f>SUM([1]PH!B35)</f>
        <v>4</v>
      </c>
      <c r="AM34" s="46">
        <f>SUM([1]PH!C35)</f>
        <v>95763.3</v>
      </c>
      <c r="AN34" s="46">
        <f>SUM([1]PH!D35)</f>
        <v>107452.43</v>
      </c>
      <c r="AO34" s="51">
        <f t="shared" si="7"/>
        <v>429809.72</v>
      </c>
      <c r="AP34" s="49">
        <f>SUM([1]PH!E35)</f>
        <v>125493.6</v>
      </c>
      <c r="AQ34" s="54">
        <f>SUM([1]PH!B36)</f>
        <v>4</v>
      </c>
      <c r="AR34" s="46">
        <f>SUM([1]PH!C36)</f>
        <v>89951.1</v>
      </c>
      <c r="AS34" s="46">
        <f>SUM([1]PH!D36)</f>
        <v>102999.02</v>
      </c>
      <c r="AT34" s="28">
        <f t="shared" si="8"/>
        <v>411996.08</v>
      </c>
      <c r="AU34" s="49">
        <f>SUM([1]PH!E36)</f>
        <v>108367.6</v>
      </c>
      <c r="AV34" s="54">
        <f>SUM([1]PH!B37)</f>
        <v>0</v>
      </c>
      <c r="AW34" s="52">
        <f>SUM([1]PH!C37)</f>
        <v>0</v>
      </c>
      <c r="AX34" s="52">
        <f>SUM([1]PH!D37)</f>
        <v>0</v>
      </c>
      <c r="AY34" s="28">
        <f t="shared" si="9"/>
        <v>0</v>
      </c>
      <c r="AZ34" s="52">
        <f>SUM([1]PH!E37)</f>
        <v>0</v>
      </c>
      <c r="BA34" s="45">
        <f>SUM([1]PH!B38)</f>
        <v>0</v>
      </c>
      <c r="BB34" s="46">
        <f>SUM([1]PH!C38)</f>
        <v>0</v>
      </c>
      <c r="BC34" s="46">
        <f>SUM([1]PH!D38)</f>
        <v>0</v>
      </c>
      <c r="BD34" s="28">
        <f t="shared" si="10"/>
        <v>0</v>
      </c>
      <c r="BE34" s="47">
        <f>SUM([1]PH!E38)</f>
        <v>0</v>
      </c>
    </row>
    <row r="35" spans="1:145" x14ac:dyDescent="0.2">
      <c r="A35" s="43">
        <v>32</v>
      </c>
      <c r="B35" s="44" t="s">
        <v>50</v>
      </c>
      <c r="C35" s="45">
        <f>SUM([1]SM!B28)</f>
        <v>1</v>
      </c>
      <c r="D35" s="46">
        <f>SUM([1]SM!C28)</f>
        <v>42867.199999999997</v>
      </c>
      <c r="E35" s="46">
        <f>SUM([1]SM!D28)</f>
        <v>42867.199999999997</v>
      </c>
      <c r="F35" s="28">
        <f t="shared" si="0"/>
        <v>42867.199999999997</v>
      </c>
      <c r="G35" s="47">
        <f>SUM([1]SM!E28)</f>
        <v>42867.199999999997</v>
      </c>
      <c r="H35" s="45">
        <f>SUM([1]SM!B29)</f>
        <v>25</v>
      </c>
      <c r="I35" s="46">
        <f>SUM([1]SM!C29)</f>
        <v>34453.199999999997</v>
      </c>
      <c r="J35" s="46">
        <f>SUM([1]SM!D29)</f>
        <v>52731.56</v>
      </c>
      <c r="K35" s="28">
        <f t="shared" si="1"/>
        <v>1318289</v>
      </c>
      <c r="L35" s="47">
        <f>SUM([1]SM!E29)</f>
        <v>69485.399999999994</v>
      </c>
      <c r="M35" s="53">
        <f>SUM([1]SM!B30)</f>
        <v>56</v>
      </c>
      <c r="N35" s="46">
        <f>SUM([1]SM!C30)</f>
        <v>51261.8</v>
      </c>
      <c r="O35" s="46">
        <f>SUM([1]SM!D30)</f>
        <v>67308.2</v>
      </c>
      <c r="P35" s="28">
        <f t="shared" si="2"/>
        <v>3769259.1999999997</v>
      </c>
      <c r="Q35" s="49">
        <f>SUM([1]SM!E30)</f>
        <v>88810.5</v>
      </c>
      <c r="R35" s="54">
        <f>SUM([1]SM!B31)</f>
        <v>54</v>
      </c>
      <c r="S35" s="46">
        <f>SUM([1]SM!C31)</f>
        <v>58565.3</v>
      </c>
      <c r="T35" s="46">
        <f>SUM([1]SM!D31)</f>
        <v>80506.16</v>
      </c>
      <c r="U35" s="28">
        <f t="shared" si="3"/>
        <v>4347332.6400000006</v>
      </c>
      <c r="V35" s="47">
        <f>SUM([1]SM!E31)</f>
        <v>98031.2</v>
      </c>
      <c r="W35" s="45">
        <f>SUM([1]SM!B32)</f>
        <v>12</v>
      </c>
      <c r="X35" s="46">
        <f>SUM([1]SM!C32)</f>
        <v>84282.1</v>
      </c>
      <c r="Y35" s="46">
        <f>SUM([1]SM!D32)</f>
        <v>94175.65</v>
      </c>
      <c r="Z35" s="28">
        <f t="shared" si="4"/>
        <v>1130107.7999999998</v>
      </c>
      <c r="AA35" s="47">
        <f>SUM([1]SM!E32)</f>
        <v>103454.3</v>
      </c>
      <c r="AB35" s="45">
        <f>SUM([1]SM!B33)</f>
        <v>6</v>
      </c>
      <c r="AC35" s="46">
        <f>SUM([1]SM!C33)</f>
        <v>94674.4</v>
      </c>
      <c r="AD35" s="46">
        <f>SUM([1]SM!D33)</f>
        <v>102277.37</v>
      </c>
      <c r="AE35" s="28">
        <f t="shared" si="5"/>
        <v>613664.22</v>
      </c>
      <c r="AF35" s="49">
        <f>SUM([1]SM!E33)</f>
        <v>114203.4</v>
      </c>
      <c r="AG35" s="54">
        <f>SUM([1]SM!B34)</f>
        <v>9</v>
      </c>
      <c r="AH35" s="46">
        <f>SUM([1]SM!C34)</f>
        <v>86725.8</v>
      </c>
      <c r="AI35" s="46">
        <f>SUM([1]SM!D34)</f>
        <v>108230.32</v>
      </c>
      <c r="AJ35" s="51">
        <f t="shared" si="6"/>
        <v>974072.88000000012</v>
      </c>
      <c r="AK35" s="47">
        <f>SUM([1]SM!E34)</f>
        <v>121328.4</v>
      </c>
      <c r="AL35" s="45">
        <f>SUM([1]SM!B35)</f>
        <v>4</v>
      </c>
      <c r="AM35" s="46">
        <f>SUM([1]SM!C35)</f>
        <v>84682.5</v>
      </c>
      <c r="AN35" s="46">
        <f>SUM([1]SM!D35)</f>
        <v>112688.32000000001</v>
      </c>
      <c r="AO35" s="51">
        <f t="shared" si="7"/>
        <v>450753.28000000003</v>
      </c>
      <c r="AP35" s="49">
        <f>SUM([1]SM!E35)</f>
        <v>130549.1</v>
      </c>
      <c r="AQ35" s="54">
        <f>SUM([1]SM!B36)</f>
        <v>0</v>
      </c>
      <c r="AR35" s="46">
        <f>SUM([1]SM!C36)</f>
        <v>0</v>
      </c>
      <c r="AS35" s="46">
        <f>SUM([1]SM!D36)</f>
        <v>0</v>
      </c>
      <c r="AT35" s="28">
        <f t="shared" si="8"/>
        <v>0</v>
      </c>
      <c r="AU35" s="49">
        <f>SUM([1]SM!E36)</f>
        <v>0</v>
      </c>
      <c r="AV35" s="54">
        <f>SUM([1]SM!B37)</f>
        <v>0</v>
      </c>
      <c r="AW35" s="52">
        <f>SUM([1]SM!C37)</f>
        <v>0</v>
      </c>
      <c r="AX35" s="52">
        <f>SUM([1]SM!D37)</f>
        <v>0</v>
      </c>
      <c r="AY35" s="28">
        <f t="shared" si="9"/>
        <v>0</v>
      </c>
      <c r="AZ35" s="52">
        <f>SUM([1]SM!E37)</f>
        <v>0</v>
      </c>
      <c r="BA35" s="45">
        <f>SUM([1]SM!B38)</f>
        <v>0</v>
      </c>
      <c r="BB35" s="46">
        <f>SUM([1]SM!C38)</f>
        <v>0</v>
      </c>
      <c r="BC35" s="46">
        <f>SUM([1]SM!D38)</f>
        <v>0</v>
      </c>
      <c r="BD35" s="28">
        <f t="shared" si="10"/>
        <v>0</v>
      </c>
      <c r="BE35" s="47">
        <f>SUM([1]SM!E38)</f>
        <v>0</v>
      </c>
    </row>
    <row r="36" spans="1:145" x14ac:dyDescent="0.2">
      <c r="A36" s="43">
        <v>33</v>
      </c>
      <c r="B36" s="44" t="s">
        <v>51</v>
      </c>
      <c r="C36" s="45">
        <f>SUM([1]SJ!B28)</f>
        <v>0</v>
      </c>
      <c r="D36" s="46">
        <f>SUM([1]SJ!C28)</f>
        <v>0</v>
      </c>
      <c r="E36" s="46">
        <f>SUM([1]SJ!D28)</f>
        <v>0</v>
      </c>
      <c r="F36" s="28">
        <f t="shared" si="0"/>
        <v>0</v>
      </c>
      <c r="G36" s="47">
        <f>SUM([1]SJ!E28)</f>
        <v>0</v>
      </c>
      <c r="H36" s="45">
        <f>SUM([1]SJ!B29)</f>
        <v>6</v>
      </c>
      <c r="I36" s="46">
        <f>SUM([1]SJ!C29)</f>
        <v>27851.4</v>
      </c>
      <c r="J36" s="46">
        <f>SUM([1]SJ!D29)</f>
        <v>43816.480000000003</v>
      </c>
      <c r="K36" s="28">
        <f t="shared" si="1"/>
        <v>262898.88</v>
      </c>
      <c r="L36" s="47">
        <f>SUM([1]SJ!E29)</f>
        <v>67178.8</v>
      </c>
      <c r="M36" s="53">
        <f>SUM([1]SJ!B30)</f>
        <v>38</v>
      </c>
      <c r="N36" s="46">
        <f>SUM([1]SJ!C30)</f>
        <v>51731.7</v>
      </c>
      <c r="O36" s="46">
        <f>SUM([1]SJ!D30)</f>
        <v>62084.43</v>
      </c>
      <c r="P36" s="28">
        <f t="shared" si="2"/>
        <v>2359208.34</v>
      </c>
      <c r="Q36" s="49">
        <f>SUM([1]SJ!E30)</f>
        <v>76394.2</v>
      </c>
      <c r="R36" s="54">
        <f>SUM([1]SJ!B31)</f>
        <v>31</v>
      </c>
      <c r="S36" s="46">
        <f>SUM([1]SJ!C31)</f>
        <v>51441</v>
      </c>
      <c r="T36" s="46">
        <f>SUM([1]SJ!D31)</f>
        <v>77294.95</v>
      </c>
      <c r="U36" s="28">
        <f t="shared" si="3"/>
        <v>2396143.4499999997</v>
      </c>
      <c r="V36" s="47">
        <f>SUM([1]SJ!E31)</f>
        <v>99712.1</v>
      </c>
      <c r="W36" s="45">
        <f>SUM([1]SJ!B32)</f>
        <v>9</v>
      </c>
      <c r="X36" s="46">
        <f>SUM([1]SJ!C32)</f>
        <v>65651.600000000006</v>
      </c>
      <c r="Y36" s="46">
        <f>SUM([1]SJ!D32)</f>
        <v>91961.54</v>
      </c>
      <c r="Z36" s="28">
        <f t="shared" si="4"/>
        <v>827653.86</v>
      </c>
      <c r="AA36" s="47">
        <f>SUM([1]SJ!E32)</f>
        <v>111512.9</v>
      </c>
      <c r="AB36" s="45">
        <f>SUM([1]SJ!B33)</f>
        <v>7</v>
      </c>
      <c r="AC36" s="46">
        <f>SUM([1]SJ!C33)</f>
        <v>90117.5</v>
      </c>
      <c r="AD36" s="46">
        <f>SUM([1]SJ!D33)</f>
        <v>101262.54</v>
      </c>
      <c r="AE36" s="28">
        <f t="shared" si="5"/>
        <v>708837.77999999991</v>
      </c>
      <c r="AF36" s="49">
        <f>SUM([1]SJ!E33)</f>
        <v>108444.2</v>
      </c>
      <c r="AG36" s="54">
        <f>SUM([1]SJ!B34)</f>
        <v>7</v>
      </c>
      <c r="AH36" s="46">
        <f>SUM([1]SJ!C34)</f>
        <v>99581.9</v>
      </c>
      <c r="AI36" s="46">
        <f>SUM([1]SJ!D34)</f>
        <v>110574.84</v>
      </c>
      <c r="AJ36" s="55">
        <f t="shared" si="6"/>
        <v>774023.88</v>
      </c>
      <c r="AK36" s="47">
        <f>SUM([1]SJ!E34)</f>
        <v>126256.3</v>
      </c>
      <c r="AL36" s="45">
        <f>SUM([1]SJ!B35)</f>
        <v>3</v>
      </c>
      <c r="AM36" s="46">
        <f>SUM([1]SJ!C35)</f>
        <v>94099.8</v>
      </c>
      <c r="AN36" s="46">
        <f>SUM([1]SJ!D35)</f>
        <v>111317.3</v>
      </c>
      <c r="AO36" s="51">
        <f t="shared" si="7"/>
        <v>333951.90000000002</v>
      </c>
      <c r="AP36" s="49">
        <f>SUM([1]SJ!E35)</f>
        <v>123278.5</v>
      </c>
      <c r="AQ36" s="54">
        <f>SUM([1]SJ!B36)</f>
        <v>1</v>
      </c>
      <c r="AR36" s="46">
        <f>SUM([1]SJ!C36)</f>
        <v>126120.4</v>
      </c>
      <c r="AS36" s="46">
        <f>SUM([1]SJ!D36)</f>
        <v>126120.4</v>
      </c>
      <c r="AT36" s="28">
        <f t="shared" si="8"/>
        <v>126120.4</v>
      </c>
      <c r="AU36" s="49">
        <f>SUM([1]SJ!E36)</f>
        <v>126120.4</v>
      </c>
      <c r="AV36" s="54">
        <f>SUM([1]SJ!B37)</f>
        <v>0</v>
      </c>
      <c r="AW36" s="52">
        <f>SUM([1]SJ!C37)</f>
        <v>0</v>
      </c>
      <c r="AX36" s="52">
        <f>SUM([1]SJ!D37)</f>
        <v>0</v>
      </c>
      <c r="AY36" s="28">
        <f t="shared" si="9"/>
        <v>0</v>
      </c>
      <c r="AZ36" s="52">
        <f>SUM([1]SJ!E37)</f>
        <v>0</v>
      </c>
      <c r="BA36" s="45">
        <f>SUM([1]SJ!B38)</f>
        <v>0</v>
      </c>
      <c r="BB36" s="46">
        <f>SUM([1]SJ!C38)</f>
        <v>0</v>
      </c>
      <c r="BC36" s="46">
        <f>SUM([1]SJ!D38)</f>
        <v>0</v>
      </c>
      <c r="BD36" s="28">
        <f t="shared" si="10"/>
        <v>0</v>
      </c>
      <c r="BE36" s="47">
        <f>SUM([1]SJ!E38)</f>
        <v>0</v>
      </c>
    </row>
    <row r="37" spans="1:145" x14ac:dyDescent="0.2">
      <c r="A37" s="43">
        <v>34</v>
      </c>
      <c r="B37" s="44" t="s">
        <v>52</v>
      </c>
      <c r="C37" s="45">
        <f>SUM([1]SB!B28)</f>
        <v>2</v>
      </c>
      <c r="D37" s="46">
        <f>SUM([1]SB!C28)</f>
        <v>11910.4</v>
      </c>
      <c r="E37" s="46">
        <f>SUM([1]SB!D28)</f>
        <v>20838.400000000001</v>
      </c>
      <c r="F37" s="28">
        <f t="shared" si="0"/>
        <v>41676.800000000003</v>
      </c>
      <c r="G37" s="47">
        <f>SUM([1]SB!E28)</f>
        <v>29766.400000000001</v>
      </c>
      <c r="H37" s="45">
        <f>SUM([1]SB!B29)</f>
        <v>29</v>
      </c>
      <c r="I37" s="46">
        <f>SUM([1]SB!C29)</f>
        <v>34317.599999999999</v>
      </c>
      <c r="J37" s="46">
        <f>SUM([1]SB!D29)</f>
        <v>52049.57</v>
      </c>
      <c r="K37" s="28">
        <f t="shared" si="1"/>
        <v>1509437.53</v>
      </c>
      <c r="L37" s="47">
        <f>SUM([1]SB!E29)</f>
        <v>75636.5</v>
      </c>
      <c r="M37" s="53">
        <f>SUM([1]SB!B30)</f>
        <v>78</v>
      </c>
      <c r="N37" s="46">
        <f>SUM([1]SB!C30)</f>
        <v>45506.2</v>
      </c>
      <c r="O37" s="46">
        <f>SUM([1]SB!D30)</f>
        <v>61477.01</v>
      </c>
      <c r="P37" s="28">
        <f t="shared" si="2"/>
        <v>4795206.78</v>
      </c>
      <c r="Q37" s="49">
        <f>SUM([1]SB!E30)</f>
        <v>77508.3</v>
      </c>
      <c r="R37" s="54">
        <f>SUM([1]SB!B31)</f>
        <v>58</v>
      </c>
      <c r="S37" s="46">
        <f>SUM([1]SB!C31)</f>
        <v>58479.199999999997</v>
      </c>
      <c r="T37" s="46">
        <f>SUM([1]SB!D31)</f>
        <v>75810.39</v>
      </c>
      <c r="U37" s="28">
        <f t="shared" si="3"/>
        <v>4397002.62</v>
      </c>
      <c r="V37" s="47">
        <f>SUM([1]SB!E31)</f>
        <v>106769.60000000001</v>
      </c>
      <c r="W37" s="45">
        <f>SUM([1]SB!B32)</f>
        <v>22</v>
      </c>
      <c r="X37" s="46">
        <f>SUM([1]SB!C32)</f>
        <v>69340.899999999994</v>
      </c>
      <c r="Y37" s="46">
        <f>SUM([1]SB!D32)</f>
        <v>86165.92</v>
      </c>
      <c r="Z37" s="28">
        <f t="shared" si="4"/>
        <v>1895650.24</v>
      </c>
      <c r="AA37" s="47">
        <f>SUM([1]SB!E32)</f>
        <v>101001.60000000001</v>
      </c>
      <c r="AB37" s="45">
        <f>SUM([1]SB!B33)</f>
        <v>20</v>
      </c>
      <c r="AC37" s="46">
        <f>SUM([1]SB!C33)</f>
        <v>73083.399999999994</v>
      </c>
      <c r="AD37" s="46">
        <f>SUM([1]SB!D33)</f>
        <v>94886.33</v>
      </c>
      <c r="AE37" s="28">
        <f t="shared" si="5"/>
        <v>1897726.6</v>
      </c>
      <c r="AF37" s="49">
        <f>SUM([1]SB!E33)</f>
        <v>122140.4</v>
      </c>
      <c r="AG37" s="54">
        <f>SUM([1]SB!B34)</f>
        <v>3</v>
      </c>
      <c r="AH37" s="46">
        <f>SUM([1]SB!C34)</f>
        <v>75155.8</v>
      </c>
      <c r="AI37" s="46">
        <f>SUM([1]SB!D34)</f>
        <v>85801.600000000006</v>
      </c>
      <c r="AJ37" s="51">
        <f t="shared" si="6"/>
        <v>257404.80000000002</v>
      </c>
      <c r="AK37" s="47">
        <f>SUM([1]SB!E34)</f>
        <v>100190.3</v>
      </c>
      <c r="AL37" s="45">
        <f>SUM([1]SB!B35)</f>
        <v>5</v>
      </c>
      <c r="AM37" s="46">
        <f>SUM([1]SB!C35)</f>
        <v>82701.8</v>
      </c>
      <c r="AN37" s="46">
        <f>SUM([1]SB!D35)</f>
        <v>109195.66</v>
      </c>
      <c r="AO37" s="51">
        <f t="shared" si="7"/>
        <v>545978.30000000005</v>
      </c>
      <c r="AP37" s="49">
        <f>SUM([1]SB!E35)</f>
        <v>127154.7</v>
      </c>
      <c r="AQ37" s="54">
        <f>SUM([1]SB!B36)</f>
        <v>2</v>
      </c>
      <c r="AR37" s="46">
        <f>SUM([1]SB!C36)</f>
        <v>104496.5</v>
      </c>
      <c r="AS37" s="46">
        <f>SUM([1]SB!D36)</f>
        <v>113590.2</v>
      </c>
      <c r="AT37" s="28">
        <f t="shared" si="8"/>
        <v>227180.4</v>
      </c>
      <c r="AU37" s="49">
        <f>SUM([1]SB!E36)</f>
        <v>122684</v>
      </c>
      <c r="AV37" s="54">
        <f>SUM([1]SB!B37)</f>
        <v>0</v>
      </c>
      <c r="AW37" s="52">
        <f>SUM([1]SB!C37)</f>
        <v>0</v>
      </c>
      <c r="AX37" s="52">
        <f>SUM([1]SB!D37)</f>
        <v>0</v>
      </c>
      <c r="AY37" s="28">
        <f t="shared" si="9"/>
        <v>0</v>
      </c>
      <c r="AZ37" s="52">
        <f>SUM([1]SB!E37)</f>
        <v>0</v>
      </c>
      <c r="BA37" s="45">
        <f>SUM([1]SB!B38)</f>
        <v>0</v>
      </c>
      <c r="BB37" s="46">
        <f>SUM([1]SB!C38)</f>
        <v>0</v>
      </c>
      <c r="BC37" s="46">
        <f>SUM([1]SB!D38)</f>
        <v>0</v>
      </c>
      <c r="BD37" s="28">
        <f>SUM(BA37*BC37)</f>
        <v>0</v>
      </c>
      <c r="BE37" s="47">
        <f>SUM([1]SB!E38)</f>
        <v>0</v>
      </c>
    </row>
    <row r="38" spans="1:145" x14ac:dyDescent="0.2">
      <c r="A38" s="43">
        <v>35</v>
      </c>
      <c r="B38" s="44" t="s">
        <v>53</v>
      </c>
      <c r="C38" s="45">
        <f>SUM([1]SV!B28)</f>
        <v>0</v>
      </c>
      <c r="D38" s="46">
        <f>SUM([1]SV!C28)</f>
        <v>0</v>
      </c>
      <c r="E38" s="46">
        <f>SUM([1]SV!D28)</f>
        <v>0</v>
      </c>
      <c r="F38" s="28">
        <f t="shared" si="0"/>
        <v>0</v>
      </c>
      <c r="G38" s="47">
        <f>SUM([1]SV!E28)</f>
        <v>0</v>
      </c>
      <c r="H38" s="45">
        <f>SUM([1]SV!B29)</f>
        <v>22</v>
      </c>
      <c r="I38" s="46">
        <f>SUM([1]SV!C29)</f>
        <v>22508.400000000001</v>
      </c>
      <c r="J38" s="46">
        <f>SUM([1]SV!D29)</f>
        <v>44136.83</v>
      </c>
      <c r="K38" s="28">
        <f t="shared" si="1"/>
        <v>971010.26</v>
      </c>
      <c r="L38" s="47">
        <f>SUM([1]SV!E29)</f>
        <v>63621.4</v>
      </c>
      <c r="M38" s="53">
        <f>SUM([1]SV!B30)</f>
        <v>64</v>
      </c>
      <c r="N38" s="46">
        <f>SUM([1]SV!C30)</f>
        <v>37080.800000000003</v>
      </c>
      <c r="O38" s="46">
        <f>SUM([1]SV!D30)</f>
        <v>60844.160000000003</v>
      </c>
      <c r="P38" s="28">
        <f t="shared" si="2"/>
        <v>3894026.2400000002</v>
      </c>
      <c r="Q38" s="49">
        <f>SUM([1]SV!E30)</f>
        <v>81002.7</v>
      </c>
      <c r="R38" s="54">
        <f>SUM([1]SV!B31)</f>
        <v>73</v>
      </c>
      <c r="S38" s="46">
        <f>SUM([1]SV!C31)</f>
        <v>48991.3</v>
      </c>
      <c r="T38" s="46">
        <f>SUM([1]SV!D31)</f>
        <v>77219.320000000007</v>
      </c>
      <c r="U38" s="28">
        <f t="shared" si="3"/>
        <v>5637010.3600000003</v>
      </c>
      <c r="V38" s="47">
        <f>SUM([1]SV!E31)</f>
        <v>105186.9</v>
      </c>
      <c r="W38" s="45">
        <f>SUM([1]SV!B32)</f>
        <v>19</v>
      </c>
      <c r="X38" s="46">
        <f>SUM([1]SV!C32)</f>
        <v>73061.899999999994</v>
      </c>
      <c r="Y38" s="46">
        <f>SUM([1]SV!D32)</f>
        <v>86574.05</v>
      </c>
      <c r="Z38" s="28">
        <f t="shared" si="4"/>
        <v>1644906.95</v>
      </c>
      <c r="AA38" s="47">
        <f>SUM([1]SV!E32)</f>
        <v>103695.2</v>
      </c>
      <c r="AB38" s="45">
        <f>SUM([1]SV!B33)</f>
        <v>34</v>
      </c>
      <c r="AC38" s="46">
        <f>SUM([1]SV!C33)</f>
        <v>61620.1</v>
      </c>
      <c r="AD38" s="46">
        <f>SUM([1]SV!D33)</f>
        <v>96019.66</v>
      </c>
      <c r="AE38" s="28">
        <f t="shared" si="5"/>
        <v>3264668.44</v>
      </c>
      <c r="AF38" s="49">
        <f>SUM([1]SV!E33)</f>
        <v>121144.5</v>
      </c>
      <c r="AG38" s="54">
        <f>SUM([1]SV!B34)</f>
        <v>22</v>
      </c>
      <c r="AH38" s="46">
        <f>SUM([1]SV!C34)</f>
        <v>78077.100000000006</v>
      </c>
      <c r="AI38" s="46">
        <f>SUM([1]SV!D34)</f>
        <v>101720.62</v>
      </c>
      <c r="AJ38" s="55">
        <f t="shared" si="6"/>
        <v>2237853.6399999997</v>
      </c>
      <c r="AK38" s="47">
        <f>SUM([1]SV!E34)</f>
        <v>123131.9</v>
      </c>
      <c r="AL38" s="45">
        <f>SUM([1]SV!B35)</f>
        <v>9</v>
      </c>
      <c r="AM38" s="46">
        <f>SUM([1]SV!C35)</f>
        <v>88847.3</v>
      </c>
      <c r="AN38" s="46">
        <f>SUM([1]SV!D35)</f>
        <v>110149.67</v>
      </c>
      <c r="AO38" s="51">
        <f t="shared" si="7"/>
        <v>991347.03</v>
      </c>
      <c r="AP38" s="49">
        <f>SUM([1]SV!E35)</f>
        <v>129644.6</v>
      </c>
      <c r="AQ38" s="54">
        <f>SUM([1]SV!B36)</f>
        <v>4</v>
      </c>
      <c r="AR38" s="46">
        <f>SUM([1]SV!C36)</f>
        <v>93799.5</v>
      </c>
      <c r="AS38" s="46">
        <f>SUM([1]SV!D36)</f>
        <v>117736.92</v>
      </c>
      <c r="AT38" s="28">
        <f t="shared" si="8"/>
        <v>470947.68</v>
      </c>
      <c r="AU38" s="49">
        <f>SUM([1]SV!E36)</f>
        <v>140424.20000000001</v>
      </c>
      <c r="AV38" s="54">
        <f>SUM([1]SV!B37)</f>
        <v>1</v>
      </c>
      <c r="AW38" s="52">
        <f>SUM([1]SV!C37)</f>
        <v>124851.2</v>
      </c>
      <c r="AX38" s="52">
        <f>SUM([1]SV!D37)</f>
        <v>124851.2</v>
      </c>
      <c r="AY38" s="28">
        <f t="shared" si="9"/>
        <v>124851.2</v>
      </c>
      <c r="AZ38" s="52">
        <f>SUM([1]SV!E37)</f>
        <v>124851.2</v>
      </c>
      <c r="BA38" s="45">
        <f>SUM([1]SV!B38)</f>
        <v>0</v>
      </c>
      <c r="BB38" s="46">
        <f>SUM([1]SV!C38)</f>
        <v>0</v>
      </c>
      <c r="BC38" s="46">
        <f>SUM([1]SV!D38)</f>
        <v>0</v>
      </c>
      <c r="BD38" s="28">
        <f t="shared" si="10"/>
        <v>0</v>
      </c>
      <c r="BE38" s="47">
        <f>SUM([1]SV!E38)</f>
        <v>0</v>
      </c>
    </row>
    <row r="39" spans="1:145" ht="12" customHeight="1" x14ac:dyDescent="0.2">
      <c r="A39" s="43">
        <v>36</v>
      </c>
      <c r="B39" s="44" t="s">
        <v>54</v>
      </c>
      <c r="C39" s="45">
        <f>SUM([1]TR!B28)</f>
        <v>3</v>
      </c>
      <c r="D39" s="46">
        <f>SUM([1]TR!C28)</f>
        <v>20733.2</v>
      </c>
      <c r="E39" s="46">
        <f>SUM([1]TR!D28)</f>
        <v>27818.2</v>
      </c>
      <c r="F39" s="28">
        <f t="shared" si="0"/>
        <v>83454.600000000006</v>
      </c>
      <c r="G39" s="47">
        <f>SUM([1]TR!E28)</f>
        <v>33088.6</v>
      </c>
      <c r="H39" s="45">
        <f>SUM([1]TR!B29)</f>
        <v>17</v>
      </c>
      <c r="I39" s="46">
        <f>SUM([1]TR!C29)</f>
        <v>35069.800000000003</v>
      </c>
      <c r="J39" s="46">
        <f>SUM([1]TR!D29)</f>
        <v>49698.01</v>
      </c>
      <c r="K39" s="28">
        <f t="shared" si="1"/>
        <v>844866.17</v>
      </c>
      <c r="L39" s="47">
        <f>SUM([1]TR!E29)</f>
        <v>64935.7</v>
      </c>
      <c r="M39" s="53">
        <f>SUM([1]TR!B30)</f>
        <v>42</v>
      </c>
      <c r="N39" s="46">
        <f>SUM([1]TR!C30)</f>
        <v>51889.8</v>
      </c>
      <c r="O39" s="46">
        <f>SUM([1]TR!D30)</f>
        <v>67648.509999999995</v>
      </c>
      <c r="P39" s="28">
        <f t="shared" si="2"/>
        <v>2841237.42</v>
      </c>
      <c r="Q39" s="49">
        <f>SUM([1]TR!E30)</f>
        <v>90095.4</v>
      </c>
      <c r="R39" s="54">
        <f>SUM([1]TR!B31)</f>
        <v>46</v>
      </c>
      <c r="S39" s="46">
        <f>SUM([1]TR!C31)</f>
        <v>53528.2</v>
      </c>
      <c r="T39" s="46">
        <f>SUM([1]TR!D31)</f>
        <v>78989.539999999994</v>
      </c>
      <c r="U39" s="28">
        <f t="shared" si="3"/>
        <v>3633518.84</v>
      </c>
      <c r="V39" s="47">
        <f>SUM([1]TR!E31)</f>
        <v>107274.5</v>
      </c>
      <c r="W39" s="45">
        <f>SUM([1]TR!B32)</f>
        <v>15</v>
      </c>
      <c r="X39" s="46">
        <f>SUM([1]TR!C32)</f>
        <v>76068.899999999994</v>
      </c>
      <c r="Y39" s="46">
        <f>SUM([1]TR!D32)</f>
        <v>96888.04</v>
      </c>
      <c r="Z39" s="28">
        <f t="shared" si="4"/>
        <v>1453320.5999999999</v>
      </c>
      <c r="AA39" s="47">
        <f>SUM([1]TR!E32)</f>
        <v>113858.7</v>
      </c>
      <c r="AB39" s="45">
        <f>SUM([1]TR!B33)</f>
        <v>11</v>
      </c>
      <c r="AC39" s="46">
        <f>SUM([1]TR!C33)</f>
        <v>79422.8</v>
      </c>
      <c r="AD39" s="46">
        <f>SUM([1]TR!D33)</f>
        <v>99332.04</v>
      </c>
      <c r="AE39" s="28">
        <f t="shared" si="5"/>
        <v>1092652.44</v>
      </c>
      <c r="AF39" s="49">
        <f>SUM([1]TR!E33)</f>
        <v>114426.5</v>
      </c>
      <c r="AG39" s="54">
        <f>SUM([1]TR!B34)</f>
        <v>11</v>
      </c>
      <c r="AH39" s="46">
        <f>SUM([1]TR!C34)</f>
        <v>86683.3</v>
      </c>
      <c r="AI39" s="46">
        <f>SUM([1]TR!D34)</f>
        <v>105214.25</v>
      </c>
      <c r="AJ39" s="51">
        <f t="shared" si="6"/>
        <v>1157356.75</v>
      </c>
      <c r="AK39" s="47">
        <f>SUM([1]TR!E34)</f>
        <v>124969.8</v>
      </c>
      <c r="AL39" s="45">
        <f>SUM([1]TR!B35)</f>
        <v>3</v>
      </c>
      <c r="AM39" s="46">
        <f>SUM([1]TR!C35)</f>
        <v>103113.7</v>
      </c>
      <c r="AN39" s="46">
        <f>SUM([1]TR!D35)</f>
        <v>125957.93</v>
      </c>
      <c r="AO39" s="51">
        <f t="shared" si="7"/>
        <v>377873.79</v>
      </c>
      <c r="AP39" s="49">
        <f>SUM([1]TR!E35)</f>
        <v>148695.70000000001</v>
      </c>
      <c r="AQ39" s="54">
        <f>SUM([1]TR!B36)</f>
        <v>1</v>
      </c>
      <c r="AR39" s="46">
        <f>SUM([1]TR!C36)</f>
        <v>141429.5</v>
      </c>
      <c r="AS39" s="46">
        <f>SUM([1]TR!D36)</f>
        <v>141429.5</v>
      </c>
      <c r="AT39" s="28">
        <f t="shared" si="8"/>
        <v>141429.5</v>
      </c>
      <c r="AU39" s="49">
        <f>SUM([1]TR!E36)</f>
        <v>141429.5</v>
      </c>
      <c r="AV39" s="54">
        <f>SUM([1]TR!B37)</f>
        <v>0</v>
      </c>
      <c r="AW39" s="52">
        <f>SUM([1]TR!C37)</f>
        <v>0</v>
      </c>
      <c r="AX39" s="52">
        <f>SUM([1]TR!D37)</f>
        <v>0</v>
      </c>
      <c r="AY39" s="28">
        <f t="shared" si="9"/>
        <v>0</v>
      </c>
      <c r="AZ39" s="52">
        <f>SUM([1]TR!E37)</f>
        <v>0</v>
      </c>
      <c r="BA39" s="45">
        <f>SUM([1]TR!B38)</f>
        <v>0</v>
      </c>
      <c r="BB39" s="46">
        <f>SUM([1]TR!C38)</f>
        <v>0</v>
      </c>
      <c r="BC39" s="46">
        <f>SUM([1]TR!D38)</f>
        <v>0</v>
      </c>
      <c r="BD39" s="28">
        <f t="shared" si="10"/>
        <v>0</v>
      </c>
      <c r="BE39" s="47">
        <f>SUM([1]TR!E38)</f>
        <v>0</v>
      </c>
    </row>
    <row r="40" spans="1:145" x14ac:dyDescent="0.2">
      <c r="A40" s="43">
        <v>37</v>
      </c>
      <c r="B40" s="44" t="s">
        <v>55</v>
      </c>
      <c r="C40" s="45">
        <f>SUM([1]TM!B28)</f>
        <v>8</v>
      </c>
      <c r="D40" s="46">
        <f>SUM([1]TM!C28)</f>
        <v>11219.6</v>
      </c>
      <c r="E40" s="46">
        <f>SUM([1]TM!D28)</f>
        <v>24851.62</v>
      </c>
      <c r="F40" s="28">
        <f t="shared" si="0"/>
        <v>198812.96</v>
      </c>
      <c r="G40" s="47">
        <f>SUM([1]TM!E28)</f>
        <v>39517.4</v>
      </c>
      <c r="H40" s="45">
        <f>SUM([1]TM!B29)</f>
        <v>102</v>
      </c>
      <c r="I40" s="46">
        <f>SUM([1]TM!C29)</f>
        <v>20893.8</v>
      </c>
      <c r="J40" s="46">
        <f>SUM([1]TM!D29)</f>
        <v>45225.59</v>
      </c>
      <c r="K40" s="28">
        <f t="shared" si="1"/>
        <v>4613010.18</v>
      </c>
      <c r="L40" s="47">
        <f>SUM([1]TM!E29)</f>
        <v>66790</v>
      </c>
      <c r="M40" s="53">
        <f>SUM([1]TM!B30)</f>
        <v>140</v>
      </c>
      <c r="N40" s="46">
        <f>SUM([1]TM!C30)</f>
        <v>31958.7</v>
      </c>
      <c r="O40" s="46">
        <f>SUM([1]TM!D30)</f>
        <v>60809.95</v>
      </c>
      <c r="P40" s="28">
        <f t="shared" si="2"/>
        <v>8513393</v>
      </c>
      <c r="Q40" s="49">
        <f>SUM([1]TM!E30)</f>
        <v>88937.2</v>
      </c>
      <c r="R40" s="54">
        <f>SUM([1]TM!B31)</f>
        <v>77</v>
      </c>
      <c r="S40" s="46">
        <f>SUM([1]TM!C31)</f>
        <v>45152.800000000003</v>
      </c>
      <c r="T40" s="46">
        <f>SUM([1]TM!D31)</f>
        <v>77009.42</v>
      </c>
      <c r="U40" s="28">
        <f t="shared" si="3"/>
        <v>5929725.3399999999</v>
      </c>
      <c r="V40" s="47">
        <f>SUM([1]TM!E31)</f>
        <v>102100.7</v>
      </c>
      <c r="W40" s="45">
        <f>SUM([1]TM!B32)</f>
        <v>19</v>
      </c>
      <c r="X40" s="46">
        <f>SUM([1]TM!C32)</f>
        <v>65409.7</v>
      </c>
      <c r="Y40" s="46">
        <f>SUM([1]TM!D32)</f>
        <v>89709.86</v>
      </c>
      <c r="Z40" s="28">
        <f t="shared" si="4"/>
        <v>1704487.34</v>
      </c>
      <c r="AA40" s="47">
        <f>SUM([1]TM!E32)</f>
        <v>106855.5</v>
      </c>
      <c r="AB40" s="45">
        <f>SUM([1]TM!B33)</f>
        <v>25</v>
      </c>
      <c r="AC40" s="46">
        <f>SUM([1]TM!C33)</f>
        <v>64454.7</v>
      </c>
      <c r="AD40" s="46">
        <f>SUM([1]TM!D33)</f>
        <v>93452.97</v>
      </c>
      <c r="AE40" s="28">
        <f t="shared" si="5"/>
        <v>2336324.25</v>
      </c>
      <c r="AF40" s="49">
        <f>SUM([1]TM!E33)</f>
        <v>114908.8</v>
      </c>
      <c r="AG40" s="54">
        <f>SUM([1]TM!B34)</f>
        <v>18</v>
      </c>
      <c r="AH40" s="46">
        <f>SUM([1]TM!C34)</f>
        <v>87490.5</v>
      </c>
      <c r="AI40" s="46">
        <f>SUM([1]TM!D34)</f>
        <v>109247.86</v>
      </c>
      <c r="AJ40" s="55">
        <f t="shared" si="6"/>
        <v>1966461.48</v>
      </c>
      <c r="AK40" s="47">
        <f>SUM([1]TM!E34)</f>
        <v>123234.2</v>
      </c>
      <c r="AL40" s="45">
        <f>SUM([1]TM!B35)</f>
        <v>9</v>
      </c>
      <c r="AM40" s="46">
        <f>SUM([1]TM!C35)</f>
        <v>82838.5</v>
      </c>
      <c r="AN40" s="46">
        <f>SUM([1]TM!D35)</f>
        <v>117924.38</v>
      </c>
      <c r="AO40" s="51">
        <f t="shared" si="7"/>
        <v>1061319.42</v>
      </c>
      <c r="AP40" s="49">
        <f>SUM([1]TM!E35)</f>
        <v>139152.9</v>
      </c>
      <c r="AQ40" s="54">
        <f>SUM([1]TM!B36)</f>
        <v>1</v>
      </c>
      <c r="AR40" s="46">
        <f>SUM([1]TM!C36)</f>
        <v>132829.5</v>
      </c>
      <c r="AS40" s="46">
        <f>SUM([1]TM!D36)</f>
        <v>132829.79999999999</v>
      </c>
      <c r="AT40" s="28">
        <f t="shared" si="8"/>
        <v>132829.79999999999</v>
      </c>
      <c r="AU40" s="49">
        <f>SUM([1]TM!E36)</f>
        <v>132829.79999999999</v>
      </c>
      <c r="AV40" s="54">
        <f>SUM([1]TM!B37)</f>
        <v>2</v>
      </c>
      <c r="AW40" s="52">
        <f>SUM([1]TM!C37)</f>
        <v>120596.7</v>
      </c>
      <c r="AX40" s="52">
        <f>SUM([1]TM!D37)</f>
        <v>128748.1</v>
      </c>
      <c r="AY40" s="28">
        <f t="shared" si="9"/>
        <v>257496.2</v>
      </c>
      <c r="AZ40" s="52">
        <f>SUM([1]TM!E37)</f>
        <v>136899.5</v>
      </c>
      <c r="BA40" s="45">
        <f>SUM([1]TM!B38)</f>
        <v>0</v>
      </c>
      <c r="BB40" s="46">
        <f>SUM([1]TM!C38)</f>
        <v>0</v>
      </c>
      <c r="BC40" s="46">
        <f>SUM([1]TM!D38)</f>
        <v>0</v>
      </c>
      <c r="BD40" s="28">
        <f t="shared" si="10"/>
        <v>0</v>
      </c>
      <c r="BE40" s="47">
        <f>SUM([1]TM!E38)</f>
        <v>0</v>
      </c>
    </row>
    <row r="41" spans="1:145" x14ac:dyDescent="0.2">
      <c r="A41" s="43">
        <v>38</v>
      </c>
      <c r="B41" s="44" t="s">
        <v>56</v>
      </c>
      <c r="C41" s="45">
        <f>SUM([1]TL!B28)</f>
        <v>0</v>
      </c>
      <c r="D41" s="46">
        <f>SUM([1]TL!C28)</f>
        <v>0</v>
      </c>
      <c r="E41" s="46">
        <f>SUM([1]TL!D28)</f>
        <v>0</v>
      </c>
      <c r="F41" s="28">
        <f t="shared" si="0"/>
        <v>0</v>
      </c>
      <c r="G41" s="47">
        <f>SUM([1]TL!E28)</f>
        <v>0</v>
      </c>
      <c r="H41" s="45">
        <f>SUM([1]TL!B29)</f>
        <v>3</v>
      </c>
      <c r="I41" s="46">
        <f>SUM([1]TL!C29)</f>
        <v>40190.400000000001</v>
      </c>
      <c r="J41" s="46">
        <f>SUM([1]TL!D29)</f>
        <v>47193</v>
      </c>
      <c r="K41" s="28">
        <f t="shared" si="1"/>
        <v>141579</v>
      </c>
      <c r="L41" s="47">
        <f>SUM([1]TL!E29)</f>
        <v>52366.1</v>
      </c>
      <c r="M41" s="53">
        <f>SUM([1]TL!B30)</f>
        <v>19</v>
      </c>
      <c r="N41" s="46">
        <f>SUM([1]TL!C30)</f>
        <v>10104.5</v>
      </c>
      <c r="O41" s="46">
        <f>SUM([1]TL!D30)</f>
        <v>62759.75</v>
      </c>
      <c r="P41" s="28">
        <f t="shared" si="2"/>
        <v>1192435.25</v>
      </c>
      <c r="Q41" s="49">
        <f>SUM([1]TL!E30)</f>
        <v>128971</v>
      </c>
      <c r="R41" s="54">
        <f>SUM([1]TL!B31)</f>
        <v>25</v>
      </c>
      <c r="S41" s="46">
        <f>SUM([1]TL!C31)</f>
        <v>53066.9</v>
      </c>
      <c r="T41" s="46">
        <f>SUM([1]TL!D31)</f>
        <v>82736.800000000003</v>
      </c>
      <c r="U41" s="28">
        <f t="shared" si="3"/>
        <v>2068420</v>
      </c>
      <c r="V41" s="47">
        <f>SUM([1]TL!E31)</f>
        <v>149206.5</v>
      </c>
      <c r="W41" s="45">
        <f>SUM([1]TL!B32)</f>
        <v>5</v>
      </c>
      <c r="X41" s="46">
        <f>SUM([1]TL!C32)</f>
        <v>75307.899999999994</v>
      </c>
      <c r="Y41" s="46">
        <f>SUM([1]TL!D32)</f>
        <v>84967.72</v>
      </c>
      <c r="Z41" s="28">
        <f t="shared" si="4"/>
        <v>424838.6</v>
      </c>
      <c r="AA41" s="47">
        <f>SUM([1]TL!E32)</f>
        <v>96585</v>
      </c>
      <c r="AB41" s="45">
        <f>SUM([1]TL!B33)</f>
        <v>11</v>
      </c>
      <c r="AC41" s="46">
        <f>SUM([1]TL!C33)</f>
        <v>72320.2</v>
      </c>
      <c r="AD41" s="46">
        <f>SUM([1]TL!D33)</f>
        <v>102335.51</v>
      </c>
      <c r="AE41" s="28">
        <f t="shared" si="5"/>
        <v>1125690.6099999999</v>
      </c>
      <c r="AF41" s="49">
        <f>SUM([1]TL!E33)</f>
        <v>136703.5</v>
      </c>
      <c r="AG41" s="54">
        <f>SUM([1]TL!B34)</f>
        <v>6</v>
      </c>
      <c r="AH41" s="46">
        <f>SUM([1]TL!C34)</f>
        <v>89599.8</v>
      </c>
      <c r="AI41" s="46">
        <f>SUM([1]TL!D34)</f>
        <v>112778.68</v>
      </c>
      <c r="AJ41" s="51">
        <f t="shared" si="6"/>
        <v>676672.08</v>
      </c>
      <c r="AK41" s="47">
        <f>SUM([1]TL!E34)</f>
        <v>130082.8</v>
      </c>
      <c r="AL41" s="45">
        <f>SUM([1]TL!B35)</f>
        <v>6</v>
      </c>
      <c r="AM41" s="46">
        <f>SUM([1]TL!C35)</f>
        <v>96989.1</v>
      </c>
      <c r="AN41" s="46">
        <f>SUM([1]TL!D35)</f>
        <v>123280.45</v>
      </c>
      <c r="AO41" s="51">
        <f t="shared" si="7"/>
        <v>739682.7</v>
      </c>
      <c r="AP41" s="49">
        <f>SUM([1]TL!E35)</f>
        <v>152292.70000000001</v>
      </c>
      <c r="AQ41" s="54">
        <f>SUM([1]TL!B36)</f>
        <v>2</v>
      </c>
      <c r="AR41" s="46">
        <f>SUM([1]TL!C36)</f>
        <v>100720.2</v>
      </c>
      <c r="AS41" s="46">
        <f>SUM([1]TL!D36)</f>
        <v>113257.7</v>
      </c>
      <c r="AT41" s="28">
        <f t="shared" si="8"/>
        <v>226515.4</v>
      </c>
      <c r="AU41" s="49">
        <f>SUM([1]TL!E36)</f>
        <v>125795.2</v>
      </c>
      <c r="AV41" s="54">
        <f>SUM([1]TL!B37)</f>
        <v>0</v>
      </c>
      <c r="AW41" s="52">
        <f>SUM([1]TL!C37)</f>
        <v>0</v>
      </c>
      <c r="AX41" s="52">
        <f>SUM([1]TL!D37)</f>
        <v>0</v>
      </c>
      <c r="AY41" s="28">
        <f t="shared" si="9"/>
        <v>0</v>
      </c>
      <c r="AZ41" s="52">
        <f>SUM([1]TL!E37)</f>
        <v>0</v>
      </c>
      <c r="BA41" s="45">
        <f>SUM([1]TL!B38)</f>
        <v>0</v>
      </c>
      <c r="BB41" s="46">
        <f>SUM([1]TL!C38)</f>
        <v>0</v>
      </c>
      <c r="BC41" s="46">
        <f>SUM([1]TL!D38)</f>
        <v>0</v>
      </c>
      <c r="BD41" s="28">
        <f t="shared" si="10"/>
        <v>0</v>
      </c>
      <c r="BE41" s="47">
        <f>SUM([1]TL!E38)</f>
        <v>0</v>
      </c>
    </row>
    <row r="42" spans="1:145" x14ac:dyDescent="0.2">
      <c r="A42" s="43">
        <v>39</v>
      </c>
      <c r="B42" s="44" t="s">
        <v>57</v>
      </c>
      <c r="C42" s="45">
        <f>SUM([1]VS!B28)</f>
        <v>0</v>
      </c>
      <c r="D42" s="46">
        <f>SUM([1]VS!C28)</f>
        <v>0</v>
      </c>
      <c r="E42" s="46">
        <f>SUM([1]VS!D28)</f>
        <v>0</v>
      </c>
      <c r="F42" s="28">
        <f t="shared" si="0"/>
        <v>0</v>
      </c>
      <c r="G42" s="47">
        <f>SUM([1]VS!E28)</f>
        <v>0</v>
      </c>
      <c r="H42" s="45">
        <f>SUM([1]VS!B29)</f>
        <v>1</v>
      </c>
      <c r="I42" s="46">
        <f>SUM([1]VS!C29)</f>
        <v>47514.7</v>
      </c>
      <c r="J42" s="46">
        <f>SUM([1]VS!D29)</f>
        <v>47514.7</v>
      </c>
      <c r="K42" s="28">
        <f t="shared" si="1"/>
        <v>47514.7</v>
      </c>
      <c r="L42" s="47">
        <f>SUM([1]VS!E29)</f>
        <v>47514.7</v>
      </c>
      <c r="M42" s="53">
        <f>SUM([1]VS!B30)</f>
        <v>5</v>
      </c>
      <c r="N42" s="46">
        <f>SUM([1]VS!C30)</f>
        <v>44216.9</v>
      </c>
      <c r="O42" s="46">
        <f>SUM([1]VS!D30)</f>
        <v>48821.7</v>
      </c>
      <c r="P42" s="28">
        <f t="shared" si="2"/>
        <v>244108.5</v>
      </c>
      <c r="Q42" s="49">
        <f>SUM([1]VS!E30)</f>
        <v>55194.1</v>
      </c>
      <c r="R42" s="54">
        <f>SUM([1]VS!B31)</f>
        <v>29</v>
      </c>
      <c r="S42" s="46">
        <f>SUM([1]VS!C31)</f>
        <v>49191.199999999997</v>
      </c>
      <c r="T42" s="46">
        <f>SUM([1]VS!D31)</f>
        <v>62749.07</v>
      </c>
      <c r="U42" s="28">
        <f t="shared" si="3"/>
        <v>1819723.03</v>
      </c>
      <c r="V42" s="47">
        <f>SUM([1]VS!E31)</f>
        <v>87967.8</v>
      </c>
      <c r="W42" s="45">
        <f>SUM([1]VS!B32)</f>
        <v>40</v>
      </c>
      <c r="X42" s="46">
        <f>SUM([1]VS!C32)</f>
        <v>59562.6</v>
      </c>
      <c r="Y42" s="46">
        <f>SUM([1]VS!D32)</f>
        <v>79667.34</v>
      </c>
      <c r="Z42" s="28">
        <f t="shared" si="4"/>
        <v>3186693.5999999996</v>
      </c>
      <c r="AA42" s="47">
        <f>SUM([1]VS!E32)</f>
        <v>101631.6</v>
      </c>
      <c r="AB42" s="45">
        <f>SUM([1]VS!B33)</f>
        <v>10</v>
      </c>
      <c r="AC42" s="46">
        <f>SUM([1]VS!C33)</f>
        <v>75025.399999999994</v>
      </c>
      <c r="AD42" s="46">
        <f>SUM([1]VS!D33)</f>
        <v>84470.86</v>
      </c>
      <c r="AE42" s="28">
        <f t="shared" si="5"/>
        <v>844708.6</v>
      </c>
      <c r="AF42" s="49">
        <f>SUM([1]VS!E33)</f>
        <v>106213.9</v>
      </c>
      <c r="AG42" s="54">
        <f>SUM([1]VS!B34)</f>
        <v>17</v>
      </c>
      <c r="AH42" s="46">
        <f>SUM([1]VS!C34)</f>
        <v>79827.199999999997</v>
      </c>
      <c r="AI42" s="46">
        <f>SUM([1]VS!D34)</f>
        <v>103524.61</v>
      </c>
      <c r="AJ42" s="55">
        <f t="shared" si="6"/>
        <v>1759918.37</v>
      </c>
      <c r="AK42" s="47">
        <f>SUM([1]VS!E34)</f>
        <v>125039.1</v>
      </c>
      <c r="AL42" s="45">
        <f>SUM([1]VS!B35)</f>
        <v>15</v>
      </c>
      <c r="AM42" s="46">
        <f>SUM([1]VS!C35)</f>
        <v>87958.399999999994</v>
      </c>
      <c r="AN42" s="46">
        <f>SUM([1]VS!D35)</f>
        <v>115974.31</v>
      </c>
      <c r="AO42" s="51">
        <f t="shared" si="7"/>
        <v>1739614.65</v>
      </c>
      <c r="AP42" s="49">
        <f>SUM([1]VS!E35)</f>
        <v>136539.9</v>
      </c>
      <c r="AQ42" s="54">
        <f>SUM([1]VS!B36)</f>
        <v>10</v>
      </c>
      <c r="AR42" s="46">
        <f>SUM([1]VS!C36)</f>
        <v>90472.6</v>
      </c>
      <c r="AS42" s="46">
        <f>SUM([1]VS!D36)</f>
        <v>120772.81</v>
      </c>
      <c r="AT42" s="28">
        <f t="shared" si="8"/>
        <v>1207728.1000000001</v>
      </c>
      <c r="AU42" s="49">
        <f>SUM([1]VS!E36)</f>
        <v>153015.79999999999</v>
      </c>
      <c r="AV42" s="54">
        <f>SUM([1]VS!B37)</f>
        <v>3</v>
      </c>
      <c r="AW42" s="52">
        <f>SUM([1]VS!C37)</f>
        <v>107238.1</v>
      </c>
      <c r="AX42" s="52">
        <f>SUM([1]VS!D37)</f>
        <v>127578.3</v>
      </c>
      <c r="AY42" s="28">
        <f t="shared" si="9"/>
        <v>382734.9</v>
      </c>
      <c r="AZ42" s="52">
        <f>SUM([1]VS!E37)</f>
        <v>142309.20000000001</v>
      </c>
      <c r="BA42" s="45">
        <f>SUM([1]VS!B38)</f>
        <v>5</v>
      </c>
      <c r="BB42" s="46">
        <f>SUM([1]VS!C38)</f>
        <v>98236.7</v>
      </c>
      <c r="BC42" s="46">
        <f>SUM([1]VS!D38)</f>
        <v>124183.44</v>
      </c>
      <c r="BD42" s="28">
        <f t="shared" si="10"/>
        <v>620917.19999999995</v>
      </c>
      <c r="BE42" s="47">
        <f>SUM([1]VS!E38)</f>
        <v>148573</v>
      </c>
    </row>
    <row r="43" spans="1:145" x14ac:dyDescent="0.2">
      <c r="A43" s="43">
        <v>40</v>
      </c>
      <c r="B43" s="44" t="s">
        <v>58</v>
      </c>
      <c r="C43" s="45">
        <f>SUM([1]VL!B28)</f>
        <v>0</v>
      </c>
      <c r="D43" s="46">
        <f>SUM([1]VL!C28)</f>
        <v>0</v>
      </c>
      <c r="E43" s="46">
        <f>SUM([1]VL!D28)</f>
        <v>0</v>
      </c>
      <c r="F43" s="28">
        <f t="shared" si="0"/>
        <v>0</v>
      </c>
      <c r="G43" s="47">
        <f>SUM([1]VL!F28)</f>
        <v>0</v>
      </c>
      <c r="H43" s="45">
        <f>SUM([1]VL!B29)</f>
        <v>18</v>
      </c>
      <c r="I43" s="46">
        <f>SUM([1]VL!C29)</f>
        <v>29029.5</v>
      </c>
      <c r="J43" s="46">
        <f>SUM([1]VL!D29)</f>
        <v>42127.69</v>
      </c>
      <c r="K43" s="28">
        <f t="shared" si="1"/>
        <v>758298.42</v>
      </c>
      <c r="L43" s="47">
        <f>SUM([1]VL!E29)</f>
        <v>62242.2</v>
      </c>
      <c r="M43" s="53">
        <f>SUM([1]VL!B30)</f>
        <v>54</v>
      </c>
      <c r="N43" s="46">
        <f>SUM([1]VL!C30)</f>
        <v>35098.199999999997</v>
      </c>
      <c r="O43" s="46">
        <f>SUM([1]VL!D30)</f>
        <v>55912.59</v>
      </c>
      <c r="P43" s="28">
        <f t="shared" si="2"/>
        <v>3019279.86</v>
      </c>
      <c r="Q43" s="49">
        <f>SUM([1]VL!E30)</f>
        <v>80768.899999999994</v>
      </c>
      <c r="R43" s="54">
        <f>SUM([1]VL!B31)</f>
        <v>49</v>
      </c>
      <c r="S43" s="46">
        <f>SUM([1]VL!C31)</f>
        <v>51504.800000000003</v>
      </c>
      <c r="T43" s="46">
        <f>SUM([1]VL!D31)</f>
        <v>71259.91</v>
      </c>
      <c r="U43" s="28">
        <f t="shared" si="3"/>
        <v>3491735.5900000003</v>
      </c>
      <c r="V43" s="47">
        <f>SUM([1]VL!E31)</f>
        <v>94781.1</v>
      </c>
      <c r="W43" s="45">
        <f>SUM([1]VL!B32)</f>
        <v>19</v>
      </c>
      <c r="X43" s="46">
        <f>SUM([1]VL!C32)</f>
        <v>60386.2</v>
      </c>
      <c r="Y43" s="46">
        <f>SUM([1]VL!D32)</f>
        <v>78692.990000000005</v>
      </c>
      <c r="Z43" s="28">
        <f t="shared" si="4"/>
        <v>1495166.81</v>
      </c>
      <c r="AA43" s="47">
        <f>SUM([1]VL!E32)</f>
        <v>104769</v>
      </c>
      <c r="AB43" s="45">
        <f>SUM([1]VL!B33)</f>
        <v>24</v>
      </c>
      <c r="AC43" s="46">
        <f>SUM([1]VL!C33)</f>
        <v>69951</v>
      </c>
      <c r="AD43" s="46">
        <f>SUM([1]VL!D33)</f>
        <v>87300.13</v>
      </c>
      <c r="AE43" s="28">
        <f t="shared" si="5"/>
        <v>2095203.12</v>
      </c>
      <c r="AF43" s="49">
        <f>SUM([1]VL!E33)</f>
        <v>99826.1</v>
      </c>
      <c r="AG43" s="54">
        <f>SUM([1]VL!B34)</f>
        <v>22</v>
      </c>
      <c r="AH43" s="46">
        <f>SUM([1]VL!C34)</f>
        <v>76561.8</v>
      </c>
      <c r="AI43" s="46">
        <f>SUM([1]VL!D34)</f>
        <v>96083.31</v>
      </c>
      <c r="AJ43" s="51">
        <f t="shared" si="6"/>
        <v>2113832.8199999998</v>
      </c>
      <c r="AK43" s="47">
        <f>SUM([1]VL!E34)</f>
        <v>115451.3</v>
      </c>
      <c r="AL43" s="45">
        <f>SUM([1]VL!B35)</f>
        <v>5</v>
      </c>
      <c r="AM43" s="46">
        <f>SUM([1]VL!C35)</f>
        <v>83094.899999999994</v>
      </c>
      <c r="AN43" s="46">
        <f>SUM([1]VL!D35)</f>
        <v>91449.36</v>
      </c>
      <c r="AO43" s="51">
        <f t="shared" si="7"/>
        <v>457246.8</v>
      </c>
      <c r="AP43" s="49">
        <f>SUM([1]VL!E35)</f>
        <v>110083.6</v>
      </c>
      <c r="AQ43" s="54">
        <f>SUM([1]VL!B36)</f>
        <v>1</v>
      </c>
      <c r="AR43" s="46">
        <f>SUM([1]VL!C36)</f>
        <v>104609.7</v>
      </c>
      <c r="AS43" s="46">
        <f>SUM([1]VL!D36)</f>
        <v>104609.7</v>
      </c>
      <c r="AT43" s="28">
        <f t="shared" si="8"/>
        <v>104609.7</v>
      </c>
      <c r="AU43" s="49">
        <f>SUM([1]VL!E36)</f>
        <v>104609.7</v>
      </c>
      <c r="AV43" s="54">
        <f>SUM([1]VL!B37)</f>
        <v>0</v>
      </c>
      <c r="AW43" s="52">
        <f>SUM([1]VL!C37)</f>
        <v>0</v>
      </c>
      <c r="AX43" s="52">
        <f>SUM([1]VL!D37)</f>
        <v>0</v>
      </c>
      <c r="AY43" s="28">
        <f t="shared" si="9"/>
        <v>0</v>
      </c>
      <c r="AZ43" s="52">
        <f>SUM([1]VL!E37)</f>
        <v>0</v>
      </c>
      <c r="BA43" s="45">
        <f>SUM([1]VL!B38)</f>
        <v>0</v>
      </c>
      <c r="BB43" s="46">
        <f>SUM([1]VL!C38)</f>
        <v>0</v>
      </c>
      <c r="BC43" s="46">
        <f>SUM([1]VL!D38)</f>
        <v>0</v>
      </c>
      <c r="BD43" s="28">
        <f t="shared" si="10"/>
        <v>0</v>
      </c>
      <c r="BE43" s="47">
        <f>SUM([1]VL!E38)</f>
        <v>0</v>
      </c>
    </row>
    <row r="44" spans="1:145" x14ac:dyDescent="0.2">
      <c r="A44" s="43">
        <v>41</v>
      </c>
      <c r="B44" s="44" t="s">
        <v>59</v>
      </c>
      <c r="C44" s="45">
        <f>SUM([1]VN!B28)</f>
        <v>0</v>
      </c>
      <c r="D44" s="46">
        <f>SUM([1]VN!C28)</f>
        <v>0</v>
      </c>
      <c r="E44" s="46">
        <f>SUM([1]VN!D28)</f>
        <v>0</v>
      </c>
      <c r="F44" s="28">
        <f t="shared" si="0"/>
        <v>0</v>
      </c>
      <c r="G44" s="47">
        <f>SUM([1]VN!E28)</f>
        <v>0</v>
      </c>
      <c r="H44" s="45">
        <f>SUM([1]VN!B29)</f>
        <v>6</v>
      </c>
      <c r="I44" s="46">
        <f>SUM([1]VN!C29)</f>
        <v>22709</v>
      </c>
      <c r="J44" s="46">
        <f>SUM([1]VN!D29)</f>
        <v>35603.17</v>
      </c>
      <c r="K44" s="28">
        <f t="shared" si="1"/>
        <v>213619.02</v>
      </c>
      <c r="L44" s="47">
        <f>SUM([1]VN!E29)</f>
        <v>53652.9</v>
      </c>
      <c r="M44" s="53">
        <f>SUM([1]VN!B30)</f>
        <v>44</v>
      </c>
      <c r="N44" s="46">
        <f>SUM([1]VN!C30)</f>
        <v>26984.400000000001</v>
      </c>
      <c r="O44" s="46">
        <f>SUM([1]VN!D30)</f>
        <v>57939.15</v>
      </c>
      <c r="P44" s="28">
        <f t="shared" si="2"/>
        <v>2549322.6</v>
      </c>
      <c r="Q44" s="49">
        <f>SUM([1]VN!E30)</f>
        <v>81775.100000000006</v>
      </c>
      <c r="R44" s="54">
        <f>SUM([1]VN!B31)</f>
        <v>38</v>
      </c>
      <c r="S44" s="46">
        <f>SUM([1]VN!C31)</f>
        <v>36699.9</v>
      </c>
      <c r="T44" s="46">
        <f>SUM([1]VN!D31)</f>
        <v>79750.570000000007</v>
      </c>
      <c r="U44" s="28">
        <f t="shared" si="3"/>
        <v>3030521.66</v>
      </c>
      <c r="V44" s="47">
        <f>SUM([1]VN!E31)</f>
        <v>110375.7</v>
      </c>
      <c r="W44" s="45">
        <f>SUM([1]VN!B32)</f>
        <v>10</v>
      </c>
      <c r="X44" s="46">
        <f>SUM([1]VN!C32)</f>
        <v>74378.600000000006</v>
      </c>
      <c r="Y44" s="46">
        <f>SUM([1]VN!D32)</f>
        <v>92643.76</v>
      </c>
      <c r="Z44" s="28">
        <f t="shared" si="4"/>
        <v>926437.6</v>
      </c>
      <c r="AA44" s="47">
        <f>SUM([1]VN!E32)</f>
        <v>121482.5</v>
      </c>
      <c r="AB44" s="45">
        <f>SUM([1]VN!B33)</f>
        <v>13</v>
      </c>
      <c r="AC44" s="46">
        <f>SUM([1]VN!C33)</f>
        <v>73317.2</v>
      </c>
      <c r="AD44" s="46">
        <f>SUM([1]VN!D33)</f>
        <v>98743.45</v>
      </c>
      <c r="AE44" s="28">
        <f t="shared" si="5"/>
        <v>1283664.8499999999</v>
      </c>
      <c r="AF44" s="49">
        <f>SUM([1]VN!E33)</f>
        <v>115419.5</v>
      </c>
      <c r="AG44" s="56">
        <f>SUM([1]VN!B34)</f>
        <v>12</v>
      </c>
      <c r="AH44" s="46">
        <f>SUM([1]VN!C34)</f>
        <v>82462.2</v>
      </c>
      <c r="AI44" s="57">
        <f>SUM([1]VN!D34)</f>
        <v>103256.26</v>
      </c>
      <c r="AJ44" s="58">
        <f t="shared" si="6"/>
        <v>1239075.1199999999</v>
      </c>
      <c r="AK44" s="47">
        <f>SUM([1]VN!E34)</f>
        <v>126047.9</v>
      </c>
      <c r="AL44" s="45">
        <f>SUM([1]VN!B35)</f>
        <v>1</v>
      </c>
      <c r="AM44" s="46">
        <f>SUM([1]VN!C35)</f>
        <v>130003.6</v>
      </c>
      <c r="AN44" s="46">
        <f>SUM([1]VN!D35)</f>
        <v>130003.6</v>
      </c>
      <c r="AO44" s="51">
        <f t="shared" si="7"/>
        <v>130003.6</v>
      </c>
      <c r="AP44" s="49">
        <f>SUM([1]VN!E35)</f>
        <v>130003.6</v>
      </c>
      <c r="AQ44" s="54">
        <f>SUM([1]VN!B36)</f>
        <v>0</v>
      </c>
      <c r="AR44" s="46">
        <f>SUM([1]VN!C36)</f>
        <v>0</v>
      </c>
      <c r="AS44" s="46">
        <f>SUM([1]VN!D36)</f>
        <v>0</v>
      </c>
      <c r="AT44" s="28">
        <f t="shared" si="8"/>
        <v>0</v>
      </c>
      <c r="AU44" s="49">
        <f>SUM([1]VN!E36)</f>
        <v>0</v>
      </c>
      <c r="AV44" s="54">
        <f>SUM([1]VN!B37)</f>
        <v>0</v>
      </c>
      <c r="AW44" s="52">
        <f>SUM([1]VN!C37)</f>
        <v>0</v>
      </c>
      <c r="AX44" s="52">
        <f>SUM([1]VN!D37)</f>
        <v>0</v>
      </c>
      <c r="AY44" s="28">
        <f t="shared" si="9"/>
        <v>0</v>
      </c>
      <c r="AZ44" s="52">
        <f>SUM([1]VN!E37)</f>
        <v>0</v>
      </c>
      <c r="BA44" s="45">
        <f>SUM([1]VN!B38)</f>
        <v>3</v>
      </c>
      <c r="BB44" s="46">
        <f>SUM([1]VN!C38)</f>
        <v>105836</v>
      </c>
      <c r="BC44" s="46">
        <f>SUM([1]VN!D38)</f>
        <v>138097.79999999999</v>
      </c>
      <c r="BD44" s="28">
        <f t="shared" si="10"/>
        <v>414293.39999999997</v>
      </c>
      <c r="BE44" s="47">
        <f>SUM([1]VN!E38)</f>
        <v>177080.8</v>
      </c>
    </row>
    <row r="45" spans="1:145" x14ac:dyDescent="0.2">
      <c r="A45" s="43">
        <v>42</v>
      </c>
      <c r="B45" s="44" t="s">
        <v>60</v>
      </c>
      <c r="C45" s="59">
        <f>SUM([1]B!B28)</f>
        <v>6</v>
      </c>
      <c r="D45" s="60">
        <f>SUM([1]B!C28)</f>
        <v>38.299999999999997</v>
      </c>
      <c r="E45" s="60">
        <f>SUM([1]B!D28)</f>
        <v>14136.25</v>
      </c>
      <c r="F45" s="61">
        <f t="shared" si="0"/>
        <v>84817.5</v>
      </c>
      <c r="G45" s="62">
        <f>SUM([1]B!E28)</f>
        <v>30916.2</v>
      </c>
      <c r="H45" s="59">
        <f>SUM([1]B!B29)</f>
        <v>99</v>
      </c>
      <c r="I45" s="60">
        <f>SUM([1]B!C29)</f>
        <v>15961</v>
      </c>
      <c r="J45" s="60">
        <f>SUM([1]B!D29)</f>
        <v>41305.050000000003</v>
      </c>
      <c r="K45" s="61">
        <f t="shared" si="1"/>
        <v>4089199.95</v>
      </c>
      <c r="L45" s="62">
        <f>SUM([1]B!E29)</f>
        <v>62787.9</v>
      </c>
      <c r="M45" s="59">
        <f>SUM([1]B!B30)</f>
        <v>306</v>
      </c>
      <c r="N45" s="60">
        <f>SUM([1]B!C30)</f>
        <v>23044.799999999999</v>
      </c>
      <c r="O45" s="60">
        <f>SUM([1]B!D30)</f>
        <v>57510.31</v>
      </c>
      <c r="P45" s="61">
        <f t="shared" si="2"/>
        <v>17598154.859999999</v>
      </c>
      <c r="Q45" s="63">
        <f>SUM([1]B!E30)</f>
        <v>87366.8</v>
      </c>
      <c r="R45" s="64">
        <f>SUM([1]B!B31)</f>
        <v>235</v>
      </c>
      <c r="S45" s="60">
        <f>SUM([1]B!C31)</f>
        <v>38009.699999999997</v>
      </c>
      <c r="T45" s="60">
        <f>SUM([1]B!D31)</f>
        <v>71714.929999999993</v>
      </c>
      <c r="U45" s="61">
        <f t="shared" si="3"/>
        <v>16853008.549999997</v>
      </c>
      <c r="V45" s="62">
        <f>SUM([1]B!E31)</f>
        <v>104706</v>
      </c>
      <c r="W45" s="59">
        <f>SUM([1]B!B32)</f>
        <v>87</v>
      </c>
      <c r="X45" s="60">
        <f>SUM([1]B!C32)</f>
        <v>51869.1</v>
      </c>
      <c r="Y45" s="60">
        <f>SUM([1]B!D32)</f>
        <v>82896.03</v>
      </c>
      <c r="Z45" s="61">
        <f t="shared" si="4"/>
        <v>7211954.6100000003</v>
      </c>
      <c r="AA45" s="62">
        <f>SUM([1]B!E32)</f>
        <v>111030.39999999999</v>
      </c>
      <c r="AB45" s="59">
        <f>SUM([1]B!B33)</f>
        <v>82</v>
      </c>
      <c r="AC45" s="60">
        <f>SUM([1]B!C33)</f>
        <v>66875.399999999994</v>
      </c>
      <c r="AD45" s="60">
        <f>SUM([1]B!D33)</f>
        <v>90789.18</v>
      </c>
      <c r="AE45" s="61">
        <f t="shared" si="5"/>
        <v>7444712.7599999998</v>
      </c>
      <c r="AF45" s="63">
        <f>SUM([1]B!E33)</f>
        <v>113352.6</v>
      </c>
      <c r="AG45" s="64">
        <f>SUM([1]B!B34)</f>
        <v>73</v>
      </c>
      <c r="AH45" s="60">
        <f>SUM([1]B!C34)</f>
        <v>69684.100000000006</v>
      </c>
      <c r="AI45" s="60">
        <f>SUM([1]B!D34)</f>
        <v>100656.79</v>
      </c>
      <c r="AJ45" s="65">
        <f t="shared" si="6"/>
        <v>7347945.6699999999</v>
      </c>
      <c r="AK45" s="62">
        <f>SUM([1]B!E34)</f>
        <v>118882.8</v>
      </c>
      <c r="AL45" s="59">
        <f>SUM([1]B!B35)</f>
        <v>31</v>
      </c>
      <c r="AM45" s="60">
        <f>SUM([1]B!C35)</f>
        <v>76445.600000000006</v>
      </c>
      <c r="AN45" s="60">
        <f>SUM([1]B!D35)</f>
        <v>106983.56</v>
      </c>
      <c r="AO45" s="65">
        <f t="shared" si="7"/>
        <v>3316490.36</v>
      </c>
      <c r="AP45" s="63">
        <f>SUM([1]B!E35)</f>
        <v>128879.4</v>
      </c>
      <c r="AQ45" s="64">
        <f>SUM([1]B!B36)</f>
        <v>11</v>
      </c>
      <c r="AR45" s="60">
        <f>SUM([1]B!C36)</f>
        <v>93854.2</v>
      </c>
      <c r="AS45" s="60">
        <f>SUM([1]B!D36)</f>
        <v>110159.75</v>
      </c>
      <c r="AT45" s="61">
        <f t="shared" si="8"/>
        <v>1211757.25</v>
      </c>
      <c r="AU45" s="63">
        <f>SUM([1]B!E36)</f>
        <v>132647.6</v>
      </c>
      <c r="AV45" s="64">
        <f>SUM([1]B!B37)</f>
        <v>8</v>
      </c>
      <c r="AW45" s="66">
        <f>SUM([1]B!C37)</f>
        <v>93137.4</v>
      </c>
      <c r="AX45" s="66">
        <f>SUM([1]B!D37)</f>
        <v>126286.14</v>
      </c>
      <c r="AY45" s="28">
        <f t="shared" si="9"/>
        <v>1010289.12</v>
      </c>
      <c r="AZ45" s="66">
        <f>SUM([1]B!E37)</f>
        <v>141653.1</v>
      </c>
      <c r="BA45" s="59">
        <f>SUM([1]B!B38)</f>
        <v>0</v>
      </c>
      <c r="BB45" s="60">
        <f>SUM([1]B!C38)</f>
        <v>0</v>
      </c>
      <c r="BC45" s="60">
        <f>SUM([1]B!D38)</f>
        <v>0</v>
      </c>
      <c r="BD45" s="61">
        <f t="shared" si="10"/>
        <v>0</v>
      </c>
      <c r="BE45" s="62">
        <f>SUM([1]B!E38)</f>
        <v>0</v>
      </c>
    </row>
    <row r="46" spans="1:145" s="2" customFormat="1" ht="15" customHeight="1" thickBot="1" x14ac:dyDescent="0.25">
      <c r="A46" s="67">
        <v>43</v>
      </c>
      <c r="B46" s="68" t="s">
        <v>65</v>
      </c>
      <c r="C46" s="69">
        <f>SUM([1]OPSNAJ!B28)</f>
        <v>114</v>
      </c>
      <c r="D46" s="70">
        <f>SUM([1]OPSNAJ!C28)</f>
        <v>128</v>
      </c>
      <c r="E46" s="70">
        <f>SUM([1]OPSNAJ!D28)</f>
        <v>11341.26</v>
      </c>
      <c r="F46" s="61">
        <f t="shared" si="0"/>
        <v>1292903.6400000001</v>
      </c>
      <c r="G46" s="71">
        <f>SUM([1]OPSNAJ!E28)</f>
        <v>40573.599999999999</v>
      </c>
      <c r="H46" s="69">
        <f>SUM([1]OPSNAJ!B29)</f>
        <v>90</v>
      </c>
      <c r="I46" s="70">
        <f>SUM([1]OPSNAJ!C29)</f>
        <v>6858.4</v>
      </c>
      <c r="J46" s="70">
        <f>SUM([1]OPSNAJ!D29)</f>
        <v>30449.99</v>
      </c>
      <c r="K46" s="61">
        <f t="shared" si="1"/>
        <v>2740499.1</v>
      </c>
      <c r="L46" s="71">
        <f>SUM([1]OPSNAJ!E29)</f>
        <v>64339.7</v>
      </c>
      <c r="M46" s="72">
        <f>SUM([1]OPSNAJ!B30)</f>
        <v>170</v>
      </c>
      <c r="N46" s="70">
        <f>SUM([1]OPSNAJ!C30)</f>
        <v>21692.799999999999</v>
      </c>
      <c r="O46" s="70">
        <f>SUM([1]OPSNAJ!D30)</f>
        <v>49289.14</v>
      </c>
      <c r="P46" s="61">
        <f t="shared" si="2"/>
        <v>8379153.7999999998</v>
      </c>
      <c r="Q46" s="73">
        <f>SUM([1]OPSNAJ!E30)</f>
        <v>79585.399999999994</v>
      </c>
      <c r="R46" s="74">
        <f>SUM([1]OPSNAJ!B31)</f>
        <v>167</v>
      </c>
      <c r="S46" s="70">
        <f>SUM([1]OPSNAJ!C31)</f>
        <v>27110</v>
      </c>
      <c r="T46" s="70">
        <f>SUM([1]OPSNAJ!D31)</f>
        <v>67418.13</v>
      </c>
      <c r="U46" s="61">
        <f t="shared" si="3"/>
        <v>11258827.710000001</v>
      </c>
      <c r="V46" s="71">
        <f>SUM([1]OPSNAJ!E31)</f>
        <v>95496.2</v>
      </c>
      <c r="W46" s="69">
        <f>SUM([1]OPSNAJ!B32)</f>
        <v>32</v>
      </c>
      <c r="X46" s="70">
        <f>SUM([1]OPSNAJ!C32)</f>
        <v>42302.400000000001</v>
      </c>
      <c r="Y46" s="70">
        <f>SUM([1]OPSNAJ!D32)</f>
        <v>76077.17</v>
      </c>
      <c r="Z46" s="61">
        <f t="shared" si="4"/>
        <v>2434469.44</v>
      </c>
      <c r="AA46" s="71">
        <f>SUM([1]OPSNAJ!E32)</f>
        <v>105723.8</v>
      </c>
      <c r="AB46" s="69">
        <f>SUM([1]OPSNAJ!B33)</f>
        <v>28</v>
      </c>
      <c r="AC46" s="70">
        <f>SUM([1]OPSNAJ!C33)</f>
        <v>49752.1</v>
      </c>
      <c r="AD46" s="70">
        <f>SUM([1]OPSNAJ!D33)</f>
        <v>82454.3</v>
      </c>
      <c r="AE46" s="61">
        <f t="shared" si="5"/>
        <v>2308720.4</v>
      </c>
      <c r="AF46" s="73">
        <f>SUM([1]OPSNAJ!E33)</f>
        <v>104553.7</v>
      </c>
      <c r="AG46" s="74">
        <f>SUM([1]OPSNAJ!B34)</f>
        <v>26</v>
      </c>
      <c r="AH46" s="70">
        <f>SUM([1]OPSNAJ!C34)</f>
        <v>45283.5</v>
      </c>
      <c r="AI46" s="70">
        <f>SUM([1]OPSNAJ!D34)</f>
        <v>99420.69</v>
      </c>
      <c r="AJ46" s="61">
        <f t="shared" si="6"/>
        <v>2584937.94</v>
      </c>
      <c r="AK46" s="71">
        <f>SUM([1]OPSNAJ!E34)</f>
        <v>121631</v>
      </c>
      <c r="AL46" s="69">
        <f>SUM([1]OPSNAJ!B35)</f>
        <v>10</v>
      </c>
      <c r="AM46" s="70">
        <f>SUM([1]OPSNAJ!C35)</f>
        <v>70437.5</v>
      </c>
      <c r="AN46" s="70">
        <f>SUM([1]OPSNAJ!D35)</f>
        <v>102078.17</v>
      </c>
      <c r="AO46" s="65">
        <f t="shared" si="7"/>
        <v>1020781.7</v>
      </c>
      <c r="AP46" s="73">
        <f>SUM([1]OPSNAJ!E35)</f>
        <v>127714.2</v>
      </c>
      <c r="AQ46" s="74">
        <f>SUM([1]OPSNAJ!B36)</f>
        <v>6</v>
      </c>
      <c r="AR46" s="70">
        <f>SUM([1]OPSNAJ!C36)</f>
        <v>97423.6</v>
      </c>
      <c r="AS46" s="70">
        <f>SUM([1]OPSNAJ!D36)</f>
        <v>105287.5</v>
      </c>
      <c r="AT46" s="61">
        <f t="shared" si="8"/>
        <v>631725</v>
      </c>
      <c r="AU46" s="73">
        <f>SUM([1]OPSNAJ!E36)</f>
        <v>119156.6</v>
      </c>
      <c r="AV46" s="74">
        <f>SUM([1]OPSNAJ!B37)</f>
        <v>0</v>
      </c>
      <c r="AW46" s="75">
        <f>SUM([1]OPSNAJ!C37)</f>
        <v>0</v>
      </c>
      <c r="AX46" s="75">
        <f>SUM([1]OPSNAJ!D37)</f>
        <v>0</v>
      </c>
      <c r="AY46" s="28">
        <f t="shared" si="9"/>
        <v>0</v>
      </c>
      <c r="AZ46" s="75">
        <f>SUM([1]OPSNAJ!E37)</f>
        <v>0</v>
      </c>
      <c r="BA46" s="69">
        <f>SUM([1]OPSNAJ!B38)</f>
        <v>0</v>
      </c>
      <c r="BB46" s="70">
        <f>SUM([1]OPSNAJ!C38)</f>
        <v>0</v>
      </c>
      <c r="BC46" s="70">
        <f>SUM([1]OPSNAJ!D38)</f>
        <v>0</v>
      </c>
      <c r="BD46" s="61">
        <f t="shared" si="10"/>
        <v>0</v>
      </c>
      <c r="BE46" s="71">
        <f>SUM([1]OPSNAJ!E38)</f>
        <v>0</v>
      </c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</row>
    <row r="47" spans="1:145" s="3" customFormat="1" ht="15" customHeight="1" thickBot="1" x14ac:dyDescent="0.25">
      <c r="A47" s="76"/>
      <c r="B47" s="77" t="s">
        <v>61</v>
      </c>
      <c r="C47" s="78">
        <f t="shared" ref="C47:BE47" si="11">SUM(C4:C46)</f>
        <v>168</v>
      </c>
      <c r="D47" s="79">
        <f t="shared" si="11"/>
        <v>446065.20000000007</v>
      </c>
      <c r="E47" s="79">
        <f t="shared" si="11"/>
        <v>544648.49000000011</v>
      </c>
      <c r="F47" s="80">
        <f t="shared" si="11"/>
        <v>2589778.0700000003</v>
      </c>
      <c r="G47" s="79">
        <f t="shared" si="11"/>
        <v>667217.19999999995</v>
      </c>
      <c r="H47" s="81">
        <f t="shared" si="11"/>
        <v>1268</v>
      </c>
      <c r="I47" s="78">
        <f t="shared" si="11"/>
        <v>1202405.5999999999</v>
      </c>
      <c r="J47" s="81">
        <f t="shared" si="11"/>
        <v>2015073.1200000003</v>
      </c>
      <c r="K47" s="82">
        <f t="shared" si="11"/>
        <v>59597004.640000015</v>
      </c>
      <c r="L47" s="78">
        <f t="shared" si="11"/>
        <v>2778470.8000000003</v>
      </c>
      <c r="M47" s="81">
        <f t="shared" si="11"/>
        <v>3132</v>
      </c>
      <c r="N47" s="80">
        <f t="shared" si="11"/>
        <v>1757184.6</v>
      </c>
      <c r="O47" s="79">
        <f t="shared" si="11"/>
        <v>2724552.1199999996</v>
      </c>
      <c r="P47" s="80">
        <f t="shared" si="11"/>
        <v>196851444.64000005</v>
      </c>
      <c r="Q47" s="79">
        <f t="shared" si="11"/>
        <v>3721314.4</v>
      </c>
      <c r="R47" s="83">
        <f t="shared" si="11"/>
        <v>2753</v>
      </c>
      <c r="S47" s="79">
        <f t="shared" si="11"/>
        <v>2359970.6999999997</v>
      </c>
      <c r="T47" s="79">
        <f t="shared" si="11"/>
        <v>3371171.71</v>
      </c>
      <c r="U47" s="80">
        <f t="shared" si="11"/>
        <v>213311772.06000003</v>
      </c>
      <c r="V47" s="79">
        <f t="shared" si="11"/>
        <v>4529481.7000000011</v>
      </c>
      <c r="W47" s="78">
        <f t="shared" si="11"/>
        <v>839</v>
      </c>
      <c r="X47" s="79">
        <f t="shared" si="11"/>
        <v>3098315.5999999996</v>
      </c>
      <c r="Y47" s="79">
        <f t="shared" si="11"/>
        <v>3895907.8799999994</v>
      </c>
      <c r="Z47" s="80">
        <f t="shared" si="11"/>
        <v>74798480.519999996</v>
      </c>
      <c r="AA47" s="79">
        <f t="shared" si="11"/>
        <v>4673102.9000000013</v>
      </c>
      <c r="AB47" s="78">
        <f t="shared" si="11"/>
        <v>792</v>
      </c>
      <c r="AC47" s="79">
        <f t="shared" si="11"/>
        <v>3359410.3000000003</v>
      </c>
      <c r="AD47" s="79">
        <f t="shared" si="11"/>
        <v>4203431.6700000009</v>
      </c>
      <c r="AE47" s="80">
        <f t="shared" si="11"/>
        <v>76394200.74000001</v>
      </c>
      <c r="AF47" s="79">
        <f t="shared" si="11"/>
        <v>5073182.2999999989</v>
      </c>
      <c r="AG47" s="83">
        <f t="shared" si="11"/>
        <v>648</v>
      </c>
      <c r="AH47" s="79">
        <f t="shared" si="11"/>
        <v>3729079.0999999996</v>
      </c>
      <c r="AI47" s="79">
        <f t="shared" si="11"/>
        <v>4623398.26</v>
      </c>
      <c r="AJ47" s="84">
        <f t="shared" si="11"/>
        <v>68708071.599999979</v>
      </c>
      <c r="AK47" s="85">
        <f t="shared" si="11"/>
        <v>5464819.7999999998</v>
      </c>
      <c r="AL47" s="78">
        <f t="shared" si="11"/>
        <v>260</v>
      </c>
      <c r="AM47" s="79">
        <f t="shared" si="11"/>
        <v>4404281.3999999985</v>
      </c>
      <c r="AN47" s="79">
        <f t="shared" si="11"/>
        <v>5037408.0699999994</v>
      </c>
      <c r="AO47" s="80">
        <f t="shared" si="11"/>
        <v>29803235.469999995</v>
      </c>
      <c r="AP47" s="79">
        <f t="shared" si="11"/>
        <v>5568656.9000000013</v>
      </c>
      <c r="AQ47" s="83">
        <f t="shared" si="11"/>
        <v>99</v>
      </c>
      <c r="AR47" s="79">
        <f t="shared" si="11"/>
        <v>4089373.8000000003</v>
      </c>
      <c r="AS47" s="84">
        <f t="shared" si="11"/>
        <v>4411083.91</v>
      </c>
      <c r="AT47" s="80">
        <f t="shared" si="11"/>
        <v>11723781.25</v>
      </c>
      <c r="AU47" s="79">
        <f t="shared" si="11"/>
        <v>4622107.8999999994</v>
      </c>
      <c r="AV47" s="81">
        <f t="shared" si="11"/>
        <v>40</v>
      </c>
      <c r="AW47" s="79">
        <f t="shared" si="11"/>
        <v>2008057.4</v>
      </c>
      <c r="AX47" s="79">
        <f t="shared" si="11"/>
        <v>2162717.41</v>
      </c>
      <c r="AY47" s="79">
        <f t="shared" si="11"/>
        <v>5050961.55</v>
      </c>
      <c r="AZ47" s="79">
        <f t="shared" si="11"/>
        <v>2288206.16</v>
      </c>
      <c r="BA47" s="83">
        <f t="shared" si="11"/>
        <v>9</v>
      </c>
      <c r="BB47" s="79">
        <f t="shared" si="11"/>
        <v>240672</v>
      </c>
      <c r="BC47" s="79">
        <f t="shared" si="11"/>
        <v>302152.58999999997</v>
      </c>
      <c r="BD47" s="80">
        <f t="shared" si="11"/>
        <v>1075081.95</v>
      </c>
      <c r="BE47" s="79">
        <f t="shared" si="11"/>
        <v>367439.14</v>
      </c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</row>
    <row r="48" spans="1:145" s="6" customFormat="1" ht="18.75" customHeight="1" thickBot="1" x14ac:dyDescent="0.25">
      <c r="A48" s="109" t="s">
        <v>62</v>
      </c>
      <c r="B48" s="110"/>
      <c r="C48" s="86">
        <f>SUM(C4:C46)</f>
        <v>168</v>
      </c>
      <c r="D48" s="87">
        <f>SUM(D47/E52)</f>
        <v>20275.690909090914</v>
      </c>
      <c r="E48" s="87">
        <f>SUM(E47/F52)</f>
        <v>24756.74954545455</v>
      </c>
      <c r="F48" s="88">
        <f>SUM(F47/C47)</f>
        <v>15415.345654761906</v>
      </c>
      <c r="G48" s="87">
        <f>SUM(G47/E52)</f>
        <v>30328.054545454543</v>
      </c>
      <c r="H48" s="86">
        <f>SUM(H4:H46)</f>
        <v>1268</v>
      </c>
      <c r="I48" s="87">
        <f>SUM(I47/J52)</f>
        <v>27962.920930232554</v>
      </c>
      <c r="J48" s="87">
        <f>K48</f>
        <v>47000.792302839131</v>
      </c>
      <c r="K48" s="86">
        <f>SUM(K47/H47)</f>
        <v>47000.792302839131</v>
      </c>
      <c r="L48" s="87">
        <f>SUM(L47/J52)</f>
        <v>64615.600000000006</v>
      </c>
      <c r="M48" s="89">
        <f>SUM(M4:M46)</f>
        <v>3132</v>
      </c>
      <c r="N48" s="88">
        <f>SUM(N47/O52)</f>
        <v>40864.758139534883</v>
      </c>
      <c r="O48" s="87">
        <f>P48</f>
        <v>62851.674533844205</v>
      </c>
      <c r="P48" s="88">
        <f>SUM(P47/M47)</f>
        <v>62851.674533844205</v>
      </c>
      <c r="Q48" s="87">
        <f>SUM(Q47/O52)</f>
        <v>86542.195348837209</v>
      </c>
      <c r="R48" s="90">
        <f>SUM(R4:R46)</f>
        <v>2753</v>
      </c>
      <c r="S48" s="87">
        <f>SUM(S47/T52)</f>
        <v>54883.039534883712</v>
      </c>
      <c r="T48" s="91">
        <f>U48</f>
        <v>77483.389778423545</v>
      </c>
      <c r="U48" s="91">
        <f>SUM(U47/R47)</f>
        <v>77483.389778423545</v>
      </c>
      <c r="V48" s="92">
        <f>SUM(V47/T52)</f>
        <v>105336.78372093025</v>
      </c>
      <c r="W48" s="86">
        <f>SUM(W4:W46)</f>
        <v>839</v>
      </c>
      <c r="X48" s="87">
        <f>SUM(X47/Y52)</f>
        <v>72053.851162790685</v>
      </c>
      <c r="Y48" s="87">
        <f>Z48</f>
        <v>89151.943408820021</v>
      </c>
      <c r="Z48" s="86">
        <f>SUM(Z47/W47)</f>
        <v>89151.943408820021</v>
      </c>
      <c r="AA48" s="87">
        <f>SUM(AA47/Y52)</f>
        <v>108676.81162790701</v>
      </c>
      <c r="AB48" s="86">
        <f>SUM(AB4:AB46)</f>
        <v>792</v>
      </c>
      <c r="AC48" s="87">
        <f>SUM(AC47/AD52)</f>
        <v>78125.82093023257</v>
      </c>
      <c r="AD48" s="87">
        <f>AE48</f>
        <v>96457.324166666673</v>
      </c>
      <c r="AE48" s="86">
        <f>SUM(AE47/AB47)</f>
        <v>96457.324166666673</v>
      </c>
      <c r="AF48" s="87">
        <f>SUM(AF47/AD52)</f>
        <v>117980.98372093021</v>
      </c>
      <c r="AG48" s="90">
        <f>SUM(AG4:AG46)</f>
        <v>648</v>
      </c>
      <c r="AH48" s="87">
        <f>SUM(AH47/AI52)</f>
        <v>86722.769767441845</v>
      </c>
      <c r="AI48" s="87">
        <f>AJ48</f>
        <v>106030.97469135799</v>
      </c>
      <c r="AJ48" s="88">
        <f>SUM(AJ47/AG47)</f>
        <v>106030.97469135799</v>
      </c>
      <c r="AK48" s="87">
        <f>SUM(AK47/AI52)</f>
        <v>127088.83255813953</v>
      </c>
      <c r="AL48" s="86">
        <f>SUM(AL4:AL46)</f>
        <v>260</v>
      </c>
      <c r="AM48" s="87">
        <f>SUM(AM47/AN52)</f>
        <v>102425.14883720927</v>
      </c>
      <c r="AN48" s="87">
        <f>AO48</f>
        <v>114627.82873076921</v>
      </c>
      <c r="AO48" s="88">
        <f>SUM(AO47/AL47)</f>
        <v>114627.82873076921</v>
      </c>
      <c r="AP48" s="87">
        <f>SUM(AP47/AN52)</f>
        <v>129503.64883720933</v>
      </c>
      <c r="AQ48" s="90">
        <f>SUM(AQ4:AQ46)</f>
        <v>99</v>
      </c>
      <c r="AR48" s="87">
        <f>SUM(AR47/AS52)</f>
        <v>113593.71666666667</v>
      </c>
      <c r="AS48" s="91">
        <f>AT48</f>
        <v>118422.03282828283</v>
      </c>
      <c r="AT48" s="88">
        <f>SUM(AT47/AQ47)</f>
        <v>118422.03282828283</v>
      </c>
      <c r="AU48" s="87">
        <f>SUM(AU47/AS52)</f>
        <v>128391.88611111109</v>
      </c>
      <c r="AV48" s="93">
        <v>34</v>
      </c>
      <c r="AW48" s="93">
        <f>SUM(AW47/AX52)</f>
        <v>118121.02352941176</v>
      </c>
      <c r="AX48" s="93">
        <f>SUM(AX47/AX52)</f>
        <v>127218.6711764706</v>
      </c>
      <c r="AY48" s="93">
        <f>AY47/AV47</f>
        <v>126274.03874999999</v>
      </c>
      <c r="AZ48" s="93">
        <f>SUM(AZ47/AX52)</f>
        <v>134600.36235294119</v>
      </c>
      <c r="BA48" s="90">
        <f>SUM(BA4:BA46)</f>
        <v>9</v>
      </c>
      <c r="BB48" s="87">
        <f>SUM(BB47/BC52)</f>
        <v>80224</v>
      </c>
      <c r="BC48" s="87">
        <f>SUM(BC47/BC52)</f>
        <v>100717.52999999998</v>
      </c>
      <c r="BD48" s="88">
        <f>SUM(BD47/BA47)</f>
        <v>119453.54999999999</v>
      </c>
      <c r="BE48" s="87">
        <f>SUM(BE47/BC52)</f>
        <v>122479.71333333333</v>
      </c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</row>
    <row r="49" spans="1:145" s="7" customFormat="1" ht="12.75" customHeight="1" x14ac:dyDescent="0.2">
      <c r="A49" s="95"/>
      <c r="B49" s="96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  <c r="CS49" s="95"/>
      <c r="CT49" s="95"/>
      <c r="CU49" s="95"/>
      <c r="CV49" s="95"/>
      <c r="CW49" s="95"/>
      <c r="CX49" s="95"/>
      <c r="CY49" s="95"/>
      <c r="CZ49" s="95"/>
      <c r="DA49" s="95"/>
      <c r="DB49" s="95"/>
      <c r="DC49" s="95"/>
      <c r="DD49" s="95"/>
      <c r="DE49" s="95"/>
      <c r="DF49" s="95"/>
      <c r="DG49" s="95"/>
      <c r="DH49" s="95"/>
      <c r="DI49" s="95"/>
      <c r="DJ49" s="95"/>
      <c r="DK49" s="95"/>
      <c r="DL49" s="95"/>
      <c r="DM49" s="95"/>
      <c r="DN49" s="95"/>
      <c r="DO49" s="95"/>
      <c r="DP49" s="95"/>
      <c r="DQ49" s="95"/>
      <c r="DR49" s="95"/>
      <c r="DS49" s="95"/>
      <c r="DT49" s="95"/>
      <c r="DU49" s="95"/>
      <c r="DV49" s="95"/>
      <c r="DW49" s="95"/>
      <c r="DX49" s="95"/>
      <c r="DY49" s="95"/>
      <c r="DZ49" s="95"/>
      <c r="EA49" s="95"/>
      <c r="EB49" s="95"/>
      <c r="EC49" s="95"/>
      <c r="ED49" s="95"/>
      <c r="EE49" s="95"/>
      <c r="EF49" s="95"/>
      <c r="EG49" s="95"/>
      <c r="EH49" s="95"/>
      <c r="EI49" s="95"/>
      <c r="EJ49" s="95"/>
      <c r="EK49" s="95"/>
      <c r="EL49" s="95"/>
      <c r="EM49" s="95"/>
      <c r="EN49" s="95"/>
      <c r="EO49" s="95"/>
    </row>
    <row r="50" spans="1:145" s="7" customFormat="1" ht="12.75" customHeight="1" x14ac:dyDescent="0.2">
      <c r="A50" s="97"/>
      <c r="B50" s="97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  <c r="CU50" s="95"/>
      <c r="CV50" s="95"/>
      <c r="CW50" s="95"/>
      <c r="CX50" s="95"/>
      <c r="CY50" s="95"/>
      <c r="CZ50" s="95"/>
      <c r="DA50" s="95"/>
      <c r="DB50" s="95"/>
      <c r="DC50" s="95"/>
      <c r="DD50" s="95"/>
      <c r="DE50" s="95"/>
      <c r="DF50" s="95"/>
      <c r="DG50" s="95"/>
      <c r="DH50" s="95"/>
      <c r="DI50" s="95"/>
      <c r="DJ50" s="95"/>
      <c r="DK50" s="95"/>
      <c r="DL50" s="95"/>
      <c r="DM50" s="95"/>
      <c r="DN50" s="95"/>
      <c r="DO50" s="95"/>
      <c r="DP50" s="95"/>
      <c r="DQ50" s="95"/>
      <c r="DR50" s="95"/>
      <c r="DS50" s="95"/>
      <c r="DT50" s="95"/>
      <c r="DU50" s="95"/>
      <c r="DV50" s="95"/>
      <c r="DW50" s="95"/>
      <c r="DX50" s="95"/>
      <c r="DY50" s="95"/>
      <c r="DZ50" s="95"/>
      <c r="EA50" s="95"/>
      <c r="EB50" s="95"/>
      <c r="EC50" s="95"/>
      <c r="ED50" s="95"/>
      <c r="EE50" s="95"/>
      <c r="EF50" s="95"/>
      <c r="EG50" s="95"/>
      <c r="EH50" s="95"/>
      <c r="EI50" s="95"/>
      <c r="EJ50" s="95"/>
      <c r="EK50" s="95"/>
      <c r="EL50" s="95"/>
      <c r="EM50" s="95"/>
      <c r="EN50" s="95"/>
      <c r="EO50" s="95"/>
    </row>
    <row r="51" spans="1:145" ht="17.25" hidden="1" customHeight="1" x14ac:dyDescent="0.2">
      <c r="A51" s="98"/>
      <c r="B51" s="98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S51" s="11"/>
      <c r="T51" s="11"/>
      <c r="U51" s="11"/>
      <c r="V51" s="11"/>
      <c r="X51" s="11"/>
      <c r="Y51" s="11"/>
      <c r="Z51" s="11"/>
      <c r="AA51" s="11"/>
      <c r="AC51" s="11"/>
      <c r="AD51" s="11"/>
      <c r="AE51" s="11"/>
      <c r="AF51" s="11"/>
      <c r="AH51" s="11"/>
      <c r="AI51" s="11"/>
      <c r="AJ51" s="11"/>
      <c r="AK51" s="11"/>
      <c r="AM51" s="11"/>
      <c r="AN51" s="11"/>
      <c r="AO51" s="11"/>
      <c r="AP51" s="11"/>
      <c r="AR51" s="11"/>
      <c r="AS51" s="11"/>
      <c r="AT51" s="11"/>
      <c r="AU51" s="11"/>
      <c r="AV51" s="11"/>
      <c r="AW51" s="11"/>
      <c r="AX51" s="11"/>
      <c r="AZ51" s="11"/>
      <c r="BB51" s="11"/>
      <c r="BC51" s="11"/>
      <c r="BD51" s="11"/>
      <c r="BE51" s="11"/>
    </row>
    <row r="52" spans="1:145" ht="21" hidden="1" customHeight="1" x14ac:dyDescent="0.2">
      <c r="D52" s="99"/>
      <c r="E52" s="99">
        <f>43-COUNTIF(E4:E46,"=0")</f>
        <v>22</v>
      </c>
      <c r="F52" s="99">
        <f>43-COUNTIF(F4:F46,"=0")</f>
        <v>22</v>
      </c>
      <c r="G52" s="99"/>
      <c r="I52" s="99"/>
      <c r="J52" s="99">
        <f>43-COUNTIF(J4:J46,"=0")</f>
        <v>43</v>
      </c>
      <c r="K52" s="99">
        <f>44-COUNTIF(K4:K46,"=0")</f>
        <v>44</v>
      </c>
      <c r="L52" s="99"/>
      <c r="N52" s="11"/>
      <c r="O52" s="11">
        <f>43-COUNTIF(O4:O46,"=0")</f>
        <v>43</v>
      </c>
      <c r="P52" s="100">
        <f>44-COUNTIF(P4:P46,"=0")</f>
        <v>44</v>
      </c>
      <c r="Q52" s="11"/>
      <c r="S52" s="11"/>
      <c r="T52" s="11">
        <f>43-COUNTIF(T4:T46,"=0")</f>
        <v>43</v>
      </c>
      <c r="U52" s="11">
        <f>44-COUNTIF(U4:U46,"=0")</f>
        <v>44</v>
      </c>
      <c r="V52" s="11"/>
      <c r="X52" s="11"/>
      <c r="Y52" s="11">
        <f>43-COUNTIF(Y4:Y46,"=0")</f>
        <v>43</v>
      </c>
      <c r="Z52" s="11">
        <f>44-COUNTIF(Z4:Z46,"=0")</f>
        <v>44</v>
      </c>
      <c r="AA52" s="11"/>
      <c r="AC52" s="11"/>
      <c r="AD52" s="11">
        <f>43-COUNTIF(AD4:AD46,"=0")</f>
        <v>43</v>
      </c>
      <c r="AE52" s="11">
        <f>44-COUNTIF(AE4:AE46,"=0")</f>
        <v>44</v>
      </c>
      <c r="AF52" s="11"/>
      <c r="AH52" s="11"/>
      <c r="AI52" s="11">
        <f>43-COUNTIF(AI4:AI46,"=0")</f>
        <v>43</v>
      </c>
      <c r="AJ52" s="11">
        <f>44-COUNTIF(AJ4:AJ46,"=0")</f>
        <v>44</v>
      </c>
      <c r="AK52" s="11"/>
      <c r="AM52" s="11"/>
      <c r="AN52" s="11">
        <f>43-COUNTIF(AN4:AN46,"=0")</f>
        <v>43</v>
      </c>
      <c r="AO52" s="11">
        <f>44-COUNTIF(AO4:AO46,"=0")</f>
        <v>44</v>
      </c>
      <c r="AP52" s="11"/>
      <c r="AR52" s="11"/>
      <c r="AS52" s="11">
        <f>43-COUNTIF(AS4:AS46,"=0")</f>
        <v>36</v>
      </c>
      <c r="AT52" s="11">
        <f>43-COUNTIF(AT4:AT46,"=0")</f>
        <v>36</v>
      </c>
      <c r="AU52" s="11"/>
      <c r="AV52" s="11"/>
      <c r="AW52" s="11"/>
      <c r="AX52" s="11">
        <f>43-COUNTIF(AX4:AX46,"=0")</f>
        <v>17</v>
      </c>
      <c r="AZ52" s="11"/>
      <c r="BB52" s="11"/>
      <c r="BC52" s="11">
        <f>43-COUNTIF(BC4:BC46,"=0")</f>
        <v>3</v>
      </c>
      <c r="BD52" s="11"/>
      <c r="BE52" s="11"/>
    </row>
    <row r="53" spans="1:145" ht="12.75" hidden="1" customHeight="1" x14ac:dyDescent="0.2">
      <c r="S53" s="11"/>
      <c r="T53" s="42"/>
      <c r="U53" s="11"/>
      <c r="V53" s="11"/>
      <c r="X53" s="11"/>
      <c r="Y53" s="11"/>
      <c r="Z53" s="11"/>
      <c r="AA53" s="11"/>
      <c r="AC53" s="11"/>
      <c r="AD53" s="11"/>
      <c r="AE53" s="11"/>
      <c r="AF53" s="11"/>
      <c r="AH53" s="11"/>
      <c r="AI53" s="11"/>
      <c r="AJ53" s="11"/>
      <c r="AK53" s="11"/>
      <c r="AM53" s="11"/>
      <c r="AN53" s="11"/>
      <c r="AO53" s="11"/>
      <c r="AP53" s="11"/>
      <c r="AR53" s="11"/>
      <c r="AS53" s="11"/>
      <c r="AT53" s="11"/>
      <c r="AU53" s="11"/>
      <c r="AV53" s="11"/>
      <c r="AW53" s="11"/>
      <c r="AX53" s="11"/>
      <c r="AZ53" s="11"/>
    </row>
    <row r="54" spans="1:145" hidden="1" x14ac:dyDescent="0.2">
      <c r="D54" s="8" t="s">
        <v>63</v>
      </c>
      <c r="S54" s="11"/>
      <c r="T54" s="11"/>
      <c r="U54" s="11"/>
      <c r="V54" s="11"/>
      <c r="X54" s="11"/>
      <c r="Y54" s="11"/>
      <c r="Z54" s="11"/>
      <c r="AA54" s="11"/>
      <c r="AC54" s="11"/>
      <c r="AD54" s="11"/>
      <c r="AE54" s="11"/>
      <c r="AF54" s="11"/>
      <c r="AH54" s="11"/>
      <c r="AI54" s="11"/>
      <c r="AJ54" s="11"/>
      <c r="AK54" s="11"/>
      <c r="AM54" s="11"/>
      <c r="AN54" s="11"/>
      <c r="AO54" s="11"/>
      <c r="AP54" s="11"/>
      <c r="AR54" s="11"/>
      <c r="AS54" s="11"/>
      <c r="AT54" s="11"/>
      <c r="AU54" s="11"/>
      <c r="AV54" s="11"/>
      <c r="AW54" s="11"/>
      <c r="AX54" s="11"/>
      <c r="AZ54" s="11"/>
    </row>
    <row r="55" spans="1:145" hidden="1" x14ac:dyDescent="0.2">
      <c r="S55" s="11"/>
      <c r="T55" s="11"/>
      <c r="U55" s="11"/>
      <c r="V55" s="11"/>
      <c r="X55" s="11"/>
      <c r="Y55" s="11"/>
      <c r="Z55" s="11"/>
      <c r="AA55" s="11"/>
      <c r="AC55" s="11"/>
      <c r="AD55" s="11"/>
      <c r="AE55" s="11"/>
      <c r="AF55" s="11"/>
      <c r="AH55" s="11"/>
      <c r="AI55" s="11"/>
      <c r="AJ55" s="11"/>
      <c r="AK55" s="11"/>
      <c r="AM55" s="11"/>
      <c r="AN55" s="11"/>
      <c r="AO55" s="11"/>
      <c r="AP55" s="11"/>
    </row>
    <row r="56" spans="1:145" hidden="1" x14ac:dyDescent="0.2">
      <c r="S56" s="11"/>
      <c r="T56" s="11"/>
      <c r="U56" s="11"/>
      <c r="V56" s="11"/>
      <c r="X56" s="11"/>
      <c r="Y56" s="11"/>
      <c r="Z56" s="11"/>
      <c r="AA56" s="11"/>
      <c r="AH56" s="11"/>
      <c r="AI56" s="11"/>
      <c r="AJ56" s="11"/>
      <c r="AK56" s="11"/>
      <c r="AM56" s="11"/>
      <c r="AN56" s="11"/>
      <c r="AO56" s="11"/>
      <c r="AP56" s="11"/>
    </row>
    <row r="57" spans="1:145" hidden="1" x14ac:dyDescent="0.2">
      <c r="E57" s="101">
        <f>E48/3</f>
        <v>8252.2498484848493</v>
      </c>
      <c r="S57" s="11"/>
      <c r="T57" s="11"/>
      <c r="U57" s="11"/>
      <c r="V57" s="11"/>
      <c r="X57" s="11"/>
      <c r="Y57" s="11"/>
      <c r="Z57" s="11"/>
      <c r="AA57" s="11"/>
      <c r="AH57" s="11"/>
      <c r="AI57" s="11"/>
      <c r="AJ57" s="11"/>
      <c r="AK57" s="11"/>
      <c r="AN57" s="101">
        <f>AN48/3</f>
        <v>38209.276243589738</v>
      </c>
      <c r="AS57" s="101">
        <f>AS48/3</f>
        <v>39474.010942760942</v>
      </c>
      <c r="BC57" s="101">
        <f>BC48/3</f>
        <v>33572.509999999995</v>
      </c>
    </row>
    <row r="58" spans="1:145" hidden="1" x14ac:dyDescent="0.2">
      <c r="S58" s="11"/>
      <c r="T58" s="11"/>
      <c r="U58" s="11"/>
      <c r="V58" s="11"/>
      <c r="X58" s="11"/>
      <c r="Y58" s="11"/>
      <c r="Z58" s="11"/>
      <c r="AA58" s="11"/>
      <c r="AH58" s="11"/>
      <c r="AI58" s="11"/>
      <c r="AJ58" s="11"/>
      <c r="AK58" s="11"/>
    </row>
    <row r="59" spans="1:145" hidden="1" x14ac:dyDescent="0.2">
      <c r="S59" s="11"/>
      <c r="T59" s="11"/>
      <c r="U59" s="11"/>
      <c r="V59" s="11"/>
      <c r="X59" s="11"/>
      <c r="Y59" s="11"/>
      <c r="Z59" s="11"/>
      <c r="AA59" s="11"/>
      <c r="AH59" s="11"/>
      <c r="AI59" s="11"/>
      <c r="AJ59" s="11"/>
      <c r="AK59" s="11"/>
    </row>
    <row r="60" spans="1:145" hidden="1" x14ac:dyDescent="0.2">
      <c r="S60" s="11"/>
      <c r="T60" s="11"/>
      <c r="U60" s="11"/>
      <c r="V60" s="11"/>
      <c r="AH60" s="11"/>
      <c r="AI60" s="11"/>
      <c r="AJ60" s="11"/>
      <c r="AK60" s="11"/>
    </row>
    <row r="61" spans="1:145" hidden="1" x14ac:dyDescent="0.2">
      <c r="AH61" s="11"/>
      <c r="AI61" s="11"/>
      <c r="AJ61" s="11"/>
      <c r="AK61" s="11"/>
    </row>
    <row r="62" spans="1:145" hidden="1" x14ac:dyDescent="0.2">
      <c r="AH62" s="11"/>
      <c r="AI62" s="11"/>
      <c r="AJ62" s="11"/>
      <c r="AK62" s="11"/>
    </row>
    <row r="63" spans="1:145" hidden="1" x14ac:dyDescent="0.2">
      <c r="AH63" s="11"/>
      <c r="AI63" s="11"/>
      <c r="AJ63" s="11"/>
      <c r="AK63" s="11"/>
    </row>
    <row r="64" spans="1:145" x14ac:dyDescent="0.2">
      <c r="AH64" s="11"/>
      <c r="AI64" s="11"/>
      <c r="AJ64" s="11"/>
      <c r="AK64" s="11"/>
    </row>
    <row r="65" spans="34:37" x14ac:dyDescent="0.2">
      <c r="AH65" s="11"/>
      <c r="AI65" s="11"/>
      <c r="AJ65" s="11"/>
      <c r="AK65" s="11"/>
    </row>
    <row r="66" spans="34:37" x14ac:dyDescent="0.2">
      <c r="AH66" s="11"/>
      <c r="AI66" s="11"/>
      <c r="AJ66" s="11"/>
      <c r="AK66" s="11"/>
    </row>
    <row r="67" spans="34:37" x14ac:dyDescent="0.2">
      <c r="AH67" s="11"/>
      <c r="AI67" s="11"/>
      <c r="AJ67" s="11"/>
      <c r="AK67" s="11"/>
    </row>
    <row r="68" spans="34:37" x14ac:dyDescent="0.2">
      <c r="AH68" s="11"/>
      <c r="AI68" s="11"/>
      <c r="AJ68" s="11"/>
      <c r="AK68" s="11"/>
    </row>
    <row r="69" spans="34:37" x14ac:dyDescent="0.2">
      <c r="AH69" s="11"/>
      <c r="AI69" s="11"/>
      <c r="AJ69" s="11"/>
      <c r="AK69" s="11"/>
    </row>
    <row r="70" spans="34:37" x14ac:dyDescent="0.2">
      <c r="AH70" s="11"/>
      <c r="AI70" s="11"/>
      <c r="AJ70" s="11"/>
      <c r="AK70" s="11"/>
    </row>
    <row r="71" spans="34:37" x14ac:dyDescent="0.2">
      <c r="AH71" s="11"/>
      <c r="AI71" s="11"/>
      <c r="AJ71" s="11"/>
      <c r="AK71" s="11"/>
    </row>
    <row r="72" spans="34:37" x14ac:dyDescent="0.2">
      <c r="AH72" s="11"/>
      <c r="AI72" s="11"/>
      <c r="AJ72" s="11"/>
      <c r="AK72" s="11"/>
    </row>
    <row r="73" spans="34:37" x14ac:dyDescent="0.2">
      <c r="AH73" s="11"/>
      <c r="AI73" s="11"/>
      <c r="AJ73" s="11"/>
      <c r="AK73" s="11"/>
    </row>
    <row r="74" spans="34:37" x14ac:dyDescent="0.2">
      <c r="AH74" s="11"/>
      <c r="AI74" s="11"/>
      <c r="AJ74" s="11"/>
      <c r="AK74" s="11"/>
    </row>
    <row r="75" spans="34:37" x14ac:dyDescent="0.2">
      <c r="AH75" s="11"/>
      <c r="AI75" s="11"/>
      <c r="AJ75" s="11"/>
      <c r="AK75" s="11"/>
    </row>
    <row r="76" spans="34:37" x14ac:dyDescent="0.2">
      <c r="AH76" s="11"/>
      <c r="AI76" s="11"/>
      <c r="AJ76" s="11"/>
      <c r="AK76" s="11"/>
    </row>
    <row r="77" spans="34:37" x14ac:dyDescent="0.2">
      <c r="AH77" s="11"/>
      <c r="AI77" s="11"/>
      <c r="AJ77" s="11"/>
      <c r="AK77" s="11"/>
    </row>
    <row r="78" spans="34:37" x14ac:dyDescent="0.2">
      <c r="AH78" s="11"/>
      <c r="AI78" s="11"/>
      <c r="AJ78" s="11"/>
      <c r="AK78" s="11"/>
    </row>
    <row r="79" spans="34:37" x14ac:dyDescent="0.2">
      <c r="AH79" s="11"/>
      <c r="AI79" s="11"/>
      <c r="AJ79" s="11"/>
      <c r="AK79" s="11"/>
    </row>
    <row r="80" spans="34:37" x14ac:dyDescent="0.2">
      <c r="AH80" s="11"/>
      <c r="AI80" s="11"/>
      <c r="AJ80" s="11"/>
      <c r="AK80" s="11"/>
    </row>
    <row r="81" spans="34:37" x14ac:dyDescent="0.2">
      <c r="AH81" s="11"/>
      <c r="AI81" s="11"/>
      <c r="AJ81" s="11"/>
      <c r="AK81" s="11"/>
    </row>
    <row r="82" spans="34:37" x14ac:dyDescent="0.2">
      <c r="AH82" s="11"/>
      <c r="AI82" s="11"/>
      <c r="AJ82" s="11"/>
      <c r="AK82" s="11"/>
    </row>
    <row r="83" spans="34:37" x14ac:dyDescent="0.2">
      <c r="AH83" s="11"/>
      <c r="AI83" s="11"/>
      <c r="AJ83" s="11"/>
      <c r="AK83" s="11"/>
    </row>
    <row r="84" spans="34:37" x14ac:dyDescent="0.2">
      <c r="AH84" s="11"/>
      <c r="AI84" s="11"/>
      <c r="AJ84" s="11"/>
      <c r="AK84" s="11"/>
    </row>
    <row r="85" spans="34:37" x14ac:dyDescent="0.2">
      <c r="AH85" s="11"/>
      <c r="AI85" s="11"/>
      <c r="AJ85" s="11"/>
      <c r="AK85" s="11"/>
    </row>
    <row r="86" spans="34:37" x14ac:dyDescent="0.2">
      <c r="AH86" s="11"/>
      <c r="AI86" s="11"/>
      <c r="AJ86" s="11"/>
      <c r="AK86" s="11"/>
    </row>
    <row r="87" spans="34:37" x14ac:dyDescent="0.2">
      <c r="AH87" s="11"/>
      <c r="AI87" s="11"/>
      <c r="AJ87" s="11"/>
      <c r="AK87" s="11"/>
    </row>
    <row r="88" spans="34:37" x14ac:dyDescent="0.2">
      <c r="AH88" s="11"/>
      <c r="AI88" s="11"/>
      <c r="AJ88" s="11"/>
      <c r="AK88" s="11"/>
    </row>
    <row r="89" spans="34:37" x14ac:dyDescent="0.2">
      <c r="AH89" s="11"/>
      <c r="AI89" s="11"/>
      <c r="AJ89" s="11"/>
      <c r="AK89" s="11"/>
    </row>
    <row r="90" spans="34:37" x14ac:dyDescent="0.2">
      <c r="AH90" s="11"/>
      <c r="AI90" s="11"/>
      <c r="AJ90" s="11"/>
      <c r="AK90" s="11"/>
    </row>
    <row r="91" spans="34:37" x14ac:dyDescent="0.2">
      <c r="AH91" s="11"/>
      <c r="AI91" s="11"/>
      <c r="AJ91" s="11"/>
      <c r="AK91" s="11"/>
    </row>
    <row r="92" spans="34:37" x14ac:dyDescent="0.2">
      <c r="AH92" s="11"/>
      <c r="AI92" s="11"/>
      <c r="AJ92" s="11"/>
      <c r="AK92" s="11"/>
    </row>
    <row r="93" spans="34:37" x14ac:dyDescent="0.2">
      <c r="AH93" s="11"/>
      <c r="AI93" s="11"/>
      <c r="AJ93" s="11"/>
      <c r="AK93" s="11"/>
    </row>
    <row r="94" spans="34:37" x14ac:dyDescent="0.2">
      <c r="AH94" s="11"/>
      <c r="AI94" s="11"/>
      <c r="AJ94" s="11"/>
      <c r="AK94" s="11"/>
    </row>
    <row r="95" spans="34:37" x14ac:dyDescent="0.2">
      <c r="AH95" s="11"/>
      <c r="AI95" s="11"/>
      <c r="AJ95" s="11"/>
      <c r="AK95" s="11"/>
    </row>
    <row r="96" spans="34:37" x14ac:dyDescent="0.2">
      <c r="AH96" s="11"/>
      <c r="AI96" s="11"/>
      <c r="AJ96" s="11"/>
      <c r="AK96" s="11"/>
    </row>
    <row r="97" spans="34:37" x14ac:dyDescent="0.2">
      <c r="AH97" s="11"/>
      <c r="AI97" s="11"/>
      <c r="AJ97" s="11"/>
      <c r="AK97" s="11"/>
    </row>
    <row r="98" spans="34:37" x14ac:dyDescent="0.2">
      <c r="AH98" s="11"/>
      <c r="AI98" s="11"/>
      <c r="AJ98" s="11"/>
      <c r="AK98" s="11"/>
    </row>
    <row r="99" spans="34:37" x14ac:dyDescent="0.2">
      <c r="AH99" s="11"/>
      <c r="AI99" s="11"/>
      <c r="AJ99" s="11"/>
      <c r="AK99" s="11"/>
    </row>
    <row r="100" spans="34:37" x14ac:dyDescent="0.2">
      <c r="AH100" s="11"/>
      <c r="AI100" s="11"/>
      <c r="AJ100" s="11"/>
      <c r="AK100" s="11"/>
    </row>
    <row r="101" spans="34:37" x14ac:dyDescent="0.2">
      <c r="AH101" s="11"/>
      <c r="AI101" s="11"/>
      <c r="AJ101" s="11"/>
      <c r="AK101" s="11"/>
    </row>
    <row r="102" spans="34:37" x14ac:dyDescent="0.2">
      <c r="AH102" s="11"/>
      <c r="AI102" s="11"/>
      <c r="AJ102" s="11"/>
      <c r="AK102" s="11"/>
    </row>
    <row r="103" spans="34:37" x14ac:dyDescent="0.2">
      <c r="AH103" s="11"/>
      <c r="AI103" s="11"/>
      <c r="AJ103" s="11"/>
      <c r="AK103" s="11"/>
    </row>
    <row r="104" spans="34:37" x14ac:dyDescent="0.2">
      <c r="AH104" s="11"/>
      <c r="AI104" s="11"/>
      <c r="AJ104" s="11"/>
      <c r="AK104" s="11"/>
    </row>
    <row r="105" spans="34:37" x14ac:dyDescent="0.2">
      <c r="AH105" s="11"/>
      <c r="AI105" s="11"/>
      <c r="AJ105" s="11"/>
      <c r="AK105" s="11"/>
    </row>
    <row r="106" spans="34:37" x14ac:dyDescent="0.2">
      <c r="AH106" s="11"/>
      <c r="AI106" s="11"/>
      <c r="AJ106" s="11"/>
      <c r="AK106" s="11"/>
    </row>
    <row r="107" spans="34:37" x14ac:dyDescent="0.2">
      <c r="AH107" s="11"/>
      <c r="AI107" s="11"/>
      <c r="AJ107" s="11"/>
      <c r="AK107" s="11"/>
    </row>
    <row r="108" spans="34:37" x14ac:dyDescent="0.2">
      <c r="AH108" s="11"/>
      <c r="AI108" s="11"/>
      <c r="AJ108" s="11"/>
      <c r="AK108" s="11"/>
    </row>
    <row r="109" spans="34:37" x14ac:dyDescent="0.2">
      <c r="AH109" s="11"/>
      <c r="AI109" s="11"/>
      <c r="AJ109" s="11"/>
      <c r="AK109" s="11"/>
    </row>
    <row r="110" spans="34:37" x14ac:dyDescent="0.2">
      <c r="AH110" s="11"/>
      <c r="AI110" s="11"/>
      <c r="AJ110" s="11"/>
      <c r="AK110" s="11"/>
    </row>
    <row r="111" spans="34:37" x14ac:dyDescent="0.2">
      <c r="AH111" s="11"/>
      <c r="AI111" s="11"/>
      <c r="AJ111" s="11"/>
      <c r="AK111" s="11"/>
    </row>
    <row r="112" spans="34:37" x14ac:dyDescent="0.2">
      <c r="AH112" s="11"/>
      <c r="AI112" s="11"/>
      <c r="AJ112" s="11"/>
      <c r="AK112" s="11"/>
    </row>
    <row r="113" spans="34:37" x14ac:dyDescent="0.2">
      <c r="AH113" s="11"/>
      <c r="AI113" s="11"/>
      <c r="AJ113" s="11"/>
      <c r="AK113" s="11"/>
    </row>
  </sheetData>
  <autoFilter ref="A3:GD48"/>
  <mergeCells count="21">
    <mergeCell ref="A1:N1"/>
    <mergeCell ref="A2:A3"/>
    <mergeCell ref="B2:B3"/>
    <mergeCell ref="C2:G2"/>
    <mergeCell ref="H2:L2"/>
    <mergeCell ref="M2:Q2"/>
    <mergeCell ref="C51:Q51"/>
    <mergeCell ref="AV2:AZ2"/>
    <mergeCell ref="BA2:BE2"/>
    <mergeCell ref="A48:B48"/>
    <mergeCell ref="C49:L50"/>
    <mergeCell ref="M49:V50"/>
    <mergeCell ref="W49:AF50"/>
    <mergeCell ref="AG49:AP50"/>
    <mergeCell ref="AQ49:BE50"/>
    <mergeCell ref="R2:V2"/>
    <mergeCell ref="W2:AA2"/>
    <mergeCell ref="AB2:AF2"/>
    <mergeCell ref="AG2:AK2"/>
    <mergeCell ref="AL2:AP2"/>
    <mergeCell ref="AQ2:AU2"/>
  </mergeCells>
  <pageMargins left="0.6692913385826772" right="0.47244094488188981" top="1.2598425196850394" bottom="0.15748031496062992" header="0.74803149606299213" footer="0.15748031496062992"/>
  <pageSetup paperSize="9" scale="95" pageOrder="overThenDown" orientation="portrait" r:id="rId1"/>
  <headerFooter alignWithMargins="0">
    <oddHeader xml:space="preserve">&amp;C1.7.b) CLASIFICAREA VENITURILOR (LA VALOAREA GARANTATA A PUNCTULUI) ALE MEDICILOR DE FAMILIE IN FUNCTIE DE POPULATIA INSCRISA PE LISTELE ACESTORA IN TRIM I 2023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1.7 b</vt:lpstr>
      <vt:lpstr>'1.7 b'!Print_Area</vt:lpstr>
      <vt:lpstr>'1.7 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2022-09-12T12:05:28Z</dcterms:created>
  <dcterms:modified xsi:type="dcterms:W3CDTF">2023-06-20T09:15:01Z</dcterms:modified>
</cp:coreProperties>
</file>