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get" sheetId="4" r:id="rId1"/>
  </sheets>
  <calcPr calcId="152511"/>
</workbook>
</file>

<file path=xl/calcChain.xml><?xml version="1.0" encoding="utf-8"?>
<calcChain xmlns="http://schemas.openxmlformats.org/spreadsheetml/2006/main">
  <c r="B10" i="4" l="1"/>
  <c r="B9" i="4"/>
  <c r="B8" i="4" s="1"/>
  <c r="B24" i="4" l="1"/>
  <c r="B20" i="4"/>
  <c r="B18" i="4"/>
  <c r="B17" i="4"/>
  <c r="B16" i="4"/>
  <c r="B15" i="4"/>
  <c r="B12" i="4"/>
  <c r="B11" i="4"/>
  <c r="B23" i="4" l="1"/>
  <c r="B22" i="4" s="1"/>
  <c r="B19" i="4" l="1"/>
</calcChain>
</file>

<file path=xl/sharedStrings.xml><?xml version="1.0" encoding="utf-8"?>
<sst xmlns="http://schemas.openxmlformats.org/spreadsheetml/2006/main" count="22" uniqueCount="20">
  <si>
    <t>mii lei</t>
  </si>
  <si>
    <t>Denumire indicatori</t>
  </si>
  <si>
    <t>Buget</t>
  </si>
  <si>
    <t>MINISTERUL AFACERILOR INTERNE</t>
  </si>
  <si>
    <t>INSPECTORATUL GENERAL AL POLIȚIEI ROMÂNE</t>
  </si>
  <si>
    <t>Titlul I „Cheltuieli de personal”</t>
  </si>
  <si>
    <t>Titlul II „Bunuri și servicii„</t>
  </si>
  <si>
    <t>Titlul VII „Alte transferuri”</t>
  </si>
  <si>
    <t>Titlul VIII „Proiecte cu finanțarea din fonduri externe nerambursabile (FEN) postaderare”</t>
  </si>
  <si>
    <t>Titlul IX „Asistență socială”</t>
  </si>
  <si>
    <t>Titlul X „Proiecte cu finanțare din fonduri externe nerambursabile aferente cadrului financiar 2014-2020”</t>
  </si>
  <si>
    <t>Titlul XI „Alte cheltuieli„</t>
  </si>
  <si>
    <t>Titlul XII „Cheltuieli aferente programelor cu finantare rambursabila”</t>
  </si>
  <si>
    <t>Titlul XIII „Active nefinanciare”</t>
  </si>
  <si>
    <t>Cheltuieli curente</t>
  </si>
  <si>
    <t>Cheltuieli de capital</t>
  </si>
  <si>
    <t>Buget actualizat la data de 31.12.2021</t>
  </si>
  <si>
    <t>TOTAL CHELTUIELI (sursa A), din care</t>
  </si>
  <si>
    <t>FONDURI EXTERNE NERAMBURSABILE (sursa D)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</si>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</sst>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/>
    <xf numFmtId="3" fontId="1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/>
    <xf numFmtId="3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workbookViewId="0">
      <selection activeCell="E24" sqref="E24"/>
    </sheetView>
  </sheetViews>
  <sheetFormatPr defaultRowHeight="15.75" x14ac:dyDescent="0.25"/>
  <cols>
    <col min="1" max="1" width="60" style="9" customWidth="1"/>
    <col min="2" max="2" width="13.42578125" style="9" customWidth="1"/>
    <col min="3" max="34" width="9.140625" style="14"/>
    <col min="35" max="16384" width="9.140625" style="9"/>
  </cols>
  <sheetData>
    <row r="1" spans="1:34" x14ac:dyDescent="0.25">
      <c r="A1" s="18" t="s">
        <v>3</v>
      </c>
    </row>
    <row r="2" spans="1:34" x14ac:dyDescent="0.25">
      <c r="A2" s="18" t="s">
        <v>4</v>
      </c>
    </row>
    <row r="4" spans="1:34" x14ac:dyDescent="0.25">
      <c r="A4" s="22" t="s">
        <v>16</v>
      </c>
      <c r="B4" s="22"/>
    </row>
    <row r="6" spans="1:34" x14ac:dyDescent="0.25">
      <c r="B6" s="10" t="s">
        <v>0</v>
      </c>
    </row>
    <row r="7" spans="1:34" x14ac:dyDescent="0.25">
      <c r="A7" s="3" t="s">
        <v>1</v>
      </c>
      <c r="B7" s="2" t="s">
        <v>2</v>
      </c>
    </row>
    <row r="8" spans="1:34" x14ac:dyDescent="0.25">
      <c r="A8" s="21" t="s">
        <v>19</v>
      </c>
      <c r="B8" s="4">
        <f>B9+B22</f>
        <v>5743737</v>
      </c>
    </row>
    <row r="9" spans="1:34" s="11" customFormat="1" x14ac:dyDescent="0.25">
      <c r="A9" s="1" t="s">
        <v>17</v>
      </c>
      <c r="B9" s="4">
        <f>B10+B19</f>
        <v>5680075</v>
      </c>
      <c r="C9" s="15"/>
      <c r="D9" s="15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s="11" customFormat="1" x14ac:dyDescent="0.25">
      <c r="A10" s="1" t="s">
        <v>14</v>
      </c>
      <c r="B10" s="4">
        <f>SUM(B11:B18)</f>
        <v>5617111</v>
      </c>
      <c r="C10" s="15"/>
      <c r="D10" s="15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x14ac:dyDescent="0.25">
      <c r="A11" s="6" t="s">
        <v>5</v>
      </c>
      <c r="B11" s="5">
        <f>4976000+31279</f>
        <v>5007279</v>
      </c>
      <c r="E11" s="16"/>
    </row>
    <row r="12" spans="1:34" x14ac:dyDescent="0.25">
      <c r="A12" s="7" t="s">
        <v>6</v>
      </c>
      <c r="B12" s="5">
        <f>491727+21073</f>
        <v>512800</v>
      </c>
      <c r="E12" s="16"/>
      <c r="H12" s="17"/>
    </row>
    <row r="13" spans="1:34" x14ac:dyDescent="0.25">
      <c r="A13" s="7" t="s">
        <v>7</v>
      </c>
      <c r="B13" s="5">
        <v>626</v>
      </c>
      <c r="E13" s="16"/>
    </row>
    <row r="14" spans="1:34" ht="31.5" hidden="1" x14ac:dyDescent="0.25">
      <c r="A14" s="8" t="s">
        <v>8</v>
      </c>
      <c r="B14" s="5">
        <v>0</v>
      </c>
      <c r="E14" s="16"/>
      <c r="H14" s="17"/>
    </row>
    <row r="15" spans="1:34" x14ac:dyDescent="0.25">
      <c r="A15" s="8" t="s">
        <v>9</v>
      </c>
      <c r="B15" s="5">
        <f>45118+2048+2298</f>
        <v>49464</v>
      </c>
      <c r="E15" s="16"/>
      <c r="H15" s="17"/>
    </row>
    <row r="16" spans="1:34" ht="33.75" customHeight="1" x14ac:dyDescent="0.25">
      <c r="A16" s="8" t="s">
        <v>10</v>
      </c>
      <c r="B16" s="5">
        <f>43834+70</f>
        <v>43904</v>
      </c>
      <c r="E16" s="16"/>
      <c r="H16" s="17"/>
    </row>
    <row r="17" spans="1:34" x14ac:dyDescent="0.25">
      <c r="A17" s="7" t="s">
        <v>11</v>
      </c>
      <c r="B17" s="5">
        <f>2717+315</f>
        <v>3032</v>
      </c>
      <c r="E17" s="16"/>
    </row>
    <row r="18" spans="1:34" x14ac:dyDescent="0.25">
      <c r="A18" s="7" t="s">
        <v>12</v>
      </c>
      <c r="B18" s="5">
        <f>6</f>
        <v>6</v>
      </c>
      <c r="E18" s="16"/>
    </row>
    <row r="19" spans="1:34" x14ac:dyDescent="0.25">
      <c r="A19" s="1" t="s">
        <v>15</v>
      </c>
      <c r="B19" s="4">
        <f>B20</f>
        <v>62964</v>
      </c>
      <c r="E19" s="16"/>
    </row>
    <row r="20" spans="1:34" x14ac:dyDescent="0.25">
      <c r="A20" s="12" t="s">
        <v>13</v>
      </c>
      <c r="B20" s="5">
        <f>56757+6207</f>
        <v>62964</v>
      </c>
      <c r="E20" s="16"/>
    </row>
    <row r="21" spans="1:34" s="13" customFormat="1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13" customFormat="1" x14ac:dyDescent="0.25">
      <c r="A22" s="1" t="s">
        <v>18</v>
      </c>
      <c r="B22" s="20">
        <f>B23</f>
        <v>63662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3" customFormat="1" x14ac:dyDescent="0.25">
      <c r="A23" s="1" t="s">
        <v>14</v>
      </c>
      <c r="B23" s="20">
        <f>B24</f>
        <v>63662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3" customFormat="1" ht="31.5" x14ac:dyDescent="0.25">
      <c r="A24" s="8" t="s">
        <v>10</v>
      </c>
      <c r="B24" s="19">
        <f>63156+506</f>
        <v>63662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2022-01-17T13:10:31Z</dcterms:modified>
</cp:coreProperties>
</file>