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laudia\2019\stadiul implementarii PO\2024\04. aprilie\ptr site\"/>
    </mc:Choice>
  </mc:AlternateContent>
  <xr:revisionPtr revIDLastSave="0" documentId="13_ncr:1_{72DA54E1-C4DC-41C5-ACD0-356DC02B929E}"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 name="Sheet1" sheetId="2" r:id="rId2"/>
  </sheets>
  <calcPr calcId="191029"/>
</workbook>
</file>

<file path=xl/calcChain.xml><?xml version="1.0" encoding="utf-8"?>
<calcChain xmlns="http://schemas.openxmlformats.org/spreadsheetml/2006/main">
  <c r="I9" i="1" l="1"/>
  <c r="J14" i="1" l="1"/>
  <c r="J10" i="1"/>
  <c r="G9" i="1"/>
  <c r="M11" i="1" l="1"/>
  <c r="K11" i="1"/>
  <c r="K14" i="1"/>
  <c r="K13" i="1"/>
  <c r="M10" i="1"/>
  <c r="K9" i="1"/>
  <c r="M19" i="1"/>
  <c r="K16" i="1"/>
  <c r="M14" i="1"/>
  <c r="G23" i="1"/>
  <c r="K23" i="1"/>
  <c r="M23" i="1"/>
  <c r="N23" i="1"/>
  <c r="F15" i="1"/>
  <c r="E15" i="1"/>
  <c r="N16" i="1"/>
  <c r="M17" i="1"/>
  <c r="K12" i="1"/>
  <c r="G16" i="1"/>
  <c r="I16" i="1"/>
  <c r="M16" i="1"/>
  <c r="G17" i="1"/>
  <c r="G10" i="1"/>
  <c r="G12" i="1"/>
  <c r="G13" i="1"/>
  <c r="G11" i="1"/>
  <c r="G19" i="1"/>
  <c r="G14" i="1"/>
  <c r="M9" i="1"/>
  <c r="E20" i="1" l="1"/>
  <c r="N19" i="1"/>
  <c r="I13" i="1"/>
  <c r="I11" i="1"/>
  <c r="I10" i="1"/>
  <c r="O16" i="1"/>
  <c r="I17" i="1"/>
  <c r="O23" i="1"/>
  <c r="F20" i="1"/>
  <c r="N9" i="1"/>
  <c r="N11" i="1"/>
  <c r="N10" i="1"/>
  <c r="N13" i="1"/>
  <c r="H15" i="1"/>
  <c r="J15" i="1"/>
  <c r="M13" i="1"/>
  <c r="N12" i="1"/>
  <c r="L15" i="1"/>
  <c r="N14" i="1"/>
  <c r="I12" i="1"/>
  <c r="I14" i="1"/>
  <c r="E18" i="1"/>
  <c r="K19" i="1"/>
  <c r="M12" i="1"/>
  <c r="N17" i="1"/>
  <c r="I19" i="1"/>
  <c r="K17" i="1"/>
  <c r="K10" i="1"/>
  <c r="G15" i="1"/>
  <c r="F18" i="1"/>
  <c r="L18" i="1" l="1"/>
  <c r="O19" i="1"/>
  <c r="O9" i="1"/>
  <c r="H20" i="1"/>
  <c r="O13" i="1"/>
  <c r="O10" i="1"/>
  <c r="K15" i="1"/>
  <c r="O11" i="1"/>
  <c r="G20" i="1"/>
  <c r="I15" i="1"/>
  <c r="H18" i="1"/>
  <c r="J18" i="1"/>
  <c r="J20" i="1"/>
  <c r="N15" i="1"/>
  <c r="O12" i="1"/>
  <c r="O14" i="1"/>
  <c r="L20" i="1"/>
  <c r="M15" i="1"/>
  <c r="O17" i="1"/>
  <c r="E21" i="1"/>
  <c r="F21" i="1"/>
  <c r="G18" i="1"/>
  <c r="I20" i="1" l="1"/>
  <c r="K18" i="1"/>
  <c r="N18" i="1"/>
  <c r="H21" i="1"/>
  <c r="K20" i="1"/>
  <c r="I18" i="1"/>
  <c r="N20" i="1"/>
  <c r="J21" i="1"/>
  <c r="O15" i="1"/>
  <c r="L21" i="1"/>
  <c r="M18" i="1"/>
  <c r="G21" i="1"/>
  <c r="M20" i="1"/>
  <c r="O18" i="1" l="1"/>
  <c r="N21" i="1"/>
  <c r="K21" i="1"/>
  <c r="O20" i="1"/>
  <c r="I21" i="1"/>
  <c r="M21" i="1"/>
  <c r="O21" i="1" l="1"/>
</calcChain>
</file>

<file path=xl/sharedStrings.xml><?xml version="1.0" encoding="utf-8"?>
<sst xmlns="http://schemas.openxmlformats.org/spreadsheetml/2006/main" count="43" uniqueCount="35">
  <si>
    <t>euro</t>
  </si>
  <si>
    <t>Programe 
2014-2020</t>
  </si>
  <si>
    <t>Alocare
2014-2020
(UE)</t>
  </si>
  <si>
    <t>Plăți către beneficiari
(UE)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</si>
  <si>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</si>
  <si>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</si>
  <si>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</si>
  <si>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</si>
  <si>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</si>
  <si>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</si>
  <si>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</si>
  <si>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</si>
  <si>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</si>
  <si>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</si>
  <si>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</si>
  <si>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</si>
  <si>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</si>
  <si>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</si>
  <si>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</si>
  <si>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</si>
  <si>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</si>
  <si>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</si>
  <si>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</si>
  <si>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</si>
  <si>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TOTAL FESI și FEAD</t>
  </si>
  <si>
    <t>Politica de Coeziune</t>
  </si>
  <si>
    <t>Politica de Coeziune și FEAD</t>
  </si>
  <si>
    <t>FEGA 2015-2023**</t>
  </si>
  <si>
    <t>**Pentru rata de absorbtie efectivă FEGA au fost luate în calcul rambursările aferente anilor financiari 2016-2024</t>
  </si>
  <si>
    <t>Prefinanțări de la CE ****</t>
  </si>
  <si>
    <t>Sume solicitate CE 
în limita alocării UE a PO</t>
  </si>
  <si>
    <t>****Informațiile din coloanele 4, 8 și 10 sunt în conformitate cu datele publicate de CE pe platforma Cohesion Open Data</t>
  </si>
  <si>
    <t>Plăți intermediare de la CE****</t>
  </si>
  <si>
    <t>Total sumă primită de la CE****</t>
  </si>
  <si>
    <t>Stadiul absorbției pentru programele finanțate din Fondurile Europene Structurale şi de Investiţii (FESI), Fondul de ajutor european pentru cele mai defavorizate persoane (FEAD)  și 
al plăților efectuate din Fondul European de Garantare Agricolă (FEGA)
la data de 30 aprilie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</si>
</sst>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 numFmtId="176" formatCode="0.0%"/>
  </numFmts>
  <fonts count="60"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sz val="11"/>
      <color rgb="FF000000"/>
      <name val="Calibri"/>
      <family val="2"/>
      <charset val="238"/>
    </font>
    <font>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sz val="9"/>
      <color rgb="FF222222"/>
      <name val="Arial"/>
      <family val="2"/>
    </font>
    <font>
      <b/>
      <sz val="11"/>
      <name val="Calibri"/>
      <family val="2"/>
    </font>
    <font>
      <b/>
      <i/>
      <sz val="9"/>
      <name val="Calibri"/>
      <family val="2"/>
    </font>
    <font>
      <sz val="9"/>
      <name val="Arial"/>
      <family val="2"/>
      <charset val="238"/>
    </font>
    <font>
      <b/>
      <i/>
      <sz val="11"/>
      <name val="Calibri"/>
      <family val="2"/>
      <charset val="238"/>
    </font>
    <font>
      <b/>
      <sz val="12"/>
      <name val="Tahoma"/>
      <family val="2"/>
      <charset val="238"/>
    </font>
    <font>
      <sz val="10"/>
      <name val="Arial"/>
      <family val="2"/>
      <charset val="238"/>
    </font>
    <font>
      <sz val="9"/>
      <name val="Arial"/>
      <family val="2"/>
    </font>
    <font>
      <sz val="11"/>
      <name val="Arial"/>
      <family val="2"/>
      <charset val="238"/>
    </font>
    <font>
      <sz val="9"/>
      <color rgb="FF2F2F2F"/>
      <name val="Helvetica"/>
      <family val="2"/>
    </font>
    <font>
      <b/>
      <sz val="14"/>
      <color rgb="FF000000"/>
      <name val="Calibri"/>
      <family val="2"/>
    </font>
  </fonts>
  <fills count="53">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C000"/>
        <bgColor indexed="64"/>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37730">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0"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8" fontId="20" fillId="0" borderId="0"/>
    <xf numFmtId="165" fontId="20" fillId="0" borderId="0"/>
    <xf numFmtId="165" fontId="20" fillId="0" borderId="0"/>
    <xf numFmtId="168" fontId="20" fillId="0" borderId="0"/>
    <xf numFmtId="169" fontId="20" fillId="0" borderId="0"/>
    <xf numFmtId="169"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7" fontId="20" fillId="0" borderId="0"/>
    <xf numFmtId="165"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xf numFmtId="169" fontId="20" fillId="0" borderId="0"/>
    <xf numFmtId="169"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6" fontId="20" fillId="0" borderId="0"/>
    <xf numFmtId="170" fontId="20" fillId="0" borderId="0"/>
    <xf numFmtId="168" fontId="20" fillId="0" borderId="0"/>
    <xf numFmtId="171" fontId="20" fillId="0" borderId="0"/>
    <xf numFmtId="168" fontId="20" fillId="0" borderId="0"/>
    <xf numFmtId="171" fontId="20" fillId="0" borderId="0"/>
    <xf numFmtId="170" fontId="20" fillId="0" borderId="0"/>
    <xf numFmtId="168" fontId="20" fillId="0" borderId="0"/>
    <xf numFmtId="165" fontId="20" fillId="0" borderId="0"/>
    <xf numFmtId="168" fontId="20" fillId="0" borderId="0"/>
    <xf numFmtId="168" fontId="20" fillId="0" borderId="0"/>
    <xf numFmtId="168" fontId="20" fillId="0" borderId="0"/>
    <xf numFmtId="166" fontId="20" fillId="0" borderId="0"/>
    <xf numFmtId="168" fontId="20" fillId="0" borderId="0"/>
    <xf numFmtId="168" fontId="20" fillId="0" borderId="0"/>
    <xf numFmtId="168" fontId="20" fillId="0" borderId="0"/>
    <xf numFmtId="166" fontId="20" fillId="0" borderId="0"/>
    <xf numFmtId="168" fontId="20" fillId="0" borderId="0"/>
    <xf numFmtId="168" fontId="20" fillId="0" borderId="0"/>
    <xf numFmtId="171" fontId="20" fillId="0" borderId="0"/>
    <xf numFmtId="168" fontId="20" fillId="0" borderId="0"/>
    <xf numFmtId="168" fontId="20" fillId="0" borderId="0"/>
    <xf numFmtId="171" fontId="20" fillId="0" borderId="0"/>
    <xf numFmtId="168" fontId="20" fillId="0" borderId="0"/>
    <xf numFmtId="171" fontId="20" fillId="0" borderId="0"/>
    <xf numFmtId="168" fontId="20" fillId="0" borderId="0"/>
    <xf numFmtId="166" fontId="20" fillId="0" borderId="0"/>
    <xf numFmtId="168" fontId="20" fillId="0" borderId="0"/>
    <xf numFmtId="165"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5" fontId="20" fillId="0" borderId="0"/>
    <xf numFmtId="168" fontId="20" fillId="0" borderId="0"/>
    <xf numFmtId="168" fontId="20" fillId="0" borderId="0"/>
    <xf numFmtId="165" fontId="20" fillId="0" borderId="0"/>
    <xf numFmtId="168" fontId="20" fillId="0" borderId="0"/>
    <xf numFmtId="168" fontId="20" fillId="0" borderId="0"/>
    <xf numFmtId="165" fontId="20" fillId="0" borderId="0"/>
    <xf numFmtId="165" fontId="20" fillId="0" borderId="0"/>
    <xf numFmtId="172" fontId="20" fillId="0" borderId="0"/>
    <xf numFmtId="165" fontId="20" fillId="0" borderId="0"/>
    <xf numFmtId="165" fontId="20" fillId="0" borderId="0"/>
    <xf numFmtId="172"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70" fontId="20" fillId="0" borderId="0"/>
    <xf numFmtId="165" fontId="20" fillId="0" borderId="0"/>
    <xf numFmtId="165" fontId="20" fillId="0" borderId="0"/>
    <xf numFmtId="170" fontId="20" fillId="0" borderId="0"/>
    <xf numFmtId="166" fontId="20" fillId="0" borderId="0"/>
    <xf numFmtId="166" fontId="20" fillId="0" borderId="0"/>
    <xf numFmtId="166" fontId="20" fillId="0" borderId="0"/>
    <xf numFmtId="167" fontId="20" fillId="0" borderId="0"/>
    <xf numFmtId="165" fontId="20" fillId="0" borderId="0"/>
    <xf numFmtId="165" fontId="20" fillId="0" borderId="0"/>
    <xf numFmtId="165" fontId="20" fillId="0" borderId="0"/>
    <xf numFmtId="165" fontId="20" fillId="0" borderId="0"/>
    <xf numFmtId="168" fontId="20" fillId="0" borderId="0"/>
    <xf numFmtId="165" fontId="20" fillId="0" borderId="0"/>
    <xf numFmtId="165" fontId="20" fillId="0" borderId="0"/>
    <xf numFmtId="165" fontId="20" fillId="0" borderId="0"/>
    <xf numFmtId="166" fontId="20" fillId="0" borderId="0"/>
    <xf numFmtId="166" fontId="20" fillId="0" borderId="0"/>
    <xf numFmtId="165" fontId="20" fillId="0" borderId="0"/>
    <xf numFmtId="165"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72" fontId="20" fillId="0" borderId="0"/>
    <xf numFmtId="172"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6" fontId="20" fillId="0" borderId="0"/>
    <xf numFmtId="166" fontId="20" fillId="0" borderId="0"/>
    <xf numFmtId="165" fontId="20" fillId="0" borderId="0"/>
    <xf numFmtId="165" fontId="20" fillId="0" borderId="0"/>
    <xf numFmtId="166" fontId="20" fillId="0" borderId="0"/>
    <xf numFmtId="167" fontId="20" fillId="0" borderId="0"/>
    <xf numFmtId="165" fontId="20" fillId="0" borderId="0"/>
    <xf numFmtId="165" fontId="20" fillId="0" borderId="0"/>
    <xf numFmtId="165" fontId="20" fillId="0" borderId="0"/>
    <xf numFmtId="168" fontId="20" fillId="0" borderId="0"/>
    <xf numFmtId="168"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33" borderId="0" applyNumberFormat="0" applyBorder="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0" fillId="36" borderId="29" applyNumberFormat="0" applyAlignment="0" applyProtection="0"/>
    <xf numFmtId="0" fontId="31" fillId="0" borderId="30" applyNumberFormat="0" applyFill="0" applyAlignment="0" applyProtection="0"/>
    <xf numFmtId="0" fontId="32" fillId="50" borderId="31" applyNumberFormat="0" applyAlignment="0" applyProtection="0"/>
    <xf numFmtId="0" fontId="32" fillId="50" borderId="31" applyNumberFormat="0" applyAlignment="0" applyProtection="0"/>
    <xf numFmtId="43" fontId="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175" fontId="25" fillId="0" borderId="0" applyFont="0" applyFill="0" applyBorder="0" applyAlignment="0" applyProtection="0"/>
    <xf numFmtId="175" fontId="2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9" fillId="33" borderId="0" applyNumberFormat="0" applyBorder="0" applyAlignment="0" applyProtection="0"/>
    <xf numFmtId="0" fontId="23" fillId="27"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4" fillId="0" borderId="32" applyNumberFormat="0" applyFill="0" applyAlignment="0" applyProtection="0"/>
    <xf numFmtId="0" fontId="3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6" fillId="0" borderId="34" applyNumberFormat="0" applyFill="0" applyAlignment="0" applyProtection="0"/>
    <xf numFmtId="0" fontId="36" fillId="0" borderId="3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8" fillId="36" borderId="35" applyNumberFormat="0" applyAlignment="0" applyProtection="0"/>
    <xf numFmtId="0" fontId="38" fillId="36" borderId="35"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 fillId="0" borderId="0"/>
    <xf numFmtId="0" fontId="25" fillId="0" borderId="0"/>
    <xf numFmtId="0" fontId="25" fillId="0" borderId="0"/>
    <xf numFmtId="0" fontId="22" fillId="0" borderId="0"/>
    <xf numFmtId="0" fontId="22" fillId="0" borderId="0"/>
    <xf numFmtId="0" fontId="2" fillId="0" borderId="0"/>
    <xf numFmtId="0" fontId="25" fillId="0" borderId="0"/>
    <xf numFmtId="0" fontId="22" fillId="0" borderId="0"/>
    <xf numFmtId="0" fontId="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5" fillId="0" borderId="0"/>
    <xf numFmtId="0" fontId="22" fillId="0" borderId="0"/>
    <xf numFmtId="0" fontId="2" fillId="0" borderId="0"/>
    <xf numFmtId="0" fontId="2" fillId="0" borderId="0"/>
    <xf numFmtId="0" fontId="25" fillId="0" borderId="0"/>
    <xf numFmtId="0" fontId="2" fillId="0" borderId="0"/>
    <xf numFmtId="0" fontId="25" fillId="0" borderId="0"/>
    <xf numFmtId="0" fontId="22" fillId="0" borderId="0"/>
    <xf numFmtId="0" fontId="22" fillId="0" borderId="0"/>
    <xf numFmtId="0" fontId="25" fillId="0" borderId="0"/>
    <xf numFmtId="0" fontId="2" fillId="0" borderId="0"/>
    <xf numFmtId="0" fontId="46" fillId="0" borderId="0"/>
    <xf numFmtId="0" fontId="22" fillId="0" borderId="0"/>
    <xf numFmtId="0" fontId="25" fillId="0" borderId="0"/>
    <xf numFmtId="0" fontId="25" fillId="0" borderId="0"/>
    <xf numFmtId="0" fontId="25" fillId="0" borderId="0"/>
    <xf numFmtId="0" fontId="22" fillId="0" borderId="0"/>
    <xf numFmtId="0" fontId="22" fillId="0" borderId="0"/>
    <xf numFmtId="0" fontId="2" fillId="0" borderId="0"/>
    <xf numFmtId="0" fontId="22" fillId="0" borderId="0"/>
    <xf numFmtId="0" fontId="24" fillId="0" borderId="0"/>
    <xf numFmtId="0" fontId="2" fillId="0" borderId="0"/>
    <xf numFmtId="0" fontId="24" fillId="0" borderId="0"/>
    <xf numFmtId="0" fontId="24" fillId="0" borderId="0"/>
    <xf numFmtId="0" fontId="24" fillId="0" borderId="0"/>
    <xf numFmtId="0" fontId="25" fillId="0" borderId="0"/>
    <xf numFmtId="0" fontId="22" fillId="0" borderId="0"/>
    <xf numFmtId="0" fontId="44" fillId="0" borderId="0"/>
    <xf numFmtId="0" fontId="2" fillId="0" borderId="0"/>
    <xf numFmtId="0" fontId="25" fillId="0" borderId="0"/>
    <xf numFmtId="0" fontId="22" fillId="0" borderId="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5" fillId="32" borderId="36" applyNumberFormat="0" applyFont="0" applyAlignment="0" applyProtection="0"/>
    <xf numFmtId="0" fontId="22" fillId="32" borderId="36" applyNumberFormat="0" applyFont="0" applyAlignment="0" applyProtection="0"/>
    <xf numFmtId="0" fontId="22" fillId="32" borderId="36" applyNumberFormat="0" applyFont="0" applyAlignment="0" applyProtection="0"/>
    <xf numFmtId="0" fontId="2" fillId="28" borderId="28" applyNumberFormat="0" applyFon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0" fontId="38" fillId="36" borderId="35"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ill="0" applyBorder="0" applyAlignment="0" applyProtection="0"/>
    <xf numFmtId="9" fontId="22" fillId="0" borderId="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0" fontId="26" fillId="0" borderId="0"/>
    <xf numFmtId="0" fontId="26" fillId="0" borderId="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47" fillId="0" borderId="0"/>
    <xf numFmtId="43" fontId="1" fillId="0" borderId="0" applyFont="0" applyFill="0" applyBorder="0" applyAlignment="0" applyProtection="0"/>
    <xf numFmtId="0" fontId="1" fillId="0" borderId="0"/>
    <xf numFmtId="0" fontId="47" fillId="0" borderId="0"/>
    <xf numFmtId="0" fontId="47" fillId="0" borderId="0"/>
  </cellStyleXfs>
  <cellXfs count="109">
    <xf numFmtId="0" fontId="0" fillId="0" borderId="0" xfId="0"/>
    <xf numFmtId="0" fontId="9" fillId="0" borderId="0" xfId="1537" applyFont="1"/>
    <xf numFmtId="3" fontId="9" fillId="0" borderId="0" xfId="1537" applyNumberFormat="1" applyFont="1" applyAlignment="1">
      <alignment horizontal="center" vertical="center"/>
    </xf>
    <xf numFmtId="10" fontId="9" fillId="0" borderId="0" xfId="1537" applyNumberFormat="1" applyFont="1" applyAlignment="1">
      <alignment horizontal="center" vertical="center"/>
    </xf>
    <xf numFmtId="10" fontId="9" fillId="0" borderId="0" xfId="1537" applyNumberFormat="1" applyFont="1"/>
    <xf numFmtId="0" fontId="18" fillId="0" borderId="0" xfId="1537" applyFont="1" applyAlignment="1">
      <alignment horizontal="center" vertical="center"/>
    </xf>
    <xf numFmtId="0" fontId="18" fillId="0" borderId="0" xfId="1537" applyFont="1" applyAlignment="1">
      <alignment horizontal="right" vertical="center"/>
    </xf>
    <xf numFmtId="0" fontId="12" fillId="0" borderId="0" xfId="1537" applyFont="1" applyAlignment="1">
      <alignment horizontal="center" vertical="center" wrapText="1"/>
    </xf>
    <xf numFmtId="10" fontId="12" fillId="0" borderId="0" xfId="1537" applyNumberFormat="1" applyFont="1" applyAlignment="1">
      <alignment horizontal="center" vertical="center"/>
    </xf>
    <xf numFmtId="10" fontId="19" fillId="0" borderId="0" xfId="1537" applyNumberFormat="1" applyFont="1" applyAlignment="1">
      <alignment horizontal="center" vertical="center"/>
    </xf>
    <xf numFmtId="4" fontId="9" fillId="0" borderId="0" xfId="1537" applyNumberFormat="1" applyFont="1" applyAlignment="1">
      <alignment horizontal="center" vertical="center"/>
    </xf>
    <xf numFmtId="0" fontId="9" fillId="0" borderId="0" xfId="1537" applyFont="1" applyAlignment="1">
      <alignment wrapText="1"/>
    </xf>
    <xf numFmtId="0" fontId="9" fillId="0" borderId="0" xfId="1537" applyFont="1" applyAlignment="1">
      <alignment horizontal="center" vertical="center"/>
    </xf>
    <xf numFmtId="10" fontId="21" fillId="3" borderId="0" xfId="1537" applyNumberFormat="1" applyFont="1" applyFill="1" applyAlignment="1">
      <alignment horizontal="center" vertical="center"/>
    </xf>
    <xf numFmtId="3" fontId="21" fillId="0" borderId="0" xfId="1537" applyNumberFormat="1" applyFont="1" applyAlignment="1">
      <alignment horizontal="center" vertical="center"/>
    </xf>
    <xf numFmtId="10" fontId="21" fillId="0" borderId="0" xfId="1537" applyNumberFormat="1" applyFont="1" applyAlignment="1">
      <alignment horizontal="center" vertical="center"/>
    </xf>
    <xf numFmtId="0" fontId="9" fillId="0" borderId="0" xfId="0" applyFont="1"/>
    <xf numFmtId="0" fontId="21" fillId="0" borderId="0" xfId="1537" applyFont="1" applyAlignment="1">
      <alignment horizontal="center" vertical="center"/>
    </xf>
    <xf numFmtId="0" fontId="50" fillId="25" borderId="2" xfId="1537" applyFont="1" applyFill="1" applyBorder="1" applyAlignment="1">
      <alignment horizontal="center" vertical="center"/>
    </xf>
    <xf numFmtId="0" fontId="51" fillId="25" borderId="12" xfId="1537" applyFont="1" applyFill="1" applyBorder="1" applyAlignment="1">
      <alignment horizontal="center" vertical="center"/>
    </xf>
    <xf numFmtId="4" fontId="9" fillId="0" borderId="0" xfId="1537" applyNumberFormat="1" applyFont="1"/>
    <xf numFmtId="3" fontId="50" fillId="25" borderId="2" xfId="1537" applyNumberFormat="1" applyFont="1" applyFill="1" applyBorder="1" applyAlignment="1">
      <alignment horizontal="center" vertical="center"/>
    </xf>
    <xf numFmtId="3" fontId="50" fillId="25" borderId="10" xfId="1537" applyNumberFormat="1" applyFont="1" applyFill="1" applyBorder="1" applyAlignment="1">
      <alignment horizontal="center" vertical="center"/>
    </xf>
    <xf numFmtId="10" fontId="50" fillId="25" borderId="11" xfId="1537" applyNumberFormat="1" applyFont="1" applyFill="1" applyBorder="1" applyAlignment="1">
      <alignment horizontal="center" vertical="center"/>
    </xf>
    <xf numFmtId="3" fontId="51" fillId="25" borderId="12" xfId="1537" applyNumberFormat="1" applyFont="1" applyFill="1" applyBorder="1" applyAlignment="1">
      <alignment horizontal="center" vertical="center"/>
    </xf>
    <xf numFmtId="0" fontId="51" fillId="25" borderId="13" xfId="1537" applyFont="1" applyFill="1" applyBorder="1" applyAlignment="1">
      <alignment horizontal="center" vertical="center"/>
    </xf>
    <xf numFmtId="10" fontId="51" fillId="25" borderId="14" xfId="1537" applyNumberFormat="1" applyFont="1" applyFill="1" applyBorder="1" applyAlignment="1">
      <alignment horizontal="center" vertical="center"/>
    </xf>
    <xf numFmtId="0" fontId="53" fillId="26" borderId="7" xfId="1537" applyFont="1" applyFill="1" applyBorder="1" applyAlignment="1">
      <alignment horizontal="left" vertical="center"/>
    </xf>
    <xf numFmtId="3" fontId="53" fillId="26" borderId="21" xfId="1537" applyNumberFormat="1" applyFont="1" applyFill="1" applyBorder="1" applyAlignment="1">
      <alignment horizontal="center" vertical="center"/>
    </xf>
    <xf numFmtId="0" fontId="9" fillId="0" borderId="0" xfId="1537" applyFont="1" applyAlignment="1">
      <alignment horizontal="left" vertical="center"/>
    </xf>
    <xf numFmtId="3" fontId="9" fillId="3" borderId="0" xfId="1537" applyNumberFormat="1" applyFont="1" applyFill="1" applyAlignment="1">
      <alignment horizontal="center" vertical="center"/>
    </xf>
    <xf numFmtId="10" fontId="9" fillId="3" borderId="0" xfId="1537" applyNumberFormat="1" applyFont="1" applyFill="1" applyAlignment="1">
      <alignment horizontal="center" vertical="center"/>
    </xf>
    <xf numFmtId="0" fontId="9" fillId="51" borderId="0" xfId="1537" applyFont="1" applyFill="1"/>
    <xf numFmtId="4" fontId="49" fillId="51" borderId="0" xfId="0" applyNumberFormat="1" applyFont="1" applyFill="1"/>
    <xf numFmtId="3" fontId="9" fillId="51" borderId="0" xfId="1537" applyNumberFormat="1" applyFont="1" applyFill="1"/>
    <xf numFmtId="0" fontId="52" fillId="51" borderId="0" xfId="0" applyFont="1" applyFill="1"/>
    <xf numFmtId="0" fontId="49" fillId="51" borderId="0" xfId="0" applyFont="1" applyFill="1"/>
    <xf numFmtId="4" fontId="52" fillId="51" borderId="0" xfId="0" applyNumberFormat="1" applyFont="1" applyFill="1"/>
    <xf numFmtId="4" fontId="55" fillId="0" borderId="0" xfId="0" applyNumberFormat="1" applyFont="1"/>
    <xf numFmtId="4" fontId="56" fillId="51" borderId="0" xfId="0" applyNumberFormat="1" applyFont="1" applyFill="1"/>
    <xf numFmtId="4" fontId="21" fillId="51" borderId="0" xfId="0" applyNumberFormat="1" applyFont="1" applyFill="1"/>
    <xf numFmtId="4" fontId="56" fillId="0" borderId="0" xfId="0" applyNumberFormat="1" applyFont="1"/>
    <xf numFmtId="0" fontId="9" fillId="0" borderId="0" xfId="1537" applyFont="1" applyAlignment="1">
      <alignment vertical="center" wrapText="1"/>
    </xf>
    <xf numFmtId="3" fontId="9" fillId="51" borderId="0" xfId="1537" applyNumberFormat="1" applyFont="1" applyFill="1" applyAlignment="1">
      <alignment horizontal="center" vertical="center"/>
    </xf>
    <xf numFmtId="4" fontId="0" fillId="51" borderId="0" xfId="0" applyNumberFormat="1" applyFill="1"/>
    <xf numFmtId="3" fontId="21" fillId="51" borderId="0" xfId="1537" applyNumberFormat="1" applyFont="1" applyFill="1" applyAlignment="1">
      <alignment horizontal="center" vertical="center"/>
    </xf>
    <xf numFmtId="3" fontId="9" fillId="0" borderId="0" xfId="1537" applyNumberFormat="1" applyFont="1" applyAlignment="1">
      <alignment vertical="center" wrapText="1"/>
    </xf>
    <xf numFmtId="0" fontId="56" fillId="0" borderId="0" xfId="0" applyFont="1"/>
    <xf numFmtId="3" fontId="9" fillId="0" borderId="0" xfId="0" applyNumberFormat="1" applyFont="1"/>
    <xf numFmtId="0" fontId="50" fillId="52" borderId="0" xfId="1537" applyFont="1" applyFill="1" applyAlignment="1">
      <alignment vertical="center" wrapText="1"/>
    </xf>
    <xf numFmtId="4" fontId="50" fillId="52" borderId="0" xfId="1537" applyNumberFormat="1" applyFont="1" applyFill="1" applyAlignment="1">
      <alignment vertical="center" wrapText="1"/>
    </xf>
    <xf numFmtId="0" fontId="56" fillId="51" borderId="0" xfId="0" applyFont="1" applyFill="1"/>
    <xf numFmtId="0" fontId="50" fillId="52" borderId="0" xfId="1537" applyFont="1" applyFill="1" applyAlignment="1">
      <alignment vertical="center"/>
    </xf>
    <xf numFmtId="3" fontId="58" fillId="0" borderId="0" xfId="0" applyNumberFormat="1" applyFont="1"/>
    <xf numFmtId="4" fontId="49" fillId="0" borderId="0" xfId="0" applyNumberFormat="1" applyFont="1"/>
    <xf numFmtId="4" fontId="58" fillId="0" borderId="0" xfId="0" applyNumberFormat="1" applyFont="1"/>
    <xf numFmtId="4" fontId="9" fillId="0" borderId="0" xfId="0" applyNumberFormat="1" applyFont="1"/>
    <xf numFmtId="0" fontId="59" fillId="0" borderId="0" xfId="0" applyFont="1"/>
    <xf numFmtId="176" fontId="53" fillId="26" borderId="21" xfId="1537" applyNumberFormat="1" applyFont="1" applyFill="1" applyBorder="1" applyAlignment="1">
      <alignment horizontal="center" vertical="center"/>
    </xf>
    <xf numFmtId="176" fontId="9" fillId="3" borderId="0" xfId="1537" applyNumberFormat="1" applyFont="1" applyFill="1" applyAlignment="1">
      <alignment horizontal="center" vertical="center"/>
    </xf>
    <xf numFmtId="176" fontId="9" fillId="51" borderId="0" xfId="1537" applyNumberFormat="1" applyFont="1" applyFill="1" applyAlignment="1">
      <alignment horizontal="center" vertical="center"/>
    </xf>
    <xf numFmtId="176" fontId="53" fillId="26" borderId="22" xfId="1537" applyNumberFormat="1" applyFont="1" applyFill="1" applyBorder="1" applyAlignment="1">
      <alignment horizontal="center" vertical="center"/>
    </xf>
    <xf numFmtId="0" fontId="9" fillId="0" borderId="0" xfId="1537" applyFont="1" applyAlignment="1">
      <alignment horizontal="left" vertical="center" wrapText="1"/>
    </xf>
    <xf numFmtId="0" fontId="21"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50" fillId="25" borderId="7" xfId="1537" applyFont="1" applyFill="1" applyBorder="1" applyAlignment="1">
      <alignment horizontal="center" vertical="center" wrapText="1"/>
    </xf>
    <xf numFmtId="0" fontId="50" fillId="25" borderId="8" xfId="1537" applyFont="1" applyFill="1" applyBorder="1" applyAlignment="1">
      <alignment horizontal="center" vertical="center" wrapText="1"/>
    </xf>
    <xf numFmtId="0" fontId="50" fillId="25" borderId="9" xfId="1537" applyFont="1" applyFill="1" applyBorder="1" applyAlignment="1">
      <alignment horizontal="center" vertical="center" wrapText="1"/>
    </xf>
    <xf numFmtId="0" fontId="9" fillId="0" borderId="15" xfId="1537" applyFont="1" applyFill="1" applyBorder="1" applyAlignment="1">
      <alignment vertical="center"/>
    </xf>
    <xf numFmtId="3" fontId="9" fillId="0" borderId="8" xfId="1537" applyNumberFormat="1" applyFont="1" applyFill="1" applyBorder="1" applyAlignment="1">
      <alignment horizontal="center" vertical="center"/>
    </xf>
    <xf numFmtId="3" fontId="9" fillId="0" borderId="16" xfId="1537" applyNumberFormat="1" applyFont="1" applyFill="1" applyBorder="1" applyAlignment="1">
      <alignment horizontal="center" vertical="center"/>
    </xf>
    <xf numFmtId="176" fontId="9" fillId="0" borderId="2" xfId="1537" applyNumberFormat="1" applyFont="1" applyFill="1" applyBorder="1" applyAlignment="1">
      <alignment horizontal="center" vertical="center"/>
    </xf>
    <xf numFmtId="176" fontId="9" fillId="0" borderId="8" xfId="1537" applyNumberFormat="1" applyFont="1" applyFill="1" applyBorder="1" applyAlignment="1">
      <alignment horizontal="center" vertical="center"/>
    </xf>
    <xf numFmtId="3" fontId="9" fillId="0" borderId="17" xfId="1537" applyNumberFormat="1" applyFont="1" applyFill="1" applyBorder="1" applyAlignment="1">
      <alignment horizontal="center" vertical="center"/>
    </xf>
    <xf numFmtId="176" fontId="9" fillId="0" borderId="18" xfId="1537" applyNumberFormat="1" applyFont="1" applyFill="1" applyBorder="1" applyAlignment="1">
      <alignment horizontal="center" vertical="center"/>
    </xf>
    <xf numFmtId="3" fontId="9" fillId="0" borderId="0" xfId="1537" applyNumberFormat="1" applyFont="1" applyFill="1" applyAlignment="1">
      <alignment horizontal="center" vertical="center"/>
    </xf>
    <xf numFmtId="4" fontId="57" fillId="0" borderId="0" xfId="0" applyNumberFormat="1" applyFont="1" applyFill="1"/>
    <xf numFmtId="4" fontId="55" fillId="0" borderId="0" xfId="0" applyNumberFormat="1" applyFont="1" applyFill="1"/>
    <xf numFmtId="4" fontId="9" fillId="0" borderId="0" xfId="1537" applyNumberFormat="1" applyFont="1" applyFill="1"/>
    <xf numFmtId="0" fontId="9" fillId="0" borderId="0" xfId="1537" applyFont="1" applyFill="1"/>
    <xf numFmtId="3" fontId="9" fillId="0" borderId="0" xfId="0" applyNumberFormat="1" applyFont="1" applyFill="1"/>
    <xf numFmtId="0" fontId="9" fillId="0" borderId="0" xfId="0" applyFont="1" applyFill="1"/>
    <xf numFmtId="0" fontId="9" fillId="0" borderId="19" xfId="1537" applyFont="1" applyFill="1" applyBorder="1" applyAlignment="1">
      <alignment vertical="center"/>
    </xf>
    <xf numFmtId="3" fontId="9" fillId="0" borderId="2" xfId="1537" applyNumberFormat="1" applyFont="1" applyFill="1" applyBorder="1" applyAlignment="1">
      <alignment horizontal="center" vertical="center"/>
    </xf>
    <xf numFmtId="176" fontId="9" fillId="0" borderId="11" xfId="1537" applyNumberFormat="1" applyFont="1" applyFill="1" applyBorder="1" applyAlignment="1">
      <alignment horizontal="center" vertical="center"/>
    </xf>
    <xf numFmtId="4" fontId="52" fillId="0" borderId="0" xfId="0" applyNumberFormat="1" applyFont="1" applyFill="1"/>
    <xf numFmtId="0" fontId="9" fillId="0" borderId="20" xfId="1537" applyFont="1" applyFill="1" applyBorder="1" applyAlignment="1">
      <alignment vertical="center"/>
    </xf>
    <xf numFmtId="3" fontId="9" fillId="0" borderId="12" xfId="1537" applyNumberFormat="1" applyFont="1" applyFill="1" applyBorder="1" applyAlignment="1">
      <alignment horizontal="center" vertical="center"/>
    </xf>
    <xf numFmtId="176" fontId="9" fillId="0" borderId="12" xfId="1537" applyNumberFormat="1" applyFont="1" applyFill="1" applyBorder="1" applyAlignment="1">
      <alignment horizontal="center" vertical="center"/>
    </xf>
    <xf numFmtId="176" fontId="9" fillId="0" borderId="14" xfId="1537" applyNumberFormat="1" applyFont="1" applyFill="1" applyBorder="1" applyAlignment="1">
      <alignment horizontal="center" vertical="center"/>
    </xf>
    <xf numFmtId="0" fontId="9" fillId="0" borderId="23" xfId="1537" applyFont="1" applyFill="1" applyBorder="1" applyAlignment="1">
      <alignment vertical="center"/>
    </xf>
    <xf numFmtId="176" fontId="9" fillId="0" borderId="16" xfId="1537" applyNumberFormat="1" applyFont="1" applyFill="1" applyBorder="1" applyAlignment="1">
      <alignment horizontal="center" vertical="center"/>
    </xf>
    <xf numFmtId="0" fontId="54" fillId="0" borderId="0" xfId="0" applyFont="1" applyFill="1"/>
    <xf numFmtId="0" fontId="9" fillId="0" borderId="24" xfId="1537" applyFont="1" applyFill="1" applyBorder="1" applyAlignment="1">
      <alignment vertical="center"/>
    </xf>
    <xf numFmtId="176" fontId="9" fillId="0" borderId="17" xfId="1537" applyNumberFormat="1" applyFont="1" applyFill="1" applyBorder="1" applyAlignment="1">
      <alignment horizontal="center" vertical="center"/>
    </xf>
    <xf numFmtId="176" fontId="9" fillId="0" borderId="25" xfId="1537" applyNumberFormat="1" applyFont="1" applyFill="1" applyBorder="1" applyAlignment="1">
      <alignment horizontal="center" vertical="center"/>
    </xf>
    <xf numFmtId="3" fontId="9" fillId="0" borderId="26" xfId="1537" applyNumberFormat="1" applyFont="1" applyFill="1" applyBorder="1" applyAlignment="1">
      <alignment horizontal="center" vertical="center"/>
    </xf>
    <xf numFmtId="0" fontId="9" fillId="0" borderId="7" xfId="1537" applyFont="1" applyFill="1" applyBorder="1" applyAlignment="1">
      <alignment horizontal="left" vertical="center"/>
    </xf>
    <xf numFmtId="3" fontId="9" fillId="0" borderId="27" xfId="1537" applyNumberFormat="1" applyFont="1" applyFill="1" applyBorder="1" applyAlignment="1">
      <alignment horizontal="center" vertical="center"/>
    </xf>
    <xf numFmtId="176" fontId="9" fillId="0" borderId="21" xfId="1537" applyNumberFormat="1" applyFont="1" applyFill="1" applyBorder="1" applyAlignment="1">
      <alignment horizontal="center" vertical="center"/>
    </xf>
    <xf numFmtId="176" fontId="9" fillId="0" borderId="27" xfId="1537" applyNumberFormat="1" applyFont="1" applyFill="1" applyBorder="1" applyAlignment="1">
      <alignment horizontal="center" vertical="center"/>
    </xf>
    <xf numFmtId="3" fontId="9" fillId="0" borderId="21" xfId="1537" applyNumberFormat="1" applyFont="1" applyFill="1" applyBorder="1" applyAlignment="1">
      <alignment horizontal="center" vertical="center"/>
    </xf>
    <xf numFmtId="10" fontId="9" fillId="0" borderId="21" xfId="1537" applyNumberFormat="1" applyFont="1" applyFill="1" applyBorder="1" applyAlignment="1">
      <alignment horizontal="center" vertical="center"/>
    </xf>
    <xf numFmtId="176" fontId="9" fillId="0" borderId="22" xfId="1537" applyNumberFormat="1" applyFont="1" applyFill="1" applyBorder="1" applyAlignment="1">
      <alignment horizontal="center" vertical="center"/>
    </xf>
    <xf numFmtId="10" fontId="9" fillId="0" borderId="0" xfId="1537" applyNumberFormat="1" applyFont="1" applyFill="1" applyAlignment="1">
      <alignment horizontal="center" vertical="center"/>
    </xf>
    <xf numFmtId="3" fontId="9" fillId="0" borderId="2" xfId="1537" applyNumberFormat="1" applyFont="1" applyFill="1" applyBorder="1" applyAlignment="1">
      <alignment horizontal="center" vertical="center" wrapText="1"/>
    </xf>
    <xf numFmtId="3" fontId="9" fillId="0" borderId="25" xfId="1537" applyNumberFormat="1" applyFont="1" applyFill="1" applyBorder="1" applyAlignment="1">
      <alignment horizontal="center" vertical="center"/>
    </xf>
  </cellXfs>
  <cellStyles count="37730">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994320</xdr:colOff>
      <xdr:row>0</xdr:row>
      <xdr:rowOff>971280</xdr:rowOff>
    </xdr:from>
    <xdr:to>
      <xdr:col>12</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0</xdr:row>
      <xdr:rowOff>0</xdr:rowOff>
    </xdr:from>
    <xdr:to>
      <xdr:col>7</xdr:col>
      <xdr:colOff>932280</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D1:XFD35"/>
  <sheetViews>
    <sheetView showGridLines="0" tabSelected="1" zoomScale="80" zoomScaleNormal="80" workbookViewId="0">
      <selection activeCell="D28" sqref="D28:O28"/>
    </sheetView>
  </sheetViews>
  <sheetFormatPr defaultColWidth="0" defaultRowHeight="15" zeroHeight="1" x14ac:dyDescent="0.25"/>
  <cols>
    <col min="1" max="3" width="2.7109375" style="16" customWidth="1"/>
    <col min="4" max="4" width="31.5703125" style="1" customWidth="1"/>
    <col min="5" max="5" width="21" style="12" customWidth="1"/>
    <col min="6" max="6" width="19.85546875" style="17" customWidth="1"/>
    <col min="7" max="7" width="15.42578125" style="12" customWidth="1"/>
    <col min="8" max="8" width="19.85546875" style="2" customWidth="1"/>
    <col min="9" max="9" width="14.5703125" style="12" customWidth="1"/>
    <col min="10" max="10" width="19.85546875" style="43" customWidth="1"/>
    <col min="11" max="11" width="14.42578125" style="12" customWidth="1"/>
    <col min="12" max="12" width="19.85546875" style="2" customWidth="1"/>
    <col min="13" max="13" width="14.5703125" style="12" customWidth="1"/>
    <col min="14" max="14" width="19.85546875" style="2" customWidth="1"/>
    <col min="15" max="15" width="14.7109375" style="3" customWidth="1"/>
    <col min="16" max="16" width="2.7109375" style="4" customWidth="1"/>
    <col min="17" max="17" width="1.5703125" style="32" customWidth="1"/>
    <col min="18" max="18" width="1" style="1" customWidth="1"/>
    <col min="19" max="19" width="14.7109375" style="1" hidden="1" customWidth="1"/>
    <col min="20" max="20" width="12" style="1" hidden="1" customWidth="1"/>
    <col min="21" max="21" width="14" style="1" hidden="1" customWidth="1"/>
    <col min="22" max="1015" width="0" style="1" hidden="1" customWidth="1"/>
    <col min="1016" max="16383" width="9.140625" style="16" hidden="1"/>
    <col min="16384" max="16384" width="4.5703125" style="16" customWidth="1"/>
  </cols>
  <sheetData>
    <row r="1" spans="4:1015 16384:16384" ht="90" customHeight="1" x14ac:dyDescent="0.25"/>
    <row r="2" spans="4:1015 16384:16384" s="1" customFormat="1" ht="23.25" customHeight="1" x14ac:dyDescent="0.25">
      <c r="D2" s="66" t="s">
        <v>34</v>
      </c>
      <c r="E2" s="66"/>
      <c r="F2" s="66"/>
      <c r="G2" s="66"/>
      <c r="H2" s="66"/>
      <c r="I2" s="66"/>
      <c r="J2" s="66"/>
      <c r="K2" s="66"/>
      <c r="L2" s="66"/>
      <c r="M2" s="66"/>
      <c r="N2" s="66"/>
      <c r="O2" s="66"/>
      <c r="P2" s="6"/>
      <c r="Q2" s="33"/>
    </row>
    <row r="3" spans="4:1015 16384:16384" s="1" customFormat="1" ht="25.5" customHeight="1" x14ac:dyDescent="0.25">
      <c r="D3" s="66"/>
      <c r="E3" s="66"/>
      <c r="F3" s="66"/>
      <c r="G3" s="66"/>
      <c r="H3" s="66"/>
      <c r="I3" s="66"/>
      <c r="J3" s="66"/>
      <c r="K3" s="66"/>
      <c r="L3" s="66"/>
      <c r="M3" s="66"/>
      <c r="N3" s="66"/>
      <c r="O3" s="66"/>
      <c r="Q3" s="39"/>
    </row>
    <row r="4" spans="4:1015 16384:16384" x14ac:dyDescent="0.25"/>
    <row r="5" spans="4:1015 16384:16384" ht="19.5" thickBot="1" x14ac:dyDescent="0.35">
      <c r="F5" s="57"/>
      <c r="O5" s="5" t="s">
        <v>0</v>
      </c>
      <c r="P5" s="6"/>
      <c r="Q5" s="34"/>
    </row>
    <row r="6" spans="4:1015 16384:16384" ht="50.25" customHeight="1" thickBot="1" x14ac:dyDescent="0.3">
      <c r="D6" s="67" t="s">
        <v>1</v>
      </c>
      <c r="E6" s="68" t="s">
        <v>2</v>
      </c>
      <c r="F6" s="68" t="s">
        <v>3</v>
      </c>
      <c r="G6" s="68"/>
      <c r="H6" s="68" t="s">
        <v>29</v>
      </c>
      <c r="I6" s="68"/>
      <c r="J6" s="68" t="s">
        <v>30</v>
      </c>
      <c r="K6" s="68"/>
      <c r="L6" s="68" t="s">
        <v>32</v>
      </c>
      <c r="M6" s="68"/>
      <c r="N6" s="69" t="s">
        <v>33</v>
      </c>
      <c r="O6" s="69"/>
      <c r="P6" s="7"/>
      <c r="Q6" s="40"/>
    </row>
    <row r="7" spans="4:1015 16384:16384" ht="15.75" thickBot="1" x14ac:dyDescent="0.3">
      <c r="D7" s="67"/>
      <c r="E7" s="68"/>
      <c r="F7" s="18" t="s">
        <v>4</v>
      </c>
      <c r="G7" s="18" t="s">
        <v>5</v>
      </c>
      <c r="H7" s="21" t="s">
        <v>4</v>
      </c>
      <c r="I7" s="18" t="s">
        <v>5</v>
      </c>
      <c r="J7" s="21" t="s">
        <v>4</v>
      </c>
      <c r="K7" s="18" t="s">
        <v>5</v>
      </c>
      <c r="L7" s="21" t="s">
        <v>4</v>
      </c>
      <c r="M7" s="18" t="s">
        <v>5</v>
      </c>
      <c r="N7" s="22" t="s">
        <v>4</v>
      </c>
      <c r="O7" s="23" t="s">
        <v>5</v>
      </c>
      <c r="P7" s="8"/>
      <c r="Q7" s="39"/>
      <c r="S7" s="41"/>
    </row>
    <row r="8" spans="4:1015 16384:16384" ht="15.75" thickBot="1" x14ac:dyDescent="0.3">
      <c r="D8" s="67"/>
      <c r="E8" s="19">
        <v>1</v>
      </c>
      <c r="F8" s="19">
        <v>2</v>
      </c>
      <c r="G8" s="19" t="s">
        <v>6</v>
      </c>
      <c r="H8" s="24">
        <v>4</v>
      </c>
      <c r="I8" s="25" t="s">
        <v>7</v>
      </c>
      <c r="J8" s="24">
        <v>6</v>
      </c>
      <c r="K8" s="19" t="s">
        <v>8</v>
      </c>
      <c r="L8" s="24">
        <v>8</v>
      </c>
      <c r="M8" s="19" t="s">
        <v>9</v>
      </c>
      <c r="N8" s="24" t="s">
        <v>10</v>
      </c>
      <c r="O8" s="26" t="s">
        <v>11</v>
      </c>
      <c r="P8" s="9"/>
      <c r="Q8" s="39"/>
      <c r="R8" s="20"/>
      <c r="S8" s="41"/>
    </row>
    <row r="9" spans="4:1015 16384:16384" s="83" customFormat="1" ht="24" customHeight="1" x14ac:dyDescent="0.25">
      <c r="D9" s="70" t="s">
        <v>12</v>
      </c>
      <c r="E9" s="71">
        <v>6860000000</v>
      </c>
      <c r="F9" s="72">
        <v>7776480940.6499996</v>
      </c>
      <c r="G9" s="73">
        <f>F9/E9</f>
        <v>1.1335978047594752</v>
      </c>
      <c r="H9" s="71">
        <v>534807803.56</v>
      </c>
      <c r="I9" s="74">
        <f>H9/E9</f>
        <v>7.7960321218658896E-2</v>
      </c>
      <c r="J9" s="75">
        <v>6400829776.5199995</v>
      </c>
      <c r="K9" s="74">
        <f t="shared" ref="K9:K23" si="0">J9/E9</f>
        <v>0.93306556509037897</v>
      </c>
      <c r="L9" s="71">
        <v>6002208763.1400003</v>
      </c>
      <c r="M9" s="74">
        <f t="shared" ref="M9:M23" si="1">L9/E9</f>
        <v>0.87495754564723038</v>
      </c>
      <c r="N9" s="72">
        <f t="shared" ref="N9:N14" si="2">L9+H9</f>
        <v>6537016566.7000008</v>
      </c>
      <c r="O9" s="76">
        <f t="shared" ref="O9:O23" si="3">N9/E9</f>
        <v>0.95291786686588931</v>
      </c>
      <c r="P9" s="77"/>
      <c r="Q9" s="78"/>
      <c r="R9" s="79"/>
      <c r="S9" s="80"/>
      <c r="T9" s="80"/>
      <c r="U9" s="80"/>
      <c r="V9" s="80"/>
      <c r="W9" s="80"/>
      <c r="X9" s="80"/>
      <c r="Y9" s="80"/>
      <c r="Z9" s="80"/>
      <c r="AA9" s="80"/>
      <c r="AB9" s="80"/>
      <c r="AC9" s="80"/>
      <c r="AD9" s="80"/>
      <c r="AE9" s="80"/>
      <c r="AF9" s="80"/>
      <c r="AG9" s="80"/>
      <c r="AH9" s="80"/>
      <c r="AI9" s="80"/>
      <c r="AJ9" s="80"/>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XFD9" s="82"/>
    </row>
    <row r="10" spans="4:1015 16384:16384" s="83" customFormat="1" ht="24.75" customHeight="1" x14ac:dyDescent="0.25">
      <c r="D10" s="84" t="s">
        <v>13</v>
      </c>
      <c r="E10" s="85">
        <v>9338581661</v>
      </c>
      <c r="F10" s="72">
        <v>9778184677</v>
      </c>
      <c r="G10" s="73">
        <f t="shared" ref="G10:G21" si="4">F10/E10</f>
        <v>1.0470738525354315</v>
      </c>
      <c r="H10" s="85">
        <v>975872462.94999993</v>
      </c>
      <c r="I10" s="73">
        <f t="shared" ref="I10:I21" si="5">H10/E10</f>
        <v>0.10449900192290024</v>
      </c>
      <c r="J10" s="85">
        <f>9153874708.72+172169566.21</f>
        <v>9326044274.9299984</v>
      </c>
      <c r="K10" s="73">
        <f t="shared" si="0"/>
        <v>0.99865746357154417</v>
      </c>
      <c r="L10" s="72">
        <v>8348116379.7199993</v>
      </c>
      <c r="M10" s="73">
        <f t="shared" si="1"/>
        <v>0.89393836053108533</v>
      </c>
      <c r="N10" s="72">
        <f t="shared" si="2"/>
        <v>9323988842.6700001</v>
      </c>
      <c r="O10" s="86">
        <f t="shared" si="3"/>
        <v>0.99843736245398562</v>
      </c>
      <c r="P10" s="77"/>
      <c r="Q10" s="78"/>
      <c r="R10" s="79"/>
      <c r="S10" s="87"/>
      <c r="T10" s="80"/>
      <c r="U10" s="80"/>
      <c r="V10" s="80"/>
      <c r="W10" s="80"/>
      <c r="X10" s="80"/>
      <c r="Y10" s="80"/>
      <c r="Z10" s="80"/>
      <c r="AA10" s="80"/>
      <c r="AB10" s="80"/>
      <c r="AC10" s="80"/>
      <c r="AD10" s="80"/>
      <c r="AE10" s="80"/>
      <c r="AF10" s="80"/>
      <c r="AG10" s="80"/>
      <c r="AH10" s="80"/>
      <c r="AI10" s="80"/>
      <c r="AJ10" s="80"/>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XFD10" s="82"/>
    </row>
    <row r="11" spans="4:1015 16384:16384" s="83" customFormat="1" ht="21" customHeight="1" x14ac:dyDescent="0.25">
      <c r="D11" s="84" t="s">
        <v>14</v>
      </c>
      <c r="E11" s="85">
        <v>2379787234</v>
      </c>
      <c r="F11" s="72">
        <v>2315328128.25</v>
      </c>
      <c r="G11" s="73">
        <f t="shared" si="4"/>
        <v>0.97291392069464311</v>
      </c>
      <c r="H11" s="85">
        <v>348862041.56</v>
      </c>
      <c r="I11" s="73">
        <f t="shared" si="5"/>
        <v>0.14659379484678756</v>
      </c>
      <c r="J11" s="85">
        <v>1870753717.2500002</v>
      </c>
      <c r="K11" s="73">
        <f t="shared" si="0"/>
        <v>0.78610124910435597</v>
      </c>
      <c r="L11" s="72">
        <v>1810283655.49</v>
      </c>
      <c r="M11" s="73">
        <f t="shared" si="1"/>
        <v>0.76069138855209106</v>
      </c>
      <c r="N11" s="85">
        <f t="shared" si="2"/>
        <v>2159145697.0500002</v>
      </c>
      <c r="O11" s="86">
        <f t="shared" si="3"/>
        <v>0.90728518339887865</v>
      </c>
      <c r="P11" s="77"/>
      <c r="Q11" s="87"/>
      <c r="R11" s="79"/>
      <c r="S11" s="87"/>
      <c r="T11" s="80"/>
      <c r="U11" s="80"/>
      <c r="V11" s="80"/>
      <c r="W11" s="80"/>
      <c r="X11" s="80"/>
      <c r="Y11" s="80"/>
      <c r="Z11" s="80"/>
      <c r="AA11" s="80"/>
      <c r="AB11" s="80"/>
      <c r="AC11" s="80"/>
      <c r="AD11" s="80"/>
      <c r="AE11" s="80"/>
      <c r="AF11" s="80"/>
      <c r="AG11" s="80"/>
      <c r="AH11" s="80"/>
      <c r="AI11" s="80"/>
      <c r="AJ11" s="80"/>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XFD11" s="82"/>
    </row>
    <row r="12" spans="4:1015 16384:16384" s="83" customFormat="1" ht="21" customHeight="1" x14ac:dyDescent="0.25">
      <c r="D12" s="84" t="s">
        <v>15</v>
      </c>
      <c r="E12" s="85">
        <v>4596057078</v>
      </c>
      <c r="F12" s="72">
        <v>4674896282.1300001</v>
      </c>
      <c r="G12" s="73">
        <f t="shared" si="4"/>
        <v>1.0171536607992491</v>
      </c>
      <c r="H12" s="85">
        <v>413331025.21999997</v>
      </c>
      <c r="I12" s="73">
        <f t="shared" si="5"/>
        <v>8.993165624476171E-2</v>
      </c>
      <c r="J12" s="85">
        <v>4340156436.4200001</v>
      </c>
      <c r="K12" s="73">
        <f t="shared" si="0"/>
        <v>0.94432170070190757</v>
      </c>
      <c r="L12" s="85">
        <v>4068631119.6500001</v>
      </c>
      <c r="M12" s="73">
        <f t="shared" si="1"/>
        <v>0.88524381890846482</v>
      </c>
      <c r="N12" s="85">
        <f t="shared" si="2"/>
        <v>4481962144.8699999</v>
      </c>
      <c r="O12" s="86">
        <f t="shared" si="3"/>
        <v>0.97517547515322656</v>
      </c>
      <c r="P12" s="77"/>
      <c r="Q12" s="87"/>
      <c r="R12" s="79"/>
      <c r="S12" s="87"/>
      <c r="T12" s="80"/>
      <c r="U12" s="80"/>
      <c r="V12" s="80"/>
      <c r="W12" s="80"/>
      <c r="X12" s="80"/>
      <c r="Y12" s="80"/>
      <c r="Z12" s="80"/>
      <c r="AA12" s="80"/>
      <c r="AB12" s="80"/>
      <c r="AC12" s="80"/>
      <c r="AD12" s="80"/>
      <c r="AE12" s="80"/>
      <c r="AF12" s="80"/>
      <c r="AG12" s="80"/>
      <c r="AH12" s="80"/>
      <c r="AI12" s="80"/>
      <c r="AJ12" s="80"/>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XFD12" s="82"/>
    </row>
    <row r="13" spans="4:1015 16384:16384" s="83" customFormat="1" ht="21.75" customHeight="1" x14ac:dyDescent="0.25">
      <c r="D13" s="84" t="s">
        <v>16</v>
      </c>
      <c r="E13" s="85">
        <v>563588476</v>
      </c>
      <c r="F13" s="72">
        <v>622725209</v>
      </c>
      <c r="G13" s="73">
        <f t="shared" si="4"/>
        <v>1.1049289251258572</v>
      </c>
      <c r="H13" s="72">
        <v>46781673.579999998</v>
      </c>
      <c r="I13" s="73">
        <f t="shared" si="5"/>
        <v>8.300679586642222E-2</v>
      </c>
      <c r="J13" s="85">
        <v>570432676.39999998</v>
      </c>
      <c r="K13" s="73">
        <f t="shared" si="0"/>
        <v>1.0121439679685713</v>
      </c>
      <c r="L13" s="85">
        <v>516806802.42000002</v>
      </c>
      <c r="M13" s="73">
        <f t="shared" si="1"/>
        <v>0.91699320413357777</v>
      </c>
      <c r="N13" s="85">
        <f t="shared" si="2"/>
        <v>563588476</v>
      </c>
      <c r="O13" s="86">
        <f t="shared" si="3"/>
        <v>1</v>
      </c>
      <c r="P13" s="77"/>
      <c r="Q13" s="87"/>
      <c r="R13" s="79"/>
      <c r="S13" s="80"/>
      <c r="T13" s="80"/>
      <c r="U13" s="80"/>
      <c r="V13" s="80"/>
      <c r="W13" s="80"/>
      <c r="X13" s="80"/>
      <c r="Y13" s="80"/>
      <c r="Z13" s="80"/>
      <c r="AA13" s="80"/>
      <c r="AB13" s="80"/>
      <c r="AC13" s="80"/>
      <c r="AD13" s="80"/>
      <c r="AE13" s="80"/>
      <c r="AF13" s="80"/>
      <c r="AG13" s="80"/>
      <c r="AH13" s="80"/>
      <c r="AI13" s="80"/>
      <c r="AJ13" s="80"/>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c r="NJ13" s="81"/>
      <c r="NK13" s="81"/>
      <c r="NL13" s="81"/>
      <c r="NM13" s="81"/>
      <c r="NN13" s="81"/>
      <c r="NO13" s="81"/>
      <c r="NP13" s="81"/>
      <c r="NQ13" s="81"/>
      <c r="NR13" s="81"/>
      <c r="NS13" s="81"/>
      <c r="NT13" s="81"/>
      <c r="NU13" s="81"/>
      <c r="NV13" s="81"/>
      <c r="NW13" s="81"/>
      <c r="NX13" s="81"/>
      <c r="NY13" s="81"/>
      <c r="NZ13" s="81"/>
      <c r="OA13" s="81"/>
      <c r="OB13" s="81"/>
      <c r="OC13" s="81"/>
      <c r="OD13" s="81"/>
      <c r="OE13" s="81"/>
      <c r="OF13" s="81"/>
      <c r="OG13" s="81"/>
      <c r="OH13" s="81"/>
      <c r="OI13" s="81"/>
      <c r="OJ13" s="81"/>
      <c r="OK13" s="81"/>
      <c r="OL13" s="81"/>
      <c r="OM13" s="81"/>
      <c r="ON13" s="81"/>
      <c r="OO13" s="81"/>
      <c r="OP13" s="81"/>
      <c r="OQ13" s="81"/>
      <c r="OR13" s="81"/>
      <c r="OS13" s="81"/>
      <c r="OT13" s="81"/>
      <c r="OU13" s="81"/>
      <c r="OV13" s="81"/>
      <c r="OW13" s="81"/>
      <c r="OX13" s="81"/>
      <c r="OY13" s="81"/>
      <c r="OZ13" s="81"/>
      <c r="PA13" s="81"/>
      <c r="PB13" s="81"/>
      <c r="PC13" s="81"/>
      <c r="PD13" s="81"/>
      <c r="PE13" s="81"/>
      <c r="PF13" s="81"/>
      <c r="PG13" s="81"/>
      <c r="PH13" s="81"/>
      <c r="PI13" s="81"/>
      <c r="PJ13" s="81"/>
      <c r="PK13" s="81"/>
      <c r="PL13" s="81"/>
      <c r="PM13" s="81"/>
      <c r="PN13" s="81"/>
      <c r="PO13" s="81"/>
      <c r="PP13" s="81"/>
      <c r="PQ13" s="81"/>
      <c r="PR13" s="81"/>
      <c r="PS13" s="81"/>
      <c r="PT13" s="81"/>
      <c r="PU13" s="81"/>
      <c r="PV13" s="81"/>
      <c r="PW13" s="81"/>
      <c r="PX13" s="81"/>
      <c r="PY13" s="81"/>
      <c r="PZ13" s="81"/>
      <c r="QA13" s="81"/>
      <c r="QB13" s="81"/>
      <c r="QC13" s="81"/>
      <c r="QD13" s="81"/>
      <c r="QE13" s="81"/>
      <c r="QF13" s="81"/>
      <c r="QG13" s="81"/>
      <c r="QH13" s="81"/>
      <c r="QI13" s="81"/>
      <c r="QJ13" s="81"/>
      <c r="QK13" s="81"/>
      <c r="QL13" s="81"/>
      <c r="QM13" s="81"/>
      <c r="QN13" s="81"/>
      <c r="QO13" s="81"/>
      <c r="QP13" s="81"/>
      <c r="QQ13" s="81"/>
      <c r="QR13" s="81"/>
      <c r="QS13" s="81"/>
      <c r="QT13" s="81"/>
      <c r="QU13" s="81"/>
      <c r="QV13" s="81"/>
      <c r="QW13" s="81"/>
      <c r="QX13" s="81"/>
      <c r="QY13" s="81"/>
      <c r="QZ13" s="81"/>
      <c r="RA13" s="81"/>
      <c r="RB13" s="81"/>
      <c r="RC13" s="81"/>
      <c r="RD13" s="81"/>
      <c r="RE13" s="81"/>
      <c r="RF13" s="81"/>
      <c r="RG13" s="81"/>
      <c r="RH13" s="81"/>
      <c r="RI13" s="81"/>
      <c r="RJ13" s="81"/>
      <c r="RK13" s="81"/>
      <c r="RL13" s="81"/>
      <c r="RM13" s="81"/>
      <c r="RN13" s="81"/>
      <c r="RO13" s="81"/>
      <c r="RP13" s="81"/>
      <c r="RQ13" s="81"/>
      <c r="RR13" s="81"/>
      <c r="RS13" s="81"/>
      <c r="RT13" s="81"/>
      <c r="RU13" s="81"/>
      <c r="RV13" s="81"/>
      <c r="RW13" s="81"/>
      <c r="RX13" s="81"/>
      <c r="RY13" s="81"/>
      <c r="RZ13" s="81"/>
      <c r="SA13" s="81"/>
      <c r="SB13" s="81"/>
      <c r="SC13" s="81"/>
      <c r="SD13" s="81"/>
      <c r="SE13" s="81"/>
      <c r="SF13" s="81"/>
      <c r="SG13" s="81"/>
      <c r="SH13" s="81"/>
      <c r="SI13" s="81"/>
      <c r="SJ13" s="81"/>
      <c r="SK13" s="81"/>
      <c r="SL13" s="81"/>
      <c r="SM13" s="81"/>
      <c r="SN13" s="81"/>
      <c r="SO13" s="81"/>
      <c r="SP13" s="81"/>
      <c r="SQ13" s="81"/>
      <c r="SR13" s="81"/>
      <c r="SS13" s="81"/>
      <c r="ST13" s="81"/>
      <c r="SU13" s="81"/>
      <c r="SV13" s="81"/>
      <c r="SW13" s="81"/>
      <c r="SX13" s="81"/>
      <c r="SY13" s="81"/>
      <c r="SZ13" s="81"/>
      <c r="TA13" s="81"/>
      <c r="TB13" s="81"/>
      <c r="TC13" s="81"/>
      <c r="TD13" s="81"/>
      <c r="TE13" s="81"/>
      <c r="TF13" s="81"/>
      <c r="TG13" s="81"/>
      <c r="TH13" s="81"/>
      <c r="TI13" s="81"/>
      <c r="TJ13" s="81"/>
      <c r="TK13" s="81"/>
      <c r="TL13" s="81"/>
      <c r="TM13" s="81"/>
      <c r="TN13" s="81"/>
      <c r="TO13" s="81"/>
      <c r="TP13" s="81"/>
      <c r="TQ13" s="81"/>
      <c r="TR13" s="81"/>
      <c r="TS13" s="81"/>
      <c r="TT13" s="81"/>
      <c r="TU13" s="81"/>
      <c r="TV13" s="81"/>
      <c r="TW13" s="81"/>
      <c r="TX13" s="81"/>
      <c r="TY13" s="81"/>
      <c r="TZ13" s="81"/>
      <c r="UA13" s="81"/>
      <c r="UB13" s="81"/>
      <c r="UC13" s="81"/>
      <c r="UD13" s="81"/>
      <c r="UE13" s="81"/>
      <c r="UF13" s="81"/>
      <c r="UG13" s="81"/>
      <c r="UH13" s="81"/>
      <c r="UI13" s="81"/>
      <c r="UJ13" s="81"/>
      <c r="UK13" s="81"/>
      <c r="UL13" s="81"/>
      <c r="UM13" s="81"/>
      <c r="UN13" s="81"/>
      <c r="UO13" s="81"/>
      <c r="UP13" s="81"/>
      <c r="UQ13" s="81"/>
      <c r="UR13" s="81"/>
      <c r="US13" s="81"/>
      <c r="UT13" s="81"/>
      <c r="UU13" s="81"/>
      <c r="UV13" s="81"/>
      <c r="UW13" s="81"/>
      <c r="UX13" s="81"/>
      <c r="UY13" s="81"/>
      <c r="UZ13" s="81"/>
      <c r="VA13" s="81"/>
      <c r="VB13" s="81"/>
      <c r="VC13" s="81"/>
      <c r="VD13" s="81"/>
      <c r="VE13" s="81"/>
      <c r="VF13" s="81"/>
      <c r="VG13" s="81"/>
      <c r="VH13" s="81"/>
      <c r="VI13" s="81"/>
      <c r="VJ13" s="81"/>
      <c r="VK13" s="81"/>
      <c r="VL13" s="81"/>
      <c r="VM13" s="81"/>
      <c r="VN13" s="81"/>
      <c r="VO13" s="81"/>
      <c r="VP13" s="81"/>
      <c r="VQ13" s="81"/>
      <c r="VR13" s="81"/>
      <c r="VS13" s="81"/>
      <c r="VT13" s="81"/>
      <c r="VU13" s="81"/>
      <c r="VV13" s="81"/>
      <c r="VW13" s="81"/>
      <c r="VX13" s="81"/>
      <c r="VY13" s="81"/>
      <c r="VZ13" s="81"/>
      <c r="WA13" s="81"/>
      <c r="WB13" s="81"/>
      <c r="WC13" s="81"/>
      <c r="WD13" s="81"/>
      <c r="WE13" s="81"/>
      <c r="WF13" s="81"/>
      <c r="WG13" s="81"/>
      <c r="WH13" s="81"/>
      <c r="WI13" s="81"/>
      <c r="WJ13" s="81"/>
      <c r="WK13" s="81"/>
      <c r="WL13" s="81"/>
      <c r="WM13" s="81"/>
      <c r="WN13" s="81"/>
      <c r="WO13" s="81"/>
      <c r="WP13" s="81"/>
      <c r="WQ13" s="81"/>
      <c r="WR13" s="81"/>
      <c r="WS13" s="81"/>
      <c r="WT13" s="81"/>
      <c r="WU13" s="81"/>
      <c r="WV13" s="81"/>
      <c r="WW13" s="81"/>
      <c r="WX13" s="81"/>
      <c r="WY13" s="81"/>
      <c r="WZ13" s="81"/>
      <c r="XA13" s="81"/>
      <c r="XB13" s="81"/>
      <c r="XC13" s="81"/>
      <c r="XD13" s="81"/>
      <c r="XE13" s="81"/>
      <c r="XF13" s="81"/>
      <c r="XG13" s="81"/>
      <c r="XH13" s="81"/>
      <c r="XI13" s="81"/>
      <c r="XJ13" s="81"/>
      <c r="XK13" s="81"/>
      <c r="XL13" s="81"/>
      <c r="XM13" s="81"/>
      <c r="XN13" s="81"/>
      <c r="XO13" s="81"/>
      <c r="XP13" s="81"/>
      <c r="XQ13" s="81"/>
      <c r="XR13" s="81"/>
      <c r="XS13" s="81"/>
      <c r="XT13" s="81"/>
      <c r="XU13" s="81"/>
      <c r="XV13" s="81"/>
      <c r="XW13" s="81"/>
      <c r="XX13" s="81"/>
      <c r="XY13" s="81"/>
      <c r="XZ13" s="81"/>
      <c r="YA13" s="81"/>
      <c r="YB13" s="81"/>
      <c r="YC13" s="81"/>
      <c r="YD13" s="81"/>
      <c r="YE13" s="81"/>
      <c r="YF13" s="81"/>
      <c r="YG13" s="81"/>
      <c r="YH13" s="81"/>
      <c r="YI13" s="81"/>
      <c r="YJ13" s="81"/>
      <c r="YK13" s="81"/>
      <c r="YL13" s="81"/>
      <c r="YM13" s="81"/>
      <c r="YN13" s="81"/>
      <c r="YO13" s="81"/>
      <c r="YP13" s="81"/>
      <c r="YQ13" s="81"/>
      <c r="YR13" s="81"/>
      <c r="YS13" s="81"/>
      <c r="YT13" s="81"/>
      <c r="YU13" s="81"/>
      <c r="YV13" s="81"/>
      <c r="YW13" s="81"/>
      <c r="YX13" s="81"/>
      <c r="YY13" s="81"/>
      <c r="YZ13" s="81"/>
      <c r="ZA13" s="81"/>
      <c r="ZB13" s="81"/>
      <c r="ZC13" s="81"/>
      <c r="ZD13" s="81"/>
      <c r="ZE13" s="81"/>
      <c r="ZF13" s="81"/>
      <c r="ZG13" s="81"/>
      <c r="ZH13" s="81"/>
      <c r="ZI13" s="81"/>
      <c r="ZJ13" s="81"/>
      <c r="ZK13" s="81"/>
      <c r="ZL13" s="81"/>
      <c r="ZM13" s="81"/>
      <c r="ZN13" s="81"/>
      <c r="ZO13" s="81"/>
      <c r="ZP13" s="81"/>
      <c r="ZQ13" s="81"/>
      <c r="ZR13" s="81"/>
      <c r="ZS13" s="81"/>
      <c r="ZT13" s="81"/>
      <c r="ZU13" s="81"/>
      <c r="ZV13" s="81"/>
      <c r="ZW13" s="81"/>
      <c r="ZX13" s="81"/>
      <c r="ZY13" s="81"/>
      <c r="ZZ13" s="81"/>
      <c r="AAA13" s="81"/>
      <c r="AAB13" s="81"/>
      <c r="AAC13" s="81"/>
      <c r="AAD13" s="81"/>
      <c r="AAE13" s="81"/>
      <c r="AAF13" s="81"/>
      <c r="AAG13" s="81"/>
      <c r="AAH13" s="81"/>
      <c r="AAI13" s="81"/>
      <c r="AAJ13" s="81"/>
      <c r="AAK13" s="81"/>
      <c r="AAL13" s="81"/>
      <c r="AAM13" s="81"/>
      <c r="AAN13" s="81"/>
      <c r="AAO13" s="81"/>
      <c r="AAP13" s="81"/>
      <c r="AAQ13" s="81"/>
      <c r="AAR13" s="81"/>
      <c r="AAS13" s="81"/>
      <c r="AAT13" s="81"/>
      <c r="AAU13" s="81"/>
      <c r="AAV13" s="81"/>
      <c r="AAW13" s="81"/>
      <c r="AAX13" s="81"/>
      <c r="AAY13" s="81"/>
      <c r="AAZ13" s="81"/>
      <c r="ABA13" s="81"/>
      <c r="ABB13" s="81"/>
      <c r="ABC13" s="81"/>
      <c r="ABD13" s="81"/>
      <c r="ABE13" s="81"/>
      <c r="ABF13" s="81"/>
      <c r="ABG13" s="81"/>
      <c r="ABH13" s="81"/>
      <c r="ABI13" s="81"/>
      <c r="ABJ13" s="81"/>
      <c r="ABK13" s="81"/>
      <c r="ABL13" s="81"/>
      <c r="ABM13" s="81"/>
      <c r="ABN13" s="81"/>
      <c r="ABO13" s="81"/>
      <c r="ABP13" s="81"/>
      <c r="ABQ13" s="81"/>
      <c r="ABR13" s="81"/>
      <c r="ABS13" s="81"/>
      <c r="ABT13" s="81"/>
      <c r="ABU13" s="81"/>
      <c r="ABV13" s="81"/>
      <c r="ABW13" s="81"/>
      <c r="ABX13" s="81"/>
      <c r="ABY13" s="81"/>
      <c r="ABZ13" s="81"/>
      <c r="ACA13" s="81"/>
      <c r="ACB13" s="81"/>
      <c r="ACC13" s="81"/>
      <c r="ACD13" s="81"/>
      <c r="ACE13" s="81"/>
      <c r="ACF13" s="81"/>
      <c r="ACG13" s="81"/>
      <c r="ACH13" s="81"/>
      <c r="ACI13" s="81"/>
      <c r="ACJ13" s="81"/>
      <c r="ACK13" s="81"/>
      <c r="ACL13" s="81"/>
      <c r="ACM13" s="81"/>
      <c r="ACN13" s="81"/>
      <c r="ACO13" s="81"/>
      <c r="ACP13" s="81"/>
      <c r="ACQ13" s="81"/>
      <c r="ACR13" s="81"/>
      <c r="ACS13" s="81"/>
      <c r="ACT13" s="81"/>
      <c r="ACU13" s="81"/>
      <c r="ACV13" s="81"/>
      <c r="ACW13" s="81"/>
      <c r="ACX13" s="81"/>
      <c r="ACY13" s="81"/>
      <c r="ACZ13" s="81"/>
      <c r="ADA13" s="81"/>
      <c r="ADB13" s="81"/>
      <c r="ADC13" s="81"/>
      <c r="ADD13" s="81"/>
      <c r="ADE13" s="81"/>
      <c r="ADF13" s="81"/>
      <c r="ADG13" s="81"/>
      <c r="ADH13" s="81"/>
      <c r="ADI13" s="81"/>
      <c r="ADJ13" s="81"/>
      <c r="ADK13" s="81"/>
      <c r="ADL13" s="81"/>
      <c r="ADM13" s="81"/>
      <c r="ADN13" s="81"/>
      <c r="ADO13" s="81"/>
      <c r="ADP13" s="81"/>
      <c r="ADQ13" s="81"/>
      <c r="ADR13" s="81"/>
      <c r="ADS13" s="81"/>
      <c r="ADT13" s="81"/>
      <c r="ADU13" s="81"/>
      <c r="ADV13" s="81"/>
      <c r="ADW13" s="81"/>
      <c r="ADX13" s="81"/>
      <c r="ADY13" s="81"/>
      <c r="ADZ13" s="81"/>
      <c r="AEA13" s="81"/>
      <c r="AEB13" s="81"/>
      <c r="AEC13" s="81"/>
      <c r="AED13" s="81"/>
      <c r="AEE13" s="81"/>
      <c r="AEF13" s="81"/>
      <c r="AEG13" s="81"/>
      <c r="AEH13" s="81"/>
      <c r="AEI13" s="81"/>
      <c r="AEJ13" s="81"/>
      <c r="AEK13" s="81"/>
      <c r="AEL13" s="81"/>
      <c r="AEM13" s="81"/>
      <c r="AEN13" s="81"/>
      <c r="AEO13" s="81"/>
      <c r="AEP13" s="81"/>
      <c r="AEQ13" s="81"/>
      <c r="AER13" s="81"/>
      <c r="AES13" s="81"/>
      <c r="AET13" s="81"/>
      <c r="AEU13" s="81"/>
      <c r="AEV13" s="81"/>
      <c r="AEW13" s="81"/>
      <c r="AEX13" s="81"/>
      <c r="AEY13" s="81"/>
      <c r="AEZ13" s="81"/>
      <c r="AFA13" s="81"/>
      <c r="AFB13" s="81"/>
      <c r="AFC13" s="81"/>
      <c r="AFD13" s="81"/>
      <c r="AFE13" s="81"/>
      <c r="AFF13" s="81"/>
      <c r="AFG13" s="81"/>
      <c r="AFH13" s="81"/>
      <c r="AFI13" s="81"/>
      <c r="AFJ13" s="81"/>
      <c r="AFK13" s="81"/>
      <c r="AFL13" s="81"/>
      <c r="AFM13" s="81"/>
      <c r="AFN13" s="81"/>
      <c r="AFO13" s="81"/>
      <c r="AFP13" s="81"/>
      <c r="AFQ13" s="81"/>
      <c r="AFR13" s="81"/>
      <c r="AFS13" s="81"/>
      <c r="AFT13" s="81"/>
      <c r="AFU13" s="81"/>
      <c r="AFV13" s="81"/>
      <c r="AFW13" s="81"/>
      <c r="AFX13" s="81"/>
      <c r="AFY13" s="81"/>
      <c r="AFZ13" s="81"/>
      <c r="AGA13" s="81"/>
      <c r="AGB13" s="81"/>
      <c r="AGC13" s="81"/>
      <c r="AGD13" s="81"/>
      <c r="AGE13" s="81"/>
      <c r="AGF13" s="81"/>
      <c r="AGG13" s="81"/>
      <c r="AGH13" s="81"/>
      <c r="AGI13" s="81"/>
      <c r="AGJ13" s="81"/>
      <c r="AGK13" s="81"/>
      <c r="AGL13" s="81"/>
      <c r="AGM13" s="81"/>
      <c r="AGN13" s="81"/>
      <c r="AGO13" s="81"/>
      <c r="AGP13" s="81"/>
      <c r="AGQ13" s="81"/>
      <c r="AGR13" s="81"/>
      <c r="AGS13" s="81"/>
      <c r="AGT13" s="81"/>
      <c r="AGU13" s="81"/>
      <c r="AGV13" s="81"/>
      <c r="AGW13" s="81"/>
      <c r="AGX13" s="81"/>
      <c r="AGY13" s="81"/>
      <c r="AGZ13" s="81"/>
      <c r="AHA13" s="81"/>
      <c r="AHB13" s="81"/>
      <c r="AHC13" s="81"/>
      <c r="AHD13" s="81"/>
      <c r="AHE13" s="81"/>
      <c r="AHF13" s="81"/>
      <c r="AHG13" s="81"/>
      <c r="AHH13" s="81"/>
      <c r="AHI13" s="81"/>
      <c r="AHJ13" s="81"/>
      <c r="AHK13" s="81"/>
      <c r="AHL13" s="81"/>
      <c r="AHM13" s="81"/>
      <c r="AHN13" s="81"/>
      <c r="AHO13" s="81"/>
      <c r="AHP13" s="81"/>
      <c r="AHQ13" s="81"/>
      <c r="AHR13" s="81"/>
      <c r="AHS13" s="81"/>
      <c r="AHT13" s="81"/>
      <c r="AHU13" s="81"/>
      <c r="AHV13" s="81"/>
      <c r="AHW13" s="81"/>
      <c r="AHX13" s="81"/>
      <c r="AHY13" s="81"/>
      <c r="AHZ13" s="81"/>
      <c r="AIA13" s="81"/>
      <c r="AIB13" s="81"/>
      <c r="AIC13" s="81"/>
      <c r="AID13" s="81"/>
      <c r="AIE13" s="81"/>
      <c r="AIF13" s="81"/>
      <c r="AIG13" s="81"/>
      <c r="AIH13" s="81"/>
      <c r="AII13" s="81"/>
      <c r="AIJ13" s="81"/>
      <c r="AIK13" s="81"/>
      <c r="AIL13" s="81"/>
      <c r="AIM13" s="81"/>
      <c r="AIN13" s="81"/>
      <c r="AIO13" s="81"/>
      <c r="AIP13" s="81"/>
      <c r="AIQ13" s="81"/>
      <c r="AIR13" s="81"/>
      <c r="AIS13" s="81"/>
      <c r="AIT13" s="81"/>
      <c r="AIU13" s="81"/>
      <c r="AIV13" s="81"/>
      <c r="AIW13" s="81"/>
      <c r="AIX13" s="81"/>
      <c r="AIY13" s="81"/>
      <c r="AIZ13" s="81"/>
      <c r="AJA13" s="81"/>
      <c r="AJB13" s="81"/>
      <c r="AJC13" s="81"/>
      <c r="AJD13" s="81"/>
      <c r="AJE13" s="81"/>
      <c r="AJF13" s="81"/>
      <c r="AJG13" s="81"/>
      <c r="AJH13" s="81"/>
      <c r="AJI13" s="81"/>
      <c r="AJJ13" s="81"/>
      <c r="AJK13" s="81"/>
      <c r="AJL13" s="81"/>
      <c r="AJM13" s="81"/>
      <c r="AJN13" s="81"/>
      <c r="AJO13" s="81"/>
      <c r="AJP13" s="81"/>
      <c r="AJQ13" s="81"/>
      <c r="AJR13" s="81"/>
      <c r="AJS13" s="81"/>
      <c r="AJT13" s="81"/>
      <c r="AJU13" s="81"/>
      <c r="AJV13" s="81"/>
      <c r="AJW13" s="81"/>
      <c r="AJX13" s="81"/>
      <c r="AJY13" s="81"/>
      <c r="AJZ13" s="81"/>
      <c r="AKA13" s="81"/>
      <c r="AKB13" s="81"/>
      <c r="AKC13" s="81"/>
      <c r="AKD13" s="81"/>
      <c r="AKE13" s="81"/>
      <c r="AKF13" s="81"/>
      <c r="AKG13" s="81"/>
      <c r="AKH13" s="81"/>
      <c r="AKI13" s="81"/>
      <c r="AKJ13" s="81"/>
      <c r="AKK13" s="81"/>
      <c r="AKL13" s="81"/>
      <c r="AKM13" s="81"/>
      <c r="AKN13" s="81"/>
      <c r="AKO13" s="81"/>
      <c r="AKP13" s="81"/>
      <c r="AKQ13" s="81"/>
      <c r="AKR13" s="81"/>
      <c r="AKS13" s="81"/>
      <c r="AKT13" s="81"/>
      <c r="AKU13" s="81"/>
      <c r="AKV13" s="81"/>
      <c r="AKW13" s="81"/>
      <c r="AKX13" s="81"/>
      <c r="AKY13" s="81"/>
      <c r="AKZ13" s="81"/>
      <c r="ALA13" s="81"/>
      <c r="ALB13" s="81"/>
      <c r="ALC13" s="81"/>
      <c r="ALD13" s="81"/>
      <c r="ALE13" s="81"/>
      <c r="ALF13" s="81"/>
      <c r="ALG13" s="81"/>
      <c r="ALH13" s="81"/>
      <c r="ALI13" s="81"/>
      <c r="ALJ13" s="81"/>
      <c r="ALK13" s="81"/>
      <c r="ALL13" s="81"/>
      <c r="ALM13" s="81"/>
      <c r="ALN13" s="81"/>
      <c r="ALO13" s="81"/>
      <c r="ALP13" s="81"/>
      <c r="ALQ13" s="81"/>
      <c r="ALR13" s="81"/>
      <c r="ALS13" s="81"/>
      <c r="ALT13" s="81"/>
      <c r="ALU13" s="81"/>
      <c r="ALV13" s="81"/>
      <c r="ALW13" s="81"/>
      <c r="ALX13" s="81"/>
      <c r="ALY13" s="81"/>
      <c r="ALZ13" s="81"/>
      <c r="AMA13" s="81"/>
      <c r="XFD13" s="82"/>
    </row>
    <row r="14" spans="4:1015 16384:16384" s="83" customFormat="1" ht="24" customHeight="1" thickBot="1" x14ac:dyDescent="0.3">
      <c r="D14" s="88" t="s">
        <v>17</v>
      </c>
      <c r="E14" s="89">
        <v>332765958</v>
      </c>
      <c r="F14" s="72">
        <v>342819463.69</v>
      </c>
      <c r="G14" s="90">
        <f t="shared" si="4"/>
        <v>1.03021194160131</v>
      </c>
      <c r="H14" s="89">
        <v>18465515.09</v>
      </c>
      <c r="I14" s="90">
        <f t="shared" si="5"/>
        <v>5.5490997940360234E-2</v>
      </c>
      <c r="J14" s="89">
        <f>316160027.62+5387781.44</f>
        <v>321547809.06</v>
      </c>
      <c r="K14" s="90">
        <f t="shared" si="0"/>
        <v>0.96628817140003243</v>
      </c>
      <c r="L14" s="85">
        <v>307980107.89999998</v>
      </c>
      <c r="M14" s="90">
        <f t="shared" si="1"/>
        <v>0.92551566798187923</v>
      </c>
      <c r="N14" s="89">
        <f t="shared" si="2"/>
        <v>326445622.98999995</v>
      </c>
      <c r="O14" s="91">
        <f t="shared" si="3"/>
        <v>0.9810066659222394</v>
      </c>
      <c r="P14" s="77"/>
      <c r="Q14" s="87"/>
      <c r="R14" s="79"/>
      <c r="S14" s="80"/>
      <c r="T14" s="80"/>
      <c r="U14" s="80"/>
      <c r="V14" s="80"/>
      <c r="W14" s="80"/>
      <c r="X14" s="80"/>
      <c r="Y14" s="80"/>
      <c r="Z14" s="80"/>
      <c r="AA14" s="80"/>
      <c r="AB14" s="80"/>
      <c r="AC14" s="80"/>
      <c r="AD14" s="80"/>
      <c r="AE14" s="80"/>
      <c r="AF14" s="80"/>
      <c r="AG14" s="80"/>
      <c r="AH14" s="80"/>
      <c r="AI14" s="80"/>
      <c r="AJ14" s="80"/>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XFD14" s="82"/>
    </row>
    <row r="15" spans="4:1015 16384:16384" ht="22.5" customHeight="1" thickBot="1" x14ac:dyDescent="0.3">
      <c r="D15" s="27" t="s">
        <v>25</v>
      </c>
      <c r="E15" s="28">
        <f>SUM(E9:E14)</f>
        <v>24070780407</v>
      </c>
      <c r="F15" s="28">
        <f>SUM(F9:F14)</f>
        <v>25510434700.720001</v>
      </c>
      <c r="G15" s="58">
        <f t="shared" si="4"/>
        <v>1.0598092072370588</v>
      </c>
      <c r="H15" s="28">
        <f>SUM(H9:H14)</f>
        <v>2338120521.96</v>
      </c>
      <c r="I15" s="58">
        <f t="shared" si="5"/>
        <v>9.7135218818250421E-2</v>
      </c>
      <c r="J15" s="28">
        <f>SUM(J9:J14)</f>
        <v>22829764690.579998</v>
      </c>
      <c r="K15" s="58">
        <f t="shared" si="0"/>
        <v>0.94844306269109979</v>
      </c>
      <c r="L15" s="28">
        <f>SUM(L9:L14)</f>
        <v>21054026828.32</v>
      </c>
      <c r="M15" s="58">
        <f t="shared" si="1"/>
        <v>0.87467155083170045</v>
      </c>
      <c r="N15" s="28">
        <f>SUM(N9:N14)</f>
        <v>23392147350.280003</v>
      </c>
      <c r="O15" s="61">
        <f t="shared" si="3"/>
        <v>0.97180676964995094</v>
      </c>
      <c r="P15" s="2"/>
      <c r="Q15" s="37"/>
      <c r="R15" s="38"/>
      <c r="S15" s="20"/>
      <c r="T15" s="20"/>
      <c r="U15" s="20"/>
      <c r="V15" s="20"/>
      <c r="W15" s="20"/>
      <c r="X15" s="20"/>
      <c r="Y15" s="20"/>
      <c r="Z15" s="20"/>
      <c r="AA15" s="20"/>
      <c r="AB15" s="20"/>
      <c r="AC15" s="20"/>
      <c r="AD15" s="20"/>
      <c r="AE15" s="20"/>
      <c r="AF15" s="20"/>
      <c r="AG15" s="20"/>
      <c r="AH15" s="20"/>
      <c r="AI15" s="20"/>
      <c r="AJ15" s="20"/>
    </row>
    <row r="16" spans="4:1015 16384:16384" s="83" customFormat="1" ht="21.75" customHeight="1" x14ac:dyDescent="0.25">
      <c r="D16" s="92" t="s">
        <v>18</v>
      </c>
      <c r="E16" s="72">
        <v>10968146956</v>
      </c>
      <c r="F16" s="72">
        <v>9650976375.7663383</v>
      </c>
      <c r="G16" s="93">
        <f t="shared" si="4"/>
        <v>0.87990947007569786</v>
      </c>
      <c r="H16" s="72">
        <v>325119856.07999998</v>
      </c>
      <c r="I16" s="93">
        <f t="shared" si="5"/>
        <v>2.9642186358758336E-2</v>
      </c>
      <c r="J16" s="107">
        <v>9338063980.8500004</v>
      </c>
      <c r="K16" s="93">
        <f t="shared" si="0"/>
        <v>0.8513802758397323</v>
      </c>
      <c r="L16" s="75">
        <v>9142189347.6399994</v>
      </c>
      <c r="M16" s="93">
        <f t="shared" si="1"/>
        <v>0.83352177759059554</v>
      </c>
      <c r="N16" s="71">
        <f>L16+H16</f>
        <v>9467309203.7199993</v>
      </c>
      <c r="O16" s="76">
        <f t="shared" si="3"/>
        <v>0.86316396394935391</v>
      </c>
      <c r="P16" s="94"/>
      <c r="Q16" s="87"/>
      <c r="R16" s="79"/>
      <c r="S16" s="80"/>
      <c r="T16" s="80"/>
      <c r="U16" s="80"/>
      <c r="V16" s="80"/>
      <c r="W16" s="80"/>
      <c r="X16" s="80"/>
      <c r="Y16" s="80"/>
      <c r="Z16" s="80"/>
      <c r="AA16" s="80"/>
      <c r="AB16" s="80"/>
      <c r="AC16" s="80"/>
      <c r="AD16" s="80"/>
      <c r="AE16" s="80"/>
      <c r="AF16" s="80"/>
      <c r="AG16" s="80"/>
      <c r="AH16" s="80"/>
      <c r="AI16" s="80"/>
      <c r="AJ16" s="80"/>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row>
    <row r="17" spans="4:1015" s="83" customFormat="1" ht="24.75" customHeight="1" thickBot="1" x14ac:dyDescent="0.3">
      <c r="D17" s="95" t="s">
        <v>19</v>
      </c>
      <c r="E17" s="75">
        <v>168421371</v>
      </c>
      <c r="F17" s="108">
        <v>136366363.22381395</v>
      </c>
      <c r="G17" s="96">
        <f t="shared" si="4"/>
        <v>0.80967375110498274</v>
      </c>
      <c r="H17" s="75">
        <v>12788188.039999999</v>
      </c>
      <c r="I17" s="93">
        <f t="shared" si="5"/>
        <v>7.5929722956595572E-2</v>
      </c>
      <c r="J17" s="75">
        <v>88156514.24999997</v>
      </c>
      <c r="K17" s="97">
        <f t="shared" si="0"/>
        <v>0.52342831391629019</v>
      </c>
      <c r="L17" s="89">
        <v>83522477.609999999</v>
      </c>
      <c r="M17" s="97">
        <f t="shared" si="1"/>
        <v>0.49591377337737025</v>
      </c>
      <c r="N17" s="98">
        <f>L17+H17</f>
        <v>96310665.650000006</v>
      </c>
      <c r="O17" s="91">
        <f t="shared" si="3"/>
        <v>0.57184349633396592</v>
      </c>
      <c r="P17" s="77"/>
      <c r="Q17" s="87"/>
      <c r="R17" s="79"/>
      <c r="S17" s="80"/>
      <c r="T17" s="80"/>
      <c r="U17" s="80"/>
      <c r="V17" s="80"/>
      <c r="W17" s="80"/>
      <c r="X17" s="80"/>
      <c r="Y17" s="80"/>
      <c r="Z17" s="80"/>
      <c r="AA17" s="80"/>
      <c r="AB17" s="80"/>
      <c r="AC17" s="80"/>
      <c r="AD17" s="80"/>
      <c r="AE17" s="80"/>
      <c r="AF17" s="80"/>
      <c r="AG17" s="80"/>
      <c r="AH17" s="80"/>
      <c r="AI17" s="80"/>
      <c r="AJ17" s="80"/>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row>
    <row r="18" spans="4:1015" ht="24.75" customHeight="1" thickBot="1" x14ac:dyDescent="0.3">
      <c r="D18" s="27" t="s">
        <v>20</v>
      </c>
      <c r="E18" s="28">
        <f>E15+E16+E17</f>
        <v>35207348734</v>
      </c>
      <c r="F18" s="28">
        <f>F15+F16+F17</f>
        <v>35297777439.710159</v>
      </c>
      <c r="G18" s="58">
        <f t="shared" si="4"/>
        <v>1.0025684611014982</v>
      </c>
      <c r="H18" s="28">
        <f>H15+H16+H17</f>
        <v>2676028566.0799999</v>
      </c>
      <c r="I18" s="58">
        <f t="shared" si="5"/>
        <v>7.6007670622915691E-2</v>
      </c>
      <c r="J18" s="28">
        <f>J15+J16+J17</f>
        <v>32255985185.68</v>
      </c>
      <c r="K18" s="58">
        <f t="shared" si="0"/>
        <v>0.91617194550438141</v>
      </c>
      <c r="L18" s="28">
        <f>L15+L16+L17</f>
        <v>30279738653.57</v>
      </c>
      <c r="M18" s="58">
        <f t="shared" si="1"/>
        <v>0.86004029676703919</v>
      </c>
      <c r="N18" s="28">
        <f>N15+N16+N17</f>
        <v>32955767219.650002</v>
      </c>
      <c r="O18" s="61">
        <f t="shared" si="3"/>
        <v>0.93604796738995488</v>
      </c>
      <c r="P18" s="2"/>
      <c r="Q18" s="37"/>
      <c r="R18" s="38"/>
      <c r="S18" s="20"/>
      <c r="T18" s="20"/>
      <c r="U18" s="20"/>
      <c r="V18" s="20"/>
      <c r="W18" s="20"/>
      <c r="X18" s="20"/>
      <c r="Y18" s="20"/>
      <c r="Z18" s="20"/>
      <c r="AA18" s="20"/>
      <c r="AB18" s="20"/>
      <c r="AC18" s="20"/>
      <c r="AD18" s="20"/>
      <c r="AE18" s="20"/>
      <c r="AF18" s="20"/>
      <c r="AG18" s="20"/>
      <c r="AH18" s="20"/>
      <c r="AI18" s="20"/>
      <c r="AJ18" s="20"/>
    </row>
    <row r="19" spans="4:1015" s="83" customFormat="1" ht="24.75" customHeight="1" thickBot="1" x14ac:dyDescent="0.3">
      <c r="D19" s="99" t="s">
        <v>21</v>
      </c>
      <c r="E19" s="100">
        <v>497013044</v>
      </c>
      <c r="F19" s="72">
        <v>416115448.45999998</v>
      </c>
      <c r="G19" s="101">
        <f t="shared" si="4"/>
        <v>0.83723244989924239</v>
      </c>
      <c r="H19" s="100">
        <v>73711434.840000004</v>
      </c>
      <c r="I19" s="102">
        <f t="shared" si="5"/>
        <v>0.14830885372094985</v>
      </c>
      <c r="J19" s="100">
        <v>409919409.48000002</v>
      </c>
      <c r="K19" s="102">
        <f t="shared" si="0"/>
        <v>0.82476589785438315</v>
      </c>
      <c r="L19" s="100">
        <v>387041993.02999997</v>
      </c>
      <c r="M19" s="102">
        <f t="shared" si="1"/>
        <v>0.77873608691445118</v>
      </c>
      <c r="N19" s="103">
        <f>L19+H19</f>
        <v>460753427.87</v>
      </c>
      <c r="O19" s="76">
        <f t="shared" si="3"/>
        <v>0.9270449406354011</v>
      </c>
      <c r="P19" s="77"/>
      <c r="Q19" s="87"/>
      <c r="R19" s="79"/>
      <c r="S19" s="80"/>
      <c r="T19" s="80"/>
      <c r="U19" s="80"/>
      <c r="V19" s="80"/>
      <c r="W19" s="80"/>
      <c r="X19" s="80"/>
      <c r="Y19" s="80"/>
      <c r="Z19" s="80"/>
      <c r="AA19" s="80"/>
      <c r="AB19" s="80"/>
      <c r="AC19" s="80"/>
      <c r="AD19" s="80"/>
      <c r="AE19" s="80"/>
      <c r="AF19" s="80"/>
      <c r="AG19" s="80"/>
      <c r="AH19" s="80"/>
      <c r="AI19" s="80"/>
      <c r="AJ19" s="80"/>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row>
    <row r="20" spans="4:1015" ht="24.75" customHeight="1" thickBot="1" x14ac:dyDescent="0.3">
      <c r="D20" s="27" t="s">
        <v>26</v>
      </c>
      <c r="E20" s="28">
        <f>E15+E19</f>
        <v>24567793451</v>
      </c>
      <c r="F20" s="28">
        <f>F15+F19</f>
        <v>25926550149.18</v>
      </c>
      <c r="G20" s="58">
        <f t="shared" si="4"/>
        <v>1.0553064198007858</v>
      </c>
      <c r="H20" s="28">
        <f>H15+H19</f>
        <v>2411831956.8000002</v>
      </c>
      <c r="I20" s="58">
        <f t="shared" si="5"/>
        <v>9.8170475163361887E-2</v>
      </c>
      <c r="J20" s="28">
        <f>J15+J19</f>
        <v>23239684100.059998</v>
      </c>
      <c r="K20" s="58">
        <f t="shared" si="0"/>
        <v>0.94594104050944205</v>
      </c>
      <c r="L20" s="28">
        <f>L15+L19</f>
        <v>21441068821.349998</v>
      </c>
      <c r="M20" s="58">
        <f t="shared" si="1"/>
        <v>0.87273075069251971</v>
      </c>
      <c r="N20" s="28">
        <f>N15+N19</f>
        <v>23852900778.150002</v>
      </c>
      <c r="O20" s="61">
        <f t="shared" si="3"/>
        <v>0.97090122585588168</v>
      </c>
      <c r="P20" s="2"/>
      <c r="Q20" s="37"/>
      <c r="R20" s="38"/>
      <c r="S20" s="20"/>
      <c r="T20" s="20"/>
      <c r="U20" s="20"/>
      <c r="V20" s="20"/>
      <c r="W20" s="20"/>
      <c r="X20" s="20"/>
      <c r="Y20" s="20"/>
      <c r="Z20" s="20"/>
      <c r="AA20" s="20"/>
      <c r="AB20" s="20"/>
      <c r="AC20" s="20"/>
      <c r="AD20" s="20"/>
      <c r="AE20" s="20"/>
      <c r="AF20" s="20"/>
      <c r="AG20" s="20"/>
      <c r="AH20" s="20"/>
      <c r="AI20" s="20"/>
      <c r="AJ20" s="20"/>
    </row>
    <row r="21" spans="4:1015" ht="24.75" customHeight="1" thickBot="1" x14ac:dyDescent="0.3">
      <c r="D21" s="27" t="s">
        <v>24</v>
      </c>
      <c r="E21" s="28">
        <f>E18+E19</f>
        <v>35704361778</v>
      </c>
      <c r="F21" s="28">
        <f>F18+F19</f>
        <v>35713892888.170158</v>
      </c>
      <c r="G21" s="58">
        <f t="shared" si="4"/>
        <v>1.0002669452609017</v>
      </c>
      <c r="H21" s="28">
        <f>H18+H19</f>
        <v>2749740000.9200001</v>
      </c>
      <c r="I21" s="58">
        <f t="shared" si="5"/>
        <v>7.7014119955907206E-2</v>
      </c>
      <c r="J21" s="28">
        <f>J18+J19</f>
        <v>32665904595.16</v>
      </c>
      <c r="K21" s="58">
        <f t="shared" si="0"/>
        <v>0.91489955200061268</v>
      </c>
      <c r="L21" s="28">
        <f>L18+L19</f>
        <v>30666780646.599998</v>
      </c>
      <c r="M21" s="58">
        <f t="shared" si="1"/>
        <v>0.85890852320166622</v>
      </c>
      <c r="N21" s="28">
        <f>N18+N19</f>
        <v>33416520647.52</v>
      </c>
      <c r="O21" s="61">
        <f t="shared" si="3"/>
        <v>0.93592264315757345</v>
      </c>
      <c r="P21" s="2"/>
      <c r="Q21" s="37"/>
      <c r="R21" s="38"/>
      <c r="S21" s="20"/>
      <c r="T21" s="20"/>
      <c r="U21" s="20"/>
      <c r="V21" s="20"/>
      <c r="W21" s="20"/>
      <c r="X21" s="20"/>
      <c r="Y21" s="20"/>
      <c r="Z21" s="20"/>
      <c r="AA21" s="20"/>
      <c r="AB21" s="20"/>
      <c r="AC21" s="20"/>
      <c r="AD21" s="20"/>
      <c r="AE21" s="20"/>
      <c r="AF21" s="20"/>
      <c r="AG21" s="20"/>
      <c r="AH21" s="20"/>
      <c r="AI21" s="20"/>
      <c r="AJ21" s="20"/>
    </row>
    <row r="22" spans="4:1015" ht="18" customHeight="1" thickBot="1" x14ac:dyDescent="0.3">
      <c r="D22" s="29"/>
      <c r="E22" s="30"/>
      <c r="F22" s="30"/>
      <c r="G22" s="59"/>
      <c r="H22" s="30"/>
      <c r="I22" s="31"/>
      <c r="K22" s="60"/>
      <c r="L22" s="43"/>
      <c r="M22" s="60"/>
      <c r="N22" s="43"/>
      <c r="O22" s="60"/>
      <c r="P22" s="3"/>
      <c r="Q22" s="37"/>
      <c r="R22" s="20"/>
      <c r="S22" s="20"/>
      <c r="T22" s="20"/>
      <c r="U22" s="20"/>
      <c r="V22" s="20"/>
      <c r="W22" s="20"/>
      <c r="X22" s="20"/>
      <c r="Y22" s="20"/>
      <c r="Z22" s="20"/>
      <c r="AA22" s="20"/>
      <c r="AB22" s="20"/>
      <c r="AC22" s="20"/>
      <c r="AD22" s="20"/>
    </row>
    <row r="23" spans="4:1015" s="83" customFormat="1" ht="23.25" customHeight="1" thickBot="1" x14ac:dyDescent="0.3">
      <c r="D23" s="99" t="s">
        <v>27</v>
      </c>
      <c r="E23" s="103">
        <v>17287074796</v>
      </c>
      <c r="F23" s="103">
        <v>16538768407</v>
      </c>
      <c r="G23" s="101">
        <f>(F23/E23)</f>
        <v>0.95671295474621609</v>
      </c>
      <c r="H23" s="103"/>
      <c r="I23" s="104"/>
      <c r="J23" s="103">
        <v>16538768407</v>
      </c>
      <c r="K23" s="101">
        <f t="shared" si="0"/>
        <v>0.95671295474621609</v>
      </c>
      <c r="L23" s="103">
        <v>15904180847</v>
      </c>
      <c r="M23" s="101">
        <f t="shared" si="1"/>
        <v>0.92000416696756682</v>
      </c>
      <c r="N23" s="103">
        <f>L23+H23</f>
        <v>15904180847</v>
      </c>
      <c r="O23" s="105">
        <f t="shared" si="3"/>
        <v>0.92000416696756682</v>
      </c>
      <c r="P23" s="106"/>
      <c r="Q23" s="87"/>
      <c r="R23" s="80"/>
      <c r="S23" s="80"/>
      <c r="T23" s="80"/>
      <c r="U23" s="80"/>
      <c r="V23" s="80"/>
      <c r="W23" s="80"/>
      <c r="X23" s="80"/>
      <c r="Y23" s="80"/>
      <c r="Z23" s="80"/>
      <c r="AA23" s="80"/>
      <c r="AB23" s="80"/>
      <c r="AC23" s="80"/>
      <c r="AD23" s="80"/>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1"/>
      <c r="NA23" s="81"/>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1"/>
      <c r="TA23" s="81"/>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1"/>
      <c r="UA23" s="81"/>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1"/>
      <c r="VA23" s="81"/>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1"/>
      <c r="WA23" s="81"/>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1"/>
      <c r="XA23" s="81"/>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1"/>
      <c r="YA23" s="81"/>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1"/>
      <c r="ZA23" s="81"/>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1"/>
      <c r="AAA23" s="81"/>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1"/>
      <c r="ABA23" s="81"/>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1"/>
      <c r="ACA23" s="81"/>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1"/>
      <c r="ADA23" s="81"/>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1"/>
      <c r="AEA23" s="81"/>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1"/>
      <c r="AFA23" s="81"/>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1"/>
      <c r="AGA23" s="81"/>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1"/>
      <c r="AHA23" s="81"/>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1"/>
      <c r="AIA23" s="81"/>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1"/>
      <c r="AJA23" s="81"/>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1"/>
      <c r="AKA23" s="81"/>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1"/>
      <c r="ALA23" s="81"/>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1"/>
      <c r="AMA23" s="81"/>
    </row>
    <row r="24" spans="4:1015" x14ac:dyDescent="0.25">
      <c r="E24" s="10"/>
      <c r="F24" s="2"/>
      <c r="G24" s="31"/>
      <c r="I24" s="31"/>
      <c r="J24" s="44"/>
      <c r="K24" s="31"/>
      <c r="M24" s="31"/>
      <c r="P24" s="3"/>
      <c r="Q24" s="35"/>
    </row>
    <row r="25" spans="4:1015" x14ac:dyDescent="0.25">
      <c r="E25" s="14"/>
      <c r="F25" s="14"/>
      <c r="G25" s="13"/>
      <c r="H25" s="14"/>
      <c r="I25" s="14"/>
      <c r="J25" s="45"/>
      <c r="K25" s="14"/>
      <c r="L25" s="14"/>
      <c r="M25" s="14"/>
      <c r="N25" s="14"/>
      <c r="O25" s="14"/>
      <c r="P25" s="15"/>
      <c r="Q25" s="36"/>
    </row>
    <row r="26" spans="4:1015" ht="15" customHeight="1" x14ac:dyDescent="0.25">
      <c r="D26" s="62" t="s">
        <v>22</v>
      </c>
      <c r="E26" s="62"/>
      <c r="F26" s="62"/>
      <c r="G26" s="62"/>
      <c r="H26" s="62"/>
      <c r="I26" s="62"/>
      <c r="J26" s="62"/>
      <c r="K26" s="62"/>
      <c r="L26" s="62"/>
      <c r="M26" s="62"/>
      <c r="N26" s="10"/>
    </row>
    <row r="27" spans="4:1015" ht="16.5" customHeight="1" x14ac:dyDescent="0.25">
      <c r="D27" s="63" t="s">
        <v>28</v>
      </c>
      <c r="E27" s="63"/>
      <c r="F27" s="63"/>
      <c r="G27" s="63"/>
      <c r="H27" s="63"/>
      <c r="I27" s="63"/>
      <c r="J27" s="63"/>
      <c r="K27" s="63"/>
      <c r="L27" s="63"/>
      <c r="M27" s="63"/>
      <c r="P27" s="2"/>
    </row>
    <row r="28" spans="4:1015" ht="51" customHeight="1" x14ac:dyDescent="0.25">
      <c r="D28" s="64" t="s">
        <v>23</v>
      </c>
      <c r="E28" s="64"/>
      <c r="F28" s="64"/>
      <c r="G28" s="64"/>
      <c r="H28" s="64"/>
      <c r="I28" s="64"/>
      <c r="J28" s="64"/>
      <c r="K28" s="64"/>
      <c r="L28" s="64"/>
      <c r="M28" s="64"/>
      <c r="N28" s="64"/>
      <c r="O28" s="64"/>
      <c r="P28" s="11"/>
      <c r="Q28" s="36"/>
    </row>
    <row r="29" spans="4:1015" ht="17.25" customHeight="1" x14ac:dyDescent="0.25">
      <c r="D29" s="65" t="s">
        <v>31</v>
      </c>
      <c r="E29" s="65"/>
      <c r="F29" s="65"/>
      <c r="G29" s="65"/>
      <c r="H29" s="65"/>
      <c r="I29" s="65"/>
      <c r="J29" s="65"/>
      <c r="K29" s="65"/>
      <c r="L29" s="65"/>
      <c r="M29" s="65"/>
      <c r="N29" s="65"/>
      <c r="O29" s="65"/>
      <c r="P29" s="11"/>
      <c r="Q29" s="51"/>
    </row>
    <row r="30" spans="4:1015" ht="17.25" customHeight="1" x14ac:dyDescent="0.25">
      <c r="D30" s="42"/>
      <c r="E30" s="46"/>
      <c r="F30" s="46"/>
      <c r="G30" s="46"/>
      <c r="H30" s="46"/>
      <c r="I30" s="46"/>
      <c r="J30" s="46"/>
      <c r="K30" s="46"/>
      <c r="L30" s="46"/>
      <c r="M30" s="46"/>
      <c r="N30" s="46"/>
      <c r="O30" s="42"/>
      <c r="P30" s="11"/>
      <c r="Q30" s="51"/>
    </row>
    <row r="31" spans="4:1015" ht="17.25" hidden="1" customHeight="1" x14ac:dyDescent="0.25">
      <c r="D31" s="52"/>
      <c r="E31" s="49"/>
      <c r="F31" s="49"/>
      <c r="G31" s="50"/>
      <c r="H31" s="49"/>
      <c r="I31" s="49"/>
      <c r="J31" s="49"/>
      <c r="K31" s="42"/>
      <c r="L31" s="46"/>
      <c r="M31" s="42"/>
      <c r="N31" s="46"/>
      <c r="O31" s="42"/>
      <c r="P31" s="11"/>
      <c r="Q31" s="51"/>
    </row>
    <row r="32" spans="4:1015" ht="17.25" customHeight="1" x14ac:dyDescent="0.25">
      <c r="D32" s="42"/>
      <c r="E32" s="46"/>
      <c r="F32" s="46"/>
      <c r="G32" s="46"/>
      <c r="H32" s="46"/>
      <c r="I32" s="46"/>
      <c r="J32" s="46"/>
      <c r="K32" s="46"/>
      <c r="L32" s="46"/>
      <c r="M32" s="46"/>
      <c r="N32" s="46"/>
      <c r="O32" s="42"/>
      <c r="P32" s="11"/>
      <c r="Q32" s="51"/>
    </row>
    <row r="33" spans="5:15" ht="6" customHeight="1" x14ac:dyDescent="0.25">
      <c r="E33" s="2"/>
      <c r="F33" s="2"/>
      <c r="G33" s="10"/>
      <c r="I33" s="2"/>
      <c r="K33" s="2"/>
      <c r="M33" s="2"/>
      <c r="O33" s="2"/>
    </row>
    <row r="34" spans="5:15" ht="4.5" hidden="1" customHeight="1" x14ac:dyDescent="0.25"/>
    <row r="35" spans="5:15" ht="9" hidden="1" customHeight="1" x14ac:dyDescent="0.25"/>
  </sheetData>
  <mergeCells count="12">
    <mergeCell ref="D26:M26"/>
    <mergeCell ref="D27:M27"/>
    <mergeCell ref="D28:O28"/>
    <mergeCell ref="D29:O29"/>
    <mergeCell ref="D2:O3"/>
    <mergeCell ref="D6:D8"/>
    <mergeCell ref="E6:E7"/>
    <mergeCell ref="F6:G6"/>
    <mergeCell ref="H6:I6"/>
    <mergeCell ref="J6:K6"/>
    <mergeCell ref="L6:M6"/>
    <mergeCell ref="N6:O6"/>
  </mergeCells>
  <phoneticPr fontId="48" type="noConversion"/>
  <pageMargins left="0.70833333333333304" right="0.70833333333333304" top="0.74791666666666701" bottom="0.74791666666666701" header="0.51180555555555496" footer="0.51180555555555496"/>
  <pageSetup paperSize="9" scale="55"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FAB-18BC-4886-9D03-B8DD3A0AAC07}">
  <dimension ref="A2:W41"/>
  <sheetViews>
    <sheetView workbookViewId="0">
      <selection activeCell="I27" sqref="I27"/>
    </sheetView>
  </sheetViews>
  <sheetFormatPr defaultRowHeight="15" x14ac:dyDescent="0.25"/>
  <cols>
    <col min="1" max="2" width="9.140625" style="16"/>
    <col min="3" max="3" width="16.28515625" style="56" customWidth="1"/>
    <col min="4" max="5" width="9.140625" style="16"/>
    <col min="6" max="6" width="13.5703125" style="16" bestFit="1" customWidth="1"/>
    <col min="7" max="7" width="13.42578125" style="16" bestFit="1" customWidth="1"/>
    <col min="8" max="8" width="9.140625" style="16"/>
    <col min="9" max="9" width="13.42578125" style="16" bestFit="1" customWidth="1"/>
    <col min="10" max="10" width="9.140625" style="16"/>
    <col min="11" max="11" width="13.42578125" style="16" bestFit="1" customWidth="1"/>
    <col min="12" max="17" width="9.140625" style="16"/>
  </cols>
  <sheetData>
    <row r="2" spans="3:23" x14ac:dyDescent="0.25">
      <c r="C2" s="54"/>
    </row>
    <row r="3" spans="3:23" x14ac:dyDescent="0.25">
      <c r="C3" s="54"/>
      <c r="F3" s="47"/>
    </row>
    <row r="4" spans="3:23" x14ac:dyDescent="0.25">
      <c r="C4" s="54"/>
      <c r="F4" s="47"/>
    </row>
    <row r="5" spans="3:23" x14ac:dyDescent="0.25">
      <c r="C5" s="54"/>
      <c r="D5" s="54"/>
      <c r="E5" s="54"/>
      <c r="F5" s="54"/>
      <c r="G5" s="54"/>
      <c r="H5" s="54"/>
      <c r="I5" s="54"/>
      <c r="J5" s="54"/>
      <c r="K5" s="54"/>
      <c r="L5" s="54"/>
      <c r="M5" s="54"/>
      <c r="N5" s="54"/>
      <c r="O5" s="54"/>
      <c r="P5" s="54"/>
      <c r="Q5" s="54"/>
      <c r="R5" s="54"/>
      <c r="S5" s="54"/>
      <c r="T5" s="54"/>
      <c r="U5" s="54"/>
      <c r="V5" s="54"/>
      <c r="W5" s="53"/>
    </row>
    <row r="6" spans="3:23" x14ac:dyDescent="0.25">
      <c r="C6" s="54"/>
      <c r="D6" s="54"/>
      <c r="E6" s="54"/>
      <c r="F6" s="54"/>
      <c r="G6" s="54"/>
      <c r="H6" s="54"/>
      <c r="I6" s="54"/>
      <c r="J6" s="54"/>
      <c r="K6" s="54"/>
      <c r="L6" s="54"/>
      <c r="M6" s="54"/>
      <c r="N6" s="54"/>
      <c r="O6" s="54"/>
      <c r="P6" s="54"/>
      <c r="Q6" s="54"/>
      <c r="R6" s="54"/>
      <c r="S6" s="54"/>
      <c r="T6" s="54"/>
      <c r="U6" s="54"/>
      <c r="V6" s="54"/>
      <c r="W6" s="53"/>
    </row>
    <row r="7" spans="3:23" x14ac:dyDescent="0.25">
      <c r="C7" s="54"/>
      <c r="D7" s="54"/>
      <c r="E7" s="54"/>
      <c r="F7" s="54"/>
      <c r="G7" s="54"/>
      <c r="H7" s="54"/>
      <c r="I7" s="54"/>
      <c r="J7" s="54"/>
      <c r="K7" s="54"/>
      <c r="L7" s="54"/>
      <c r="M7" s="54"/>
      <c r="N7" s="54"/>
      <c r="O7" s="54"/>
      <c r="P7" s="54"/>
      <c r="Q7" s="54"/>
      <c r="R7" s="54"/>
      <c r="S7" s="54"/>
      <c r="T7" s="54"/>
      <c r="U7" s="54"/>
      <c r="V7" s="54"/>
      <c r="W7" s="53"/>
    </row>
    <row r="8" spans="3:23" x14ac:dyDescent="0.25">
      <c r="C8" s="54"/>
      <c r="D8" s="54"/>
      <c r="E8" s="54"/>
      <c r="F8" s="54"/>
      <c r="G8" s="54"/>
      <c r="H8" s="54"/>
      <c r="I8" s="54"/>
      <c r="J8" s="54"/>
      <c r="K8" s="54"/>
      <c r="L8" s="54"/>
      <c r="M8" s="54"/>
      <c r="N8" s="54"/>
      <c r="O8" s="54"/>
      <c r="P8" s="54"/>
      <c r="Q8" s="54"/>
      <c r="R8" s="54"/>
      <c r="S8" s="54"/>
      <c r="T8" s="54"/>
      <c r="U8" s="54"/>
      <c r="V8" s="54"/>
      <c r="W8" s="53"/>
    </row>
    <row r="9" spans="3:23" x14ac:dyDescent="0.25">
      <c r="C9" s="54"/>
      <c r="D9" s="54"/>
      <c r="E9" s="54"/>
      <c r="F9" s="54"/>
      <c r="G9" s="54"/>
      <c r="H9" s="54"/>
      <c r="I9" s="54"/>
      <c r="J9" s="54"/>
      <c r="K9" s="54"/>
      <c r="L9" s="54"/>
      <c r="M9" s="54"/>
      <c r="N9" s="54"/>
      <c r="O9" s="54"/>
      <c r="P9" s="54"/>
      <c r="Q9" s="54"/>
      <c r="R9" s="54"/>
      <c r="S9" s="54"/>
      <c r="T9" s="54"/>
      <c r="U9" s="54"/>
      <c r="V9" s="54"/>
      <c r="W9" s="53"/>
    </row>
    <row r="10" spans="3:23" x14ac:dyDescent="0.25">
      <c r="C10" s="54"/>
      <c r="D10" s="54"/>
      <c r="E10" s="54"/>
      <c r="F10" s="54"/>
      <c r="G10" s="54"/>
      <c r="H10" s="54"/>
      <c r="I10" s="54"/>
      <c r="J10" s="54"/>
      <c r="K10" s="54"/>
      <c r="L10" s="54"/>
      <c r="M10" s="54"/>
      <c r="N10" s="54"/>
      <c r="O10" s="54"/>
      <c r="P10" s="54"/>
      <c r="Q10" s="54"/>
      <c r="R10" s="54"/>
      <c r="S10" s="54"/>
      <c r="T10" s="54"/>
      <c r="U10" s="54"/>
      <c r="V10" s="54"/>
      <c r="W10" s="53"/>
    </row>
    <row r="11" spans="3:23" x14ac:dyDescent="0.25">
      <c r="C11" s="54"/>
      <c r="D11" s="54"/>
      <c r="E11" s="54"/>
      <c r="F11" s="54"/>
      <c r="G11" s="54"/>
      <c r="H11" s="54"/>
      <c r="I11" s="54"/>
      <c r="J11" s="54"/>
      <c r="K11" s="54"/>
      <c r="L11" s="54"/>
      <c r="M11" s="54"/>
      <c r="N11" s="54"/>
      <c r="O11" s="54"/>
      <c r="P11" s="54"/>
      <c r="Q11" s="54"/>
      <c r="R11" s="54"/>
      <c r="S11" s="54"/>
      <c r="T11" s="54"/>
      <c r="U11" s="54"/>
      <c r="V11" s="54"/>
      <c r="W11" s="53"/>
    </row>
    <row r="12" spans="3:23" x14ac:dyDescent="0.25">
      <c r="C12" s="54"/>
      <c r="D12" s="54"/>
      <c r="E12" s="54"/>
      <c r="F12" s="54"/>
      <c r="G12" s="54"/>
      <c r="H12" s="54"/>
      <c r="I12" s="54"/>
      <c r="J12" s="54"/>
      <c r="K12" s="54"/>
      <c r="L12" s="54"/>
      <c r="M12" s="54"/>
      <c r="N12" s="54"/>
      <c r="O12" s="54"/>
      <c r="P12" s="54"/>
      <c r="Q12" s="54"/>
      <c r="R12" s="54"/>
      <c r="S12" s="54"/>
      <c r="T12" s="54"/>
      <c r="U12" s="54"/>
      <c r="V12" s="54"/>
      <c r="W12" s="53"/>
    </row>
    <row r="13" spans="3:23" x14ac:dyDescent="0.25">
      <c r="C13" s="54"/>
      <c r="D13" s="54"/>
      <c r="E13" s="54"/>
      <c r="F13" s="54"/>
      <c r="G13" s="54"/>
      <c r="H13" s="54"/>
      <c r="I13" s="54"/>
      <c r="J13" s="54"/>
      <c r="K13" s="54"/>
      <c r="L13" s="54"/>
      <c r="M13" s="54"/>
      <c r="N13" s="54"/>
      <c r="O13" s="54"/>
      <c r="P13" s="54"/>
      <c r="Q13" s="54"/>
      <c r="R13" s="54"/>
      <c r="S13" s="54"/>
      <c r="T13" s="54"/>
      <c r="U13" s="54"/>
      <c r="V13" s="54"/>
      <c r="W13" s="53"/>
    </row>
    <row r="14" spans="3:23" x14ac:dyDescent="0.25">
      <c r="C14" s="54"/>
      <c r="D14" s="54"/>
      <c r="E14" s="54"/>
      <c r="F14" s="54"/>
      <c r="G14" s="54"/>
      <c r="H14" s="54"/>
      <c r="I14" s="54"/>
      <c r="J14" s="54"/>
      <c r="K14" s="54"/>
      <c r="L14" s="54"/>
      <c r="M14" s="54"/>
      <c r="N14" s="54"/>
      <c r="O14" s="54"/>
      <c r="P14" s="54"/>
      <c r="Q14" s="54"/>
      <c r="R14" s="54"/>
      <c r="S14" s="54"/>
      <c r="T14" s="54"/>
      <c r="U14" s="54"/>
      <c r="V14" s="54"/>
      <c r="W14" s="53"/>
    </row>
    <row r="15" spans="3:23" x14ac:dyDescent="0.25">
      <c r="C15" s="54"/>
      <c r="D15" s="54"/>
      <c r="E15" s="54"/>
      <c r="F15" s="54"/>
      <c r="G15" s="54"/>
      <c r="H15" s="54"/>
      <c r="I15" s="54"/>
      <c r="J15" s="54"/>
      <c r="K15" s="54"/>
      <c r="L15" s="54"/>
      <c r="M15" s="54"/>
      <c r="N15" s="54"/>
      <c r="O15" s="54"/>
      <c r="P15" s="54"/>
      <c r="Q15" s="54"/>
      <c r="R15" s="54"/>
      <c r="S15" s="54"/>
      <c r="T15" s="54"/>
      <c r="U15" s="54"/>
      <c r="V15" s="54"/>
      <c r="W15" s="53"/>
    </row>
    <row r="16" spans="3:23" x14ac:dyDescent="0.25">
      <c r="C16" s="54"/>
      <c r="D16" s="54"/>
      <c r="E16" s="54"/>
      <c r="F16" s="54"/>
      <c r="G16" s="54"/>
      <c r="H16" s="54"/>
      <c r="I16" s="54"/>
      <c r="J16" s="54"/>
      <c r="K16" s="54"/>
      <c r="L16" s="54"/>
      <c r="M16" s="54"/>
      <c r="N16" s="54"/>
      <c r="O16" s="54"/>
      <c r="P16" s="54"/>
      <c r="Q16" s="54"/>
      <c r="R16" s="54"/>
      <c r="S16" s="54"/>
      <c r="T16" s="54"/>
      <c r="U16" s="54"/>
      <c r="V16" s="54"/>
      <c r="W16" s="53"/>
    </row>
    <row r="17" spans="3:23" x14ac:dyDescent="0.25">
      <c r="C17" s="54"/>
      <c r="D17" s="54"/>
      <c r="E17" s="54"/>
      <c r="F17" s="54"/>
      <c r="G17" s="54"/>
      <c r="H17" s="54"/>
      <c r="I17" s="54"/>
      <c r="J17" s="54"/>
      <c r="K17" s="54"/>
      <c r="L17" s="54"/>
      <c r="M17" s="54"/>
      <c r="N17" s="54"/>
      <c r="O17" s="54"/>
      <c r="P17" s="54"/>
      <c r="Q17" s="54"/>
      <c r="R17" s="54"/>
      <c r="S17" s="54"/>
      <c r="T17" s="54"/>
      <c r="U17" s="54"/>
      <c r="V17" s="54"/>
      <c r="W17" s="53"/>
    </row>
    <row r="18" spans="3:23" x14ac:dyDescent="0.25">
      <c r="C18" s="54"/>
      <c r="D18" s="54"/>
      <c r="E18" s="54"/>
      <c r="F18" s="54"/>
      <c r="G18" s="54"/>
      <c r="H18" s="54"/>
      <c r="I18" s="54"/>
      <c r="J18" s="54"/>
      <c r="K18" s="54"/>
      <c r="L18" s="54"/>
      <c r="M18" s="54"/>
      <c r="N18" s="54"/>
      <c r="O18" s="54"/>
      <c r="P18" s="54"/>
      <c r="Q18" s="54"/>
      <c r="R18" s="54"/>
      <c r="S18" s="54"/>
      <c r="T18" s="54"/>
      <c r="U18" s="54"/>
      <c r="V18" s="54"/>
      <c r="W18" s="53"/>
    </row>
    <row r="19" spans="3:23" x14ac:dyDescent="0.25">
      <c r="C19" s="54"/>
      <c r="D19" s="54"/>
      <c r="E19" s="54"/>
      <c r="F19" s="54"/>
      <c r="G19" s="54"/>
      <c r="H19" s="54"/>
      <c r="I19" s="54"/>
      <c r="J19" s="54"/>
      <c r="K19" s="54"/>
      <c r="L19" s="54"/>
      <c r="M19" s="54"/>
      <c r="N19" s="54"/>
      <c r="O19" s="54"/>
      <c r="P19" s="54"/>
      <c r="Q19" s="54"/>
      <c r="R19" s="54"/>
      <c r="S19" s="54"/>
      <c r="T19" s="54"/>
      <c r="U19" s="54"/>
      <c r="V19" s="54"/>
      <c r="W19" s="53"/>
    </row>
    <row r="20" spans="3:23" x14ac:dyDescent="0.25">
      <c r="C20" s="54"/>
      <c r="D20" s="54"/>
      <c r="E20" s="54"/>
      <c r="F20" s="54"/>
      <c r="G20" s="54"/>
      <c r="H20" s="54"/>
      <c r="I20" s="54"/>
      <c r="J20" s="54"/>
      <c r="K20" s="54"/>
      <c r="L20" s="54"/>
      <c r="M20" s="54"/>
      <c r="N20" s="54"/>
      <c r="O20" s="54"/>
      <c r="P20" s="54"/>
      <c r="Q20" s="54"/>
      <c r="R20" s="54"/>
      <c r="S20" s="54"/>
      <c r="T20" s="54"/>
      <c r="U20" s="54"/>
      <c r="V20" s="54"/>
      <c r="W20" s="53"/>
    </row>
    <row r="21" spans="3:23" x14ac:dyDescent="0.25">
      <c r="C21" s="54"/>
      <c r="D21" s="54"/>
      <c r="E21" s="54"/>
      <c r="F21" s="54"/>
      <c r="G21" s="54"/>
      <c r="H21" s="54"/>
      <c r="I21" s="54"/>
      <c r="J21" s="54"/>
      <c r="K21" s="54"/>
      <c r="L21" s="54"/>
      <c r="M21" s="54"/>
      <c r="N21" s="54"/>
      <c r="O21" s="54"/>
      <c r="P21" s="54"/>
      <c r="Q21" s="54"/>
      <c r="R21" s="54"/>
      <c r="S21" s="54"/>
      <c r="T21" s="54"/>
      <c r="U21" s="54"/>
      <c r="V21" s="54"/>
      <c r="W21" s="53"/>
    </row>
    <row r="22" spans="3:23" x14ac:dyDescent="0.25">
      <c r="C22" s="54"/>
      <c r="D22" s="54"/>
      <c r="E22" s="54"/>
      <c r="F22" s="54"/>
      <c r="G22" s="54"/>
      <c r="H22" s="54"/>
      <c r="I22" s="54"/>
      <c r="J22" s="54"/>
      <c r="K22" s="54"/>
      <c r="L22" s="54"/>
      <c r="M22" s="54"/>
      <c r="N22" s="54"/>
      <c r="O22" s="54"/>
      <c r="P22" s="54"/>
      <c r="Q22" s="54"/>
      <c r="R22" s="54"/>
      <c r="S22" s="54"/>
      <c r="T22" s="54"/>
      <c r="U22" s="54"/>
      <c r="V22" s="54"/>
      <c r="W22" s="53"/>
    </row>
    <row r="23" spans="3:23" x14ac:dyDescent="0.25">
      <c r="C23" s="55"/>
      <c r="D23" s="55"/>
      <c r="E23" s="55"/>
      <c r="F23" s="55"/>
      <c r="G23" s="55"/>
      <c r="H23" s="55"/>
      <c r="I23" s="55"/>
      <c r="J23" s="55"/>
      <c r="K23" s="55"/>
      <c r="L23" s="55"/>
      <c r="M23" s="55"/>
      <c r="N23" s="55"/>
      <c r="O23" s="55"/>
      <c r="P23" s="55"/>
      <c r="Q23" s="55"/>
      <c r="R23" s="55"/>
      <c r="S23" s="55"/>
      <c r="T23" s="55"/>
      <c r="U23" s="55"/>
      <c r="V23" s="55"/>
      <c r="W23" s="53"/>
    </row>
    <row r="24" spans="3:23" x14ac:dyDescent="0.25">
      <c r="C24" s="55"/>
      <c r="D24" s="55"/>
      <c r="E24" s="55"/>
      <c r="F24" s="55"/>
      <c r="G24" s="55"/>
      <c r="H24" s="55"/>
      <c r="I24" s="55"/>
      <c r="J24" s="55"/>
      <c r="K24" s="55"/>
      <c r="L24" s="55"/>
      <c r="M24" s="55"/>
      <c r="N24" s="55"/>
      <c r="O24" s="55"/>
      <c r="P24" s="55"/>
      <c r="Q24" s="55"/>
      <c r="R24" s="55"/>
      <c r="S24" s="55"/>
      <c r="T24" s="55"/>
      <c r="U24" s="55"/>
      <c r="V24" s="55"/>
    </row>
    <row r="25" spans="3:23" x14ac:dyDescent="0.25">
      <c r="C25" s="55"/>
      <c r="D25" s="55"/>
      <c r="E25" s="55"/>
      <c r="F25" s="55"/>
      <c r="G25" s="55"/>
      <c r="H25" s="55"/>
      <c r="I25" s="55"/>
      <c r="J25" s="55"/>
      <c r="K25" s="55"/>
      <c r="L25" s="55"/>
      <c r="M25" s="55"/>
      <c r="N25" s="55"/>
      <c r="O25" s="55"/>
      <c r="P25" s="55"/>
      <c r="Q25" s="55"/>
      <c r="R25" s="55"/>
      <c r="S25" s="55"/>
      <c r="T25" s="55"/>
      <c r="U25" s="55"/>
      <c r="V25" s="55"/>
    </row>
    <row r="26" spans="3:23" x14ac:dyDescent="0.25">
      <c r="C26" s="55"/>
      <c r="D26" s="55"/>
      <c r="E26" s="55"/>
      <c r="F26" s="55"/>
      <c r="G26" s="55"/>
      <c r="H26" s="55"/>
      <c r="I26" s="55"/>
      <c r="J26" s="55"/>
      <c r="K26" s="55"/>
      <c r="L26" s="55"/>
      <c r="M26" s="55"/>
      <c r="N26" s="55"/>
      <c r="O26" s="55"/>
      <c r="P26" s="55"/>
      <c r="Q26" s="55"/>
      <c r="R26" s="55"/>
      <c r="S26" s="55"/>
      <c r="T26" s="55"/>
      <c r="U26" s="55"/>
      <c r="V26" s="55"/>
    </row>
    <row r="27" spans="3:23" x14ac:dyDescent="0.25">
      <c r="D27" s="48"/>
      <c r="E27" s="48"/>
      <c r="F27" s="48"/>
      <c r="G27" s="48"/>
      <c r="H27" s="48"/>
      <c r="I27" s="48"/>
      <c r="J27" s="48"/>
      <c r="K27" s="48"/>
      <c r="L27" s="48"/>
      <c r="M27" s="48"/>
      <c r="N27" s="48"/>
    </row>
    <row r="28" spans="3:23" x14ac:dyDescent="0.25">
      <c r="D28" s="48"/>
      <c r="E28" s="48"/>
      <c r="F28" s="48"/>
      <c r="G28" s="48"/>
      <c r="H28" s="48"/>
      <c r="I28" s="48"/>
      <c r="J28" s="48"/>
      <c r="K28" s="48"/>
      <c r="L28" s="48"/>
      <c r="M28" s="48"/>
      <c r="N28" s="48"/>
    </row>
    <row r="29" spans="3:23" x14ac:dyDescent="0.25">
      <c r="D29" s="48"/>
      <c r="E29" s="48"/>
      <c r="F29" s="48"/>
      <c r="G29" s="48"/>
      <c r="H29" s="48"/>
      <c r="I29" s="48"/>
      <c r="J29" s="48"/>
      <c r="K29" s="48"/>
      <c r="L29" s="48"/>
      <c r="M29" s="48"/>
      <c r="N29" s="48"/>
    </row>
    <row r="30" spans="3:23" x14ac:dyDescent="0.25">
      <c r="D30" s="48"/>
    </row>
    <row r="31" spans="3:23" x14ac:dyDescent="0.25">
      <c r="D31" s="48"/>
    </row>
    <row r="32" spans="3:23" x14ac:dyDescent="0.25">
      <c r="D32" s="48"/>
    </row>
    <row r="33" spans="4:4" x14ac:dyDescent="0.25">
      <c r="D33" s="48"/>
    </row>
    <row r="34" spans="4:4" x14ac:dyDescent="0.25">
      <c r="D34" s="48"/>
    </row>
    <row r="35" spans="4:4" x14ac:dyDescent="0.25">
      <c r="D35" s="48"/>
    </row>
    <row r="36" spans="4:4" x14ac:dyDescent="0.25">
      <c r="D36" s="48"/>
    </row>
    <row r="37" spans="4:4" x14ac:dyDescent="0.25">
      <c r="D37" s="48"/>
    </row>
    <row r="38" spans="4:4" x14ac:dyDescent="0.25">
      <c r="D38" s="48"/>
    </row>
    <row r="39" spans="4:4" x14ac:dyDescent="0.25">
      <c r="D39" s="48"/>
    </row>
    <row r="40" spans="4:4" x14ac:dyDescent="0.25">
      <c r="D40" s="48"/>
    </row>
    <row r="41" spans="4:4" x14ac:dyDescent="0.25">
      <c r="D41"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Fara subtotaluri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1111</cp:lastModifiedBy>
  <cp:revision>402</cp:revision>
  <cp:lastPrinted>2024-04-25T14:14:18Z</cp:lastPrinted>
  <dcterms:created xsi:type="dcterms:W3CDTF">2017-11-02T10:21:04Z</dcterms:created>
  <dcterms:modified xsi:type="dcterms:W3CDTF">2024-05-14T07:52:37Z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