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haela.raducan\Desktop\RAPORTARI\Raportare 27 septembrie 2019\comunicare\"/>
    </mc:Choice>
  </mc:AlternateContent>
  <bookViews>
    <workbookView xWindow="0" yWindow="0" windowWidth="28800" windowHeight="12135"/>
  </bookViews>
  <sheets>
    <sheet name="Situatie" sheetId="5" r:id="rId1"/>
  </sheets>
  <definedNames>
    <definedName name="_xlnm.Print_Area" localSheetId="0">Situatie!$A$1:$M$24</definedName>
  </definedNames>
  <calcPr calcId="152511"/>
</workbook>
</file>

<file path=xl/calcChain.xml><?xml version="1.0" encoding="utf-8"?>
<calcChain xmlns="http://schemas.openxmlformats.org/spreadsheetml/2006/main">
  <c r="D20" i="5" l="1"/>
  <c r="H20" i="5"/>
  <c r="J20" i="5"/>
  <c r="K20" i="5"/>
  <c r="L20" i="5" s="1"/>
  <c r="K19" i="5" l="1"/>
  <c r="L19" i="5" s="1"/>
  <c r="J19" i="5"/>
  <c r="H19" i="5"/>
  <c r="F19" i="5"/>
  <c r="D19" i="5"/>
  <c r="B18" i="5"/>
  <c r="K17" i="5"/>
  <c r="L17" i="5" s="1"/>
  <c r="J17" i="5"/>
  <c r="H17" i="5"/>
  <c r="F17" i="5"/>
  <c r="D17" i="5"/>
  <c r="K16" i="5"/>
  <c r="L16" i="5" s="1"/>
  <c r="J16" i="5"/>
  <c r="H16" i="5"/>
  <c r="F16" i="5"/>
  <c r="D16" i="5"/>
  <c r="I15" i="5"/>
  <c r="G15" i="5"/>
  <c r="E15" i="5"/>
  <c r="C15" i="5"/>
  <c r="B15" i="5"/>
  <c r="K14" i="5"/>
  <c r="J14" i="5"/>
  <c r="H14" i="5"/>
  <c r="F14" i="5"/>
  <c r="D14" i="5"/>
  <c r="K13" i="5"/>
  <c r="J13" i="5"/>
  <c r="H13" i="5"/>
  <c r="F13" i="5"/>
  <c r="D13" i="5"/>
  <c r="K12" i="5"/>
  <c r="J12" i="5"/>
  <c r="H12" i="5"/>
  <c r="F12" i="5"/>
  <c r="D12" i="5"/>
  <c r="K11" i="5"/>
  <c r="L11" i="5" s="1"/>
  <c r="J11" i="5"/>
  <c r="H11" i="5"/>
  <c r="F11" i="5"/>
  <c r="D11" i="5"/>
  <c r="K10" i="5"/>
  <c r="J10" i="5"/>
  <c r="H10" i="5"/>
  <c r="F10" i="5"/>
  <c r="D10" i="5"/>
  <c r="K9" i="5"/>
  <c r="L9" i="5" s="1"/>
  <c r="J9" i="5"/>
  <c r="H9" i="5"/>
  <c r="F9" i="5"/>
  <c r="D9" i="5"/>
  <c r="F15" i="5" l="1"/>
  <c r="E18" i="5"/>
  <c r="F18" i="5" s="1"/>
  <c r="J15" i="5"/>
  <c r="G18" i="5"/>
  <c r="H18" i="5" s="1"/>
  <c r="L12" i="5"/>
  <c r="L13" i="5"/>
  <c r="L10" i="5"/>
  <c r="C18" i="5"/>
  <c r="D18" i="5" s="1"/>
  <c r="L14" i="5"/>
  <c r="I18" i="5"/>
  <c r="J18" i="5" s="1"/>
  <c r="K15" i="5"/>
  <c r="D15" i="5"/>
  <c r="H15" i="5"/>
  <c r="K18" i="5" l="1"/>
  <c r="L18" i="5" s="1"/>
  <c r="L15" i="5"/>
</calcChain>
</file>

<file path=xl/sharedStrings.xml><?xml version="1.0" encoding="utf-8"?>
<sst xmlns="http://schemas.openxmlformats.org/spreadsheetml/2006/main" count="42" uniqueCount="34">
  <si>
    <t>Alocare
2014-2020
(UE)</t>
  </si>
  <si>
    <t>Valoare</t>
  </si>
  <si>
    <t>%</t>
  </si>
  <si>
    <t>3=(2/1)*100</t>
  </si>
  <si>
    <t>5=(4/1)*100</t>
  </si>
  <si>
    <t>7=(6/1)*100</t>
  </si>
  <si>
    <t>PO Regional</t>
  </si>
  <si>
    <t>PO Infrastructura Mare</t>
  </si>
  <si>
    <t>PO Competitivitate</t>
  </si>
  <si>
    <t>PO Capital Uman</t>
  </si>
  <si>
    <t>PO Capacitatea Administrativa</t>
  </si>
  <si>
    <t>PO Asistenta Tehnica</t>
  </si>
  <si>
    <t>POPAM</t>
  </si>
  <si>
    <t>euro</t>
  </si>
  <si>
    <t xml:space="preserve">SUBTOTAL </t>
  </si>
  <si>
    <t>TOTAL FESI*</t>
  </si>
  <si>
    <t>* Nu include Programele de Cooperare Teritorială Europeană</t>
  </si>
  <si>
    <t>FEGA 2015-2020**</t>
  </si>
  <si>
    <t>Plăți către beneficiari
(UE)</t>
  </si>
  <si>
    <t>Rambursări de la CE
(rata de absorbție efectivă)</t>
  </si>
  <si>
    <t>Programe 
2014-2020</t>
  </si>
  <si>
    <t>POAD</t>
  </si>
  <si>
    <t>9=(8/1)*100</t>
  </si>
  <si>
    <t>11=(10/1)*100</t>
  </si>
  <si>
    <t>Total sumă primită de la CE</t>
  </si>
  <si>
    <t>10=4+8</t>
  </si>
  <si>
    <t xml:space="preserve">  </t>
  </si>
  <si>
    <t>Sume solicitate CE 
în limita alocarii UE a PO   (rata de absorbție curentă)</t>
  </si>
  <si>
    <t>PN Dezvoltare Rurală***</t>
  </si>
  <si>
    <t>***Suma aferenta coloanei rambursari de la CE reprezinta valoarea aprobata de CE spre rambursare fara a lua in calcul eventuale reglaje.</t>
  </si>
  <si>
    <t>Prefinanțări primite de la CE ****</t>
  </si>
  <si>
    <t xml:space="preserve">**Pentru rata de absorbtie efectivă FEGA au fost luate în calcul rambursările aferente anilor financiari 2016-2019 </t>
  </si>
  <si>
    <t xml:space="preserve">****Prefinantari primite efectiv </t>
  </si>
  <si>
    <t>Stadiul absorbției pentru programele finanțate din Fondurile Europene Structurale şi de Investiţii (FESI), Fondul de ajutor european pentru cele mai defavorizate persoane (FEAD)  și 
al plăților efectuate din Fondul European de Garantare Agricolă (FEGA)
la data de 27 septembrie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</si>
</sst>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 _l_e_i_-;\-* #,##0.00\ _l_e_i_-;_-* &quot;-&quot;??\ _l_e_i_-;_-@_-"/>
    <numFmt numFmtId="165" formatCode="_-* #,##0.00\ _R_O_N_-;\-* #,##0.00\ _R_O_N_-;_-* &quot;-&quot;??\ _R_O_N_-;_-@_-"/>
  </numFmts>
  <fonts count="58">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sz val="11"/>
      <color rgb="FF006100"/>
      <name val="Calibri"/>
      <family val="2"/>
      <charset val="238"/>
      <scheme val="minor"/>
    </font>
    <font>
      <sz val="11"/>
      <color theme="1"/>
      <name val="Calibri"/>
      <family val="2"/>
      <scheme val="minor"/>
    </font>
    <font>
      <sz val="11"/>
      <color indexed="8"/>
      <name val="Calibri"/>
      <family val="2"/>
      <charset val="238"/>
    </font>
    <font>
      <sz val="10"/>
      <name val="Arial"/>
      <family val="2"/>
      <charset val="238"/>
    </font>
    <font>
      <sz val="10"/>
      <name val="Helv"/>
      <charset val="204"/>
    </font>
    <font>
      <sz val="11"/>
      <color indexed="8"/>
      <name val="Calibri"/>
      <family val="2"/>
    </font>
    <font>
      <sz val="11"/>
      <color indexed="9"/>
      <name val="Calibri"/>
      <family val="2"/>
    </font>
    <font>
      <sz val="11"/>
      <color indexed="20"/>
      <name val="Calibri"/>
      <family val="2"/>
    </font>
    <font>
      <sz val="11"/>
      <color indexed="17"/>
      <name val="Calibri"/>
      <family val="2"/>
      <charset val="238"/>
    </font>
    <font>
      <b/>
      <sz val="11"/>
      <color indexed="52"/>
      <name val="Calibri"/>
      <family val="2"/>
      <charset val="238"/>
    </font>
    <font>
      <b/>
      <sz val="11"/>
      <color indexed="52"/>
      <name val="Calibri"/>
      <family val="2"/>
    </font>
    <font>
      <sz val="11"/>
      <color indexed="52"/>
      <name val="Calibri"/>
      <family val="2"/>
      <charset val="238"/>
    </font>
    <font>
      <b/>
      <sz val="11"/>
      <color indexed="9"/>
      <name val="Calibri"/>
      <family val="2"/>
    </font>
    <font>
      <sz val="11"/>
      <color indexed="20"/>
      <name val="Calibri"/>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b/>
      <sz val="11"/>
      <color indexed="63"/>
      <name val="Calibri"/>
      <family val="2"/>
      <charset val="238"/>
    </font>
    <font>
      <sz val="11"/>
      <color indexed="62"/>
      <name val="Calibri"/>
      <family val="2"/>
    </font>
    <font>
      <sz val="11"/>
      <color indexed="62"/>
      <name val="Calibri"/>
      <family val="2"/>
      <charset val="238"/>
    </font>
    <font>
      <sz val="11"/>
      <color indexed="52"/>
      <name val="Calibri"/>
      <family val="2"/>
    </font>
    <font>
      <sz val="11"/>
      <color indexed="60"/>
      <name val="Calibri"/>
      <family val="2"/>
    </font>
    <font>
      <sz val="11"/>
      <color indexed="60"/>
      <name val="Calibri"/>
      <family val="2"/>
      <charset val="238"/>
    </font>
    <font>
      <sz val="10"/>
      <name val="Arial"/>
      <family val="2"/>
    </font>
    <font>
      <b/>
      <sz val="11"/>
      <color indexed="63"/>
      <name val="Calibri"/>
      <family val="2"/>
    </font>
    <font>
      <sz val="10"/>
      <name val="Helv"/>
    </font>
    <font>
      <sz val="11"/>
      <color indexed="10"/>
      <name val="Calibri"/>
      <family val="2"/>
      <charset val="238"/>
    </font>
    <font>
      <i/>
      <sz val="11"/>
      <color indexed="23"/>
      <name val="Calibri"/>
      <family val="2"/>
      <charset val="238"/>
    </font>
    <font>
      <b/>
      <sz val="18"/>
      <color indexed="56"/>
      <name val="Cambria"/>
      <family val="2"/>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8"/>
      <name val="Calibri"/>
      <family val="2"/>
    </font>
    <font>
      <b/>
      <sz val="11"/>
      <color indexed="9"/>
      <name val="Calibri"/>
      <family val="2"/>
      <charset val="238"/>
    </font>
    <font>
      <sz val="11"/>
      <color indexed="10"/>
      <name val="Calibri"/>
      <family val="2"/>
    </font>
    <font>
      <sz val="11"/>
      <color indexed="8"/>
      <name val="Times New Roman"/>
      <family val="2"/>
      <charset val="238"/>
    </font>
    <font>
      <sz val="11"/>
      <name val="Calibri"/>
      <family val="2"/>
      <charset val="238"/>
      <scheme val="minor"/>
    </font>
    <font>
      <sz val="10"/>
      <color theme="1"/>
      <name val="Arial"/>
      <family val="2"/>
      <charset val="238"/>
    </font>
    <font>
      <b/>
      <i/>
      <sz val="11"/>
      <name val="Calibri"/>
      <family val="2"/>
      <charset val="238"/>
      <scheme val="minor"/>
    </font>
    <font>
      <b/>
      <sz val="11"/>
      <name val="Calibri"/>
      <family val="2"/>
      <charset val="238"/>
      <scheme val="minor"/>
    </font>
    <font>
      <b/>
      <sz val="12"/>
      <name val="Calibri"/>
      <family val="2"/>
      <charset val="238"/>
      <scheme val="minor"/>
    </font>
    <font>
      <sz val="10"/>
      <name val="Calibri"/>
      <family val="2"/>
      <charset val="238"/>
      <scheme val="minor"/>
    </font>
    <font>
      <b/>
      <sz val="10"/>
      <name val="Calibri"/>
      <family val="2"/>
      <charset val="238"/>
      <scheme val="minor"/>
    </font>
    <font>
      <sz val="11"/>
      <color theme="0"/>
      <name val="Calibri"/>
      <family val="2"/>
      <charset val="238"/>
      <scheme val="minor"/>
    </font>
    <font>
      <sz val="10"/>
      <color theme="1"/>
      <name val="Arial"/>
      <family val="2"/>
    </font>
    <font>
      <b/>
      <i/>
      <sz val="10"/>
      <name val="Calibri"/>
      <family val="2"/>
      <charset val="238"/>
      <scheme val="minor"/>
    </font>
    <font>
      <b/>
      <i/>
      <sz val="9"/>
      <name val="Calibri"/>
      <family val="2"/>
      <charset val="238"/>
      <scheme val="minor"/>
    </font>
    <font>
      <sz val="11"/>
      <name val="Calibri"/>
      <family val="2"/>
      <charset val="238"/>
    </font>
    <font>
      <b/>
      <sz val="11"/>
      <name val="Calibri"/>
      <family val="2"/>
      <scheme val="minor"/>
    </font>
  </fonts>
  <fills count="28">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C6EF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s>
  <cellStyleXfs count="227">
    <xf numFmtId="0" fontId="0" fillId="0" borderId="0"/>
    <xf numFmtId="0" fontId="6" fillId="0" borderId="0"/>
    <xf numFmtId="0" fontId="4" fillId="0" borderId="0"/>
    <xf numFmtId="43" fontId="6" fillId="0" borderId="0" applyFont="0" applyFill="0" applyBorder="0" applyAlignment="0" applyProtection="0"/>
    <xf numFmtId="0" fontId="6" fillId="0" borderId="0"/>
    <xf numFmtId="0" fontId="4" fillId="0" borderId="0"/>
    <xf numFmtId="0" fontId="33" fillId="0" borderId="0"/>
    <xf numFmtId="0" fontId="33" fillId="0" borderId="0"/>
    <xf numFmtId="0" fontId="9" fillId="0" borderId="0"/>
    <xf numFmtId="0" fontId="3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23" borderId="17" applyNumberFormat="0" applyAlignment="0" applyProtection="0"/>
    <xf numFmtId="0" fontId="15" fillId="23" borderId="17" applyNumberFormat="0" applyAlignment="0" applyProtection="0"/>
    <xf numFmtId="0" fontId="15" fillId="23" borderId="17" applyNumberFormat="0" applyAlignment="0" applyProtection="0"/>
    <xf numFmtId="0" fontId="16" fillId="0" borderId="18" applyNumberFormat="0" applyFill="0" applyAlignment="0" applyProtection="0"/>
    <xf numFmtId="0" fontId="17" fillId="24" borderId="19" applyNumberFormat="0" applyAlignment="0" applyProtection="0"/>
    <xf numFmtId="0" fontId="17" fillId="24" borderId="19" applyNumberFormat="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18" fillId="6"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3" fillId="7" borderId="0" applyNumberFormat="0" applyBorder="0" applyAlignment="0" applyProtection="0"/>
    <xf numFmtId="0" fontId="5" fillId="4"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1" fillId="0" borderId="20" applyNumberFormat="0" applyFill="0" applyAlignment="0" applyProtection="0"/>
    <xf numFmtId="0" fontId="21" fillId="0" borderId="20"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3" fillId="0" borderId="22" applyNumberFormat="0" applyFill="0" applyAlignment="0" applyProtection="0"/>
    <xf numFmtId="0" fontId="23" fillId="0" borderId="22"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23" borderId="23" applyNumberFormat="0" applyAlignment="0" applyProtection="0"/>
    <xf numFmtId="0" fontId="26" fillId="10" borderId="17" applyNumberFormat="0" applyAlignment="0" applyProtection="0"/>
    <xf numFmtId="0" fontId="26" fillId="10" borderId="17" applyNumberFormat="0" applyAlignment="0" applyProtection="0"/>
    <xf numFmtId="0" fontId="27" fillId="10" borderId="17" applyNumberFormat="0" applyAlignment="0" applyProtection="0"/>
    <xf numFmtId="0" fontId="28" fillId="0" borderId="18" applyNumberFormat="0" applyFill="0" applyAlignment="0" applyProtection="0"/>
    <xf numFmtId="0" fontId="28" fillId="0" borderId="18" applyNumberFormat="0" applyFill="0" applyAlignment="0" applyProtection="0"/>
    <xf numFmtId="0" fontId="29" fillId="25" borderId="0" applyNumberFormat="0" applyBorder="0" applyAlignment="0" applyProtection="0"/>
    <xf numFmtId="0" fontId="29" fillId="25" borderId="0" applyNumberFormat="0" applyBorder="0" applyAlignment="0" applyProtection="0"/>
    <xf numFmtId="0" fontId="30" fillId="25"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8" fillId="0" borderId="0"/>
    <xf numFmtId="0" fontId="8" fillId="0" borderId="0"/>
    <xf numFmtId="0" fontId="4" fillId="0" borderId="0"/>
    <xf numFmtId="0" fontId="8" fillId="0" borderId="0"/>
    <xf numFmtId="0" fontId="31" fillId="0" borderId="0"/>
    <xf numFmtId="0" fontId="4" fillId="0" borderId="0"/>
    <xf numFmtId="0" fontId="7" fillId="0" borderId="0"/>
    <xf numFmtId="0" fontId="4" fillId="0" borderId="0"/>
    <xf numFmtId="0" fontId="7" fillId="0" borderId="0"/>
    <xf numFmtId="0" fontId="8" fillId="0" borderId="0"/>
    <xf numFmtId="0" fontId="44" fillId="0" borderId="0"/>
    <xf numFmtId="0" fontId="4" fillId="0" borderId="0"/>
    <xf numFmtId="0" fontId="8" fillId="0" borderId="0"/>
    <xf numFmtId="0" fontId="8"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32" fillId="23" borderId="23" applyNumberFormat="0" applyAlignment="0" applyProtection="0"/>
    <xf numFmtId="0" fontId="32" fillId="23" borderId="23" applyNumberFormat="0" applyAlignment="0" applyProtection="0"/>
    <xf numFmtId="9" fontId="31" fillId="0" borderId="0" applyFont="0" applyFill="0" applyBorder="0" applyAlignment="0" applyProtection="0"/>
    <xf numFmtId="9" fontId="31" fillId="0" borderId="0" applyFont="0" applyFill="0" applyBorder="0" applyAlignment="0" applyProtection="0"/>
    <xf numFmtId="9" fontId="8" fillId="0" borderId="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33" fillId="0" borderId="0"/>
    <xf numFmtId="0" fontId="9" fillId="0" borderId="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20" applyNumberFormat="0" applyFill="0" applyAlignment="0" applyProtection="0"/>
    <xf numFmtId="0" fontId="39" fillId="0" borderId="21" applyNumberFormat="0" applyFill="0" applyAlignment="0" applyProtection="0"/>
    <xf numFmtId="0" fontId="40" fillId="0" borderId="22" applyNumberFormat="0" applyFill="0" applyAlignment="0" applyProtection="0"/>
    <xf numFmtId="0" fontId="40" fillId="0" borderId="0" applyNumberFormat="0" applyFill="0" applyBorder="0" applyAlignment="0" applyProtection="0"/>
    <xf numFmtId="0" fontId="41" fillId="0" borderId="25" applyNumberFormat="0" applyFill="0" applyAlignment="0" applyProtection="0"/>
    <xf numFmtId="0" fontId="41" fillId="0" borderId="25" applyNumberFormat="0" applyFill="0" applyAlignment="0" applyProtection="0"/>
    <xf numFmtId="0" fontId="42" fillId="24" borderId="19" applyNumberFormat="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 fillId="0" borderId="0"/>
    <xf numFmtId="9" fontId="6" fillId="0" borderId="0" applyFont="0" applyFill="0" applyBorder="0" applyAlignment="0" applyProtection="0"/>
    <xf numFmtId="43" fontId="31" fillId="0" borderId="0" applyFont="0" applyFill="0" applyBorder="0" applyAlignment="0" applyProtection="0"/>
    <xf numFmtId="43" fontId="8"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6" fillId="0" borderId="0"/>
    <xf numFmtId="164" fontId="7"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3" fillId="0" borderId="0"/>
    <xf numFmtId="165" fontId="3" fillId="0" borderId="0" applyFont="0" applyFill="0" applyBorder="0" applyAlignment="0" applyProtection="0"/>
    <xf numFmtId="164" fontId="3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31" fillId="0" borderId="0"/>
    <xf numFmtId="0" fontId="31" fillId="0" borderId="0" applyFont="0" applyFill="0" applyBorder="0" applyAlignment="0" applyProtection="0"/>
    <xf numFmtId="0" fontId="31" fillId="0" borderId="0" applyFont="0" applyFill="0" applyBorder="0" applyAlignment="0" applyProtection="0"/>
    <xf numFmtId="0" fontId="3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cellStyleXfs>
  <cellXfs count="78">
    <xf numFmtId="0" fontId="0" fillId="0" borderId="0" xfId="0"/>
    <xf numFmtId="0" fontId="45" fillId="0" borderId="0" xfId="0" applyFont="1"/>
    <xf numFmtId="3" fontId="45" fillId="0" borderId="0" xfId="0" applyNumberFormat="1" applyFont="1"/>
    <xf numFmtId="4" fontId="45" fillId="0" borderId="0" xfId="0" applyNumberFormat="1" applyFont="1"/>
    <xf numFmtId="10" fontId="45" fillId="0" borderId="0" xfId="0" applyNumberFormat="1" applyFont="1"/>
    <xf numFmtId="4" fontId="50" fillId="0" borderId="0" xfId="0" applyNumberFormat="1" applyFont="1"/>
    <xf numFmtId="4" fontId="51" fillId="0" borderId="0" xfId="0" applyNumberFormat="1" applyFont="1"/>
    <xf numFmtId="0" fontId="52" fillId="0" borderId="0" xfId="0" applyFont="1"/>
    <xf numFmtId="4" fontId="53" fillId="0" borderId="0" xfId="0" applyNumberFormat="1" applyFont="1"/>
    <xf numFmtId="0" fontId="54" fillId="0" borderId="0" xfId="0" applyFont="1" applyAlignment="1">
      <alignment horizontal="right" vertical="center"/>
    </xf>
    <xf numFmtId="0" fontId="48" fillId="3" borderId="1" xfId="0" applyFont="1" applyFill="1" applyBorder="1" applyAlignment="1">
      <alignment horizontal="center" vertical="center"/>
    </xf>
    <xf numFmtId="3" fontId="48" fillId="3" borderId="1" xfId="0" applyNumberFormat="1" applyFont="1" applyFill="1" applyBorder="1" applyAlignment="1">
      <alignment horizontal="center" vertical="center"/>
    </xf>
    <xf numFmtId="0" fontId="48" fillId="3" borderId="30" xfId="0" applyFont="1" applyFill="1" applyBorder="1" applyAlignment="1">
      <alignment horizontal="center" vertical="center"/>
    </xf>
    <xf numFmtId="10" fontId="48" fillId="3" borderId="6" xfId="0" applyNumberFormat="1" applyFont="1" applyFill="1" applyBorder="1" applyAlignment="1">
      <alignment horizontal="center" vertical="center"/>
    </xf>
    <xf numFmtId="0" fontId="55" fillId="3" borderId="8" xfId="0" applyFont="1" applyFill="1" applyBorder="1" applyAlignment="1">
      <alignment horizontal="center" vertical="center"/>
    </xf>
    <xf numFmtId="3" fontId="55" fillId="3" borderId="8" xfId="0" applyNumberFormat="1" applyFont="1" applyFill="1" applyBorder="1" applyAlignment="1">
      <alignment horizontal="center" vertical="center"/>
    </xf>
    <xf numFmtId="0" fontId="55" fillId="3" borderId="33" xfId="0" applyFont="1" applyFill="1" applyBorder="1" applyAlignment="1">
      <alignment horizontal="center" vertical="center"/>
    </xf>
    <xf numFmtId="10" fontId="55" fillId="3" borderId="9" xfId="0" applyNumberFormat="1" applyFont="1" applyFill="1" applyBorder="1" applyAlignment="1">
      <alignment horizontal="center" vertical="center"/>
    </xf>
    <xf numFmtId="0" fontId="45" fillId="0" borderId="2" xfId="0" applyFont="1" applyFill="1" applyBorder="1" applyAlignment="1">
      <alignment vertical="center"/>
    </xf>
    <xf numFmtId="3" fontId="45" fillId="27" borderId="3" xfId="0" applyNumberFormat="1" applyFont="1" applyFill="1" applyBorder="1" applyAlignment="1">
      <alignment horizontal="center" vertical="center"/>
    </xf>
    <xf numFmtId="10" fontId="45" fillId="27" borderId="3" xfId="0" applyNumberFormat="1" applyFont="1" applyFill="1" applyBorder="1" applyAlignment="1">
      <alignment horizontal="center" vertical="center"/>
    </xf>
    <xf numFmtId="3" fontId="45" fillId="27" borderId="16" xfId="0" applyNumberFormat="1" applyFont="1" applyFill="1" applyBorder="1" applyAlignment="1">
      <alignment horizontal="center" vertical="center"/>
    </xf>
    <xf numFmtId="10" fontId="45" fillId="27" borderId="4" xfId="0" applyNumberFormat="1" applyFont="1" applyFill="1" applyBorder="1" applyAlignment="1">
      <alignment horizontal="center" vertical="center"/>
    </xf>
    <xf numFmtId="0" fontId="45" fillId="0" borderId="5" xfId="0" applyFont="1" applyFill="1" applyBorder="1" applyAlignment="1">
      <alignment vertical="center"/>
    </xf>
    <xf numFmtId="3" fontId="45" fillId="27" borderId="1" xfId="0" applyNumberFormat="1" applyFont="1" applyFill="1" applyBorder="1" applyAlignment="1">
      <alignment horizontal="center" vertical="center"/>
    </xf>
    <xf numFmtId="3" fontId="45" fillId="0" borderId="1" xfId="0" applyNumberFormat="1" applyFont="1" applyFill="1" applyBorder="1" applyAlignment="1">
      <alignment horizontal="center" vertical="center"/>
    </xf>
    <xf numFmtId="10" fontId="45" fillId="27" borderId="1" xfId="0" applyNumberFormat="1" applyFont="1" applyFill="1" applyBorder="1" applyAlignment="1">
      <alignment horizontal="center" vertical="center"/>
    </xf>
    <xf numFmtId="10" fontId="45" fillId="27" borderId="30" xfId="0" applyNumberFormat="1" applyFont="1" applyFill="1" applyBorder="1" applyAlignment="1">
      <alignment horizontal="center" vertical="center"/>
    </xf>
    <xf numFmtId="10" fontId="45" fillId="27" borderId="6" xfId="0" applyNumberFormat="1" applyFont="1" applyFill="1" applyBorder="1" applyAlignment="1">
      <alignment horizontal="center" vertical="center"/>
    </xf>
    <xf numFmtId="0" fontId="45" fillId="0" borderId="7" xfId="0" applyFont="1" applyFill="1" applyBorder="1" applyAlignment="1">
      <alignment vertical="center"/>
    </xf>
    <xf numFmtId="3" fontId="45" fillId="27" borderId="8" xfId="0" applyNumberFormat="1" applyFont="1" applyFill="1" applyBorder="1" applyAlignment="1">
      <alignment horizontal="center" vertical="center"/>
    </xf>
    <xf numFmtId="10" fontId="45" fillId="27" borderId="8" xfId="0" applyNumberFormat="1" applyFont="1" applyFill="1" applyBorder="1" applyAlignment="1">
      <alignment horizontal="center" vertical="center"/>
    </xf>
    <xf numFmtId="10" fontId="45" fillId="27" borderId="9" xfId="0" applyNumberFormat="1" applyFont="1" applyFill="1" applyBorder="1" applyAlignment="1">
      <alignment horizontal="center" vertical="center"/>
    </xf>
    <xf numFmtId="0" fontId="47" fillId="2" borderId="12" xfId="0" applyFont="1" applyFill="1" applyBorder="1" applyAlignment="1">
      <alignment horizontal="left" vertical="center"/>
    </xf>
    <xf numFmtId="3" fontId="47" fillId="2" borderId="13" xfId="0" applyNumberFormat="1" applyFont="1" applyFill="1" applyBorder="1" applyAlignment="1">
      <alignment vertical="center"/>
    </xf>
    <xf numFmtId="3" fontId="47" fillId="2" borderId="13" xfId="0" applyNumberFormat="1" applyFont="1" applyFill="1" applyBorder="1" applyAlignment="1">
      <alignment horizontal="center" vertical="center"/>
    </xf>
    <xf numFmtId="10" fontId="47" fillId="2" borderId="13" xfId="0" applyNumberFormat="1" applyFont="1" applyFill="1" applyBorder="1" applyAlignment="1">
      <alignment horizontal="center" vertical="center"/>
    </xf>
    <xf numFmtId="10" fontId="47" fillId="2" borderId="14" xfId="0" applyNumberFormat="1" applyFont="1" applyFill="1" applyBorder="1" applyAlignment="1">
      <alignment horizontal="center" vertical="center"/>
    </xf>
    <xf numFmtId="0" fontId="45" fillId="0" borderId="15" xfId="0" applyFont="1" applyFill="1" applyBorder="1" applyAlignment="1">
      <alignment vertical="center"/>
    </xf>
    <xf numFmtId="10" fontId="45" fillId="27" borderId="16" xfId="0" applyNumberFormat="1" applyFont="1" applyFill="1" applyBorder="1" applyAlignment="1">
      <alignment horizontal="center" vertical="center"/>
    </xf>
    <xf numFmtId="3" fontId="56" fillId="0" borderId="3" xfId="0" applyNumberFormat="1" applyFont="1" applyFill="1" applyBorder="1" applyAlignment="1">
      <alignment horizontal="center" vertical="center" wrapText="1"/>
    </xf>
    <xf numFmtId="10" fontId="45" fillId="27" borderId="31" xfId="0" applyNumberFormat="1" applyFont="1" applyFill="1" applyBorder="1" applyAlignment="1">
      <alignment horizontal="center" vertical="center"/>
    </xf>
    <xf numFmtId="3" fontId="45" fillId="0" borderId="3" xfId="0" applyNumberFormat="1" applyFont="1" applyBorder="1" applyAlignment="1">
      <alignment horizontal="center" vertical="center"/>
    </xf>
    <xf numFmtId="10" fontId="45" fillId="0" borderId="4" xfId="0" applyNumberFormat="1" applyFont="1" applyBorder="1" applyAlignment="1">
      <alignment horizontal="center" vertical="center"/>
    </xf>
    <xf numFmtId="0" fontId="45" fillId="0" borderId="10" xfId="0" applyFont="1" applyFill="1" applyBorder="1" applyAlignment="1">
      <alignment vertical="center"/>
    </xf>
    <xf numFmtId="3" fontId="56" fillId="0" borderId="11" xfId="0" applyNumberFormat="1" applyFont="1" applyBorder="1" applyAlignment="1">
      <alignment horizontal="center" vertical="center"/>
    </xf>
    <xf numFmtId="10" fontId="45" fillId="0" borderId="11" xfId="0" applyNumberFormat="1" applyFont="1" applyBorder="1" applyAlignment="1">
      <alignment horizontal="center" vertical="center"/>
    </xf>
    <xf numFmtId="3" fontId="45" fillId="0" borderId="11" xfId="0" applyNumberFormat="1" applyFont="1" applyBorder="1" applyAlignment="1">
      <alignment horizontal="center" vertical="center"/>
    </xf>
    <xf numFmtId="3" fontId="56" fillId="27" borderId="11" xfId="0" applyNumberFormat="1" applyFont="1" applyFill="1" applyBorder="1" applyAlignment="1">
      <alignment horizontal="center" vertical="center" wrapText="1"/>
    </xf>
    <xf numFmtId="10" fontId="45" fillId="0" borderId="26" xfId="0" applyNumberFormat="1" applyFont="1" applyBorder="1" applyAlignment="1">
      <alignment horizontal="center" vertical="center"/>
    </xf>
    <xf numFmtId="3" fontId="56" fillId="0" borderId="11" xfId="0" applyNumberFormat="1" applyFont="1" applyFill="1" applyBorder="1" applyAlignment="1">
      <alignment horizontal="center" vertical="center" wrapText="1"/>
    </xf>
    <xf numFmtId="3" fontId="45" fillId="0" borderId="8" xfId="0" applyNumberFormat="1" applyFont="1" applyBorder="1" applyAlignment="1">
      <alignment horizontal="center" vertical="center"/>
    </xf>
    <xf numFmtId="10" fontId="45" fillId="0" borderId="9" xfId="0" applyNumberFormat="1" applyFont="1" applyBorder="1" applyAlignment="1">
      <alignment horizontal="center" vertical="center"/>
    </xf>
    <xf numFmtId="3" fontId="47" fillId="2" borderId="32" xfId="0" applyNumberFormat="1" applyFont="1" applyFill="1" applyBorder="1" applyAlignment="1">
      <alignment horizontal="center" vertical="center"/>
    </xf>
    <xf numFmtId="0" fontId="45" fillId="0" borderId="12" xfId="0" applyFont="1" applyFill="1" applyBorder="1" applyAlignment="1">
      <alignment horizontal="left" vertical="center"/>
    </xf>
    <xf numFmtId="3" fontId="45" fillId="27" borderId="27" xfId="0" applyNumberFormat="1" applyFont="1" applyFill="1" applyBorder="1" applyAlignment="1">
      <alignment horizontal="center" vertical="center"/>
    </xf>
    <xf numFmtId="10" fontId="45" fillId="27" borderId="13" xfId="0" applyNumberFormat="1" applyFont="1" applyFill="1" applyBorder="1" applyAlignment="1">
      <alignment horizontal="center" vertical="center"/>
    </xf>
    <xf numFmtId="10" fontId="45" fillId="27" borderId="27" xfId="0" applyNumberFormat="1" applyFont="1" applyFill="1" applyBorder="1" applyAlignment="1">
      <alignment horizontal="center" vertical="center"/>
    </xf>
    <xf numFmtId="3" fontId="45" fillId="0" borderId="27" xfId="0" applyNumberFormat="1" applyFont="1" applyFill="1" applyBorder="1" applyAlignment="1">
      <alignment horizontal="center" vertical="center"/>
    </xf>
    <xf numFmtId="3" fontId="45" fillId="0" borderId="13" xfId="0" applyNumberFormat="1" applyFont="1" applyBorder="1" applyAlignment="1">
      <alignment horizontal="center" vertical="center"/>
    </xf>
    <xf numFmtId="3" fontId="45" fillId="0" borderId="8" xfId="0" applyNumberFormat="1" applyFont="1" applyFill="1" applyBorder="1" applyAlignment="1">
      <alignment horizontal="center" vertical="center"/>
    </xf>
    <xf numFmtId="10" fontId="45" fillId="0" borderId="14" xfId="0" applyNumberFormat="1" applyFont="1" applyBorder="1" applyAlignment="1">
      <alignment horizontal="center" vertical="center"/>
    </xf>
    <xf numFmtId="3" fontId="57" fillId="0" borderId="0" xfId="0" applyNumberFormat="1" applyFont="1"/>
    <xf numFmtId="0" fontId="45" fillId="0" borderId="0" xfId="0" applyFont="1" applyAlignment="1">
      <alignment horizontal="left" wrapText="1"/>
    </xf>
    <xf numFmtId="0" fontId="45" fillId="0" borderId="0" xfId="0" applyFont="1" applyAlignment="1">
      <alignment wrapText="1"/>
    </xf>
    <xf numFmtId="0" fontId="49" fillId="27" borderId="0" xfId="0" applyFont="1" applyFill="1" applyAlignment="1">
      <alignment horizontal="center" vertical="center" wrapText="1"/>
    </xf>
    <xf numFmtId="0" fontId="45" fillId="27" borderId="0" xfId="0" applyFont="1" applyFill="1" applyAlignment="1"/>
    <xf numFmtId="0" fontId="48" fillId="3" borderId="2" xfId="0" applyFont="1" applyFill="1" applyBorder="1" applyAlignment="1">
      <alignment horizontal="center" vertical="center" wrapText="1"/>
    </xf>
    <xf numFmtId="0" fontId="48" fillId="3" borderId="5" xfId="0" applyFont="1" applyFill="1" applyBorder="1" applyAlignment="1">
      <alignment horizontal="center" vertical="center" wrapText="1"/>
    </xf>
    <xf numFmtId="0" fontId="48" fillId="3" borderId="7" xfId="0" applyFont="1" applyFill="1" applyBorder="1" applyAlignment="1">
      <alignment horizontal="center" vertical="center" wrapText="1"/>
    </xf>
    <xf numFmtId="0" fontId="48" fillId="3" borderId="3" xfId="0" applyFont="1" applyFill="1" applyBorder="1" applyAlignment="1">
      <alignment horizontal="center" vertical="center" wrapText="1"/>
    </xf>
    <xf numFmtId="0" fontId="48" fillId="3" borderId="1" xfId="0" applyFont="1" applyFill="1" applyBorder="1" applyAlignment="1">
      <alignment horizontal="center" vertical="center" wrapText="1"/>
    </xf>
    <xf numFmtId="0" fontId="48" fillId="3" borderId="28" xfId="0" applyFont="1" applyFill="1" applyBorder="1" applyAlignment="1">
      <alignment horizontal="center" vertical="center" wrapText="1"/>
    </xf>
    <xf numFmtId="0" fontId="45" fillId="0" borderId="29" xfId="0" applyFont="1" applyBorder="1" applyAlignment="1">
      <alignment horizontal="center" vertical="center" wrapText="1"/>
    </xf>
    <xf numFmtId="0" fontId="48" fillId="3" borderId="29" xfId="0" applyFont="1" applyFill="1" applyBorder="1" applyAlignment="1">
      <alignment horizontal="center" vertical="center" wrapText="1"/>
    </xf>
    <xf numFmtId="0" fontId="48" fillId="3" borderId="4" xfId="0" applyFont="1" applyFill="1" applyBorder="1" applyAlignment="1">
      <alignment horizontal="center" vertical="center" wrapText="1"/>
    </xf>
    <xf numFmtId="3" fontId="45" fillId="0" borderId="26" xfId="0" applyNumberFormat="1" applyFont="1" applyBorder="1" applyAlignment="1">
      <alignment horizontal="center" vertical="center"/>
    </xf>
    <xf numFmtId="3" fontId="45" fillId="27" borderId="13" xfId="0" applyNumberFormat="1" applyFont="1" applyFill="1" applyBorder="1" applyAlignment="1">
      <alignment horizontal="center" vertical="center"/>
    </xf>
  </cellXfs>
  <cellStyles count="227">
    <cellStyle name="_1.1" xfId="6"/>
    <cellStyle name="_2.1" xfId="7"/>
    <cellStyle name="_an.3 - CF contr 31.12.2010" xfId="8"/>
    <cellStyle name="_an.5 - CF estim.sapt.urmat.rap." xfId="9"/>
    <cellStyle name="_an.5 - CF sapt.curenta" xfId="10"/>
    <cellStyle name="_an.6 - CF estim.sapt.urmat.rap." xfId="11"/>
    <cellStyle name="_Anexa 2" xfId="12"/>
    <cellStyle name="_Anexa 3" xfId="13"/>
    <cellStyle name="_Finalizate" xfId="14"/>
    <cellStyle name="_POR" xfId="15"/>
    <cellStyle name="_Sheet1" xfId="16"/>
    <cellStyle name="_Sheet2" xfId="17"/>
    <cellStyle name="20% - Accent1 2" xfId="18"/>
    <cellStyle name="20% - Accent1 3" xfId="19"/>
    <cellStyle name="20% - Accent2 2" xfId="20"/>
    <cellStyle name="20% - Accent2 3" xfId="21"/>
    <cellStyle name="20% - Accent3 2" xfId="22"/>
    <cellStyle name="20% - Accent3 3" xfId="23"/>
    <cellStyle name="20% - Accent4 2" xfId="24"/>
    <cellStyle name="20% - Accent4 3" xfId="25"/>
    <cellStyle name="20% - Accent5 2" xfId="26"/>
    <cellStyle name="20% - Accent5 3" xfId="27"/>
    <cellStyle name="20% - Accent6 2" xfId="28"/>
    <cellStyle name="20% - Accent6 3" xfId="29"/>
    <cellStyle name="40% - Accent1 2" xfId="30"/>
    <cellStyle name="40% - Accent1 3" xfId="31"/>
    <cellStyle name="40% - Accent2 2" xfId="32"/>
    <cellStyle name="40% - Accent2 3" xfId="33"/>
    <cellStyle name="40% - Accent3 2" xfId="34"/>
    <cellStyle name="40% - Accent3 3" xfId="35"/>
    <cellStyle name="40% - Accent4 2" xfId="36"/>
    <cellStyle name="40% - Accent4 3" xfId="37"/>
    <cellStyle name="40% - Accent5 2" xfId="38"/>
    <cellStyle name="40% - Accent5 3" xfId="39"/>
    <cellStyle name="40% - Accent6 2" xfId="40"/>
    <cellStyle name="40% - Accent6 3" xfId="41"/>
    <cellStyle name="60% - Accent1 2" xfId="42"/>
    <cellStyle name="60% - Accent1 3" xfId="43"/>
    <cellStyle name="60% - Accent2 2" xfId="44"/>
    <cellStyle name="60% - Accent2 3" xfId="45"/>
    <cellStyle name="60% - Accent3 2" xfId="46"/>
    <cellStyle name="60% - Accent3 3" xfId="47"/>
    <cellStyle name="60% - Accent4 2" xfId="48"/>
    <cellStyle name="60% - Accent4 3" xfId="49"/>
    <cellStyle name="60% - Accent5 2" xfId="50"/>
    <cellStyle name="60% - Accent5 3" xfId="51"/>
    <cellStyle name="60% - Accent6 2" xfId="52"/>
    <cellStyle name="60% - Accent6 3" xfId="53"/>
    <cellStyle name="Accent1 2" xfId="54"/>
    <cellStyle name="Accent1 3" xfId="55"/>
    <cellStyle name="Accent2 2" xfId="56"/>
    <cellStyle name="Accent2 3" xfId="57"/>
    <cellStyle name="Accent3 2" xfId="58"/>
    <cellStyle name="Accent3 3" xfId="59"/>
    <cellStyle name="Accent4 2" xfId="60"/>
    <cellStyle name="Accent4 3" xfId="61"/>
    <cellStyle name="Accent5 2" xfId="62"/>
    <cellStyle name="Accent5 3" xfId="63"/>
    <cellStyle name="Accent6 2" xfId="64"/>
    <cellStyle name="Accent6 3" xfId="65"/>
    <cellStyle name="Bad 2" xfId="66"/>
    <cellStyle name="Bad 3" xfId="67"/>
    <cellStyle name="Bun" xfId="68"/>
    <cellStyle name="Calcul" xfId="69"/>
    <cellStyle name="Calculation 2" xfId="70"/>
    <cellStyle name="Calculation 3" xfId="71"/>
    <cellStyle name="Celulă legată" xfId="72"/>
    <cellStyle name="Check Cell 2" xfId="73"/>
    <cellStyle name="Check Cell 3" xfId="74"/>
    <cellStyle name="Comma 10" xfId="75"/>
    <cellStyle name="Comma 11" xfId="76"/>
    <cellStyle name="Comma 11 2" xfId="220"/>
    <cellStyle name="Comma 11 2 2" xfId="221"/>
    <cellStyle name="Comma 12" xfId="77"/>
    <cellStyle name="Comma 13" xfId="78"/>
    <cellStyle name="Comma 14" xfId="79"/>
    <cellStyle name="Comma 15" xfId="80"/>
    <cellStyle name="Comma 16" xfId="81"/>
    <cellStyle name="Comma 17" xfId="82"/>
    <cellStyle name="Comma 18" xfId="83"/>
    <cellStyle name="Comma 19" xfId="84"/>
    <cellStyle name="Comma 2" xfId="85"/>
    <cellStyle name="Comma 2 2" xfId="86"/>
    <cellStyle name="Comma 2 2 2" xfId="199"/>
    <cellStyle name="Comma 2 3" xfId="87"/>
    <cellStyle name="Comma 2 3 2" xfId="200"/>
    <cellStyle name="Comma 2 4" xfId="206"/>
    <cellStyle name="Comma 2 5" xfId="214"/>
    <cellStyle name="Comma 2 6" xfId="198"/>
    <cellStyle name="Comma 20" xfId="88"/>
    <cellStyle name="Comma 21" xfId="89"/>
    <cellStyle name="Comma 22" xfId="90"/>
    <cellStyle name="Comma 23" xfId="3"/>
    <cellStyle name="Comma 23 2" xfId="213"/>
    <cellStyle name="Comma 23 3" xfId="216"/>
    <cellStyle name="Comma 24" xfId="224"/>
    <cellStyle name="Comma 3" xfId="91"/>
    <cellStyle name="Comma 3 2" xfId="92"/>
    <cellStyle name="Comma 3 2 2" xfId="202"/>
    <cellStyle name="Comma 3 3" xfId="201"/>
    <cellStyle name="Comma 4" xfId="93"/>
    <cellStyle name="Comma 4 2" xfId="94"/>
    <cellStyle name="Comma 4 2 2" xfId="203"/>
    <cellStyle name="Comma 5" xfId="95"/>
    <cellStyle name="Comma 5 2" xfId="96"/>
    <cellStyle name="Comma 5 2 2" xfId="204"/>
    <cellStyle name="Comma 6" xfId="97"/>
    <cellStyle name="Comma 7" xfId="98"/>
    <cellStyle name="Comma 8" xfId="99"/>
    <cellStyle name="Comma 9" xfId="100"/>
    <cellStyle name="Eronat" xfId="101"/>
    <cellStyle name="Explanatory Text 2" xfId="102"/>
    <cellStyle name="Explanatory Text 3" xfId="103"/>
    <cellStyle name="Good 2" xfId="104"/>
    <cellStyle name="Good 2 2" xfId="105"/>
    <cellStyle name="Good 3" xfId="106"/>
    <cellStyle name="Good 4" xfId="107"/>
    <cellStyle name="Heading 1 2" xfId="108"/>
    <cellStyle name="Heading 1 3" xfId="109"/>
    <cellStyle name="Heading 2 2" xfId="110"/>
    <cellStyle name="Heading 2 3" xfId="111"/>
    <cellStyle name="Heading 3 2" xfId="112"/>
    <cellStyle name="Heading 3 3" xfId="113"/>
    <cellStyle name="Heading 4 2" xfId="114"/>
    <cellStyle name="Heading 4 3" xfId="115"/>
    <cellStyle name="Hyperlink 2" xfId="116"/>
    <cellStyle name="Hyperlink 2 2" xfId="117"/>
    <cellStyle name="Hyperlink 2_Anexa 2" xfId="118"/>
    <cellStyle name="Ieșire" xfId="119"/>
    <cellStyle name="Input 2" xfId="120"/>
    <cellStyle name="Input 3" xfId="121"/>
    <cellStyle name="Intrare" xfId="122"/>
    <cellStyle name="Linked Cell 2" xfId="123"/>
    <cellStyle name="Linked Cell 3" xfId="124"/>
    <cellStyle name="Neutral 2" xfId="125"/>
    <cellStyle name="Neutral 3" xfId="126"/>
    <cellStyle name="Neutru" xfId="127"/>
    <cellStyle name="Normal" xfId="0" builtinId="0"/>
    <cellStyle name="Normal 10" xfId="128"/>
    <cellStyle name="Normal 11" xfId="129"/>
    <cellStyle name="Normal 12" xfId="130"/>
    <cellStyle name="Normal 13" xfId="131"/>
    <cellStyle name="Normal 14" xfId="132"/>
    <cellStyle name="Normal 15" xfId="133"/>
    <cellStyle name="Normal 16" xfId="134"/>
    <cellStyle name="Normal 17" xfId="135"/>
    <cellStyle name="Normal 18" xfId="136"/>
    <cellStyle name="Normal 19" xfId="137"/>
    <cellStyle name="Normal 2" xfId="2"/>
    <cellStyle name="Normal 2 2" xfId="139"/>
    <cellStyle name="Normal 2 2 2" xfId="140"/>
    <cellStyle name="Normal 2 3" xfId="4"/>
    <cellStyle name="Normal 2 3 2" xfId="217"/>
    <cellStyle name="Normal 2 3 3" xfId="225"/>
    <cellStyle name="Normal 2 4" xfId="138"/>
    <cellStyle name="Normal 2_10 feb 2012 vs 31 ian 2012" xfId="141"/>
    <cellStyle name="Normal 20" xfId="142"/>
    <cellStyle name="Normal 21" xfId="143"/>
    <cellStyle name="Normal 22" xfId="144"/>
    <cellStyle name="Normal 23" xfId="145"/>
    <cellStyle name="Normal 24" xfId="146"/>
    <cellStyle name="Normal 25" xfId="147"/>
    <cellStyle name="Normal 26" xfId="5"/>
    <cellStyle name="Normal 26 2" xfId="205"/>
    <cellStyle name="Normal 27" xfId="196"/>
    <cellStyle name="Normal 27 2" xfId="207"/>
    <cellStyle name="Normal 28" xfId="208"/>
    <cellStyle name="Normal 29" xfId="209"/>
    <cellStyle name="Normal 3" xfId="148"/>
    <cellStyle name="Normal 3 2" xfId="149"/>
    <cellStyle name="Normal 3 3" xfId="150"/>
    <cellStyle name="Normal 30" xfId="1"/>
    <cellStyle name="Normal 30 2" xfId="210"/>
    <cellStyle name="Normal 30 3" xfId="215"/>
    <cellStyle name="Normal 31" xfId="211"/>
    <cellStyle name="Normal 32" xfId="212"/>
    <cellStyle name="Normal 33" xfId="223"/>
    <cellStyle name="Normal 4" xfId="151"/>
    <cellStyle name="Normal 4 2" xfId="152"/>
    <cellStyle name="Normal 4 3" xfId="219"/>
    <cellStyle name="Normal 4 3 2" xfId="222"/>
    <cellStyle name="Normal 5" xfId="153"/>
    <cellStyle name="Normal 5 2" xfId="154"/>
    <cellStyle name="Normal 5 3" xfId="155"/>
    <cellStyle name="Normal 6" xfId="156"/>
    <cellStyle name="Normal 6 2" xfId="157"/>
    <cellStyle name="Normal 6 3" xfId="158"/>
    <cellStyle name="Normal 7" xfId="159"/>
    <cellStyle name="Normal 8" xfId="160"/>
    <cellStyle name="Normal 8 2" xfId="161"/>
    <cellStyle name="Normal 9" xfId="162"/>
    <cellStyle name="Notă" xfId="163"/>
    <cellStyle name="Notă 2" xfId="164"/>
    <cellStyle name="Note 2" xfId="165"/>
    <cellStyle name="Note 2 2" xfId="166"/>
    <cellStyle name="Note 3" xfId="167"/>
    <cellStyle name="Note 3 2" xfId="168"/>
    <cellStyle name="Note 4" xfId="169"/>
    <cellStyle name="Note 5" xfId="170"/>
    <cellStyle name="Note 6" xfId="171"/>
    <cellStyle name="Output 2" xfId="172"/>
    <cellStyle name="Output 3" xfId="173"/>
    <cellStyle name="Percent 2" xfId="174"/>
    <cellStyle name="Percent 2 2" xfId="175"/>
    <cellStyle name="Percent 3" xfId="176"/>
    <cellStyle name="Percent 4" xfId="177"/>
    <cellStyle name="Percent 5" xfId="178"/>
    <cellStyle name="Percent 6" xfId="179"/>
    <cellStyle name="Percent 7" xfId="197"/>
    <cellStyle name="Percent 7 2" xfId="218"/>
    <cellStyle name="Percent 8" xfId="226"/>
    <cellStyle name="Style 1" xfId="180"/>
    <cellStyle name="Style 1 2" xfId="181"/>
    <cellStyle name="Text avertisment" xfId="182"/>
    <cellStyle name="Text explicativ" xfId="183"/>
    <cellStyle name="Title 2" xfId="184"/>
    <cellStyle name="Title 3" xfId="185"/>
    <cellStyle name="Titlu" xfId="186"/>
    <cellStyle name="Titlu 1" xfId="187"/>
    <cellStyle name="Titlu 2" xfId="188"/>
    <cellStyle name="Titlu 3" xfId="189"/>
    <cellStyle name="Titlu 4" xfId="190"/>
    <cellStyle name="Total 2" xfId="191"/>
    <cellStyle name="Total 3" xfId="192"/>
    <cellStyle name="Verificare celulă" xfId="193"/>
    <cellStyle name="Warning Text 2" xfId="194"/>
    <cellStyle name="Warning Text 3" xfId="1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994410</xdr:colOff>
      <xdr:row>0</xdr:row>
      <xdr:rowOff>971550</xdr:rowOff>
    </xdr:from>
    <xdr:to>
      <xdr:col>9</xdr:col>
      <xdr:colOff>790575</xdr:colOff>
      <xdr:row>0</xdr:row>
      <xdr:rowOff>971550</xdr:rowOff>
    </xdr:to>
    <xdr:cxnSp macro="">
      <xdr:nvCxnSpPr>
        <xdr:cNvPr id="2" name="Straight Connector 1"/>
        <xdr:cNvCxnSpPr>
          <a:cxnSpLocks noChangeShapeType="1"/>
        </xdr:cNvCxnSpPr>
      </xdr:nvCxnSpPr>
      <xdr:spPr bwMode="auto">
        <a:xfrm>
          <a:off x="994410" y="971550"/>
          <a:ext cx="9435465" cy="0"/>
        </a:xfrm>
        <a:prstGeom prst="line">
          <a:avLst/>
        </a:prstGeom>
        <a:noFill/>
        <a:ln w="12700">
          <a:solidFill>
            <a:srgbClr val="17365D"/>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0</xdr:col>
      <xdr:colOff>3</xdr:colOff>
      <xdr:row>0</xdr:row>
      <xdr:rowOff>0</xdr:rowOff>
    </xdr:from>
    <xdr:to>
      <xdr:col>5</xdr:col>
      <xdr:colOff>560582</xdr:colOff>
      <xdr:row>0</xdr:row>
      <xdr:rowOff>936000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 y="0"/>
          <a:ext cx="6447029" cy="93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38"/>
  <sheetViews>
    <sheetView tabSelected="1" zoomScale="80" zoomScaleNormal="80" workbookViewId="0">
      <selection activeCell="O30" sqref="O30"/>
    </sheetView>
  </sheetViews>
  <sheetFormatPr defaultColWidth="9.140625" defaultRowHeight="15"/>
  <cols>
    <col min="1" max="1" width="28.85546875" style="1" customWidth="1"/>
    <col min="2" max="2" width="14.85546875" style="1" customWidth="1"/>
    <col min="3" max="3" width="17.7109375" style="1" customWidth="1"/>
    <col min="4" max="4" width="13" style="1" customWidth="1"/>
    <col min="5" max="5" width="13.85546875" style="2" customWidth="1"/>
    <col min="6" max="6" width="13" style="1" customWidth="1"/>
    <col min="7" max="7" width="15.28515625" style="1" customWidth="1"/>
    <col min="8" max="8" width="12.7109375" style="1" customWidth="1"/>
    <col min="9" max="9" width="15.28515625" style="1" customWidth="1"/>
    <col min="10" max="10" width="13.140625" style="1" customWidth="1"/>
    <col min="11" max="11" width="14.85546875" style="1" customWidth="1"/>
    <col min="12" max="12" width="14" style="4" customWidth="1"/>
    <col min="13" max="13" width="15" style="1" customWidth="1"/>
    <col min="14" max="14" width="11.140625" style="1" bestFit="1" customWidth="1"/>
    <col min="15" max="16384" width="9.140625" style="1"/>
  </cols>
  <sheetData>
    <row r="1" spans="1:14" ht="90" customHeight="1"/>
    <row r="2" spans="1:14" ht="23.25" customHeight="1">
      <c r="A2" s="65" t="s">
        <v>33</v>
      </c>
      <c r="B2" s="66"/>
      <c r="C2" s="66"/>
      <c r="D2" s="66"/>
      <c r="E2" s="66"/>
      <c r="F2" s="66"/>
      <c r="G2" s="66"/>
      <c r="H2" s="66"/>
      <c r="I2" s="66"/>
      <c r="J2" s="66"/>
      <c r="K2" s="66"/>
      <c r="L2" s="66"/>
    </row>
    <row r="3" spans="1:14" ht="25.5" customHeight="1">
      <c r="A3" s="66"/>
      <c r="B3" s="66"/>
      <c r="C3" s="66"/>
      <c r="D3" s="66"/>
      <c r="E3" s="66"/>
      <c r="F3" s="66"/>
      <c r="G3" s="66"/>
      <c r="H3" s="66"/>
      <c r="I3" s="66"/>
      <c r="J3" s="66"/>
      <c r="K3" s="66"/>
      <c r="L3" s="66"/>
    </row>
    <row r="4" spans="1:14" hidden="1"/>
    <row r="5" spans="1:14" ht="15.75" thickBot="1">
      <c r="L5" s="9" t="s">
        <v>13</v>
      </c>
    </row>
    <row r="6" spans="1:14" ht="44.25" customHeight="1">
      <c r="A6" s="67" t="s">
        <v>20</v>
      </c>
      <c r="B6" s="70" t="s">
        <v>0</v>
      </c>
      <c r="C6" s="70" t="s">
        <v>18</v>
      </c>
      <c r="D6" s="70"/>
      <c r="E6" s="72" t="s">
        <v>30</v>
      </c>
      <c r="F6" s="73"/>
      <c r="G6" s="70" t="s">
        <v>27</v>
      </c>
      <c r="H6" s="70"/>
      <c r="I6" s="70" t="s">
        <v>19</v>
      </c>
      <c r="J6" s="70"/>
      <c r="K6" s="74" t="s">
        <v>24</v>
      </c>
      <c r="L6" s="75"/>
    </row>
    <row r="7" spans="1:14">
      <c r="A7" s="68"/>
      <c r="B7" s="71"/>
      <c r="C7" s="10" t="s">
        <v>1</v>
      </c>
      <c r="D7" s="10" t="s">
        <v>2</v>
      </c>
      <c r="E7" s="11" t="s">
        <v>1</v>
      </c>
      <c r="F7" s="10" t="s">
        <v>2</v>
      </c>
      <c r="G7" s="10" t="s">
        <v>1</v>
      </c>
      <c r="H7" s="10" t="s">
        <v>2</v>
      </c>
      <c r="I7" s="10" t="s">
        <v>1</v>
      </c>
      <c r="J7" s="10" t="s">
        <v>2</v>
      </c>
      <c r="K7" s="12" t="s">
        <v>1</v>
      </c>
      <c r="L7" s="13" t="s">
        <v>2</v>
      </c>
    </row>
    <row r="8" spans="1:14" ht="15.75" thickBot="1">
      <c r="A8" s="69"/>
      <c r="B8" s="14">
        <v>1</v>
      </c>
      <c r="C8" s="14">
        <v>2</v>
      </c>
      <c r="D8" s="14" t="s">
        <v>3</v>
      </c>
      <c r="E8" s="15">
        <v>4</v>
      </c>
      <c r="F8" s="16" t="s">
        <v>4</v>
      </c>
      <c r="G8" s="14">
        <v>6</v>
      </c>
      <c r="H8" s="14" t="s">
        <v>5</v>
      </c>
      <c r="I8" s="14">
        <v>8</v>
      </c>
      <c r="J8" s="14" t="s">
        <v>22</v>
      </c>
      <c r="K8" s="14" t="s">
        <v>25</v>
      </c>
      <c r="L8" s="17" t="s">
        <v>23</v>
      </c>
    </row>
    <row r="9" spans="1:14" ht="24" customHeight="1">
      <c r="A9" s="18" t="s">
        <v>6</v>
      </c>
      <c r="B9" s="19">
        <v>6860000000</v>
      </c>
      <c r="C9" s="19">
        <v>1253917793.8899999</v>
      </c>
      <c r="D9" s="20">
        <f>C9/B9</f>
        <v>0.18278685042128279</v>
      </c>
      <c r="E9" s="19">
        <v>614402455.95000005</v>
      </c>
      <c r="F9" s="20">
        <f>E9/B9</f>
        <v>8.9563040225947535E-2</v>
      </c>
      <c r="G9" s="19">
        <v>1090298030.2300003</v>
      </c>
      <c r="H9" s="20">
        <f>G9/B9</f>
        <v>0.1589355729198251</v>
      </c>
      <c r="I9" s="19">
        <v>923965684.50999999</v>
      </c>
      <c r="J9" s="20">
        <f t="shared" ref="J9:J20" si="0">I9/B9</f>
        <v>0.13468887529300291</v>
      </c>
      <c r="K9" s="21">
        <f>I9+E9</f>
        <v>1538368140.46</v>
      </c>
      <c r="L9" s="22">
        <f t="shared" ref="L9:L20" si="1">K9/B9</f>
        <v>0.22425191551895043</v>
      </c>
      <c r="M9" s="2"/>
    </row>
    <row r="10" spans="1:14" ht="21" customHeight="1">
      <c r="A10" s="23" t="s">
        <v>7</v>
      </c>
      <c r="B10" s="24">
        <v>9218524484</v>
      </c>
      <c r="C10" s="25">
        <v>1958507259.6729493</v>
      </c>
      <c r="D10" s="26">
        <f t="shared" ref="D10:D17" si="2">C10/B10</f>
        <v>0.21245344231305177</v>
      </c>
      <c r="E10" s="24">
        <v>664666273.32000005</v>
      </c>
      <c r="F10" s="26">
        <f t="shared" ref="F10:F14" si="3">E10/B10</f>
        <v>7.2101156152876586E-2</v>
      </c>
      <c r="G10" s="24">
        <v>1981022193.0700002</v>
      </c>
      <c r="H10" s="26">
        <f t="shared" ref="H10:H17" si="4">G10/B10</f>
        <v>0.2148957999198606</v>
      </c>
      <c r="I10" s="21">
        <v>1671320357.75</v>
      </c>
      <c r="J10" s="27">
        <f t="shared" si="0"/>
        <v>0.18130020272233408</v>
      </c>
      <c r="K10" s="21">
        <f t="shared" ref="K10:K14" si="5">I10+E10</f>
        <v>2335986631.0700002</v>
      </c>
      <c r="L10" s="28">
        <f t="shared" si="1"/>
        <v>0.25340135887521065</v>
      </c>
      <c r="M10" s="2"/>
    </row>
    <row r="11" spans="1:14" ht="21" customHeight="1">
      <c r="A11" s="23" t="s">
        <v>8</v>
      </c>
      <c r="B11" s="24">
        <v>1329787234</v>
      </c>
      <c r="C11" s="25">
        <v>386366943.53978038</v>
      </c>
      <c r="D11" s="26">
        <f t="shared" si="2"/>
        <v>0.29054794155121239</v>
      </c>
      <c r="E11" s="24">
        <v>93678306.010000005</v>
      </c>
      <c r="F11" s="26">
        <f t="shared" si="3"/>
        <v>7.0446086121774276E-2</v>
      </c>
      <c r="G11" s="24">
        <v>267197790.42999998</v>
      </c>
      <c r="H11" s="26">
        <f t="shared" si="4"/>
        <v>0.20093273840978984</v>
      </c>
      <c r="I11" s="21">
        <v>240478011.38</v>
      </c>
      <c r="J11" s="26">
        <f t="shared" si="0"/>
        <v>0.18083946456354685</v>
      </c>
      <c r="K11" s="24">
        <f t="shared" si="5"/>
        <v>334156317.38999999</v>
      </c>
      <c r="L11" s="28">
        <f t="shared" si="1"/>
        <v>0.2512855506853211</v>
      </c>
      <c r="M11" s="2"/>
    </row>
    <row r="12" spans="1:14" ht="21" customHeight="1">
      <c r="A12" s="23" t="s">
        <v>9</v>
      </c>
      <c r="B12" s="24">
        <v>4371963027</v>
      </c>
      <c r="C12" s="24">
        <v>1128818051.9971685</v>
      </c>
      <c r="D12" s="26">
        <f t="shared" si="2"/>
        <v>0.25819478459124867</v>
      </c>
      <c r="E12" s="24">
        <v>283758324.52999997</v>
      </c>
      <c r="F12" s="26">
        <f t="shared" si="3"/>
        <v>6.490409977796914E-2</v>
      </c>
      <c r="G12" s="24">
        <v>863195363.83000004</v>
      </c>
      <c r="H12" s="26">
        <f t="shared" si="4"/>
        <v>0.19743885263876915</v>
      </c>
      <c r="I12" s="25">
        <v>721543109.73000002</v>
      </c>
      <c r="J12" s="26">
        <f t="shared" si="0"/>
        <v>0.16503870350091138</v>
      </c>
      <c r="K12" s="24">
        <f t="shared" si="5"/>
        <v>1005301434.26</v>
      </c>
      <c r="L12" s="28">
        <f t="shared" si="1"/>
        <v>0.2299428032788805</v>
      </c>
      <c r="M12" s="2"/>
    </row>
    <row r="13" spans="1:14" ht="21.75" customHeight="1">
      <c r="A13" s="23" t="s">
        <v>10</v>
      </c>
      <c r="B13" s="24">
        <v>553191489</v>
      </c>
      <c r="C13" s="24">
        <v>99293523.028918371</v>
      </c>
      <c r="D13" s="26">
        <f t="shared" si="2"/>
        <v>0.179492137900405</v>
      </c>
      <c r="E13" s="21">
        <v>38857756.899999999</v>
      </c>
      <c r="F13" s="26">
        <f t="shared" si="3"/>
        <v>7.0242868288235713E-2</v>
      </c>
      <c r="G13" s="21">
        <v>92127347.810000002</v>
      </c>
      <c r="H13" s="26">
        <f t="shared" si="4"/>
        <v>0.16653789807312094</v>
      </c>
      <c r="I13" s="21">
        <v>79671566.109999999</v>
      </c>
      <c r="J13" s="26">
        <f t="shared" si="0"/>
        <v>0.14402167729301418</v>
      </c>
      <c r="K13" s="24">
        <f t="shared" si="5"/>
        <v>118529323.00999999</v>
      </c>
      <c r="L13" s="28">
        <f t="shared" si="1"/>
        <v>0.21426454558124988</v>
      </c>
      <c r="M13" s="2"/>
    </row>
    <row r="14" spans="1:14" ht="24" customHeight="1" thickBot="1">
      <c r="A14" s="29" t="s">
        <v>11</v>
      </c>
      <c r="B14" s="30">
        <v>252765958</v>
      </c>
      <c r="C14" s="30">
        <v>122287391.62065534</v>
      </c>
      <c r="D14" s="31">
        <f t="shared" si="2"/>
        <v>0.4837969186525321</v>
      </c>
      <c r="E14" s="30">
        <v>22265837.649999999</v>
      </c>
      <c r="F14" s="31">
        <f t="shared" si="3"/>
        <v>8.8088751452836053E-2</v>
      </c>
      <c r="G14" s="30">
        <v>121340362.78999999</v>
      </c>
      <c r="H14" s="31">
        <f t="shared" si="4"/>
        <v>0.48005025577850952</v>
      </c>
      <c r="I14" s="30">
        <v>104064511.42</v>
      </c>
      <c r="J14" s="31">
        <f t="shared" si="0"/>
        <v>0.41170303249458934</v>
      </c>
      <c r="K14" s="30">
        <f t="shared" si="5"/>
        <v>126330349.06999999</v>
      </c>
      <c r="L14" s="32">
        <f t="shared" si="1"/>
        <v>0.49979178394742535</v>
      </c>
      <c r="M14" s="2"/>
    </row>
    <row r="15" spans="1:14" ht="22.5" customHeight="1" thickBot="1">
      <c r="A15" s="33" t="s">
        <v>14</v>
      </c>
      <c r="B15" s="34">
        <f>SUM(B9:B14)</f>
        <v>22586232192</v>
      </c>
      <c r="C15" s="35">
        <f>SUM(C9:C14)</f>
        <v>4949190963.7494717</v>
      </c>
      <c r="D15" s="36">
        <f t="shared" si="2"/>
        <v>0.21912424000947203</v>
      </c>
      <c r="E15" s="35">
        <f>SUM(E9:E14)</f>
        <v>1717628954.3600001</v>
      </c>
      <c r="F15" s="36">
        <f>E15/B15</f>
        <v>7.6047608992897059E-2</v>
      </c>
      <c r="G15" s="34">
        <f>SUM(G9:G14)</f>
        <v>4415181088.1599998</v>
      </c>
      <c r="H15" s="36">
        <f t="shared" si="4"/>
        <v>0.19548108115721261</v>
      </c>
      <c r="I15" s="34">
        <f>SUM(I9:I14)</f>
        <v>3741043240.9000006</v>
      </c>
      <c r="J15" s="36">
        <f t="shared" si="0"/>
        <v>0.1656337900495449</v>
      </c>
      <c r="K15" s="35">
        <f>SUM(K9:K14)</f>
        <v>5458672195.2600002</v>
      </c>
      <c r="L15" s="37">
        <f t="shared" si="1"/>
        <v>0.24168139904244196</v>
      </c>
      <c r="M15" s="2"/>
      <c r="N15" s="2"/>
    </row>
    <row r="16" spans="1:14" ht="21.75" customHeight="1">
      <c r="A16" s="38" t="s">
        <v>28</v>
      </c>
      <c r="B16" s="21">
        <v>8127996402</v>
      </c>
      <c r="C16" s="21">
        <v>4184516216.3792243</v>
      </c>
      <c r="D16" s="39">
        <f>C16/B16</f>
        <v>0.51482751829830653</v>
      </c>
      <c r="E16" s="21">
        <v>325119856.07999998</v>
      </c>
      <c r="F16" s="39">
        <f>E16/B16</f>
        <v>0.04</v>
      </c>
      <c r="G16" s="21">
        <v>3944331013.5590053</v>
      </c>
      <c r="H16" s="39">
        <f>G16/B16</f>
        <v>0.4852771603821639</v>
      </c>
      <c r="I16" s="40">
        <v>3924227198</v>
      </c>
      <c r="J16" s="41">
        <f t="shared" si="0"/>
        <v>0.48280375678247012</v>
      </c>
      <c r="K16" s="42">
        <f>I16+E16</f>
        <v>4249347054.0799999</v>
      </c>
      <c r="L16" s="43">
        <f t="shared" si="1"/>
        <v>0.52280375678247004</v>
      </c>
      <c r="M16" s="2"/>
    </row>
    <row r="17" spans="1:16" ht="24.75" customHeight="1" thickBot="1">
      <c r="A17" s="44" t="s">
        <v>12</v>
      </c>
      <c r="B17" s="45">
        <v>168421371</v>
      </c>
      <c r="C17" s="76">
        <v>45105930.987286076</v>
      </c>
      <c r="D17" s="46">
        <f t="shared" si="2"/>
        <v>0.26781595898115612</v>
      </c>
      <c r="E17" s="47">
        <v>10884231.5</v>
      </c>
      <c r="F17" s="39">
        <f>E17/B17</f>
        <v>6.4625002369800205E-2</v>
      </c>
      <c r="G17" s="48">
        <v>35574798.149999999</v>
      </c>
      <c r="H17" s="49">
        <f t="shared" si="4"/>
        <v>0.21122496473443383</v>
      </c>
      <c r="I17" s="50">
        <v>33681696.5</v>
      </c>
      <c r="J17" s="46">
        <f t="shared" si="0"/>
        <v>0.19998469493518137</v>
      </c>
      <c r="K17" s="51">
        <f>I17+E17</f>
        <v>44565928</v>
      </c>
      <c r="L17" s="52">
        <f t="shared" si="1"/>
        <v>0.26460969730498157</v>
      </c>
      <c r="M17" s="2"/>
    </row>
    <row r="18" spans="1:16" ht="24.75" customHeight="1" thickBot="1">
      <c r="A18" s="33" t="s">
        <v>15</v>
      </c>
      <c r="B18" s="34">
        <f>B15+B16+B17</f>
        <v>30882649965</v>
      </c>
      <c r="C18" s="35">
        <f>C15+C16+C17</f>
        <v>9178813111.1159821</v>
      </c>
      <c r="D18" s="36">
        <f>C18/B18</f>
        <v>0.29721585166812231</v>
      </c>
      <c r="E18" s="35">
        <f>E15+E16+E17</f>
        <v>2053633041.9400001</v>
      </c>
      <c r="F18" s="36">
        <f>E18/B18</f>
        <v>6.6497954167386172E-2</v>
      </c>
      <c r="G18" s="34">
        <f>G15+G16+G17</f>
        <v>8395086899.8690052</v>
      </c>
      <c r="H18" s="36">
        <f>G18/B18</f>
        <v>0.27183829462119818</v>
      </c>
      <c r="I18" s="34">
        <f>I15+I16+I17</f>
        <v>7698952135.4000006</v>
      </c>
      <c r="J18" s="36">
        <f t="shared" si="0"/>
        <v>0.24929700476239558</v>
      </c>
      <c r="K18" s="53">
        <f>K15+K16+K17</f>
        <v>9752585177.3400002</v>
      </c>
      <c r="L18" s="37">
        <f t="shared" si="1"/>
        <v>0.31579495892978171</v>
      </c>
      <c r="M18" s="2"/>
      <c r="N18" s="2"/>
    </row>
    <row r="19" spans="1:16" ht="24.75" customHeight="1" thickBot="1">
      <c r="A19" s="54" t="s">
        <v>21</v>
      </c>
      <c r="B19" s="55">
        <v>441013044</v>
      </c>
      <c r="C19" s="77">
        <v>138361765.5</v>
      </c>
      <c r="D19" s="56">
        <f>C19/B19</f>
        <v>0.31373622023751296</v>
      </c>
      <c r="E19" s="55">
        <v>48511434.840000004</v>
      </c>
      <c r="F19" s="57">
        <f>E19/B19</f>
        <v>0.11000000000000001</v>
      </c>
      <c r="G19" s="55">
        <v>76495019.150000006</v>
      </c>
      <c r="H19" s="57">
        <f>G19/B19</f>
        <v>0.17345296287880321</v>
      </c>
      <c r="I19" s="58">
        <v>69261821.319999993</v>
      </c>
      <c r="J19" s="57">
        <f t="shared" si="0"/>
        <v>0.15705163886263643</v>
      </c>
      <c r="K19" s="59">
        <f>I19+E19</f>
        <v>117773256.16</v>
      </c>
      <c r="L19" s="43">
        <f t="shared" si="1"/>
        <v>0.26705163886263644</v>
      </c>
      <c r="M19" s="2"/>
    </row>
    <row r="20" spans="1:16" ht="23.25" customHeight="1" thickBot="1">
      <c r="A20" s="54" t="s">
        <v>17</v>
      </c>
      <c r="B20" s="30">
        <v>11323436161</v>
      </c>
      <c r="C20" s="60">
        <v>6887542113.1000004</v>
      </c>
      <c r="D20" s="31">
        <f>(C20/B20)</f>
        <v>0.60825548139017771</v>
      </c>
      <c r="E20" s="30"/>
      <c r="F20" s="31"/>
      <c r="G20" s="60">
        <v>6887542113.1000004</v>
      </c>
      <c r="H20" s="31">
        <f>G20/B20</f>
        <v>0.60825548139017771</v>
      </c>
      <c r="I20" s="60">
        <v>6881713403.6000004</v>
      </c>
      <c r="J20" s="31">
        <f t="shared" si="0"/>
        <v>0.60774073397454109</v>
      </c>
      <c r="K20" s="60">
        <f>E20+I20</f>
        <v>6881713403.6000004</v>
      </c>
      <c r="L20" s="61">
        <f t="shared" si="1"/>
        <v>0.60774073397454109</v>
      </c>
      <c r="M20" s="2"/>
      <c r="P20" s="1" t="s">
        <v>26</v>
      </c>
    </row>
    <row r="21" spans="1:16" s="7" customFormat="1">
      <c r="A21" s="1"/>
      <c r="B21" s="2"/>
      <c r="C21" s="2"/>
      <c r="D21" s="2"/>
      <c r="E21" s="2"/>
      <c r="F21" s="2"/>
      <c r="G21" s="2"/>
      <c r="H21" s="2"/>
      <c r="I21" s="2"/>
      <c r="J21" s="2"/>
      <c r="K21" s="2"/>
      <c r="L21" s="2"/>
      <c r="M21" s="1"/>
    </row>
    <row r="22" spans="1:16">
      <c r="A22" s="63" t="s">
        <v>16</v>
      </c>
      <c r="B22" s="63"/>
      <c r="C22" s="63"/>
      <c r="D22" s="63"/>
      <c r="E22" s="63"/>
      <c r="F22" s="63"/>
      <c r="G22" s="63"/>
      <c r="H22" s="63"/>
      <c r="I22" s="63"/>
      <c r="J22" s="63"/>
      <c r="K22" s="2"/>
    </row>
    <row r="23" spans="1:16" ht="19.5" customHeight="1">
      <c r="A23" s="63" t="s">
        <v>31</v>
      </c>
      <c r="B23" s="63"/>
      <c r="C23" s="63"/>
      <c r="D23" s="63"/>
      <c r="E23" s="63"/>
      <c r="F23" s="63"/>
      <c r="G23" s="63"/>
      <c r="H23" s="63"/>
      <c r="I23" s="63"/>
      <c r="J23" s="63"/>
    </row>
    <row r="24" spans="1:16" ht="19.5" customHeight="1">
      <c r="A24" s="64" t="s">
        <v>29</v>
      </c>
      <c r="B24" s="64"/>
      <c r="C24" s="64"/>
      <c r="D24" s="64"/>
      <c r="E24" s="64"/>
      <c r="F24" s="64"/>
      <c r="G24" s="64"/>
      <c r="H24" s="64"/>
      <c r="I24" s="64"/>
      <c r="J24" s="64"/>
      <c r="K24" s="64"/>
      <c r="L24" s="64"/>
    </row>
    <row r="25" spans="1:16" ht="17.25" customHeight="1">
      <c r="A25" s="64" t="s">
        <v>32</v>
      </c>
      <c r="B25" s="64"/>
      <c r="C25" s="64"/>
      <c r="D25" s="64"/>
      <c r="E25" s="64"/>
      <c r="F25" s="64"/>
      <c r="G25" s="64"/>
      <c r="H25" s="64"/>
      <c r="I25" s="64"/>
      <c r="J25" s="64"/>
      <c r="K25" s="64"/>
      <c r="L25" s="64"/>
    </row>
    <row r="26" spans="1:16">
      <c r="G26" s="8"/>
      <c r="I26" s="2"/>
    </row>
    <row r="27" spans="1:16">
      <c r="B27" s="2"/>
      <c r="C27" s="2"/>
      <c r="D27" s="4"/>
      <c r="F27" s="4"/>
      <c r="G27" s="8"/>
      <c r="H27" s="4"/>
      <c r="I27" s="62"/>
      <c r="J27" s="2"/>
      <c r="K27" s="2"/>
    </row>
    <row r="28" spans="1:16">
      <c r="B28" s="2"/>
      <c r="C28" s="2"/>
      <c r="D28" s="4"/>
      <c r="F28" s="4"/>
      <c r="G28" s="8"/>
      <c r="H28" s="4"/>
      <c r="I28" s="3"/>
      <c r="K28" s="2"/>
    </row>
    <row r="29" spans="1:16">
      <c r="C29" s="2"/>
      <c r="G29" s="6"/>
      <c r="I29" s="3"/>
      <c r="K29" s="2"/>
    </row>
    <row r="30" spans="1:16">
      <c r="G30" s="5"/>
      <c r="I30" s="3"/>
      <c r="K30" s="2"/>
    </row>
    <row r="31" spans="1:16">
      <c r="C31" s="3"/>
      <c r="G31" s="3"/>
      <c r="I31" s="62"/>
    </row>
    <row r="32" spans="1:16">
      <c r="G32" s="5"/>
      <c r="I32" s="3"/>
    </row>
    <row r="33" spans="3:9">
      <c r="C33" s="2"/>
      <c r="G33" s="2"/>
    </row>
    <row r="34" spans="3:9">
      <c r="G34" s="2"/>
      <c r="I34" s="3"/>
    </row>
    <row r="35" spans="3:9">
      <c r="C35" s="3"/>
      <c r="G35" s="2"/>
      <c r="I35" s="3"/>
    </row>
    <row r="36" spans="3:9">
      <c r="F36" s="4"/>
      <c r="G36" s="8"/>
      <c r="H36" s="4"/>
      <c r="I36" s="62"/>
    </row>
    <row r="37" spans="3:9">
      <c r="F37" s="4"/>
      <c r="G37" s="8"/>
      <c r="H37" s="4"/>
      <c r="I37" s="3"/>
    </row>
    <row r="38" spans="3:9">
      <c r="G38" s="2"/>
    </row>
  </sheetData>
  <mergeCells count="12">
    <mergeCell ref="A22:J22"/>
    <mergeCell ref="A23:J23"/>
    <mergeCell ref="A24:L24"/>
    <mergeCell ref="A25:L25"/>
    <mergeCell ref="A2:L3"/>
    <mergeCell ref="A6:A8"/>
    <mergeCell ref="B6:B7"/>
    <mergeCell ref="C6:D6"/>
    <mergeCell ref="E6:F6"/>
    <mergeCell ref="G6:H6"/>
    <mergeCell ref="I6:J6"/>
    <mergeCell ref="K6:L6"/>
  </mergeCells>
  <pageMargins left="0.70866141732283505" right="0.70866141732283505" top="0.74803149606299202" bottom="0.74803149606299202" header="0.31496062992126" footer="0.31496062992126"/>
  <pageSetup paperSize="9" scale="6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Situatie</vt:lpstr>
      <vt:lpstr>Situatie!Print_Area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Vasilica Balan</dc:creator>
  <cp:lastModifiedBy>Mihaela Raducan</cp:lastModifiedBy>
  <cp:lastPrinted>2019-10-02T09:54:31Z</cp:lastPrinted>
  <dcterms:created xsi:type="dcterms:W3CDTF">2017-11-02T10:21:04Z</dcterms:created>
  <dcterms:modified xsi:type="dcterms:W3CDTF">2019-10-04T10:47:02Z</dcterms:modified>
</cp:coreProperties>
</file>