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filterPrivacy="1" defaultThemeVersion="124226"/>
  <xr:revisionPtr revIDLastSave="0" documentId="13_ncr:1_{EC47D5B4-5E11-4CB3-AF6F-8F415F4832D8}" xr6:coauthVersionLast="36" xr6:coauthVersionMax="36" xr10:uidLastSave="{00000000-0000-0000-0000-000000000000}"/>
  <bookViews>
    <workbookView xWindow="0" yWindow="0" windowWidth="15360" windowHeight="9225" tabRatio="812" xr2:uid="{00000000-000D-0000-FFFF-FFFF00000000}"/>
  </bookViews>
  <sheets>
    <sheet name="DEC  titlul I" sheetId="6" r:id="rId1"/>
  </sheets>
  <calcPr calcId="191029"/>
</workbook>
</file>

<file path=xl/calcChain.xml><?xml version="1.0" encoding="utf-8"?>
<calcChain xmlns="http://schemas.openxmlformats.org/spreadsheetml/2006/main">
  <c r="D177" i="6" l="1"/>
  <c r="D171" i="6"/>
  <c r="D169" i="6"/>
  <c r="D167" i="6"/>
  <c r="D165" i="6"/>
  <c r="D163" i="6"/>
  <c r="D178" i="6" s="1"/>
  <c r="D161" i="6"/>
  <c r="D160" i="6"/>
  <c r="D139" i="6"/>
  <c r="D128" i="6"/>
  <c r="D126" i="6"/>
  <c r="D124" i="6"/>
  <c r="D123" i="6"/>
  <c r="D98" i="6"/>
  <c r="D89" i="6"/>
  <c r="D71" i="6"/>
  <c r="D67" i="6"/>
  <c r="D61" i="6"/>
  <c r="D53" i="6"/>
  <c r="D48" i="6"/>
  <c r="D36" i="6"/>
  <c r="D23" i="6"/>
  <c r="D179" i="6" l="1"/>
</calcChain>
</file>

<file path=xl/sharedStrings.xml><?xml version="1.0" encoding="utf-8"?>
<sst xmlns="http://schemas.openxmlformats.org/spreadsheetml/2006/main" count="327" uniqueCount="101">
  <si>
    <t xml:space="preserve">MINISTERUL JUSTITIEI - Aparat propriu </t>
  </si>
  <si>
    <t>Capitolul 61.01- Ordine publica si siguranta nationala</t>
  </si>
  <si>
    <t>TITLUL 10 CHELTUIELI DE PERSONAL</t>
  </si>
  <si>
    <t>Clasificatie bugetara</t>
  </si>
  <si>
    <t>Nr. act</t>
  </si>
  <si>
    <t>Data document</t>
  </si>
  <si>
    <t>Suma</t>
  </si>
  <si>
    <t>Detaliere</t>
  </si>
  <si>
    <t>PLATA SALARII, VIRAT RETINERI  SALARIATI LA BUG ASIG SOCIALE SI BUG.DE STAT</t>
  </si>
  <si>
    <t>VIRAT RETINERI  DIN SALARII - POPRIRI, PENSII FACULTATIVE, COTIZATII</t>
  </si>
  <si>
    <t>SUBTOTAL 10.01.01</t>
  </si>
  <si>
    <t>SUBTOTAL 10.01.06</t>
  </si>
  <si>
    <t>SUBTOTAL 10.01.13</t>
  </si>
  <si>
    <t>SUBTOTAL 10.01.14</t>
  </si>
  <si>
    <t>SUBTOTAL 10.01.15</t>
  </si>
  <si>
    <t>10.01.16.</t>
  </si>
  <si>
    <t>SUBTOTAL 10.01.16</t>
  </si>
  <si>
    <t>10.01.30.</t>
  </si>
  <si>
    <t>SUBTOTAL 10.01.30</t>
  </si>
  <si>
    <t>TOTAL ART. 10.01</t>
  </si>
  <si>
    <t>SUBTOTAL 10.02.02</t>
  </si>
  <si>
    <t>SUBTOTAL 10.02.03</t>
  </si>
  <si>
    <t>SUBTOTAL 10.02.30</t>
  </si>
  <si>
    <t>TOTAL ART. 10.02</t>
  </si>
  <si>
    <t>10.03.01.</t>
  </si>
  <si>
    <t>SUBTOTAL 10.03.01</t>
  </si>
  <si>
    <t>10.03.02.</t>
  </si>
  <si>
    <t>SUBTOTAL 10.03.02</t>
  </si>
  <si>
    <t>10.03.03.</t>
  </si>
  <si>
    <t>SUBTOTAL 10.03.03</t>
  </si>
  <si>
    <t>10.03.04.</t>
  </si>
  <si>
    <t>SUBTOTAL 10.03.04</t>
  </si>
  <si>
    <t>TOTAL  ART. 10.03</t>
  </si>
  <si>
    <t>TOTAL TITLUL 10</t>
  </si>
  <si>
    <t>10.01.01</t>
  </si>
  <si>
    <t>10.01.05</t>
  </si>
  <si>
    <t>10.01.06</t>
  </si>
  <si>
    <t>10.01.13</t>
  </si>
  <si>
    <t>10.01.14</t>
  </si>
  <si>
    <t>10.01.15</t>
  </si>
  <si>
    <t>10.02.02</t>
  </si>
  <si>
    <t>10.02.03</t>
  </si>
  <si>
    <t>10.02.30</t>
  </si>
  <si>
    <t>PLATA SALARII</t>
  </si>
  <si>
    <t>10.03.07.</t>
  </si>
  <si>
    <t>SUBTOTAL 10.03.07</t>
  </si>
  <si>
    <t>10.03.06.</t>
  </si>
  <si>
    <t>SUBTOTAL 10.03.06</t>
  </si>
  <si>
    <t xml:space="preserve">PLATA  CONCEDII MEDICALE SUPORTATE DIN FNUASS </t>
  </si>
  <si>
    <t>10.01.17.</t>
  </si>
  <si>
    <t>SUBTOTAL 10.01.17</t>
  </si>
  <si>
    <t xml:space="preserve"> VIRAT RETINERI  SALARIATI LA BUG ASIG SOCIALE SI BUG.DE STAT</t>
  </si>
  <si>
    <t xml:space="preserve">PLATA INDEMNIZATIE DE HRANA </t>
  </si>
  <si>
    <t xml:space="preserve">PLATA NORMA HRANA </t>
  </si>
  <si>
    <t>PLATA  ECHIPAMENT F.P.S.S.</t>
  </si>
  <si>
    <t xml:space="preserve">PLATA DECONTURI MEDICAMENTE </t>
  </si>
  <si>
    <t>PLATA DECONTURI CHIRII</t>
  </si>
  <si>
    <t xml:space="preserve"> PLATA DECONT TRANSPORT </t>
  </si>
  <si>
    <t>VIRAT RETINERI  DIN SALARII - LA BUG ASIG SOCIALE SI BUG.DE STAT</t>
  </si>
  <si>
    <t>CONTRIBUTII DE ASIGURARI SOCIALE DE STAT- CAS PT. SENTINTE JUDECATORESTI</t>
  </si>
  <si>
    <t>CONTRIBUTII DE ASIGURARI DE SOMAJ PT. PLATA SENTINTE JUDECATORESTI</t>
  </si>
  <si>
    <t>CONTRIBUTII DE ASIGURARI SOCIALE DE SANATATE PT. PLATA SENTINTE JUDECATORESTI</t>
  </si>
  <si>
    <t>CONTRIBUTII DE ASIGURARI PT. ACCIDENTE DE MUNCA SI BOLI PROFESIONALE  PT. PLATA SENTINTE JUDECATORESTI</t>
  </si>
  <si>
    <t>PLATA CONTRIBUTII  ANGAJATOR  LA FONDUL DE GARANTARE  A CREANTELOR SALARIALE PT. PLATA SALARII</t>
  </si>
  <si>
    <t>SUBTOTAL 10.01.05</t>
  </si>
  <si>
    <t>VIRAT RETINERI  DIN SALARII - LA BUGETUL DE STAT</t>
  </si>
  <si>
    <t>SUBTOTAL 10.01.07</t>
  </si>
  <si>
    <t xml:space="preserve">PLATA CONTRIBUTII  ANGAJATOR  LA FONDUL DE GARANTARE  A CREANTELOR SALARIALE PT. PLATA STAT COMISIE DISCIPLINA </t>
  </si>
  <si>
    <t>10.02.06.</t>
  </si>
  <si>
    <t>SUBTOTAL 10.02.06</t>
  </si>
  <si>
    <t xml:space="preserve">PLATA  DECONTURI SERVICII TURISTICE </t>
  </si>
  <si>
    <t>PLATA DECONTURI TRANSPORT</t>
  </si>
  <si>
    <t xml:space="preserve">PLATA INDEMNIZATIE DETASARE </t>
  </si>
  <si>
    <t>perioada: 01-31.12.2020</t>
  </si>
  <si>
    <t>REREGLARE PLATA STAT RECTIFICATIV SALARII OCTOMBRIE</t>
  </si>
  <si>
    <t>PLATA SALARII STAT RECTIFICATIV SALARII SEPTEMBRIE</t>
  </si>
  <si>
    <t>VIRAT RETINERI  STAT RECTIFICATIV SALARII SEPTEMBRIE - LA BUG ASIG SOCIALE SI BUG.DE STAT</t>
  </si>
  <si>
    <t>VIRAT RETINERI  STAT RECTIFICATIV SALARII SEPTEMBRIE - LA BUGETUL DE STAT</t>
  </si>
  <si>
    <t>VIRAT RETINERI STAT RECTIFICATIV SALARII NOIEMBRIE - LA BUG ASIG SOCIALE SI BUG.DE STAT</t>
  </si>
  <si>
    <t xml:space="preserve">PLATA AVANS DIURNA  DEPLASARE INTERNA </t>
  </si>
  <si>
    <t xml:space="preserve">INCASARE SOLD NEUTILIZAT DEPLASARI EXTERNE </t>
  </si>
  <si>
    <t>INCASARE  DIFERENTA DIURNA  INTERNA NEUTILIZATA</t>
  </si>
  <si>
    <t>ALIMENTARE CONT  VALUTA  BCR</t>
  </si>
  <si>
    <t>INCASARE SOLD NEUTILIZAT  BCR</t>
  </si>
  <si>
    <t xml:space="preserve">PLATA STAT SENTINTE JUDECATORESTI </t>
  </si>
  <si>
    <t>PLATA SALARII- STAT COMISIE DISCIPLINA</t>
  </si>
  <si>
    <t>PLATA PLATA STAT RECTIFICATIV SALARII SEPTEMBRIE</t>
  </si>
  <si>
    <t>VIRAT RETINERI  STAT RECTIFICATIV SEPTEMBRIE  - LA BUG ASIG SOCIALE SI BUG.DE STAT</t>
  </si>
  <si>
    <t>VIRAT RETINERI   STAT RECTIFICATIV SEPTEMBRIE - LA BUGETUL DE STAT</t>
  </si>
  <si>
    <t xml:space="preserve">ALIMENTARE CONT VALUTA INDEMNIZATIE  PT. COPIL  MAGISTRAT  DETASAT EUROJUST </t>
  </si>
  <si>
    <t xml:space="preserve">ALIMENTARE CONT VALUTA TAXA SCOLARIZARE PT. COPIL  MAGISTRAT  DETASAT EUROJUST </t>
  </si>
  <si>
    <t xml:space="preserve">INCASARE DE LA UP ROMANIA CV VOUCERE DE VACANTA RETURNATE, AFERENTE ANULUI 2019 </t>
  </si>
  <si>
    <t xml:space="preserve">VIRAMENT IN CONTUL ANII PRECEDENTI A CV VOUCERELOR RETURNATE </t>
  </si>
  <si>
    <t xml:space="preserve">INCASARE DE LA SOCIETATEA ENDERED ROMANIA CV VOUCERE DE VACANTA PE SUPORT ELECTRONIC, AFER. AN 20220, NEUTILIZATE SI RETURNATE </t>
  </si>
  <si>
    <t>VIRAT RETINERI CAS LA BUG ASIG SOCIALE SI BUG.DE STAT</t>
  </si>
  <si>
    <t xml:space="preserve"> VIRAT RETINERI  CASS  LA BUG ASIG SOCIALE SI BUG.DE STAT</t>
  </si>
  <si>
    <t>VIRAT RETINERI  IMPOZIT LA BUGETUL DE STAT</t>
  </si>
  <si>
    <t xml:space="preserve"> CONTRIBUTII  ANGAJATOR - CONTRIBUTII LA FONDUL DE GARANTARE  A CREANTELOR SALARIALE  PT. PLATA SENTINTE  JUDECATORESTI</t>
  </si>
  <si>
    <t>PLATA CONTRIBUTII  ANGAJATOR  LA FONDUL DE GARANTARE  A CREANTELOR SALARIALE PT. PLATA STAT SENTINTE JUDECATORESTI</t>
  </si>
  <si>
    <t>PLATA CONTRIBUTII  ANGAJATOR  LA FONDUL DE GARANTARE  A CREANTELOR SALARIALE PT. PLATA STAT RECTIFICATIV SEPTEMBRIE</t>
  </si>
  <si>
    <t>PLATA CONTRIBUTII  ANGAJATOR  LA FONDUL DE GARANTARE  A CREANTELOR SALARIALE PT. PLATA STAT RECTIFICATIV NOIEMBRIE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</si>
</sst>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1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0"/>
      <name val="Arial"/>
      <family val="2"/>
    </font>
    <font>
      <sz val="11"/>
      <name val="Trebuchet MS"/>
      <family val="2"/>
      <charset val="238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10"/>
      <color rgb="FF00B050"/>
      <name val="Arial"/>
      <family val="2"/>
    </font>
    <font>
      <sz val="11"/>
      <color rgb="FF00B050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Border="1"/>
    <xf numFmtId="4" fontId="1" fillId="0" borderId="0" xfId="0" applyNumberFormat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left"/>
    </xf>
    <xf numFmtId="4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Continuous"/>
    </xf>
    <xf numFmtId="4" fontId="1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14" fontId="2" fillId="0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4" fontId="1" fillId="0" borderId="0" xfId="0" applyNumberFormat="1" applyFont="1" applyFill="1" applyAlignment="1">
      <alignment wrapText="1"/>
    </xf>
    <xf numFmtId="4" fontId="2" fillId="0" borderId="1" xfId="0" applyNumberFormat="1" applyFont="1" applyFill="1" applyBorder="1"/>
    <xf numFmtId="0" fontId="2" fillId="0" borderId="1" xfId="0" applyFont="1" applyFill="1" applyBorder="1" applyAlignment="1">
      <alignment horizontal="left" wrapText="1"/>
    </xf>
    <xf numFmtId="0" fontId="2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4" fontId="2" fillId="0" borderId="0" xfId="0" applyNumberFormat="1" applyFont="1" applyFill="1"/>
    <xf numFmtId="0" fontId="2" fillId="0" borderId="0" xfId="0" applyFont="1" applyAlignment="1">
      <alignment wrapText="1"/>
    </xf>
    <xf numFmtId="3" fontId="2" fillId="0" borderId="1" xfId="0" applyNumberFormat="1" applyFont="1" applyBorder="1"/>
    <xf numFmtId="0" fontId="3" fillId="0" borderId="1" xfId="0" applyFont="1" applyBorder="1"/>
    <xf numFmtId="14" fontId="3" fillId="0" borderId="1" xfId="0" applyNumberFormat="1" applyFont="1" applyBorder="1"/>
    <xf numFmtId="0" fontId="4" fillId="0" borderId="1" xfId="0" applyFont="1" applyFill="1" applyBorder="1"/>
    <xf numFmtId="4" fontId="5" fillId="0" borderId="1" xfId="0" applyNumberFormat="1" applyFont="1" applyFill="1" applyBorder="1"/>
    <xf numFmtId="0" fontId="4" fillId="0" borderId="1" xfId="0" applyFont="1" applyFill="1" applyBorder="1" applyAlignment="1">
      <alignment vertical="top" wrapText="1"/>
    </xf>
    <xf numFmtId="0" fontId="4" fillId="0" borderId="0" xfId="0" applyFont="1" applyFill="1"/>
    <xf numFmtId="0" fontId="6" fillId="0" borderId="1" xfId="0" applyFont="1" applyBorder="1"/>
    <xf numFmtId="14" fontId="6" fillId="0" borderId="1" xfId="0" applyNumberFormat="1" applyFont="1" applyBorder="1"/>
    <xf numFmtId="164" fontId="2" fillId="0" borderId="1" xfId="0" applyNumberFormat="1" applyFont="1" applyFill="1" applyBorder="1" applyAlignment="1">
      <alignment horizontal="centerContinuous"/>
    </xf>
    <xf numFmtId="4" fontId="3" fillId="0" borderId="1" xfId="0" applyNumberFormat="1" applyFont="1" applyFill="1" applyBorder="1"/>
    <xf numFmtId="4" fontId="6" fillId="0" borderId="1" xfId="0" applyNumberFormat="1" applyFont="1" applyFill="1" applyBorder="1"/>
    <xf numFmtId="14" fontId="4" fillId="0" borderId="1" xfId="0" applyNumberFormat="1" applyFont="1" applyFill="1" applyBorder="1"/>
    <xf numFmtId="0" fontId="5" fillId="0" borderId="1" xfId="0" applyFont="1" applyBorder="1"/>
    <xf numFmtId="14" fontId="5" fillId="0" borderId="1" xfId="0" applyNumberFormat="1" applyFont="1" applyBorder="1"/>
    <xf numFmtId="0" fontId="4" fillId="0" borderId="0" xfId="0" applyFont="1"/>
    <xf numFmtId="0" fontId="2" fillId="0" borderId="1" xfId="0" applyFont="1" applyBorder="1" applyAlignment="1">
      <alignment wrapText="1"/>
    </xf>
    <xf numFmtId="14" fontId="2" fillId="0" borderId="0" xfId="0" applyNumberFormat="1" applyFont="1"/>
    <xf numFmtId="4" fontId="3" fillId="0" borderId="1" xfId="0" applyNumberFormat="1" applyFont="1" applyBorder="1"/>
    <xf numFmtId="0" fontId="6" fillId="0" borderId="0" xfId="0" applyFont="1"/>
    <xf numFmtId="4" fontId="6" fillId="0" borderId="1" xfId="0" applyNumberFormat="1" applyFont="1" applyBorder="1"/>
    <xf numFmtId="164" fontId="2" fillId="0" borderId="1" xfId="0" applyNumberFormat="1" applyFont="1" applyFill="1" applyBorder="1" applyAlignment="1">
      <alignment horizontal="left"/>
    </xf>
    <xf numFmtId="0" fontId="3" fillId="0" borderId="1" xfId="0" applyFont="1" applyFill="1" applyBorder="1"/>
    <xf numFmtId="14" fontId="3" fillId="0" borderId="1" xfId="0" applyNumberFormat="1" applyFont="1" applyFill="1" applyBorder="1"/>
    <xf numFmtId="4" fontId="5" fillId="0" borderId="1" xfId="0" applyNumberFormat="1" applyFont="1" applyBorder="1"/>
    <xf numFmtId="14" fontId="0" fillId="0" borderId="0" xfId="0" applyNumberFormat="1"/>
    <xf numFmtId="4" fontId="0" fillId="0" borderId="0" xfId="0" applyNumberFormat="1"/>
    <xf numFmtId="0" fontId="7" fillId="0" borderId="1" xfId="0" applyFont="1" applyBorder="1"/>
    <xf numFmtId="14" fontId="7" fillId="0" borderId="1" xfId="0" applyNumberFormat="1" applyFont="1" applyBorder="1"/>
    <xf numFmtId="4" fontId="7" fillId="0" borderId="1" xfId="0" applyNumberFormat="1" applyFont="1" applyFill="1" applyBorder="1"/>
    <xf numFmtId="0" fontId="8" fillId="0" borderId="1" xfId="0" applyFont="1" applyFill="1" applyBorder="1" applyAlignment="1">
      <alignment vertical="top" wrapText="1"/>
    </xf>
    <xf numFmtId="14" fontId="6" fillId="0" borderId="0" xfId="0" applyNumberFormat="1" applyFont="1"/>
    <xf numFmtId="4" fontId="6" fillId="0" borderId="0" xfId="0" applyNumberFormat="1" applyFont="1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4" fillId="0" borderId="1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0"/>
  <sheetViews>
    <sheetView tabSelected="1" zoomScaleNormal="100" workbookViewId="0">
      <selection activeCell="I155" sqref="I155"/>
    </sheetView>
  </sheetViews>
  <sheetFormatPr defaultRowHeight="16.5" x14ac:dyDescent="0.3"/>
  <cols>
    <col min="1" max="1" width="12.28515625" style="21" customWidth="1"/>
    <col min="2" max="2" width="10.7109375" style="21" customWidth="1"/>
    <col min="3" max="3" width="23.42578125" style="21" customWidth="1"/>
    <col min="4" max="4" width="17.140625" style="24" customWidth="1"/>
    <col min="5" max="5" width="48.28515625" style="21" customWidth="1"/>
    <col min="6" max="6" width="9.140625" style="21"/>
    <col min="7" max="7" width="9.140625" style="21" customWidth="1"/>
    <col min="8" max="8" width="8.28515625" style="21" customWidth="1"/>
    <col min="9" max="9" width="7.42578125" style="21" customWidth="1"/>
    <col min="10" max="10" width="7.28515625" style="21" customWidth="1"/>
    <col min="11" max="16384" width="9.140625" style="21"/>
  </cols>
  <sheetData>
    <row r="1" spans="1:5" x14ac:dyDescent="0.3">
      <c r="A1" s="1" t="s">
        <v>0</v>
      </c>
      <c r="B1" s="1"/>
      <c r="C1" s="1"/>
      <c r="D1" s="2"/>
      <c r="E1" s="3"/>
    </row>
    <row r="2" spans="1:5" x14ac:dyDescent="0.3">
      <c r="A2" s="4" t="s">
        <v>1</v>
      </c>
      <c r="B2" s="4"/>
      <c r="C2" s="4"/>
      <c r="D2" s="5"/>
      <c r="E2" s="6"/>
    </row>
    <row r="3" spans="1:5" x14ac:dyDescent="0.3">
      <c r="A3" s="4" t="s">
        <v>2</v>
      </c>
      <c r="B3" s="4"/>
      <c r="C3" s="4"/>
      <c r="D3" s="5"/>
      <c r="E3" s="6"/>
    </row>
    <row r="4" spans="1:5" x14ac:dyDescent="0.3">
      <c r="A4" s="63" t="s">
        <v>73</v>
      </c>
      <c r="B4" s="63"/>
      <c r="C4" s="63"/>
      <c r="D4" s="63"/>
      <c r="E4" s="63"/>
    </row>
    <row r="5" spans="1:5" x14ac:dyDescent="0.3">
      <c r="A5" s="1"/>
      <c r="B5" s="1"/>
      <c r="C5" s="1"/>
      <c r="D5" s="2"/>
      <c r="E5" s="18"/>
    </row>
    <row r="6" spans="1:5" ht="33" x14ac:dyDescent="0.3">
      <c r="A6" s="7" t="s">
        <v>3</v>
      </c>
      <c r="B6" s="7" t="s">
        <v>4</v>
      </c>
      <c r="C6" s="7" t="s">
        <v>5</v>
      </c>
      <c r="D6" s="8" t="s">
        <v>6</v>
      </c>
      <c r="E6" s="7" t="s">
        <v>7</v>
      </c>
    </row>
    <row r="7" spans="1:5" x14ac:dyDescent="0.3">
      <c r="A7" s="9" t="s">
        <v>34</v>
      </c>
      <c r="B7" s="27">
        <v>3521</v>
      </c>
      <c r="C7" s="28">
        <v>44174</v>
      </c>
      <c r="D7" s="44">
        <v>2572127</v>
      </c>
      <c r="E7" s="10" t="s">
        <v>43</v>
      </c>
    </row>
    <row r="8" spans="1:5" x14ac:dyDescent="0.3">
      <c r="A8" s="9" t="s">
        <v>34</v>
      </c>
      <c r="B8" s="27">
        <v>1</v>
      </c>
      <c r="C8" s="28">
        <v>44175</v>
      </c>
      <c r="D8" s="44">
        <v>2607</v>
      </c>
      <c r="E8" s="10" t="s">
        <v>43</v>
      </c>
    </row>
    <row r="9" spans="1:5" x14ac:dyDescent="0.3">
      <c r="A9" s="9" t="s">
        <v>34</v>
      </c>
      <c r="B9" s="27">
        <v>2</v>
      </c>
      <c r="C9" s="28">
        <v>44175</v>
      </c>
      <c r="D9" s="44">
        <v>2140</v>
      </c>
      <c r="E9" s="10" t="s">
        <v>43</v>
      </c>
    </row>
    <row r="10" spans="1:5" x14ac:dyDescent="0.3">
      <c r="A10" s="9" t="s">
        <v>34</v>
      </c>
      <c r="B10" s="27">
        <v>2</v>
      </c>
      <c r="C10" s="28">
        <v>44175</v>
      </c>
      <c r="D10" s="44">
        <v>5284</v>
      </c>
      <c r="E10" s="10" t="s">
        <v>43</v>
      </c>
    </row>
    <row r="11" spans="1:5" x14ac:dyDescent="0.3">
      <c r="A11" s="9" t="s">
        <v>34</v>
      </c>
      <c r="B11" s="27">
        <v>4</v>
      </c>
      <c r="C11" s="28">
        <v>44175</v>
      </c>
      <c r="D11" s="44">
        <v>14941</v>
      </c>
      <c r="E11" s="10" t="s">
        <v>43</v>
      </c>
    </row>
    <row r="12" spans="1:5" ht="33" x14ac:dyDescent="0.3">
      <c r="A12" s="9" t="s">
        <v>34</v>
      </c>
      <c r="B12" s="27">
        <v>3526</v>
      </c>
      <c r="C12" s="28">
        <v>44174</v>
      </c>
      <c r="D12" s="44">
        <v>1099663</v>
      </c>
      <c r="E12" s="10" t="s">
        <v>58</v>
      </c>
    </row>
    <row r="13" spans="1:5" ht="33" x14ac:dyDescent="0.3">
      <c r="A13" s="9" t="s">
        <v>34</v>
      </c>
      <c r="B13" s="27">
        <v>3526</v>
      </c>
      <c r="C13" s="28">
        <v>44174</v>
      </c>
      <c r="D13" s="44">
        <v>441259</v>
      </c>
      <c r="E13" s="10" t="s">
        <v>58</v>
      </c>
    </row>
    <row r="14" spans="1:5" ht="33" x14ac:dyDescent="0.3">
      <c r="A14" s="9" t="s">
        <v>34</v>
      </c>
      <c r="B14" s="27">
        <v>3526</v>
      </c>
      <c r="C14" s="28">
        <v>44174</v>
      </c>
      <c r="D14" s="44">
        <v>288023</v>
      </c>
      <c r="E14" s="10" t="s">
        <v>65</v>
      </c>
    </row>
    <row r="15" spans="1:5" ht="33" x14ac:dyDescent="0.3">
      <c r="A15" s="9" t="s">
        <v>34</v>
      </c>
      <c r="B15" s="27">
        <v>3507</v>
      </c>
      <c r="C15" s="28">
        <v>44174</v>
      </c>
      <c r="D15" s="44">
        <v>408</v>
      </c>
      <c r="E15" s="10" t="s">
        <v>9</v>
      </c>
    </row>
    <row r="16" spans="1:5" ht="33" x14ac:dyDescent="0.3">
      <c r="A16" s="9" t="s">
        <v>34</v>
      </c>
      <c r="B16" s="27">
        <v>3510</v>
      </c>
      <c r="C16" s="28">
        <v>44174</v>
      </c>
      <c r="D16" s="44">
        <v>8098</v>
      </c>
      <c r="E16" s="10" t="s">
        <v>9</v>
      </c>
    </row>
    <row r="17" spans="1:6" ht="33" x14ac:dyDescent="0.3">
      <c r="A17" s="29" t="s">
        <v>34</v>
      </c>
      <c r="B17" s="27">
        <v>3520</v>
      </c>
      <c r="C17" s="28">
        <v>44174</v>
      </c>
      <c r="D17" s="44">
        <v>2108</v>
      </c>
      <c r="E17" s="10" t="s">
        <v>74</v>
      </c>
    </row>
    <row r="18" spans="1:6" ht="33" x14ac:dyDescent="0.3">
      <c r="A18" s="9" t="s">
        <v>34</v>
      </c>
      <c r="B18" s="27">
        <v>3904</v>
      </c>
      <c r="C18" s="28">
        <v>44187</v>
      </c>
      <c r="D18" s="44">
        <v>1399</v>
      </c>
      <c r="E18" s="10" t="s">
        <v>75</v>
      </c>
      <c r="F18" s="32"/>
    </row>
    <row r="19" spans="1:6" ht="49.5" x14ac:dyDescent="0.3">
      <c r="A19" s="9" t="s">
        <v>34</v>
      </c>
      <c r="B19" s="27">
        <v>3901</v>
      </c>
      <c r="C19" s="28">
        <v>44187</v>
      </c>
      <c r="D19" s="44">
        <v>2474</v>
      </c>
      <c r="E19" s="10" t="s">
        <v>76</v>
      </c>
      <c r="F19" s="32"/>
    </row>
    <row r="20" spans="1:6" ht="49.5" x14ac:dyDescent="0.3">
      <c r="A20" s="29" t="s">
        <v>34</v>
      </c>
      <c r="B20" s="27">
        <v>3901</v>
      </c>
      <c r="C20" s="28">
        <v>44187</v>
      </c>
      <c r="D20" s="44">
        <v>512</v>
      </c>
      <c r="E20" s="10" t="s">
        <v>76</v>
      </c>
    </row>
    <row r="21" spans="1:6" ht="33" x14ac:dyDescent="0.3">
      <c r="A21" s="9" t="s">
        <v>34</v>
      </c>
      <c r="B21" s="27">
        <v>3901</v>
      </c>
      <c r="C21" s="28">
        <v>44187</v>
      </c>
      <c r="D21" s="44">
        <v>737</v>
      </c>
      <c r="E21" s="10" t="s">
        <v>77</v>
      </c>
    </row>
    <row r="22" spans="1:6" ht="49.5" x14ac:dyDescent="0.3">
      <c r="A22" s="29" t="s">
        <v>34</v>
      </c>
      <c r="B22" s="27">
        <v>3961</v>
      </c>
      <c r="C22" s="28">
        <v>44188</v>
      </c>
      <c r="D22" s="44">
        <v>10</v>
      </c>
      <c r="E22" s="10" t="s">
        <v>78</v>
      </c>
    </row>
    <row r="23" spans="1:6" x14ac:dyDescent="0.3">
      <c r="A23" s="11" t="s">
        <v>10</v>
      </c>
      <c r="B23" s="11"/>
      <c r="C23" s="11"/>
      <c r="D23" s="12">
        <f>SUM(D7:D22)</f>
        <v>4441790</v>
      </c>
      <c r="E23" s="10"/>
    </row>
    <row r="24" spans="1:6" x14ac:dyDescent="0.3">
      <c r="A24" s="9" t="s">
        <v>35</v>
      </c>
      <c r="B24" s="33">
        <v>3545</v>
      </c>
      <c r="C24" s="34">
        <v>44174</v>
      </c>
      <c r="D24" s="37">
        <v>221052</v>
      </c>
      <c r="E24" s="10" t="s">
        <v>43</v>
      </c>
    </row>
    <row r="25" spans="1:6" x14ac:dyDescent="0.3">
      <c r="A25" s="9" t="s">
        <v>35</v>
      </c>
      <c r="B25" s="33">
        <v>1</v>
      </c>
      <c r="C25" s="34">
        <v>44175</v>
      </c>
      <c r="D25" s="37">
        <v>304</v>
      </c>
      <c r="E25" s="10" t="s">
        <v>43</v>
      </c>
    </row>
    <row r="26" spans="1:6" x14ac:dyDescent="0.3">
      <c r="A26" s="9" t="s">
        <v>35</v>
      </c>
      <c r="B26" s="33">
        <v>2</v>
      </c>
      <c r="C26" s="34">
        <v>44175</v>
      </c>
      <c r="D26" s="37">
        <v>262</v>
      </c>
      <c r="E26" s="10" t="s">
        <v>43</v>
      </c>
    </row>
    <row r="27" spans="1:6" x14ac:dyDescent="0.3">
      <c r="A27" s="9" t="s">
        <v>35</v>
      </c>
      <c r="B27" s="33">
        <v>2</v>
      </c>
      <c r="C27" s="34">
        <v>44175</v>
      </c>
      <c r="D27" s="37">
        <v>821</v>
      </c>
      <c r="E27" s="10" t="s">
        <v>43</v>
      </c>
    </row>
    <row r="28" spans="1:6" x14ac:dyDescent="0.3">
      <c r="A28" s="9" t="s">
        <v>35</v>
      </c>
      <c r="B28" s="22">
        <v>4</v>
      </c>
      <c r="C28" s="23">
        <v>44175</v>
      </c>
      <c r="D28" s="19">
        <v>1672</v>
      </c>
      <c r="E28" s="10" t="s">
        <v>43</v>
      </c>
    </row>
    <row r="29" spans="1:6" ht="33" x14ac:dyDescent="0.3">
      <c r="A29" s="9" t="s">
        <v>35</v>
      </c>
      <c r="B29" s="33">
        <v>3549</v>
      </c>
      <c r="C29" s="34">
        <v>44174</v>
      </c>
      <c r="D29" s="46">
        <v>140749</v>
      </c>
      <c r="E29" s="10" t="s">
        <v>58</v>
      </c>
    </row>
    <row r="30" spans="1:6" ht="33" x14ac:dyDescent="0.3">
      <c r="A30" s="9" t="s">
        <v>35</v>
      </c>
      <c r="B30" s="33">
        <v>3549</v>
      </c>
      <c r="C30" s="34">
        <v>44174</v>
      </c>
      <c r="D30" s="46">
        <v>53525</v>
      </c>
      <c r="E30" s="10" t="s">
        <v>58</v>
      </c>
    </row>
    <row r="31" spans="1:6" s="32" customFormat="1" ht="33" x14ac:dyDescent="0.3">
      <c r="A31" s="9" t="s">
        <v>35</v>
      </c>
      <c r="B31" s="33">
        <v>3549</v>
      </c>
      <c r="C31" s="34">
        <v>44174</v>
      </c>
      <c r="D31" s="46">
        <v>36025</v>
      </c>
      <c r="E31" s="10" t="s">
        <v>65</v>
      </c>
      <c r="F31" s="21"/>
    </row>
    <row r="32" spans="1:6" s="32" customFormat="1" ht="33" x14ac:dyDescent="0.3">
      <c r="A32" s="9" t="s">
        <v>35</v>
      </c>
      <c r="B32" s="33">
        <v>3896</v>
      </c>
      <c r="C32" s="34">
        <v>44187</v>
      </c>
      <c r="D32" s="46">
        <v>431</v>
      </c>
      <c r="E32" s="10" t="s">
        <v>75</v>
      </c>
      <c r="F32" s="21"/>
    </row>
    <row r="33" spans="1:6" s="32" customFormat="1" ht="49.5" x14ac:dyDescent="0.3">
      <c r="A33" s="9" t="s">
        <v>35</v>
      </c>
      <c r="B33" s="33">
        <v>3893</v>
      </c>
      <c r="C33" s="34">
        <v>44187</v>
      </c>
      <c r="D33" s="46">
        <v>185</v>
      </c>
      <c r="E33" s="10" t="s">
        <v>76</v>
      </c>
      <c r="F33" s="21"/>
    </row>
    <row r="34" spans="1:6" s="32" customFormat="1" ht="49.5" x14ac:dyDescent="0.3">
      <c r="A34" s="9" t="s">
        <v>35</v>
      </c>
      <c r="B34" s="33">
        <v>3893</v>
      </c>
      <c r="C34" s="34">
        <v>44187</v>
      </c>
      <c r="D34" s="46">
        <v>74</v>
      </c>
      <c r="E34" s="10" t="s">
        <v>76</v>
      </c>
      <c r="F34" s="21"/>
    </row>
    <row r="35" spans="1:6" s="32" customFormat="1" ht="33" x14ac:dyDescent="0.3">
      <c r="A35" s="9" t="s">
        <v>35</v>
      </c>
      <c r="B35" s="33">
        <v>3893</v>
      </c>
      <c r="C35" s="34">
        <v>44187</v>
      </c>
      <c r="D35" s="46">
        <v>48</v>
      </c>
      <c r="E35" s="10" t="s">
        <v>77</v>
      </c>
      <c r="F35" s="21"/>
    </row>
    <row r="36" spans="1:6" s="32" customFormat="1" x14ac:dyDescent="0.3">
      <c r="A36" s="11" t="s">
        <v>64</v>
      </c>
      <c r="B36" s="11"/>
      <c r="C36" s="11"/>
      <c r="D36" s="12">
        <f>SUM(D24:D35)</f>
        <v>455148</v>
      </c>
      <c r="E36" s="13"/>
      <c r="F36" s="21"/>
    </row>
    <row r="37" spans="1:6" s="32" customFormat="1" x14ac:dyDescent="0.3">
      <c r="A37" s="9" t="s">
        <v>36</v>
      </c>
      <c r="B37" s="33">
        <v>3566</v>
      </c>
      <c r="C37" s="34">
        <v>44174</v>
      </c>
      <c r="D37" s="37">
        <v>351601</v>
      </c>
      <c r="E37" s="10" t="s">
        <v>43</v>
      </c>
      <c r="F37" s="21"/>
    </row>
    <row r="38" spans="1:6" s="32" customFormat="1" x14ac:dyDescent="0.3">
      <c r="A38" s="9" t="s">
        <v>36</v>
      </c>
      <c r="B38" s="33">
        <v>2</v>
      </c>
      <c r="C38" s="34">
        <v>44175</v>
      </c>
      <c r="D38" s="37">
        <v>135</v>
      </c>
      <c r="E38" s="10" t="s">
        <v>43</v>
      </c>
      <c r="F38" s="21"/>
    </row>
    <row r="39" spans="1:6" x14ac:dyDescent="0.3">
      <c r="A39" s="9" t="s">
        <v>36</v>
      </c>
      <c r="B39" s="33">
        <v>2</v>
      </c>
      <c r="C39" s="34">
        <v>44175</v>
      </c>
      <c r="D39" s="37">
        <v>343</v>
      </c>
      <c r="E39" s="10" t="s">
        <v>43</v>
      </c>
    </row>
    <row r="40" spans="1:6" x14ac:dyDescent="0.3">
      <c r="A40" s="9" t="s">
        <v>36</v>
      </c>
      <c r="B40" s="26">
        <v>4</v>
      </c>
      <c r="C40" s="23">
        <v>44175</v>
      </c>
      <c r="D40" s="19">
        <v>2161</v>
      </c>
      <c r="E40" s="10" t="s">
        <v>43</v>
      </c>
    </row>
    <row r="41" spans="1:6" ht="33" x14ac:dyDescent="0.3">
      <c r="A41" s="9" t="s">
        <v>36</v>
      </c>
      <c r="B41" s="26">
        <v>3571</v>
      </c>
      <c r="C41" s="23">
        <v>44174</v>
      </c>
      <c r="D41" s="19">
        <v>151611</v>
      </c>
      <c r="E41" s="10" t="s">
        <v>58</v>
      </c>
    </row>
    <row r="42" spans="1:6" ht="33" x14ac:dyDescent="0.3">
      <c r="A42" s="9" t="s">
        <v>36</v>
      </c>
      <c r="B42" s="26">
        <v>3571</v>
      </c>
      <c r="C42" s="23">
        <v>44174</v>
      </c>
      <c r="D42" s="19">
        <v>57664</v>
      </c>
      <c r="E42" s="10" t="s">
        <v>58</v>
      </c>
    </row>
    <row r="43" spans="1:6" ht="33" x14ac:dyDescent="0.3">
      <c r="A43" s="9" t="s">
        <v>36</v>
      </c>
      <c r="B43" s="26">
        <v>3571</v>
      </c>
      <c r="C43" s="23">
        <v>44174</v>
      </c>
      <c r="D43" s="19">
        <v>38805</v>
      </c>
      <c r="E43" s="10" t="s">
        <v>65</v>
      </c>
    </row>
    <row r="44" spans="1:6" ht="33" x14ac:dyDescent="0.3">
      <c r="A44" s="9" t="s">
        <v>36</v>
      </c>
      <c r="B44" s="26">
        <v>3900</v>
      </c>
      <c r="C44" s="23">
        <v>44187</v>
      </c>
      <c r="D44" s="19">
        <v>558</v>
      </c>
      <c r="E44" s="10" t="s">
        <v>75</v>
      </c>
    </row>
    <row r="45" spans="1:6" ht="49.5" x14ac:dyDescent="0.3">
      <c r="A45" s="9" t="s">
        <v>36</v>
      </c>
      <c r="B45" s="26">
        <v>3897</v>
      </c>
      <c r="C45" s="23">
        <v>44187</v>
      </c>
      <c r="D45" s="19">
        <v>239</v>
      </c>
      <c r="E45" s="10" t="s">
        <v>76</v>
      </c>
    </row>
    <row r="46" spans="1:6" ht="49.5" x14ac:dyDescent="0.3">
      <c r="A46" s="9" t="s">
        <v>36</v>
      </c>
      <c r="B46" s="26">
        <v>3897</v>
      </c>
      <c r="C46" s="23">
        <v>44187</v>
      </c>
      <c r="D46" s="19">
        <v>95</v>
      </c>
      <c r="E46" s="10" t="s">
        <v>76</v>
      </c>
    </row>
    <row r="47" spans="1:6" ht="33" x14ac:dyDescent="0.3">
      <c r="A47" s="9" t="s">
        <v>36</v>
      </c>
      <c r="B47" s="26">
        <v>3897</v>
      </c>
      <c r="C47" s="23">
        <v>44187</v>
      </c>
      <c r="D47" s="19">
        <v>62</v>
      </c>
      <c r="E47" s="10" t="s">
        <v>77</v>
      </c>
    </row>
    <row r="48" spans="1:6" x14ac:dyDescent="0.3">
      <c r="A48" s="11" t="s">
        <v>11</v>
      </c>
      <c r="B48" s="11"/>
      <c r="C48" s="11"/>
      <c r="D48" s="12">
        <f>SUM(D37:D47)</f>
        <v>603274</v>
      </c>
      <c r="E48" s="13"/>
    </row>
    <row r="49" spans="1:5" x14ac:dyDescent="0.3">
      <c r="A49" s="35">
        <v>39092</v>
      </c>
      <c r="B49" s="27">
        <v>3590</v>
      </c>
      <c r="C49" s="28">
        <v>44174</v>
      </c>
      <c r="D49" s="36">
        <v>2750</v>
      </c>
      <c r="E49" s="10" t="s">
        <v>43</v>
      </c>
    </row>
    <row r="50" spans="1:5" ht="33" x14ac:dyDescent="0.3">
      <c r="A50" s="47">
        <v>39092</v>
      </c>
      <c r="B50" s="33">
        <v>3587</v>
      </c>
      <c r="C50" s="34">
        <v>44174</v>
      </c>
      <c r="D50" s="37">
        <v>1176</v>
      </c>
      <c r="E50" s="10" t="s">
        <v>8</v>
      </c>
    </row>
    <row r="51" spans="1:5" ht="33" x14ac:dyDescent="0.3">
      <c r="A51" s="47">
        <v>39092</v>
      </c>
      <c r="B51" s="33">
        <v>3587</v>
      </c>
      <c r="C51" s="34">
        <v>44174</v>
      </c>
      <c r="D51" s="37">
        <v>470</v>
      </c>
      <c r="E51" s="10" t="s">
        <v>8</v>
      </c>
    </row>
    <row r="52" spans="1:5" ht="33" x14ac:dyDescent="0.3">
      <c r="A52" s="47">
        <v>39092</v>
      </c>
      <c r="B52" s="33">
        <v>3587</v>
      </c>
      <c r="C52" s="34">
        <v>44174</v>
      </c>
      <c r="D52" s="37">
        <v>306</v>
      </c>
      <c r="E52" s="10" t="s">
        <v>8</v>
      </c>
    </row>
    <row r="53" spans="1:5" x14ac:dyDescent="0.3">
      <c r="A53" s="11" t="s">
        <v>66</v>
      </c>
      <c r="B53" s="11"/>
      <c r="C53" s="11"/>
      <c r="D53" s="12">
        <f>SUM(D49:D52)</f>
        <v>4702</v>
      </c>
      <c r="E53" s="13"/>
    </row>
    <row r="54" spans="1:5" x14ac:dyDescent="0.3">
      <c r="A54" s="9" t="s">
        <v>37</v>
      </c>
      <c r="B54" s="33">
        <v>3670</v>
      </c>
      <c r="C54" s="34">
        <v>44176</v>
      </c>
      <c r="D54" s="46">
        <v>1020</v>
      </c>
      <c r="E54" s="13" t="s">
        <v>79</v>
      </c>
    </row>
    <row r="55" spans="1:5" ht="33" x14ac:dyDescent="0.3">
      <c r="A55" s="9" t="s">
        <v>37</v>
      </c>
      <c r="B55" s="33">
        <v>1763</v>
      </c>
      <c r="C55" s="34">
        <v>44186</v>
      </c>
      <c r="D55" s="46">
        <v>-3396.53</v>
      </c>
      <c r="E55" s="13" t="s">
        <v>80</v>
      </c>
    </row>
    <row r="56" spans="1:5" ht="33" x14ac:dyDescent="0.3">
      <c r="A56" s="9" t="s">
        <v>37</v>
      </c>
      <c r="B56" s="33">
        <v>332</v>
      </c>
      <c r="C56" s="34">
        <v>44194</v>
      </c>
      <c r="D56" s="46">
        <v>-20</v>
      </c>
      <c r="E56" s="13" t="s">
        <v>81</v>
      </c>
    </row>
    <row r="57" spans="1:5" x14ac:dyDescent="0.3">
      <c r="A57" s="9" t="s">
        <v>37</v>
      </c>
      <c r="B57" s="33"/>
      <c r="C57" s="34"/>
      <c r="D57" s="46"/>
      <c r="E57" s="13" t="s">
        <v>79</v>
      </c>
    </row>
    <row r="58" spans="1:5" x14ac:dyDescent="0.3">
      <c r="A58" s="9" t="s">
        <v>37</v>
      </c>
      <c r="B58" s="33"/>
      <c r="C58" s="34"/>
      <c r="D58" s="46"/>
      <c r="E58" s="13" t="s">
        <v>79</v>
      </c>
    </row>
    <row r="59" spans="1:5" x14ac:dyDescent="0.3">
      <c r="A59" s="9" t="s">
        <v>37</v>
      </c>
      <c r="B59" s="33"/>
      <c r="C59" s="34"/>
      <c r="D59" s="46"/>
      <c r="E59" s="13" t="s">
        <v>79</v>
      </c>
    </row>
    <row r="60" spans="1:5" x14ac:dyDescent="0.3">
      <c r="A60" s="9" t="s">
        <v>37</v>
      </c>
      <c r="B60" s="33"/>
      <c r="C60" s="34"/>
      <c r="D60" s="46"/>
      <c r="E60" s="13" t="s">
        <v>79</v>
      </c>
    </row>
    <row r="61" spans="1:5" x14ac:dyDescent="0.3">
      <c r="A61" s="11" t="s">
        <v>12</v>
      </c>
      <c r="B61" s="11"/>
      <c r="C61" s="11"/>
      <c r="D61" s="12">
        <f>SUM(D54:D60)</f>
        <v>-2396.5300000000002</v>
      </c>
      <c r="E61" s="13"/>
    </row>
    <row r="62" spans="1:5" x14ac:dyDescent="0.3">
      <c r="A62" s="9" t="s">
        <v>38</v>
      </c>
      <c r="B62" s="33">
        <v>3830</v>
      </c>
      <c r="C62" s="34">
        <v>44182</v>
      </c>
      <c r="D62" s="46">
        <v>600</v>
      </c>
      <c r="E62" s="13" t="s">
        <v>72</v>
      </c>
    </row>
    <row r="63" spans="1:5" x14ac:dyDescent="0.3">
      <c r="A63" s="9" t="s">
        <v>38</v>
      </c>
      <c r="B63" s="33">
        <v>3831</v>
      </c>
      <c r="C63" s="34">
        <v>44182</v>
      </c>
      <c r="D63" s="46">
        <v>600</v>
      </c>
      <c r="E63" s="13" t="s">
        <v>72</v>
      </c>
    </row>
    <row r="64" spans="1:5" x14ac:dyDescent="0.3">
      <c r="A64" s="9" t="s">
        <v>38</v>
      </c>
      <c r="B64" s="33">
        <v>3915</v>
      </c>
      <c r="C64" s="34">
        <v>44186</v>
      </c>
      <c r="D64" s="46">
        <v>13905.6</v>
      </c>
      <c r="E64" s="13" t="s">
        <v>72</v>
      </c>
    </row>
    <row r="65" spans="1:5" x14ac:dyDescent="0.3">
      <c r="A65" s="9" t="s">
        <v>38</v>
      </c>
      <c r="B65" s="33">
        <v>1540</v>
      </c>
      <c r="C65" s="34">
        <v>44195</v>
      </c>
      <c r="D65" s="46">
        <v>14973</v>
      </c>
      <c r="E65" s="13" t="s">
        <v>72</v>
      </c>
    </row>
    <row r="66" spans="1:5" x14ac:dyDescent="0.3">
      <c r="A66" s="9" t="s">
        <v>38</v>
      </c>
      <c r="B66" s="33">
        <v>4021</v>
      </c>
      <c r="C66" s="34">
        <v>44195</v>
      </c>
      <c r="D66" s="46">
        <v>620</v>
      </c>
      <c r="E66" s="13" t="s">
        <v>72</v>
      </c>
    </row>
    <row r="67" spans="1:5" x14ac:dyDescent="0.3">
      <c r="A67" s="11" t="s">
        <v>13</v>
      </c>
      <c r="B67" s="11"/>
      <c r="C67" s="11"/>
      <c r="D67" s="12">
        <f>SUM(D62:D66)</f>
        <v>30698.6</v>
      </c>
      <c r="E67" s="13"/>
    </row>
    <row r="68" spans="1:5" x14ac:dyDescent="0.3">
      <c r="A68" s="9" t="s">
        <v>39</v>
      </c>
      <c r="B68" s="22">
        <v>3827</v>
      </c>
      <c r="C68" s="23">
        <v>44182</v>
      </c>
      <c r="D68" s="19">
        <v>390.29</v>
      </c>
      <c r="E68" s="13" t="s">
        <v>57</v>
      </c>
    </row>
    <row r="69" spans="1:5" x14ac:dyDescent="0.3">
      <c r="A69" s="9" t="s">
        <v>39</v>
      </c>
      <c r="B69" s="22">
        <v>3828</v>
      </c>
      <c r="C69" s="23">
        <v>44182</v>
      </c>
      <c r="D69" s="19">
        <v>126.99</v>
      </c>
      <c r="E69" s="13" t="s">
        <v>57</v>
      </c>
    </row>
    <row r="70" spans="1:5" x14ac:dyDescent="0.3">
      <c r="A70" s="9" t="s">
        <v>39</v>
      </c>
      <c r="B70" s="22">
        <v>3829</v>
      </c>
      <c r="C70" s="23">
        <v>44182</v>
      </c>
      <c r="D70" s="19">
        <v>294.69</v>
      </c>
      <c r="E70" s="13" t="s">
        <v>57</v>
      </c>
    </row>
    <row r="71" spans="1:5" x14ac:dyDescent="0.3">
      <c r="A71" s="11" t="s">
        <v>14</v>
      </c>
      <c r="B71" s="11"/>
      <c r="C71" s="11"/>
      <c r="D71" s="12">
        <f>SUM(D68:D70)</f>
        <v>811.97</v>
      </c>
      <c r="E71" s="15"/>
    </row>
    <row r="72" spans="1:5" x14ac:dyDescent="0.3">
      <c r="A72" s="14" t="s">
        <v>15</v>
      </c>
      <c r="B72" s="22">
        <v>3672</v>
      </c>
      <c r="C72" s="23">
        <v>44180</v>
      </c>
      <c r="D72" s="19">
        <v>1350</v>
      </c>
      <c r="E72" s="10" t="s">
        <v>56</v>
      </c>
    </row>
    <row r="73" spans="1:5" x14ac:dyDescent="0.3">
      <c r="A73" s="14" t="s">
        <v>15</v>
      </c>
      <c r="B73" s="22">
        <v>3673</v>
      </c>
      <c r="C73" s="23">
        <v>44180</v>
      </c>
      <c r="D73" s="19">
        <v>1551.5</v>
      </c>
      <c r="E73" s="10" t="s">
        <v>56</v>
      </c>
    </row>
    <row r="74" spans="1:5" x14ac:dyDescent="0.3">
      <c r="A74" s="14" t="s">
        <v>15</v>
      </c>
      <c r="B74" s="22">
        <v>3674</v>
      </c>
      <c r="C74" s="23">
        <v>44180</v>
      </c>
      <c r="D74" s="19">
        <v>1506</v>
      </c>
      <c r="E74" s="10" t="s">
        <v>56</v>
      </c>
    </row>
    <row r="75" spans="1:5" x14ac:dyDescent="0.3">
      <c r="A75" s="14" t="s">
        <v>15</v>
      </c>
      <c r="B75" s="22">
        <v>3675</v>
      </c>
      <c r="C75" s="23">
        <v>44180</v>
      </c>
      <c r="D75" s="19">
        <v>1057</v>
      </c>
      <c r="E75" s="10" t="s">
        <v>56</v>
      </c>
    </row>
    <row r="76" spans="1:5" x14ac:dyDescent="0.3">
      <c r="A76" s="14" t="s">
        <v>15</v>
      </c>
      <c r="B76" s="22">
        <v>3676</v>
      </c>
      <c r="C76" s="23">
        <v>44180</v>
      </c>
      <c r="D76" s="19">
        <v>4719.5200000000004</v>
      </c>
      <c r="E76" s="10" t="s">
        <v>56</v>
      </c>
    </row>
    <row r="77" spans="1:5" x14ac:dyDescent="0.3">
      <c r="A77" s="14" t="s">
        <v>15</v>
      </c>
      <c r="B77" s="22">
        <v>3840</v>
      </c>
      <c r="C77" s="23">
        <v>44181</v>
      </c>
      <c r="D77" s="19">
        <v>540</v>
      </c>
      <c r="E77" s="10" t="s">
        <v>56</v>
      </c>
    </row>
    <row r="78" spans="1:5" ht="15" customHeight="1" x14ac:dyDescent="0.3">
      <c r="A78" s="14" t="s">
        <v>15</v>
      </c>
      <c r="B78" s="22">
        <v>799</v>
      </c>
      <c r="C78" s="23">
        <v>44182</v>
      </c>
      <c r="D78" s="19">
        <v>24610.73</v>
      </c>
      <c r="E78" s="10" t="s">
        <v>56</v>
      </c>
    </row>
    <row r="79" spans="1:5" ht="15" customHeight="1" x14ac:dyDescent="0.3">
      <c r="A79" s="14" t="s">
        <v>15</v>
      </c>
      <c r="B79" s="22">
        <v>800</v>
      </c>
      <c r="C79" s="23">
        <v>44182</v>
      </c>
      <c r="D79" s="19">
        <v>21507.13</v>
      </c>
      <c r="E79" s="10" t="s">
        <v>56</v>
      </c>
    </row>
    <row r="80" spans="1:5" ht="16.5" customHeight="1" x14ac:dyDescent="0.3">
      <c r="A80" s="14" t="s">
        <v>15</v>
      </c>
      <c r="B80" s="22">
        <v>801</v>
      </c>
      <c r="C80" s="23">
        <v>44182</v>
      </c>
      <c r="D80" s="19">
        <v>18455.62</v>
      </c>
      <c r="E80" s="10" t="s">
        <v>56</v>
      </c>
    </row>
    <row r="81" spans="1:5" x14ac:dyDescent="0.3">
      <c r="A81" s="14" t="s">
        <v>15</v>
      </c>
      <c r="B81" s="22">
        <v>802</v>
      </c>
      <c r="C81" s="23">
        <v>44182</v>
      </c>
      <c r="D81" s="19">
        <v>86732.56</v>
      </c>
      <c r="E81" s="10" t="s">
        <v>56</v>
      </c>
    </row>
    <row r="82" spans="1:5" x14ac:dyDescent="0.3">
      <c r="A82" s="14" t="s">
        <v>15</v>
      </c>
      <c r="B82" s="22">
        <v>3916</v>
      </c>
      <c r="C82" s="23">
        <v>44186</v>
      </c>
      <c r="D82" s="19">
        <v>3970.16</v>
      </c>
      <c r="E82" s="10" t="s">
        <v>56</v>
      </c>
    </row>
    <row r="83" spans="1:5" x14ac:dyDescent="0.3">
      <c r="A83" s="14" t="s">
        <v>15</v>
      </c>
      <c r="B83" s="22">
        <v>3917</v>
      </c>
      <c r="C83" s="23">
        <v>44186</v>
      </c>
      <c r="D83" s="19">
        <v>1988.55</v>
      </c>
      <c r="E83" s="10" t="s">
        <v>56</v>
      </c>
    </row>
    <row r="84" spans="1:5" x14ac:dyDescent="0.3">
      <c r="A84" s="14" t="s">
        <v>15</v>
      </c>
      <c r="B84" s="22">
        <v>4020</v>
      </c>
      <c r="C84" s="23">
        <v>44195</v>
      </c>
      <c r="D84" s="19">
        <v>2711.66</v>
      </c>
      <c r="E84" s="10" t="s">
        <v>56</v>
      </c>
    </row>
    <row r="85" spans="1:5" x14ac:dyDescent="0.3">
      <c r="A85" s="14" t="s">
        <v>15</v>
      </c>
      <c r="B85" s="22">
        <v>4020</v>
      </c>
      <c r="C85" s="23">
        <v>44195</v>
      </c>
      <c r="D85" s="19">
        <v>9869.5</v>
      </c>
      <c r="E85" s="10" t="s">
        <v>56</v>
      </c>
    </row>
    <row r="86" spans="1:5" x14ac:dyDescent="0.3">
      <c r="A86" s="14" t="s">
        <v>15</v>
      </c>
      <c r="B86" s="22">
        <v>4062</v>
      </c>
      <c r="C86" s="23">
        <v>44195</v>
      </c>
      <c r="D86" s="19">
        <v>133055.20000000001</v>
      </c>
      <c r="E86" s="10" t="s">
        <v>56</v>
      </c>
    </row>
    <row r="87" spans="1:5" x14ac:dyDescent="0.3">
      <c r="A87" s="14" t="s">
        <v>15</v>
      </c>
      <c r="B87" s="22">
        <v>3876</v>
      </c>
      <c r="C87" s="23">
        <v>44182</v>
      </c>
      <c r="D87" s="19">
        <v>5451.94</v>
      </c>
      <c r="E87" s="10" t="s">
        <v>82</v>
      </c>
    </row>
    <row r="88" spans="1:5" ht="15.75" customHeight="1" x14ac:dyDescent="0.3">
      <c r="A88" s="14" t="s">
        <v>15</v>
      </c>
      <c r="B88" s="22">
        <v>1765</v>
      </c>
      <c r="C88" s="23">
        <v>44193</v>
      </c>
      <c r="D88" s="19">
        <v>-219.18</v>
      </c>
      <c r="E88" s="10" t="s">
        <v>83</v>
      </c>
    </row>
    <row r="89" spans="1:5" ht="15.75" customHeight="1" x14ac:dyDescent="0.3">
      <c r="A89" s="11" t="s">
        <v>16</v>
      </c>
      <c r="B89" s="11"/>
      <c r="C89" s="11"/>
      <c r="D89" s="12">
        <f>SUM(D72:D88)</f>
        <v>318857.89</v>
      </c>
      <c r="E89" s="13"/>
    </row>
    <row r="90" spans="1:5" ht="16.5" hidden="1" customHeight="1" x14ac:dyDescent="0.3">
      <c r="A90" s="14" t="s">
        <v>49</v>
      </c>
      <c r="B90" s="33">
        <v>3541</v>
      </c>
      <c r="C90" s="34">
        <v>44174</v>
      </c>
      <c r="D90" s="37">
        <v>53798</v>
      </c>
      <c r="E90" s="13" t="s">
        <v>52</v>
      </c>
    </row>
    <row r="91" spans="1:5" ht="16.5" hidden="1" customHeight="1" x14ac:dyDescent="0.3">
      <c r="A91" s="14" t="s">
        <v>49</v>
      </c>
      <c r="B91" s="33">
        <v>1</v>
      </c>
      <c r="C91" s="34">
        <v>44175</v>
      </c>
      <c r="D91" s="37">
        <v>64</v>
      </c>
      <c r="E91" s="13" t="s">
        <v>52</v>
      </c>
    </row>
    <row r="92" spans="1:5" ht="16.5" hidden="1" customHeight="1" x14ac:dyDescent="0.3">
      <c r="A92" s="14" t="s">
        <v>49</v>
      </c>
      <c r="B92" s="33">
        <v>2</v>
      </c>
      <c r="C92" s="34">
        <v>44175</v>
      </c>
      <c r="D92" s="37">
        <v>203</v>
      </c>
      <c r="E92" s="13" t="s">
        <v>52</v>
      </c>
    </row>
    <row r="93" spans="1:5" ht="16.5" hidden="1" customHeight="1" x14ac:dyDescent="0.3">
      <c r="A93" s="14" t="s">
        <v>49</v>
      </c>
      <c r="B93" s="33">
        <v>2</v>
      </c>
      <c r="C93" s="34">
        <v>44175</v>
      </c>
      <c r="D93" s="37">
        <v>203</v>
      </c>
      <c r="E93" s="13" t="s">
        <v>52</v>
      </c>
    </row>
    <row r="94" spans="1:5" ht="16.5" hidden="1" customHeight="1" x14ac:dyDescent="0.3">
      <c r="A94" s="14" t="s">
        <v>49</v>
      </c>
      <c r="B94" s="33">
        <v>4</v>
      </c>
      <c r="C94" s="34">
        <v>44175</v>
      </c>
      <c r="D94" s="37">
        <v>176</v>
      </c>
      <c r="E94" s="13" t="s">
        <v>52</v>
      </c>
    </row>
    <row r="95" spans="1:5" ht="16.5" hidden="1" customHeight="1" x14ac:dyDescent="0.3">
      <c r="A95" s="14" t="s">
        <v>49</v>
      </c>
      <c r="B95" s="33">
        <v>3533</v>
      </c>
      <c r="C95" s="34">
        <v>44174</v>
      </c>
      <c r="D95" s="37">
        <v>21048</v>
      </c>
      <c r="E95" s="10" t="s">
        <v>51</v>
      </c>
    </row>
    <row r="96" spans="1:5" ht="16.5" hidden="1" customHeight="1" x14ac:dyDescent="0.3">
      <c r="A96" s="14" t="s">
        <v>49</v>
      </c>
      <c r="B96" s="33">
        <v>3533</v>
      </c>
      <c r="C96" s="34">
        <v>44174</v>
      </c>
      <c r="D96" s="37">
        <v>8410</v>
      </c>
      <c r="E96" s="10" t="s">
        <v>51</v>
      </c>
    </row>
    <row r="97" spans="1:5" ht="33" x14ac:dyDescent="0.3">
      <c r="A97" s="14" t="s">
        <v>49</v>
      </c>
      <c r="B97" s="33">
        <v>3533</v>
      </c>
      <c r="C97" s="34">
        <v>44174</v>
      </c>
      <c r="D97" s="37">
        <v>5473</v>
      </c>
      <c r="E97" s="10" t="s">
        <v>51</v>
      </c>
    </row>
    <row r="98" spans="1:5" x14ac:dyDescent="0.3">
      <c r="A98" s="11" t="s">
        <v>50</v>
      </c>
      <c r="B98" s="11"/>
      <c r="C98" s="11"/>
      <c r="D98" s="12">
        <f>SUM(D90:D97)</f>
        <v>89375</v>
      </c>
      <c r="E98" s="15"/>
    </row>
    <row r="99" spans="1:5" x14ac:dyDescent="0.3">
      <c r="A99" s="14" t="s">
        <v>17</v>
      </c>
      <c r="B99" s="27"/>
      <c r="C99" s="28"/>
      <c r="D99" s="44"/>
      <c r="E99" s="10" t="s">
        <v>43</v>
      </c>
    </row>
    <row r="100" spans="1:5" ht="33" x14ac:dyDescent="0.3">
      <c r="A100" s="14" t="s">
        <v>17</v>
      </c>
      <c r="B100" s="48">
        <v>3569</v>
      </c>
      <c r="C100" s="49">
        <v>44174</v>
      </c>
      <c r="D100" s="36">
        <v>242887</v>
      </c>
      <c r="E100" s="10" t="s">
        <v>48</v>
      </c>
    </row>
    <row r="101" spans="1:5" ht="33" x14ac:dyDescent="0.3">
      <c r="A101" s="14" t="s">
        <v>17</v>
      </c>
      <c r="B101" s="27">
        <v>3558</v>
      </c>
      <c r="C101" s="28">
        <v>44174</v>
      </c>
      <c r="D101" s="44">
        <v>61108</v>
      </c>
      <c r="E101" s="10" t="s">
        <v>58</v>
      </c>
    </row>
    <row r="102" spans="1:5" ht="33" x14ac:dyDescent="0.3">
      <c r="A102" s="14" t="s">
        <v>17</v>
      </c>
      <c r="B102" s="27">
        <v>3558</v>
      </c>
      <c r="C102" s="28">
        <v>44174</v>
      </c>
      <c r="D102" s="44">
        <v>8988</v>
      </c>
      <c r="E102" s="10" t="s">
        <v>58</v>
      </c>
    </row>
    <row r="103" spans="1:5" ht="33" x14ac:dyDescent="0.3">
      <c r="A103" s="14" t="s">
        <v>17</v>
      </c>
      <c r="B103" s="27">
        <v>3580</v>
      </c>
      <c r="C103" s="28">
        <v>44174</v>
      </c>
      <c r="D103" s="44">
        <v>223</v>
      </c>
      <c r="E103" s="10" t="s">
        <v>65</v>
      </c>
    </row>
    <row r="104" spans="1:5" x14ac:dyDescent="0.3">
      <c r="A104" s="14" t="s">
        <v>17</v>
      </c>
      <c r="B104" s="27">
        <v>3677</v>
      </c>
      <c r="C104" s="28">
        <v>44180</v>
      </c>
      <c r="D104" s="44">
        <v>123930</v>
      </c>
      <c r="E104" s="10" t="s">
        <v>84</v>
      </c>
    </row>
    <row r="105" spans="1:5" x14ac:dyDescent="0.3">
      <c r="A105" s="14" t="s">
        <v>17</v>
      </c>
      <c r="B105" s="27">
        <v>3729</v>
      </c>
      <c r="C105" s="28">
        <v>44181</v>
      </c>
      <c r="D105" s="44">
        <v>6864</v>
      </c>
      <c r="E105" s="10" t="s">
        <v>84</v>
      </c>
    </row>
    <row r="106" spans="1:5" ht="33" x14ac:dyDescent="0.3">
      <c r="A106" s="14" t="s">
        <v>17</v>
      </c>
      <c r="B106" s="27">
        <v>3693</v>
      </c>
      <c r="C106" s="28">
        <v>44180</v>
      </c>
      <c r="D106" s="44">
        <v>3640</v>
      </c>
      <c r="E106" s="10" t="s">
        <v>58</v>
      </c>
    </row>
    <row r="107" spans="1:5" ht="33" x14ac:dyDescent="0.3">
      <c r="A107" s="14" t="s">
        <v>17</v>
      </c>
      <c r="B107" s="27">
        <v>3693</v>
      </c>
      <c r="C107" s="28">
        <v>44180</v>
      </c>
      <c r="D107" s="44">
        <v>8247</v>
      </c>
      <c r="E107" s="10" t="s">
        <v>58</v>
      </c>
    </row>
    <row r="108" spans="1:5" ht="33" x14ac:dyDescent="0.3">
      <c r="A108" s="14" t="s">
        <v>17</v>
      </c>
      <c r="B108" s="27">
        <v>3693</v>
      </c>
      <c r="C108" s="28">
        <v>44180</v>
      </c>
      <c r="D108" s="44">
        <v>653</v>
      </c>
      <c r="E108" s="10" t="s">
        <v>65</v>
      </c>
    </row>
    <row r="109" spans="1:5" ht="33" x14ac:dyDescent="0.3">
      <c r="A109" s="14" t="s">
        <v>17</v>
      </c>
      <c r="B109" s="27">
        <v>3693</v>
      </c>
      <c r="C109" s="28">
        <v>44180</v>
      </c>
      <c r="D109" s="44">
        <v>14562</v>
      </c>
      <c r="E109" s="10" t="s">
        <v>65</v>
      </c>
    </row>
    <row r="110" spans="1:5" x14ac:dyDescent="0.3">
      <c r="A110" s="14" t="s">
        <v>17</v>
      </c>
      <c r="B110" s="39">
        <v>3887</v>
      </c>
      <c r="C110" s="40">
        <v>44183</v>
      </c>
      <c r="D110" s="50">
        <v>113</v>
      </c>
      <c r="E110" s="31" t="s">
        <v>85</v>
      </c>
    </row>
    <row r="111" spans="1:5" ht="33" x14ac:dyDescent="0.3">
      <c r="A111" s="14" t="s">
        <v>17</v>
      </c>
      <c r="B111" s="39">
        <v>3887</v>
      </c>
      <c r="C111" s="40">
        <v>44183</v>
      </c>
      <c r="D111" s="50">
        <v>45</v>
      </c>
      <c r="E111" s="31" t="s">
        <v>58</v>
      </c>
    </row>
    <row r="112" spans="1:5" ht="33" x14ac:dyDescent="0.3">
      <c r="A112" s="14" t="s">
        <v>17</v>
      </c>
      <c r="B112" s="39">
        <v>3887</v>
      </c>
      <c r="C112" s="40">
        <v>44183</v>
      </c>
      <c r="D112" s="50">
        <v>29</v>
      </c>
      <c r="E112" s="31" t="s">
        <v>58</v>
      </c>
    </row>
    <row r="113" spans="1:6" ht="33" x14ac:dyDescent="0.3">
      <c r="A113" s="14" t="s">
        <v>17</v>
      </c>
      <c r="B113" s="39">
        <v>3890</v>
      </c>
      <c r="C113" s="40">
        <v>44183</v>
      </c>
      <c r="D113" s="50">
        <v>265</v>
      </c>
      <c r="E113" s="31" t="s">
        <v>65</v>
      </c>
    </row>
    <row r="114" spans="1:6" ht="36" customHeight="1" x14ac:dyDescent="0.3">
      <c r="A114" s="14" t="s">
        <v>17</v>
      </c>
      <c r="B114" s="39">
        <v>3905</v>
      </c>
      <c r="C114" s="40">
        <v>44187</v>
      </c>
      <c r="D114" s="50">
        <v>4779</v>
      </c>
      <c r="E114" s="10" t="s">
        <v>86</v>
      </c>
    </row>
    <row r="115" spans="1:6" ht="36" customHeight="1" x14ac:dyDescent="0.3">
      <c r="A115" s="14" t="s">
        <v>17</v>
      </c>
      <c r="B115" s="39">
        <v>3905</v>
      </c>
      <c r="C115" s="40">
        <v>44187</v>
      </c>
      <c r="D115" s="50">
        <v>3069</v>
      </c>
      <c r="E115" s="10" t="s">
        <v>86</v>
      </c>
    </row>
    <row r="116" spans="1:6" ht="36" customHeight="1" x14ac:dyDescent="0.3">
      <c r="A116" s="14" t="s">
        <v>17</v>
      </c>
      <c r="B116" s="39">
        <v>3962</v>
      </c>
      <c r="C116" s="40">
        <v>44188</v>
      </c>
      <c r="D116" s="50">
        <v>36</v>
      </c>
      <c r="E116" s="10" t="s">
        <v>86</v>
      </c>
    </row>
    <row r="117" spans="1:6" ht="36" customHeight="1" x14ac:dyDescent="0.3">
      <c r="A117" s="14" t="s">
        <v>17</v>
      </c>
      <c r="B117" s="39">
        <v>3963</v>
      </c>
      <c r="C117" s="40">
        <v>44188</v>
      </c>
      <c r="D117" s="50">
        <v>23</v>
      </c>
      <c r="E117" s="10" t="s">
        <v>86</v>
      </c>
    </row>
    <row r="118" spans="1:6" ht="36" customHeight="1" x14ac:dyDescent="0.3">
      <c r="A118" s="14" t="s">
        <v>17</v>
      </c>
      <c r="B118">
        <v>3907</v>
      </c>
      <c r="C118" s="51">
        <v>44187</v>
      </c>
      <c r="D118" s="52">
        <v>1120</v>
      </c>
      <c r="E118" s="10" t="s">
        <v>87</v>
      </c>
    </row>
    <row r="119" spans="1:6" ht="36" customHeight="1" x14ac:dyDescent="0.3">
      <c r="A119" s="14" t="s">
        <v>17</v>
      </c>
      <c r="B119">
        <v>3907</v>
      </c>
      <c r="C119" s="51">
        <v>44187</v>
      </c>
      <c r="D119" s="52">
        <v>291</v>
      </c>
      <c r="E119" s="10" t="s">
        <v>88</v>
      </c>
    </row>
    <row r="120" spans="1:6" ht="33" x14ac:dyDescent="0.3">
      <c r="A120" s="14" t="s">
        <v>17</v>
      </c>
      <c r="B120" s="53">
        <v>3591</v>
      </c>
      <c r="C120" s="54">
        <v>44174</v>
      </c>
      <c r="D120" s="55">
        <v>885.72</v>
      </c>
      <c r="E120" s="10" t="s">
        <v>89</v>
      </c>
    </row>
    <row r="121" spans="1:6" ht="33" x14ac:dyDescent="0.3">
      <c r="A121" s="14" t="s">
        <v>17</v>
      </c>
      <c r="B121" s="53"/>
      <c r="C121" s="54"/>
      <c r="D121" s="55"/>
      <c r="E121" s="56" t="s">
        <v>90</v>
      </c>
    </row>
    <row r="122" spans="1:6" s="41" customFormat="1" x14ac:dyDescent="0.3">
      <c r="A122" s="38" t="s">
        <v>17</v>
      </c>
      <c r="B122" s="39">
        <v>1766</v>
      </c>
      <c r="C122" s="40">
        <v>44193</v>
      </c>
      <c r="D122" s="30">
        <v>-417.72</v>
      </c>
      <c r="E122" s="31" t="s">
        <v>83</v>
      </c>
      <c r="F122" s="21"/>
    </row>
    <row r="123" spans="1:6" x14ac:dyDescent="0.3">
      <c r="A123" s="11" t="s">
        <v>18</v>
      </c>
      <c r="B123" s="11"/>
      <c r="C123" s="11"/>
      <c r="D123" s="12">
        <f>SUM(D99:D122)</f>
        <v>481340</v>
      </c>
      <c r="E123" s="15"/>
    </row>
    <row r="124" spans="1:6" x14ac:dyDescent="0.3">
      <c r="A124" s="11" t="s">
        <v>19</v>
      </c>
      <c r="B124" s="11"/>
      <c r="C124" s="11"/>
      <c r="D124" s="12">
        <f>+D23+D36+D48+D53+D61+D67+D71+D89+D98+D123</f>
        <v>6423600.9299999988</v>
      </c>
      <c r="E124" s="13"/>
    </row>
    <row r="125" spans="1:6" x14ac:dyDescent="0.3">
      <c r="A125" s="9" t="s">
        <v>40</v>
      </c>
      <c r="B125">
        <v>3559</v>
      </c>
      <c r="C125" s="51">
        <v>44174</v>
      </c>
      <c r="D125" s="52">
        <v>47579</v>
      </c>
      <c r="E125" s="13" t="s">
        <v>53</v>
      </c>
    </row>
    <row r="126" spans="1:6" x14ac:dyDescent="0.3">
      <c r="A126" s="11" t="s">
        <v>20</v>
      </c>
      <c r="B126" s="11"/>
      <c r="C126" s="11"/>
      <c r="D126" s="12">
        <f>SUM(D125:D125)</f>
        <v>47579</v>
      </c>
      <c r="E126" s="15"/>
    </row>
    <row r="127" spans="1:6" x14ac:dyDescent="0.3">
      <c r="A127" s="9" t="s">
        <v>41</v>
      </c>
      <c r="B127" s="45">
        <v>3583</v>
      </c>
      <c r="C127" s="57">
        <v>44174</v>
      </c>
      <c r="D127" s="58">
        <v>7407</v>
      </c>
      <c r="E127" s="13" t="s">
        <v>54</v>
      </c>
    </row>
    <row r="128" spans="1:6" x14ac:dyDescent="0.3">
      <c r="A128" s="11" t="s">
        <v>21</v>
      </c>
      <c r="B128" s="11"/>
      <c r="C128" s="11"/>
      <c r="D128" s="12">
        <f>SUM(D127:D127)</f>
        <v>7407</v>
      </c>
      <c r="E128" s="42"/>
    </row>
    <row r="129" spans="1:5" ht="49.5" x14ac:dyDescent="0.3">
      <c r="A129" s="14" t="s">
        <v>68</v>
      </c>
      <c r="B129" s="33">
        <v>210</v>
      </c>
      <c r="C129" s="34">
        <v>44168</v>
      </c>
      <c r="D129" s="46">
        <v>-1150</v>
      </c>
      <c r="E129" s="13" t="s">
        <v>91</v>
      </c>
    </row>
    <row r="130" spans="1:5" ht="33" x14ac:dyDescent="0.3">
      <c r="A130" s="14" t="s">
        <v>68</v>
      </c>
      <c r="B130" s="22">
        <v>210</v>
      </c>
      <c r="C130" s="23">
        <v>44175</v>
      </c>
      <c r="D130" s="19">
        <v>1150</v>
      </c>
      <c r="E130" s="13" t="s">
        <v>92</v>
      </c>
    </row>
    <row r="131" spans="1:5" ht="66" x14ac:dyDescent="0.3">
      <c r="A131" s="14" t="s">
        <v>68</v>
      </c>
      <c r="B131" s="22">
        <v>81208</v>
      </c>
      <c r="C131" s="23">
        <v>44174</v>
      </c>
      <c r="D131" s="19">
        <v>-1450</v>
      </c>
      <c r="E131" s="13" t="s">
        <v>93</v>
      </c>
    </row>
    <row r="132" spans="1:5" x14ac:dyDescent="0.3">
      <c r="A132" s="14" t="s">
        <v>68</v>
      </c>
      <c r="B132" s="22">
        <v>3616</v>
      </c>
      <c r="C132" s="23">
        <v>44174</v>
      </c>
      <c r="D132" s="19">
        <v>1175</v>
      </c>
      <c r="E132" s="13" t="s">
        <v>70</v>
      </c>
    </row>
    <row r="133" spans="1:5" x14ac:dyDescent="0.3">
      <c r="A133" s="14" t="s">
        <v>68</v>
      </c>
      <c r="B133" s="22">
        <v>3617</v>
      </c>
      <c r="C133" s="23">
        <v>44174</v>
      </c>
      <c r="D133" s="19">
        <v>1448</v>
      </c>
      <c r="E133" s="13" t="s">
        <v>70</v>
      </c>
    </row>
    <row r="134" spans="1:5" x14ac:dyDescent="0.3">
      <c r="A134" s="14" t="s">
        <v>68</v>
      </c>
      <c r="B134" s="22">
        <v>3832</v>
      </c>
      <c r="C134" s="23">
        <v>44182</v>
      </c>
      <c r="D134" s="19">
        <v>1450</v>
      </c>
      <c r="E134" s="13" t="s">
        <v>70</v>
      </c>
    </row>
    <row r="135" spans="1:5" x14ac:dyDescent="0.3">
      <c r="A135" s="14" t="s">
        <v>68</v>
      </c>
      <c r="B135" s="22">
        <v>3477</v>
      </c>
      <c r="C135" s="23">
        <v>44167</v>
      </c>
      <c r="D135" s="19">
        <v>85</v>
      </c>
      <c r="E135" s="13" t="s">
        <v>70</v>
      </c>
    </row>
    <row r="136" spans="1:5" ht="33" x14ac:dyDescent="0.3">
      <c r="A136" s="14" t="s">
        <v>68</v>
      </c>
      <c r="B136" s="22">
        <v>3477</v>
      </c>
      <c r="C136" s="23">
        <v>44167</v>
      </c>
      <c r="D136" s="19">
        <v>36</v>
      </c>
      <c r="E136" s="10" t="s">
        <v>94</v>
      </c>
    </row>
    <row r="137" spans="1:5" ht="33" x14ac:dyDescent="0.3">
      <c r="A137" s="14" t="s">
        <v>68</v>
      </c>
      <c r="B137" s="22">
        <v>3477</v>
      </c>
      <c r="C137" s="23">
        <v>44167</v>
      </c>
      <c r="D137" s="19">
        <v>15</v>
      </c>
      <c r="E137" s="10" t="s">
        <v>95</v>
      </c>
    </row>
    <row r="138" spans="1:5" x14ac:dyDescent="0.3">
      <c r="A138" s="14" t="s">
        <v>68</v>
      </c>
      <c r="B138" s="22">
        <v>3477</v>
      </c>
      <c r="C138" s="23">
        <v>44167</v>
      </c>
      <c r="D138" s="19">
        <v>9</v>
      </c>
      <c r="E138" s="10" t="s">
        <v>96</v>
      </c>
    </row>
    <row r="139" spans="1:5" x14ac:dyDescent="0.3">
      <c r="A139" s="11" t="s">
        <v>69</v>
      </c>
      <c r="B139" s="11"/>
      <c r="C139" s="11"/>
      <c r="D139" s="12">
        <f>SUM(D129:D138)</f>
        <v>2768</v>
      </c>
      <c r="E139" s="42"/>
    </row>
    <row r="140" spans="1:5" x14ac:dyDescent="0.3">
      <c r="A140" s="9" t="s">
        <v>42</v>
      </c>
      <c r="B140" s="33">
        <v>322</v>
      </c>
      <c r="C140" s="34">
        <v>44180</v>
      </c>
      <c r="D140" s="46">
        <v>574.54</v>
      </c>
      <c r="E140" s="13" t="s">
        <v>71</v>
      </c>
    </row>
    <row r="141" spans="1:5" x14ac:dyDescent="0.3">
      <c r="A141" s="9" t="s">
        <v>42</v>
      </c>
      <c r="B141" s="33">
        <v>323</v>
      </c>
      <c r="C141" s="34">
        <v>44180</v>
      </c>
      <c r="D141" s="46">
        <v>677.15</v>
      </c>
      <c r="E141" s="13" t="s">
        <v>71</v>
      </c>
    </row>
    <row r="142" spans="1:5" x14ac:dyDescent="0.3">
      <c r="A142" s="9" t="s">
        <v>42</v>
      </c>
      <c r="B142" s="33">
        <v>333</v>
      </c>
      <c r="C142" s="34">
        <v>44196</v>
      </c>
      <c r="D142" s="46">
        <v>604.30999999999995</v>
      </c>
      <c r="E142" s="13" t="s">
        <v>71</v>
      </c>
    </row>
    <row r="143" spans="1:5" x14ac:dyDescent="0.3">
      <c r="A143" s="9" t="s">
        <v>42</v>
      </c>
      <c r="B143" s="33">
        <v>334</v>
      </c>
      <c r="C143" s="34">
        <v>44196</v>
      </c>
      <c r="D143" s="46">
        <v>316.42</v>
      </c>
      <c r="E143" s="13" t="s">
        <v>71</v>
      </c>
    </row>
    <row r="144" spans="1:5" x14ac:dyDescent="0.3">
      <c r="A144" s="9" t="s">
        <v>42</v>
      </c>
      <c r="B144" s="33">
        <v>826</v>
      </c>
      <c r="C144" s="34">
        <v>44181</v>
      </c>
      <c r="D144" s="46">
        <v>247.3</v>
      </c>
      <c r="E144" s="13" t="s">
        <v>71</v>
      </c>
    </row>
    <row r="145" spans="1:5" x14ac:dyDescent="0.3">
      <c r="A145" s="9" t="s">
        <v>42</v>
      </c>
      <c r="B145" s="33">
        <v>4077</v>
      </c>
      <c r="C145" s="34">
        <v>44195</v>
      </c>
      <c r="D145" s="46">
        <v>131.93</v>
      </c>
      <c r="E145" s="13" t="s">
        <v>71</v>
      </c>
    </row>
    <row r="146" spans="1:5" x14ac:dyDescent="0.3">
      <c r="A146" s="9" t="s">
        <v>42</v>
      </c>
      <c r="B146" s="33">
        <v>3823</v>
      </c>
      <c r="C146" s="34">
        <v>44181</v>
      </c>
      <c r="D146" s="46">
        <v>467.03</v>
      </c>
      <c r="E146" s="13" t="s">
        <v>71</v>
      </c>
    </row>
    <row r="147" spans="1:5" x14ac:dyDescent="0.3">
      <c r="A147" s="9" t="s">
        <v>42</v>
      </c>
      <c r="B147" s="33">
        <v>3824</v>
      </c>
      <c r="C147" s="34">
        <v>44181</v>
      </c>
      <c r="D147" s="46">
        <v>384.87</v>
      </c>
      <c r="E147" s="13" t="s">
        <v>71</v>
      </c>
    </row>
    <row r="148" spans="1:5" x14ac:dyDescent="0.3">
      <c r="A148" s="9" t="s">
        <v>42</v>
      </c>
      <c r="B148" s="33">
        <v>3825</v>
      </c>
      <c r="C148" s="34">
        <v>44181</v>
      </c>
      <c r="D148" s="46">
        <v>466.09</v>
      </c>
      <c r="E148" s="13" t="s">
        <v>71</v>
      </c>
    </row>
    <row r="149" spans="1:5" x14ac:dyDescent="0.3">
      <c r="A149" s="9" t="s">
        <v>42</v>
      </c>
      <c r="B149" s="33">
        <v>4076</v>
      </c>
      <c r="C149" s="34">
        <v>44195</v>
      </c>
      <c r="D149" s="46">
        <v>175.32</v>
      </c>
      <c r="E149" s="13" t="s">
        <v>71</v>
      </c>
    </row>
    <row r="150" spans="1:5" x14ac:dyDescent="0.3">
      <c r="A150" s="9" t="s">
        <v>42</v>
      </c>
      <c r="B150" s="33">
        <v>3832</v>
      </c>
      <c r="C150" s="34">
        <v>44181</v>
      </c>
      <c r="D150" s="46">
        <v>5562.46</v>
      </c>
      <c r="E150" s="13" t="s">
        <v>71</v>
      </c>
    </row>
    <row r="151" spans="1:5" x14ac:dyDescent="0.3">
      <c r="A151" s="9" t="s">
        <v>42</v>
      </c>
      <c r="B151" s="33">
        <v>4037</v>
      </c>
      <c r="C151" s="34">
        <v>44195</v>
      </c>
      <c r="D151" s="46">
        <v>8550.77</v>
      </c>
      <c r="E151" s="13" t="s">
        <v>71</v>
      </c>
    </row>
    <row r="152" spans="1:5" ht="33" customHeight="1" x14ac:dyDescent="0.3">
      <c r="A152" s="9" t="s">
        <v>42</v>
      </c>
      <c r="B152" s="22">
        <v>3620</v>
      </c>
      <c r="C152" s="23">
        <v>44174</v>
      </c>
      <c r="D152" s="19">
        <v>3854.19</v>
      </c>
      <c r="E152" s="13" t="s">
        <v>55</v>
      </c>
    </row>
    <row r="153" spans="1:5" ht="33" customHeight="1" x14ac:dyDescent="0.3">
      <c r="A153" s="9" t="s">
        <v>42</v>
      </c>
      <c r="B153" s="22">
        <v>3621</v>
      </c>
      <c r="C153" s="23">
        <v>44174</v>
      </c>
      <c r="D153" s="19">
        <v>1006.35</v>
      </c>
      <c r="E153" s="13" t="s">
        <v>55</v>
      </c>
    </row>
    <row r="154" spans="1:5" ht="16.5" customHeight="1" x14ac:dyDescent="0.3">
      <c r="A154" s="9" t="s">
        <v>42</v>
      </c>
      <c r="B154" s="22">
        <v>3622</v>
      </c>
      <c r="C154" s="23">
        <v>44174</v>
      </c>
      <c r="D154" s="19">
        <v>99</v>
      </c>
      <c r="E154" s="13" t="s">
        <v>55</v>
      </c>
    </row>
    <row r="155" spans="1:5" ht="33" customHeight="1" x14ac:dyDescent="0.3">
      <c r="A155" s="9" t="s">
        <v>42</v>
      </c>
      <c r="B155" s="22">
        <v>3974</v>
      </c>
      <c r="C155" s="23">
        <v>44188</v>
      </c>
      <c r="D155" s="19">
        <v>15739.3</v>
      </c>
      <c r="E155" s="13" t="s">
        <v>55</v>
      </c>
    </row>
    <row r="156" spans="1:5" ht="16.5" customHeight="1" x14ac:dyDescent="0.3">
      <c r="A156" s="9" t="s">
        <v>42</v>
      </c>
      <c r="B156" s="22">
        <v>4023</v>
      </c>
      <c r="C156" s="23">
        <v>44195</v>
      </c>
      <c r="D156" s="19">
        <v>3171.96</v>
      </c>
      <c r="E156" s="13" t="s">
        <v>55</v>
      </c>
    </row>
    <row r="157" spans="1:5" ht="49.5" customHeight="1" x14ac:dyDescent="0.3">
      <c r="A157" s="9" t="s">
        <v>42</v>
      </c>
      <c r="B157" s="27">
        <v>3970</v>
      </c>
      <c r="C157" s="28">
        <v>44188</v>
      </c>
      <c r="D157" s="44">
        <v>5246.94</v>
      </c>
      <c r="E157" s="13" t="s">
        <v>55</v>
      </c>
    </row>
    <row r="158" spans="1:5" ht="15" customHeight="1" x14ac:dyDescent="0.3">
      <c r="A158" s="9" t="s">
        <v>42</v>
      </c>
      <c r="B158" s="27">
        <v>330</v>
      </c>
      <c r="C158" s="28">
        <v>44193</v>
      </c>
      <c r="D158" s="44">
        <v>3180.67</v>
      </c>
      <c r="E158" s="13" t="s">
        <v>55</v>
      </c>
    </row>
    <row r="159" spans="1:5" ht="33" customHeight="1" x14ac:dyDescent="0.3">
      <c r="A159" s="9" t="s">
        <v>42</v>
      </c>
      <c r="B159" s="27">
        <v>331</v>
      </c>
      <c r="C159" s="28">
        <v>44193</v>
      </c>
      <c r="D159" s="44">
        <v>616.04</v>
      </c>
      <c r="E159" s="13" t="s">
        <v>55</v>
      </c>
    </row>
    <row r="160" spans="1:5" ht="33" customHeight="1" x14ac:dyDescent="0.3">
      <c r="A160" s="11" t="s">
        <v>22</v>
      </c>
      <c r="B160" s="11"/>
      <c r="C160" s="11"/>
      <c r="D160" s="12">
        <f>SUM(D140:D159)</f>
        <v>51072.639999999999</v>
      </c>
      <c r="E160" s="15"/>
    </row>
    <row r="161" spans="1:5" ht="16.5" customHeight="1" x14ac:dyDescent="0.3">
      <c r="A161" s="11" t="s">
        <v>23</v>
      </c>
      <c r="B161" s="11"/>
      <c r="C161" s="11"/>
      <c r="D161" s="12">
        <f>D126+D128+D139+D160</f>
        <v>108826.64</v>
      </c>
      <c r="E161" s="13"/>
    </row>
    <row r="162" spans="1:5" ht="33" x14ac:dyDescent="0.3">
      <c r="A162" s="9" t="s">
        <v>24</v>
      </c>
      <c r="B162" s="22">
        <v>3687</v>
      </c>
      <c r="C162" s="23">
        <v>44181</v>
      </c>
      <c r="D162" s="19">
        <v>20616</v>
      </c>
      <c r="E162" s="13" t="s">
        <v>59</v>
      </c>
    </row>
    <row r="163" spans="1:5" ht="16.5" customHeight="1" x14ac:dyDescent="0.3">
      <c r="A163" s="11" t="s">
        <v>25</v>
      </c>
      <c r="B163" s="11"/>
      <c r="C163" s="11"/>
      <c r="D163" s="12">
        <f>SUM(D162:D162)</f>
        <v>20616</v>
      </c>
      <c r="E163" s="15"/>
    </row>
    <row r="164" spans="1:5" ht="49.5" customHeight="1" x14ac:dyDescent="0.3">
      <c r="A164" s="14" t="s">
        <v>26</v>
      </c>
      <c r="B164" s="21">
        <v>3688</v>
      </c>
      <c r="C164" s="43">
        <v>44181</v>
      </c>
      <c r="D164" s="24">
        <v>655</v>
      </c>
      <c r="E164" s="13" t="s">
        <v>60</v>
      </c>
    </row>
    <row r="165" spans="1:5" ht="16.5" customHeight="1" x14ac:dyDescent="0.3">
      <c r="A165" s="11" t="s">
        <v>27</v>
      </c>
      <c r="B165" s="11"/>
      <c r="C165" s="11"/>
      <c r="D165" s="12">
        <f>SUM(D164:D164)</f>
        <v>655</v>
      </c>
      <c r="E165" s="15"/>
    </row>
    <row r="166" spans="1:5" ht="49.5" x14ac:dyDescent="0.3">
      <c r="A166" s="9" t="s">
        <v>28</v>
      </c>
      <c r="B166" s="22">
        <v>3689</v>
      </c>
      <c r="C166" s="23">
        <v>44181</v>
      </c>
      <c r="D166" s="19">
        <v>6812</v>
      </c>
      <c r="E166" s="13" t="s">
        <v>61</v>
      </c>
    </row>
    <row r="167" spans="1:5" ht="16.5" customHeight="1" x14ac:dyDescent="0.3">
      <c r="A167" s="11" t="s">
        <v>29</v>
      </c>
      <c r="B167" s="11"/>
      <c r="C167" s="11"/>
      <c r="D167" s="12">
        <f>SUM(D166:D166)</f>
        <v>6812</v>
      </c>
      <c r="E167" s="15"/>
    </row>
    <row r="168" spans="1:5" ht="49.5" x14ac:dyDescent="0.3">
      <c r="A168" s="9" t="s">
        <v>30</v>
      </c>
      <c r="B168" s="22">
        <v>3690</v>
      </c>
      <c r="C168" s="23">
        <v>44181</v>
      </c>
      <c r="D168" s="19">
        <v>207</v>
      </c>
      <c r="E168" s="13" t="s">
        <v>62</v>
      </c>
    </row>
    <row r="169" spans="1:5" ht="16.5" customHeight="1" x14ac:dyDescent="0.3">
      <c r="A169" s="11" t="s">
        <v>31</v>
      </c>
      <c r="B169" s="11"/>
      <c r="C169" s="11"/>
      <c r="D169" s="12">
        <f>SUM(D168:D168)</f>
        <v>207</v>
      </c>
      <c r="E169" s="13"/>
    </row>
    <row r="170" spans="1:5" ht="66" x14ac:dyDescent="0.3">
      <c r="A170" s="9" t="s">
        <v>46</v>
      </c>
      <c r="B170" s="22">
        <v>3728</v>
      </c>
      <c r="C170" s="23">
        <v>44181</v>
      </c>
      <c r="D170" s="19">
        <v>778</v>
      </c>
      <c r="E170" s="13" t="s">
        <v>97</v>
      </c>
    </row>
    <row r="171" spans="1:5" x14ac:dyDescent="0.3">
      <c r="A171" s="11" t="s">
        <v>47</v>
      </c>
      <c r="B171" s="11"/>
      <c r="C171" s="11"/>
      <c r="D171" s="12">
        <f>SUM(D170:D170)</f>
        <v>778</v>
      </c>
      <c r="E171" s="15"/>
    </row>
    <row r="172" spans="1:5" ht="49.5" x14ac:dyDescent="0.3">
      <c r="A172" s="9" t="s">
        <v>44</v>
      </c>
      <c r="B172" s="59">
        <v>3519</v>
      </c>
      <c r="C172" s="60">
        <v>44174</v>
      </c>
      <c r="D172" s="61">
        <v>127099</v>
      </c>
      <c r="E172" s="20" t="s">
        <v>63</v>
      </c>
    </row>
    <row r="173" spans="1:5" ht="49.5" x14ac:dyDescent="0.3">
      <c r="A173" s="9" t="s">
        <v>44</v>
      </c>
      <c r="B173" s="59">
        <v>3891</v>
      </c>
      <c r="C173" s="60">
        <v>44183</v>
      </c>
      <c r="D173" s="61">
        <v>10</v>
      </c>
      <c r="E173" s="20" t="s">
        <v>67</v>
      </c>
    </row>
    <row r="174" spans="1:5" ht="49.5" x14ac:dyDescent="0.3">
      <c r="A174" s="29" t="s">
        <v>44</v>
      </c>
      <c r="B174" s="39">
        <v>3691</v>
      </c>
      <c r="C174" s="40">
        <v>44181</v>
      </c>
      <c r="D174" s="50">
        <v>263</v>
      </c>
      <c r="E174" s="62" t="s">
        <v>98</v>
      </c>
    </row>
    <row r="175" spans="1:5" ht="49.5" x14ac:dyDescent="0.3">
      <c r="A175" s="9" t="s">
        <v>44</v>
      </c>
      <c r="B175" s="59">
        <v>3938</v>
      </c>
      <c r="C175" s="60">
        <v>44187</v>
      </c>
      <c r="D175" s="61">
        <v>261</v>
      </c>
      <c r="E175" s="20" t="s">
        <v>99</v>
      </c>
    </row>
    <row r="176" spans="1:5" ht="49.5" x14ac:dyDescent="0.3">
      <c r="A176" s="9" t="s">
        <v>44</v>
      </c>
      <c r="B176" s="59">
        <v>3964</v>
      </c>
      <c r="C176" s="60">
        <v>44188</v>
      </c>
      <c r="D176" s="61">
        <v>2</v>
      </c>
      <c r="E176" s="20" t="s">
        <v>100</v>
      </c>
    </row>
    <row r="177" spans="1:5" x14ac:dyDescent="0.3">
      <c r="A177" s="11" t="s">
        <v>45</v>
      </c>
      <c r="B177" s="11"/>
      <c r="C177" s="11"/>
      <c r="D177" s="12">
        <f>SUM(D172:D176)</f>
        <v>127635</v>
      </c>
      <c r="E177" s="15"/>
    </row>
    <row r="178" spans="1:5" x14ac:dyDescent="0.3">
      <c r="A178" s="11" t="s">
        <v>32</v>
      </c>
      <c r="B178" s="11"/>
      <c r="C178" s="11"/>
      <c r="D178" s="12">
        <f>+D163+D165+D167+D169+D171+D177</f>
        <v>156703</v>
      </c>
      <c r="E178" s="15"/>
    </row>
    <row r="179" spans="1:5" x14ac:dyDescent="0.3">
      <c r="A179" s="11" t="s">
        <v>33</v>
      </c>
      <c r="B179" s="11"/>
      <c r="C179" s="11"/>
      <c r="D179" s="12">
        <f>+D124+D161+D178</f>
        <v>6689130.5699999984</v>
      </c>
      <c r="E179" s="15"/>
    </row>
    <row r="180" spans="1:5" x14ac:dyDescent="0.3">
      <c r="A180" s="16"/>
      <c r="B180" s="16"/>
      <c r="C180" s="16"/>
      <c r="D180" s="2"/>
      <c r="E180" s="17"/>
    </row>
    <row r="181" spans="1:5" x14ac:dyDescent="0.3">
      <c r="E181" s="25"/>
    </row>
    <row r="182" spans="1:5" x14ac:dyDescent="0.3">
      <c r="E182" s="25"/>
    </row>
    <row r="183" spans="1:5" x14ac:dyDescent="0.3">
      <c r="E183" s="25"/>
    </row>
    <row r="184" spans="1:5" x14ac:dyDescent="0.3">
      <c r="E184" s="25"/>
    </row>
    <row r="186" spans="1:5" x14ac:dyDescent="0.3">
      <c r="E186" s="25"/>
    </row>
    <row r="187" spans="1:5" x14ac:dyDescent="0.3">
      <c r="E187" s="25"/>
    </row>
    <row r="188" spans="1:5" x14ac:dyDescent="0.3">
      <c r="E188" s="25"/>
    </row>
    <row r="189" spans="1:5" x14ac:dyDescent="0.3">
      <c r="E189" s="25"/>
    </row>
    <row r="190" spans="1:5" x14ac:dyDescent="0.3">
      <c r="E190" s="25"/>
    </row>
    <row r="191" spans="1:5" x14ac:dyDescent="0.3">
      <c r="E191" s="25"/>
    </row>
    <row r="192" spans="1:5" x14ac:dyDescent="0.3">
      <c r="E192" s="25"/>
    </row>
    <row r="193" spans="5:5" x14ac:dyDescent="0.3">
      <c r="E193" s="25"/>
    </row>
    <row r="194" spans="5:5" x14ac:dyDescent="0.3">
      <c r="E194" s="25"/>
    </row>
    <row r="195" spans="5:5" x14ac:dyDescent="0.3">
      <c r="E195" s="25"/>
    </row>
    <row r="196" spans="5:5" x14ac:dyDescent="0.3">
      <c r="E196" s="25"/>
    </row>
    <row r="197" spans="5:5" x14ac:dyDescent="0.3">
      <c r="E197" s="25"/>
    </row>
    <row r="198" spans="5:5" x14ac:dyDescent="0.3">
      <c r="E198" s="25"/>
    </row>
    <row r="199" spans="5:5" x14ac:dyDescent="0.3">
      <c r="E199" s="25"/>
    </row>
    <row r="200" spans="5:5" x14ac:dyDescent="0.3">
      <c r="E200" s="25"/>
    </row>
    <row r="201" spans="5:5" x14ac:dyDescent="0.3">
      <c r="E201" s="25"/>
    </row>
    <row r="202" spans="5:5" x14ac:dyDescent="0.3">
      <c r="E202" s="25"/>
    </row>
    <row r="203" spans="5:5" x14ac:dyDescent="0.3">
      <c r="E203" s="25"/>
    </row>
    <row r="204" spans="5:5" x14ac:dyDescent="0.3">
      <c r="E204" s="25"/>
    </row>
    <row r="205" spans="5:5" x14ac:dyDescent="0.3">
      <c r="E205" s="25"/>
    </row>
    <row r="206" spans="5:5" x14ac:dyDescent="0.3">
      <c r="E206" s="25"/>
    </row>
    <row r="207" spans="5:5" x14ac:dyDescent="0.3">
      <c r="E207" s="25"/>
    </row>
    <row r="208" spans="5:5" x14ac:dyDescent="0.3">
      <c r="E208" s="25"/>
    </row>
    <row r="209" spans="5:5" x14ac:dyDescent="0.3">
      <c r="E209" s="25"/>
    </row>
    <row r="210" spans="5:5" x14ac:dyDescent="0.3">
      <c r="E210" s="25"/>
    </row>
  </sheetData>
  <mergeCells count="1">
    <mergeCell ref="A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 titlul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2021-01-25T06:32:49Z</dcterms:modified>
</cp:coreProperties>
</file>