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consuela.stegarescu\Desktop\Contracte\"/>
    </mc:Choice>
  </mc:AlternateContent>
  <bookViews>
    <workbookView xWindow="0" yWindow="0" windowWidth="28800" windowHeight="12435" tabRatio="601"/>
  </bookViews>
  <sheets>
    <sheet name="Sheet1" sheetId="1" r:id="rId1"/>
    <sheet name="Sheet2" sheetId="2" r:id="rId2"/>
  </sheets>
  <definedNames>
    <definedName name="_xlnm._FilterDatabase" localSheetId="0" hidden="1">Sheet1!$A$9:$X$11</definedName>
    <definedName name="_xlnm.Print_Area" localSheetId="0">Sheet1!$A$4:$W$178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8" i="1" l="1"/>
  <c r="O58" i="1"/>
  <c r="V58" i="1" l="1"/>
  <c r="R58" i="1"/>
  <c r="P58" i="1"/>
  <c r="N58" i="1"/>
  <c r="S57" i="1"/>
  <c r="S56" i="1"/>
  <c r="S28" i="1" l="1"/>
  <c r="W221" i="1" l="1"/>
  <c r="O221" i="1"/>
  <c r="P221" i="1"/>
  <c r="Q221" i="1"/>
  <c r="R221" i="1"/>
  <c r="W86" i="1"/>
  <c r="V86" i="1"/>
  <c r="O86" i="1"/>
  <c r="P86" i="1"/>
  <c r="Q86" i="1"/>
  <c r="R86" i="1"/>
  <c r="S86" i="1"/>
  <c r="N86" i="1"/>
  <c r="W130" i="1"/>
  <c r="V130" i="1"/>
  <c r="O130" i="1"/>
  <c r="P130" i="1"/>
  <c r="Q130" i="1"/>
  <c r="R130" i="1"/>
  <c r="W165" i="1"/>
  <c r="O165" i="1"/>
  <c r="P165" i="1"/>
  <c r="Q165" i="1"/>
  <c r="R165" i="1"/>
  <c r="W80" i="1"/>
  <c r="O80" i="1"/>
  <c r="P80" i="1"/>
  <c r="Q80" i="1"/>
  <c r="R80" i="1"/>
  <c r="W58" i="1"/>
  <c r="S18" i="1"/>
  <c r="W16" i="1"/>
  <c r="O16" i="1"/>
  <c r="P16" i="1"/>
  <c r="Q16" i="1"/>
  <c r="R16" i="1"/>
  <c r="N221" i="1" l="1"/>
  <c r="S217" i="1"/>
  <c r="S218" i="1"/>
  <c r="S219" i="1"/>
  <c r="S220" i="1"/>
  <c r="S214" i="1"/>
  <c r="S215" i="1"/>
  <c r="S216" i="1"/>
  <c r="S211" i="1"/>
  <c r="S212" i="1"/>
  <c r="S213" i="1"/>
  <c r="S208" i="1"/>
  <c r="S209" i="1"/>
  <c r="S210" i="1"/>
  <c r="S205" i="1"/>
  <c r="S206" i="1"/>
  <c r="S207" i="1"/>
  <c r="S203" i="1"/>
  <c r="S204" i="1"/>
  <c r="S201" i="1"/>
  <c r="S202" i="1"/>
  <c r="S197" i="1"/>
  <c r="S198" i="1"/>
  <c r="S199" i="1"/>
  <c r="S200" i="1"/>
  <c r="S195" i="1"/>
  <c r="S196" i="1"/>
  <c r="S193" i="1"/>
  <c r="S194" i="1"/>
  <c r="S191" i="1"/>
  <c r="S192" i="1"/>
  <c r="S189" i="1"/>
  <c r="S190" i="1"/>
  <c r="S187" i="1"/>
  <c r="S188" i="1"/>
  <c r="S184" i="1"/>
  <c r="S185" i="1"/>
  <c r="S186" i="1"/>
  <c r="S183" i="1"/>
  <c r="S181" i="1"/>
  <c r="S182" i="1"/>
  <c r="S180" i="1"/>
  <c r="S163" i="1"/>
  <c r="S165" i="1" s="1"/>
  <c r="S129" i="1"/>
  <c r="S130" i="1" s="1"/>
  <c r="S79" i="1"/>
  <c r="S80" i="1" s="1"/>
  <c r="S55" i="1"/>
  <c r="S58" i="1" s="1"/>
  <c r="S53" i="1"/>
  <c r="S54" i="1"/>
  <c r="S51" i="1"/>
  <c r="S52" i="1"/>
  <c r="S50" i="1"/>
  <c r="S46" i="1"/>
  <c r="S30" i="1"/>
  <c r="S24" i="1"/>
  <c r="S23" i="1"/>
  <c r="S22" i="1"/>
  <c r="S14" i="1"/>
  <c r="S15" i="1"/>
  <c r="S13" i="1"/>
  <c r="S16" i="1" l="1"/>
  <c r="S221" i="1"/>
  <c r="U58" i="1"/>
  <c r="N32" i="1"/>
  <c r="N25" i="1"/>
  <c r="N20" i="1"/>
  <c r="N16" i="1"/>
  <c r="N130" i="1"/>
  <c r="N165" i="1" l="1"/>
  <c r="V80" i="1"/>
  <c r="N80" i="1"/>
  <c r="V16" i="1" l="1"/>
  <c r="W115" i="1" l="1"/>
  <c r="V115" i="1"/>
  <c r="O115" i="1"/>
  <c r="P115" i="1"/>
  <c r="Q115" i="1"/>
  <c r="R115" i="1"/>
  <c r="S115" i="1"/>
  <c r="N115" i="1"/>
  <c r="W110" i="1"/>
  <c r="V110" i="1"/>
  <c r="O110" i="1"/>
  <c r="P110" i="1"/>
  <c r="Q110" i="1"/>
  <c r="R110" i="1"/>
  <c r="S110" i="1"/>
  <c r="N110" i="1"/>
  <c r="W40" i="1"/>
  <c r="V40" i="1"/>
  <c r="O40" i="1"/>
  <c r="P40" i="1"/>
  <c r="Q40" i="1"/>
  <c r="R40" i="1"/>
  <c r="S40" i="1"/>
  <c r="N40" i="1"/>
  <c r="W170" i="1"/>
  <c r="V170" i="1"/>
  <c r="O170" i="1"/>
  <c r="P170" i="1"/>
  <c r="Q170" i="1"/>
  <c r="R170" i="1"/>
  <c r="S170" i="1"/>
  <c r="N170" i="1"/>
  <c r="W150" i="1"/>
  <c r="V150" i="1"/>
  <c r="O150" i="1"/>
  <c r="P150" i="1"/>
  <c r="Q150" i="1"/>
  <c r="R150" i="1"/>
  <c r="S150" i="1"/>
  <c r="N150" i="1"/>
  <c r="W97" i="1"/>
  <c r="V97" i="1"/>
  <c r="O97" i="1"/>
  <c r="P97" i="1"/>
  <c r="Q97" i="1"/>
  <c r="R97" i="1"/>
  <c r="S97" i="1"/>
  <c r="N97" i="1"/>
  <c r="W93" i="1"/>
  <c r="V93" i="1"/>
  <c r="O93" i="1"/>
  <c r="P93" i="1"/>
  <c r="Q93" i="1"/>
  <c r="R93" i="1"/>
  <c r="S93" i="1"/>
  <c r="N93" i="1"/>
  <c r="W89" i="1"/>
  <c r="V89" i="1"/>
  <c r="O89" i="1"/>
  <c r="P89" i="1"/>
  <c r="Q89" i="1"/>
  <c r="R89" i="1"/>
  <c r="S89" i="1"/>
  <c r="N89" i="1"/>
  <c r="W83" i="1"/>
  <c r="V83" i="1"/>
  <c r="S83" i="1"/>
  <c r="R83" i="1"/>
  <c r="Q83" i="1"/>
  <c r="P83" i="1"/>
  <c r="O83" i="1"/>
  <c r="N83" i="1"/>
  <c r="W48" i="1"/>
  <c r="V48" i="1"/>
  <c r="R48" i="1"/>
  <c r="Q48" i="1"/>
  <c r="P48" i="1"/>
  <c r="O48" i="1"/>
  <c r="N48" i="1"/>
  <c r="W44" i="1"/>
  <c r="V44" i="1"/>
  <c r="S44" i="1"/>
  <c r="R44" i="1"/>
  <c r="Q44" i="1"/>
  <c r="P44" i="1"/>
  <c r="O44" i="1"/>
  <c r="N44" i="1"/>
  <c r="W36" i="1"/>
  <c r="V36" i="1"/>
  <c r="S36" i="1"/>
  <c r="R36" i="1"/>
  <c r="Q36" i="1"/>
  <c r="P36" i="1"/>
  <c r="O36" i="1"/>
  <c r="N36" i="1"/>
  <c r="W32" i="1"/>
  <c r="V32" i="1"/>
  <c r="R32" i="1"/>
  <c r="Q32" i="1"/>
  <c r="P32" i="1"/>
  <c r="O32" i="1"/>
  <c r="W25" i="1"/>
  <c r="V25" i="1"/>
  <c r="U25" i="1"/>
  <c r="R25" i="1"/>
  <c r="Q25" i="1"/>
  <c r="P25" i="1"/>
  <c r="O25" i="1"/>
  <c r="W20" i="1"/>
  <c r="V20" i="1"/>
  <c r="R20" i="1"/>
  <c r="Q20" i="1"/>
  <c r="P20" i="1"/>
  <c r="O20" i="1"/>
  <c r="S32" i="1"/>
  <c r="T23" i="1" l="1"/>
  <c r="T24" i="1" s="1"/>
  <c r="T203" i="1"/>
  <c r="T204" i="1" s="1"/>
  <c r="T205" i="1" s="1"/>
  <c r="T18" i="1"/>
  <c r="S20" i="1"/>
  <c r="T51" i="1"/>
  <c r="T46" i="1"/>
  <c r="S48" i="1"/>
  <c r="L46" i="1"/>
  <c r="S25" i="1" l="1"/>
  <c r="V165" i="1"/>
  <c r="V181" i="1" l="1"/>
  <c r="V221" i="1" s="1"/>
</calcChain>
</file>

<file path=xl/sharedStrings.xml><?xml version="1.0" encoding="utf-8"?>
<sst xmlns="http://schemas.openxmlformats.org/spreadsheetml/2006/main" count="591" uniqueCount="321">
  <si>
    <t>Nr. crt.</t>
  </si>
  <si>
    <t>Titlu proiect</t>
  </si>
  <si>
    <t xml:space="preserve">Regiune </t>
  </si>
  <si>
    <t>Localitate</t>
  </si>
  <si>
    <t>Tip beneficiar</t>
  </si>
  <si>
    <t>Total valoare proiect</t>
  </si>
  <si>
    <t>Act aditional NR.</t>
  </si>
  <si>
    <t>Cheltuieli neeligibile</t>
  </si>
  <si>
    <t>Fonduri UE</t>
  </si>
  <si>
    <t>Anexa 3</t>
  </si>
  <si>
    <t>Axă prioritară/ Prioritate de investiţii</t>
  </si>
  <si>
    <t>Valoarea ELIGIBILĂ a proiectului (LEI)</t>
  </si>
  <si>
    <t xml:space="preserve">Finanțare acordată </t>
  </si>
  <si>
    <t>Buget național</t>
  </si>
  <si>
    <t>Contribuția proprie a beneficiarului</t>
  </si>
  <si>
    <t>Stadiu proiect 
(în implementare/ reziliat/ finalizat)</t>
  </si>
  <si>
    <t>Denumire beneficiar</t>
  </si>
  <si>
    <t>Data de începere a proiectului</t>
  </si>
  <si>
    <t>Rezumat proiect</t>
  </si>
  <si>
    <t>Data de finalizare a proiectului</t>
  </si>
  <si>
    <t>Rata de cofinanțare UE</t>
  </si>
  <si>
    <t>Județ</t>
  </si>
  <si>
    <t>Categorie de intervenție</t>
  </si>
  <si>
    <t>Contribuție privată</t>
  </si>
  <si>
    <t>Plăţi către beneficiari (lei)</t>
  </si>
  <si>
    <t>Contribuția națională</t>
  </si>
  <si>
    <t>JUDEŢUL ALBA</t>
  </si>
  <si>
    <t>JUDEŢUL ARAD</t>
  </si>
  <si>
    <t>JUDEŢUL VRANCEA</t>
  </si>
  <si>
    <t>TOTAL ALBA</t>
  </si>
  <si>
    <t>TOTAL ARAD</t>
  </si>
  <si>
    <t>TOTAL VRANCEA</t>
  </si>
  <si>
    <t>PROIECTE CU ACOPERIRE NAŢIONALĂ (DACĂ ESTE CAZUL)</t>
  </si>
  <si>
    <t>TOTAL PROIECTE CU ACOPERIRE NAŢIONALĂ</t>
  </si>
  <si>
    <t>JUDEŢUL ARGEȘ</t>
  </si>
  <si>
    <t>JUDEŢUL BACĂU</t>
  </si>
  <si>
    <t>JUDEŢUL BIHOR</t>
  </si>
  <si>
    <t>JUDEŢUL BISTRIȚA-NĂSĂUD</t>
  </si>
  <si>
    <t>JUDEŢUL BOTOȘANI</t>
  </si>
  <si>
    <t>JUDEŢUL BRAȘOV</t>
  </si>
  <si>
    <t>JUDEŢUL BRĂILA</t>
  </si>
  <si>
    <t>JUDEŢUL BUCUREȘTI</t>
  </si>
  <si>
    <t>JUDEŢUL BUZĂU</t>
  </si>
  <si>
    <t>JUDEŢUL CARAȘ-SEVERIN</t>
  </si>
  <si>
    <t>JUDEŢUL CLUJ</t>
  </si>
  <si>
    <t>JUDEŢUL CONSTANȚA</t>
  </si>
  <si>
    <t>JUDEŢUL COVASNA</t>
  </si>
  <si>
    <t>JUDEŢUL CĂLĂRAȘI</t>
  </si>
  <si>
    <t>JUDEŢUL DOLJ</t>
  </si>
  <si>
    <t>JUDEŢUL DÂMBOVIȚA</t>
  </si>
  <si>
    <t>JUDEŢUL GALAȚI</t>
  </si>
  <si>
    <t>JUDEŢUL GIURGIU</t>
  </si>
  <si>
    <t>JUDEŢUL GORJ</t>
  </si>
  <si>
    <t>JUDEŢUL HARGHITA</t>
  </si>
  <si>
    <t>JUDEŢUL HUNEDOARA</t>
  </si>
  <si>
    <t>JUDEŢUL IALOMIȚA</t>
  </si>
  <si>
    <t>JUDEŢUL IAȘI</t>
  </si>
  <si>
    <t>JUDEŢUL ILFOV</t>
  </si>
  <si>
    <t>JUDEŢUL MARAMUREȘ</t>
  </si>
  <si>
    <t>JUDEŢUL MEHEDINȚI</t>
  </si>
  <si>
    <t>JUDEŢUL MUREȘ</t>
  </si>
  <si>
    <t>JUDEŢUL NEAMȚ</t>
  </si>
  <si>
    <t>JUDEŢUL OLT</t>
  </si>
  <si>
    <t>JUDEŢUL PRAHOVA</t>
  </si>
  <si>
    <t>JUDEŢUL SATU MARE</t>
  </si>
  <si>
    <t>JUDEŢUL SIBIU</t>
  </si>
  <si>
    <t>JUDEŢUL SUCEAVA</t>
  </si>
  <si>
    <t>JUDEŢUL SĂLAJ</t>
  </si>
  <si>
    <t>JUDEŢUL TELEORMAN</t>
  </si>
  <si>
    <t>JUDEŢUL TIMIȘ</t>
  </si>
  <si>
    <t>JUDEŢUL TULCEA</t>
  </si>
  <si>
    <t>JUDEŢUL VASLUI</t>
  </si>
  <si>
    <t>JUDEŢUL VÂLCEA</t>
  </si>
  <si>
    <t>TOTAL VÂLCEA</t>
  </si>
  <si>
    <t>TOTAL ARGEȘ</t>
  </si>
  <si>
    <t>TOTAL BACĂU</t>
  </si>
  <si>
    <t>TOTAL BIHOR</t>
  </si>
  <si>
    <t>TOTAL BISTRIȚA-NĂSĂUD</t>
  </si>
  <si>
    <t>TOTAL BOTOȘANI</t>
  </si>
  <si>
    <t>TOTAL BRAȘOV</t>
  </si>
  <si>
    <t>TOTAL BRĂILA</t>
  </si>
  <si>
    <t>TOTAL BUCUREȘTI</t>
  </si>
  <si>
    <t>TOTAL BUZĂU</t>
  </si>
  <si>
    <t>TOTAL CARAȘ-SEVERIN</t>
  </si>
  <si>
    <t>TOTAL  CLUJ</t>
  </si>
  <si>
    <t>TOTAL CONSTANȚA</t>
  </si>
  <si>
    <t>TOTAL COVASNA</t>
  </si>
  <si>
    <t>TOTAL CĂLĂRAȘI</t>
  </si>
  <si>
    <t>TOTAL DOLJ</t>
  </si>
  <si>
    <t>TOTAL DÂMBOVIȚA</t>
  </si>
  <si>
    <t>TOTAL GALAȚI</t>
  </si>
  <si>
    <t>TOTAL GIURGIU</t>
  </si>
  <si>
    <t>TOTAL GORJ</t>
  </si>
  <si>
    <t>TOTAL HARGHITA</t>
  </si>
  <si>
    <t>TOTAL HUNEDOARA</t>
  </si>
  <si>
    <t>TOTAL IALOMIȚA</t>
  </si>
  <si>
    <t>TOTAL IAȘI</t>
  </si>
  <si>
    <t>TOTAL ILFOV</t>
  </si>
  <si>
    <t>TOTAL MARAMUREȘ</t>
  </si>
  <si>
    <t>TOTAL MEHEDINȚI</t>
  </si>
  <si>
    <t>TOTAL MUREȘ</t>
  </si>
  <si>
    <t>TOTAL NEAMȚ</t>
  </si>
  <si>
    <t>TOTAL OLT</t>
  </si>
  <si>
    <t>TOTAL PRAHOVA</t>
  </si>
  <si>
    <t>TOTAL SATU MARE</t>
  </si>
  <si>
    <t>TOTAL SIBIU</t>
  </si>
  <si>
    <t>TOTAL SUCEAVA</t>
  </si>
  <si>
    <t>TOTAL SĂLAJ</t>
  </si>
  <si>
    <t>TOTAL TELEORMAN</t>
  </si>
  <si>
    <t>TOTAL TIMIȘ</t>
  </si>
  <si>
    <t>TOTAL TULCEA</t>
  </si>
  <si>
    <t>TOTAL VASLUI</t>
  </si>
  <si>
    <t>LISTA PROIECTELOR CONTRACTATE - PROGRAMUL OPERATIONAL ASISTENȚĂ TEHNICĂ 2014-2020</t>
  </si>
  <si>
    <t>Sprijin pentru identificarea, gestionarea şi implementarea proiectelor Ministerului Comunicaţiilor şi pentru Societatea Informaţională         
finanţate în cadrul axei 2 POC 2014 - 2020</t>
  </si>
  <si>
    <t>Ministerul Comunicațiilor și Societății Informaționale</t>
  </si>
  <si>
    <t>Scopul proiectului este de a asigura sprijin pentru MCSI în realizarea obiectivelor Strategiei Agenda Digitală pentru România 2020.
Obiectivul specific al proiectul constă în crearea unei echipe de profesionişti la nivelul MCSI care să asigure dezvoltarea și implementarea portofoliului de proiecte finanțat din POC 2014-2020.</t>
  </si>
  <si>
    <t>85% (RMPD) 
80% (RMD)</t>
  </si>
  <si>
    <t>autoritate publică centrală</t>
  </si>
  <si>
    <t>în implementare</t>
  </si>
  <si>
    <t>AP 1/ 1.1.1</t>
  </si>
  <si>
    <t>Instruire în ceea ce privește aplicarea legislației în domeniul ajutorului de stat pentru beneficiarii FESI de la nivel local</t>
  </si>
  <si>
    <t>Agenția Națională a Funcționarilor Publici</t>
  </si>
  <si>
    <t>Obiectivul general al proiectului constă în dezvoltarea capacității administrației publice de a realiza implementarea și absorbția eficace și eficientă a Fondurilor ESI, sprijinind totodată, procesul de implementare şi aplicare a legislaţiei UE în domeniul ajutorului de stat. 
Proiectul va contribui la consolidarea capacității administrative de implementare şi aplicare a legislației UE în domeniul ajutorului de stat, ca urmare a instruirii unui număr de 378 de persoane din cadrul administrației publice locale, care aplică procedurile în domeniul ajutorului de stat și care sunt potențiali beneficiari/ beneficiari FESI.
Prin formarea profesională în domeniul ajutorului de stat se vor crea premisele necesare elaborării unor măsuri de sprijin la nivel local, care să fie complementare măsurilor de ajutor de stat finanțate din fonduri ESI, asigurându-se, în același timp, respectarea legislației în domeniul ajutorului de stat.</t>
  </si>
  <si>
    <t>Comunicarea fondurilor ESI in noua perioada de programare</t>
  </si>
  <si>
    <t>Ministerul Fondurilor Europene prin Serviciul Comunicare Instrumente Structurale</t>
  </si>
  <si>
    <t>Obiectivul proiectului este de a sprijini diseminarea informațiilor referitoare la instrumentele structurale 2014-2020, asigurând o diseminare coordonată la nivel naţional la nivelul UE a mesajelor generale pe aceasta temă.
Rezultatele prevăzute în cadrul proiectului sunt organizarea unui eveniment de informare și schimb de experiență și bune practici în comunicarea fondurilor ESI la nivelul UE, a unui eveniment de promovare, pentru comunicatorii români, a rolului UE și al instituțiilor care coordonează implementarea fondurilor ESI în România și organizarea unor evenimente de presă.</t>
  </si>
  <si>
    <t>AP 1/1.2.1</t>
  </si>
  <si>
    <t>AP1/1.1.1</t>
  </si>
  <si>
    <t>Optimizarea capacitatii resursei umane din MAI pentru dezvoltarea si implementarea de proiecte finantate din FESI</t>
  </si>
  <si>
    <t>Ministerul Afacerilor Interne</t>
  </si>
  <si>
    <t>Proiectul vizează creșterea ratei de contractare a proiectelor depuse de MAI în marja POC 2014-2020 și POIM 2014-2020 prin creșterea capacității resursei umane din MAI de a accesa și implementa proiecte finanțate din fonduri ESI prin pregătirea aplicată în domenii specifice accesării și implementării proiectelor. Prin acest proiect, MAI, în calitate de beneficiar, va pregăti 480 de persoane implicate în accesarea și gestionarea fondurilor ESI.</t>
  </si>
  <si>
    <t>AP 1/1.1.1</t>
  </si>
  <si>
    <t>Asistență tehnică pentru asigurarea funcționării mecanismului ITI din perspectiva SIDD (DD) și a structurii ADI-ITI Delta Dunării la nivel executiv și partenerial</t>
  </si>
  <si>
    <t>Asociația pentru Dezvoltare Intercomunitară – Instrumentul Teritorial Integrat Delta Dunării</t>
  </si>
  <si>
    <t>Obiectivul general al proiectului constă în asigurarea coordonării, pregătirii, actualizării, implementării și monitorizării SIDD(DD), a Planului de acțiune și a mecanismului pentru implementarea ITI Delta Dunării, în vederea îmbunătățirii calității vieții populației și susținerii unei dezvoltări și creșteri economice durabile, inteligente, favorabile incluziunii în zona Deltei Dunării.
Obiectivele specifice ale proiectului sunt:
- susținerea implementării și monitorizării SIDD(DD) într-un cadru larg partenerial pentru asigurarea dezvoltării teritoriale integrate economic şi social a zonei Deltei Dunării, prin susținerea iniţierii, promovării și derulării unor proiecte comune în interesul comunităților locale, precum și a unor proiecte individuale de dezvoltare integrată a zonei;
- susținerea beneficiarilor eligibili pentru accesarea și utilizarea corespunzătoare a fondurilor europene structurale și de investiții (FESI) alocate în cadrul Programelor Operaţionale 2014-2020 (în cadrul cărora atât administraţiile publice locale, inclusiv în parteneriat cu alți factori interesați ca şi solicitanţi ai finanţărilor nerambursabile, cât și beneficiarii din sectorul privat sunt declarați eligibili);
- promovarea mecanismului ITI și a rezultatelor implementării lui de către ADI ITI Delta Dunării, la nivel local/național și european.</t>
  </si>
  <si>
    <t>Tulcea</t>
  </si>
  <si>
    <t>Babadag, Isaccea, Măcin și Sulina</t>
  </si>
  <si>
    <t>asociație de dezvoltare intercomunitară</t>
  </si>
  <si>
    <t>Instruire orizontală pentru potențialii beneficiari și beneficiarii FESI, precum și instruire specifică pentru beneficiarii POAT</t>
  </si>
  <si>
    <t>Obiectivul  general al proiectului  este reprezentat  de consolidarea capacității beneficiarilor  implicați în gestionarea  FESI, precum și dezvoltarea capacității potențialilor beneficiari  și beneficiarilor  POAT de a implementa  proiecte și gestiona fonduri europene nerambursabile.
Obiectivele specifice sunt: 
- consolidarea capacității potențialilor beneficiari și beneficiarilor implicați în gestionarea FESI prin  formarea orizontală în domeniul  achizițiilor  publice - noul pachet legislativ/noul sistem de verificare și tematici precum: prevenirea neregulilor  și fraudei, conflictul de interese și incompatibilități;
- dezvoltarea capacității potențialilor beneficiari și beneficiarilor POAT prin  formarea  specifică în domeniul  elaborării  cererilor  de finanțare și al elaborării  cererilor  de rambursare aferente POAT.</t>
  </si>
  <si>
    <t>AP1/1.2.1</t>
  </si>
  <si>
    <t>Sprijin pentru realizarea evenimentelor din Planul de Comunicare pentru IS 2014-2020</t>
  </si>
  <si>
    <t>Ministerul Dezvoltării Regionale, Administrației Publice și Fondurilor Europene prin Serviciul Comunicare Instrumente Structurale și Helpdesk</t>
  </si>
  <si>
    <t>Obiectivele proiectului vizează organizarea evenimentelor anuale aferente FESI pentru POIM, POC și POAT, contribuind la transparența și credibilitatea fondurilor ESI și politicii de coeziune a UE, pe de-o parte, și promovarea valorilor europene, a beneficiilor integrării și a transformărilor petrecute în societatea românească după momentul aderării României la UE, pe de altă parte.</t>
  </si>
  <si>
    <t>Asigurarea de servicii de asistență tehnică din partea experților Băncii Europene de Investiții pentru gestionarea Programului Operațional Infrastructură Mare (POIM) 2014 - 2020 la nivelul beneficiarilor din sectoarele de transport, mediu și prevenirea riscurilor</t>
  </si>
  <si>
    <t>Ministerul Fondurilor Europene prin Autoritatea de Management pentru Programul Operațional Infrastructură Mare</t>
  </si>
  <si>
    <t xml:space="preserve">Proiectul își propune, ca obiectiv general, întărirea capacității beneficiarilor din sectoarele de transport, mediu și prevenirea riscurilor în procesul de pregătire, implementare și management al portofoliului de proiecte POIM, inclusiv sprijin în îndeplinirea condiționalităților ex-ante.
</t>
  </si>
  <si>
    <t>Campanii de Comunicare pentru promovarea fondurilor ESI 2014-2020</t>
  </si>
  <si>
    <t xml:space="preserve">Ministerul Fondurilor Europene prin Serviciul Comunicare Instrumente Structurale </t>
  </si>
  <si>
    <t xml:space="preserve">Obiectivul general al proiectului este de creștere a nivelului de conștientizare a publicului larg cu privire Ia contribuția Uniunii Europene Ia dezvoltarea României prin implementarea programelor operaționale finanțate din Fondurile ESI 2014- 2020 care aduc beneficii Ia nivelul întregii societăți.
Obiectivul specific al proiectului este acela de a promova și transmite informații referitoare Ia Fondurile ESI 2014 - 2020, asigurând o diseminare coordonată Ia nivel național a mesajelor pe această temă și monitorizarea felului în care acestea sunt receptate Ia nivelul publicului larg și a mass-media.
</t>
  </si>
  <si>
    <t>Centrul Național de Informare pentru FESI 2014-2020</t>
  </si>
  <si>
    <t>Obiectivul general al proiectului este diseminarea eficientă în rândul publicului larg și a segmentelor de public țintă, la nivel național, a informațiilor referitoare la fondurile ESI, naționale și extracomunitare, la modalitățile de accesare și beneficiile acestora pentru întreaga societate, contribuind la creșterea nivelului de conștientizare cu privire la rolul și contribuția UE la co-finanțarea proiectelor (inclusiv prioritățile politice ale UE și obiectivele politicii de coeziune).</t>
  </si>
  <si>
    <t>AP 2/2.1.2</t>
  </si>
  <si>
    <t>Implementarea Planului de Evaluare a Programului Operațional Asistență Tehnică 2014-2020</t>
  </si>
  <si>
    <t>Obiectivul general al proiectului este de a facilita un management informat al POAT 2014-2020 și adoptarea deciziilor pe bază de dovezi.
Obiectivul specific al proiectului este de a implementa Planul de Evaluare a POAT 2014-2020.
Proiectul va pune la dispoziţia factorilor de decizie şi de formulare a politicilor, precum şi managerilor de programe, informaţii pertinente şi analize credibile privind:
- contribuția POAT la întărirea capacității beneficiarilor FESI/POAT, POIM și POC;
- contribuția POAT la diseminarea informațiilor privind FESI/POAT, POIM și POC;
- contribuția POAT la coordonarea și controlul FESI;
- contribuția POAT la gestionarea POAT, POIM și POC;
- contribuția POAT la funcționalitatea și eficiența sistemului informatic;
- contribuția POAT la eficiența și eficacitatea resurselor umane din sistemul FESI.</t>
  </si>
  <si>
    <t>AP 2/2.1.1</t>
  </si>
  <si>
    <t>Sprijin pentru evaluarea proiectelor primite în cadrul Axei prioritare 2 POC 2014-2020 (TIC)</t>
  </si>
  <si>
    <t>Ministerul Comunicațiilor și Societății Informaționale prin Organismul Intermediar pentru Promovarea Societății Informaționale</t>
  </si>
  <si>
    <t>Obiectivul  proiectului  constă  în  asigurarea  expertizei  în  domeniul  evaluării  proiectelor depuse în perioada 2015 -2018 -Axa prioritară2 POC 2014 -2020 (TIC).</t>
  </si>
  <si>
    <t>Audit tehnic al lucrărilor aferente obiectului de investiții „Reabilitarea secțiunilor de cale ferată București Nord-București Băneasa și Fetești-Constanța”</t>
  </si>
  <si>
    <t>Ministerul Fondurilor Europene prin Autoritatea de Management pentru Programul Operațional Sectorial Transport</t>
  </si>
  <si>
    <t>Obiectivul specific vizează asigurarea de expertiză pentru AM POS Transport 2007-2013, necesară realizării unui audit tehnic în scopul creșterii ratei de absorbție a fondurilor nerambursabile alocate POS T 2007-2013, prin confirmarea îndeplinirii condițiilor de eligibilitate pentru rambursarea din bugetul POS T 2007-2013 a cheltuielilor aferente obiectivului de investiții “Reabilitarea secțiunilor de cale ferată București Nord – București Băneasa și Fetești – Constanța”.
Rezultatul anticipat al proiectului este un raport de audit tehnic al lucrărilor aferente obiectivului de investiţii “Reabilitarea secţiunilor de cale ferată Bucureşti Nord – Bucureşti Băneasa şi Feteşti – Constanţa”.</t>
  </si>
  <si>
    <t>Implementarea Planului de Evaluare a Programului Operațional Competitivitate 2014-2020</t>
  </si>
  <si>
    <t>Obiectivul general al proiectului este de a facilita un management informat al POC 2014-2020 și adoptarea deciziilor pe bază de dovezi.
Obiectivul specific al proiectului este de a implementa Planul de Evaluare a POC 2014-2020.
Proiectul va pune la dispoziţia factorilor de decizie şi de formulare a politicilor, precum şi managerilor de programe, informaţii pertinente şi analize credibile privind:
- intervenţiile POC privind capacitatea de CDI în domeniile de specializare inteligentă și în sănătate;
- intervenţiile POC legate de îmbunătăţirea participării organismelor şi întreprinderilor româneşti de cercetare la Orizont 2020;
- intervenţiile POC legate de investiţiile private în CDI;
- intervenţiile POC legate de transferul de cunoştinţe, tehnologie şi personal cu competenţe CDI între mediul public de cercetare şi cel privat;
- intervenţiile POC legate de accesul la infrastructura de comunicaţii în bandă largă de mare viteză;
- intervenţiile POC în sectorul TIC din perspectiva creşterii competitivităţii economice;
- intervenţiile POC în domeniul sistemelor de e-guvernare;
- intervenţiile POC în domeniul creşterii gradului de utilizare a Internetului.</t>
  </si>
  <si>
    <t>Sprijin din punct de vedere logistic în ceea ce privește desfășurarea activităților specifice Organismului Intermediar pentru Promovarea Societății Informaționale</t>
  </si>
  <si>
    <t>Obiectivul proiectului este de a asigura condiţiile logistice necesare OIPSI pentru implementarea Axei Prioritare 2 aferentă POC pentru închiderea POS CCE, precum şi o utilizare eficientă atât a FEDR cât şi a resurselor naţionale.</t>
  </si>
  <si>
    <t>Sprijin pentru efectuarea vizitelor la fața locului în vederea închiderii perioadei de programare 2007-2013 aferentă Axei Prioritare 4 din cadrul POS CCE</t>
  </si>
  <si>
    <t>Ministerul Energiei</t>
  </si>
  <si>
    <t>Obiectivul general al proiectului constă în asigurarea sprijinului necesar OI Energie pentru realizarea activităților de control și monitorizare proiecte POS CCE pentru închiderea perioadei de programare 2007-2013. 
Obiectivul specific al proiectului constă în eficientizarea activității OI Energie de efectuare a vizitelor obligatorii de control la fața locului pentru cererile de rambursare finale și a vizitelor de monitorizare privind îndeplinirea indicatorilor de rezultat pe perioada de durabilitate a proiectelor finanțate din Axa prioritară 4 a POS CCE.</t>
  </si>
  <si>
    <t>Asistență tehnică pentru susținerea capacității de evaluare</t>
  </si>
  <si>
    <t>Obiectivul general al proiectului este de a contribui la realizarea unei culturi comune de evaluare, la nivel orizontal în sistemul de gestionare FESI.
Obiectivul specific al proiectului este de asigura o capacitate adecvată a funcției de evaluare a Acordului de Parteneriat și programelor operaționale finanțate din FESI, precum și operaționalizarea și funcționarea rețelei de evaluare coordonată de Grupul de Lucru pentru Evaluarea Performanței.
Rezultate prevăzute ale proiectului sunt următoarele:
- seturi de date statistice și administrative verificate și pregătite pentru fiecare evaluare prevăzută în planurile de evaluare ale AP, POC, POCU, POAT și POIM;
- capacitate administrativă adecvată a Unității Centrale de Evaluare;
- nivel crescut de rigurozitate științifică a evaluărilor AP, POC, POCU și POIM;
- dialog crescut cu privire la evaluarea FESI;
- competențe crescute în domeniul evaluării.</t>
  </si>
  <si>
    <t>AP2/2.1.2</t>
  </si>
  <si>
    <t>Implementare Planului de Evaluare a Acordului de Parteneriat</t>
  </si>
  <si>
    <t xml:space="preserve">Obiectivul general al proiectului este de a facilita un management informat al Acordului de Parteneriat 2014-2020 şi adoptarea deciziilor pe bază de dovezi.
Obiectivul specific al proiectului este de a implementa Planul de Evaluare a Acordului de Parteneriat 2014-2020, tema D „Evaluarea mecanismelor și capacităţii de implementare a Fondurilor ESI” şi tema E „Evaluarea progresului în îndeplinirea indicatorilor din Cadrul de Performanţă”.
Rezultate prevăzute ale proiectului sunt: mecanismele și capacitatea de implementare a FESI și progresul în îndeplinirea indicatorilor din Cadrul de Performanță.
</t>
  </si>
  <si>
    <t>Sprijinirea Autorității de Certificare și Plată în vederea gestionării eficiente a Fondurilor Europene Structurale și de Investiții</t>
  </si>
  <si>
    <t>Ministerul Finanțelor Publice prin Autoritatea de Certificare și Plată</t>
  </si>
  <si>
    <t>Obiectivul general al proiectului îl constituie dezvoltarea capacității ACP în vederea gestionării eficiente a FESI, în timp ce obiectivele specifice vizează asigurarea funcționării ACP la standarde europene, asigurarea de consultanță pentru ACP, precum și asigurarea de expertiză și asistență tehnică în vederea realizării verificărilor suplimentare ocazionate de închiderea perioadei de programare 2007-2013.</t>
  </si>
  <si>
    <t>AP2/2.1.1</t>
  </si>
  <si>
    <t>Sprijin pentru MInisterul Fondurilor Europene, inclusiv AM POAT, AM POC, AM/OIR POIM, prin asigurarea cheltuielilor cu relocarea și a spațiului de arhivă (I)</t>
  </si>
  <si>
    <t>Ministerul Fondurilor Europene</t>
  </si>
  <si>
    <t>Obiectivul proiectului îl constituie sprijinirea MFE pentru derularea activităților specifice, prin asigurarea cheltuielilor aferente relocărilor pe parcursul anului 2016 și închirierierea unui spațiu de arhivă pentru perioada aprilie-decembrie 2016.</t>
  </si>
  <si>
    <t>Sprijin pentru MDRAPFE inclusiv AM POC, AM/OIR POSM/DRI POIM, prin asigurarea diverselor cheltuieli cu autoturismele (I)</t>
  </si>
  <si>
    <t xml:space="preserve">Proiectul vizează asigurarea cheltuielilor necesare utilizării în condiții optime a autoturismelor eligibile din POAT, pentru buna implementare a POC și POIM și asigurarea monitorizării post-implementare a proiectelor POS CCE, POS M și POS T.
</t>
  </si>
  <si>
    <t>Sprijin acordat Organismului Intermediar POS CCE din cadrul ADR Nord-Est în perioada 01.01.2016-31.12.2018 în procesul de închidere a POS CCE 2007-2013 în Regiunea Nord-Est</t>
  </si>
  <si>
    <t>Agenția pentru Dezvoltare Regională Nord-Est</t>
  </si>
  <si>
    <t xml:space="preserve">Obiectivul general al proiectului este de a sprijini finalizarea implementării și închiderea Ia timp și în bune condiții a POS CCE 2007-2013 în Regiunea Nord-Est, prin asigurarea resurselor necesare activităților de verificare a cheltuielilor, monitorizare a implementării și durabilității investițiilor, în perioada 01.01.2016-31.12.2018. Obiectivele specifice ale proiectului vizează asigurarea  sprijinului necesar ADR Nord-Est pentru realizarea activităților specifice Acordului-Cadru de  delegare a atribuțiilor privind implementarea și închiderea POS CCE, precum și crearea premiselor pentru asigurarea, până Ia 31.12.2018 a unei tranziții facile între perioadele de programare.
</t>
  </si>
  <si>
    <t>Nord-Est</t>
  </si>
  <si>
    <t>Neamt</t>
  </si>
  <si>
    <t>Piatra Neamt</t>
  </si>
  <si>
    <t>ONG de utilitate publică</t>
  </si>
  <si>
    <t>Servicii pentru sprijinirea finalizarii procesului de desemnare in contextul finalizarii cerintelor pentru aplicatiile informatice</t>
  </si>
  <si>
    <t>Obiectivul general al proiectului este sprijinirea MFE/MDRAPFE în finalizarea procesului de desemnare în contextul finalizării aplicațiilor informatice MySMIS2014 și SMIS2014+, iar obiectivele specifice constau în susținerea procesului de transpunere a procedurilor specifice programelor operaționale în fluxuri și roluri armonizate și eficiente și în susținerea definitivării procedurilor și descrierii de sistem cu integrarea elementelor de utilizare a aplicațiilor informatice.</t>
  </si>
  <si>
    <t>Buc-Ilfov</t>
  </si>
  <si>
    <t>Bucuresti</t>
  </si>
  <si>
    <t>Sprijin pentru realizarea activităților de monitorizare proiecte, management financiar, verificare achiziții pentru perioada 2014-200, cât și pentru închiderea 2007-2013</t>
  </si>
  <si>
    <t>Obiectivul general al proiectului vizează asigurarea sprijinului necesar OIPSI pentru realizarea activităților de monitorizare proiecte, management financiar, verificare achiziții pentru Axa prioritară 2 POC 2014-2020 (TIC), cât și pentru închiderea Axei 3 POS CCE 2007-2013.
Obiectivele specifice vizează eficientizarea activității OIPSI, îmbunătățirea calității muncii OIPSI prin contractarea de servicii de expertiză tehnică și financiară de specialitate pentru proiectele finanțate din Axa prioritară 2 POC, precum și dezvoltarea capacității instituționale prin contractarea de servicii de expertiză tehnică a proiectelor aflate în durabilitate, aferente POS CCE 2007-2013.</t>
  </si>
  <si>
    <t>Sprijin acordat ADR SV Oltenia (Organism Intermediar POS CCE) în perioada 2016-2018 în procesul de închidere a POS CCE 2007-2013 la nivelul regiunii SV Oltenia</t>
  </si>
  <si>
    <t>Agenția pentru Dezvoltare Regională Sud-Vest Oltenia</t>
  </si>
  <si>
    <t>Obiectivul general al proiectului îl reprezintă acordarea de sprijin comprehensiv pentru realizarea gestionării și implementării transparente și eficiente a FESI în procesul de închidere a POS CCE 2007-2013, în perioada 2016-2018, în vederea unei tranziții facile către perioada de programare 2014-2020.
Obiectivul specific este acela de a asigura sprijinul necesar ADR SV Oltenia pentru realizarea activităților specifice Acordului-cadru de delegare a atribuțiilor privind implementarea și închiderea POS CCE 2007-2013.</t>
  </si>
  <si>
    <t>SV Oltenia</t>
  </si>
  <si>
    <t>Dolj</t>
  </si>
  <si>
    <t>Sprijin financiar pentru ADR Nord-Vest în vederea îndeplinirii activităților delegate privind implementarea POSCCE în perioada 2016-2018</t>
  </si>
  <si>
    <t>Agenția pentru Dezvoltare Regională Nord-Vest</t>
  </si>
  <si>
    <t>Obiectivul general al proiectului este de a sprijini finalizarea implementării și închiderea Ia timp și în bune condiții a POS CCE 2007-2013.
Obiectivul specific este de a asigura sprijinul necesar ADR NV pentru realizarea activităților specifice Acordului-cadru de delegare a atribuțiilor privind implementarea și închiderea POS CCE 2007-2013.</t>
  </si>
  <si>
    <t>NV</t>
  </si>
  <si>
    <t>Bihor</t>
  </si>
  <si>
    <t>Sprijin pentru eficientizarea îndeplinirii atribuțiilor OI Cercetare privind activitatea de evaluare a proiectelor primite în cadrul Axei prioritare 1 POC și pentru activitatea de verificarea administrativă</t>
  </si>
  <si>
    <t>Ministerul Cercetării și Inovării prin Organismul Intermediar pentru Cercetare</t>
  </si>
  <si>
    <t>Obiectivul general al proiectului vizează asigurarea sprijinului necesar OI Cercetare pentru realizarea eficientă a atribuțiilor delegate în vederea închiderii POS CCE 2007-2013 și implementării POC 2014-2020.
Obiectivele specifice vizează:
- asigurarea evaluării tehnico-financiare a propunerilor de proiecte depuse la competițiile POC Axa 1, de către experți cu o înaltă pregătire științifică, experiență în evaluarea proiectelor de cercetare, cu pregătire și cunoștințe de specialitate în domeniile de specializare inteligentă și sănătate și/sau cu expertiză în analiza economico-financiară;
- asigurarea verificării administrative și la fața locului a cererilor de rambursare/cererilor de plată pentru Axa 1 din POC și pentru proiectele nefinalizate la timp din Axa 2 a POS CCE 2007-2013 de către experți cu o înaltă pregătire științifică, experiență în evaluarea proiectelor de cercetare, cu pregătire și cunoștințe de specialitate în domeniile de specializare inteligentă și sănătate și/sau cu expertiză în analiza economico-financiară, atât în procesul de verificare la birou, cât și în procesul de verificare la fața locului;
- finalizarea verificării cererilor de rambursare ale Axei prioritare 2 a POS CCE 2007-2013.</t>
  </si>
  <si>
    <t>Sprijin acordat ADR Sud Muntenia / Organismul Intermediar POS CCE pentru managementul, implementarea, monitorizarea și controlul POS CCE în perioada 2016-2018</t>
  </si>
  <si>
    <t>Agenția pentru Dezvoltare Regională Sud Muntenia</t>
  </si>
  <si>
    <t xml:space="preserve">Obiectivul general al proiectului îl reprezintă acordarea de sprijin financiar, în perioada 2016-2018, pentru realizarea gestionării și implementării transparente și eficiente a FESI în procesul de închidere a perioadei de programare 2007-2013 și realizarea tranziției facile către perioada de programare 2014-2020.
Obiectivele specifice vizează:
- îndeplinirea corespunzătoare a atribuțiilor delegate de către AM POS CCE către OI POSCCE, constituit la nivelul ADR Sud Muntenia;
- gestionarea, în cadrul Axei prioritare 1, a operațiunilor 1.1.1, 1.1.2, 1.1.3 și 1.3.2 și a Axei prioritare 3 , operațiunea 3.1.1;
- contribuția la implementarea și absorbția eficace, eficientă și transparentă a fondurilor alocate prin POS CCE 2007-2013;
- întărirea capacității instituționale a ADR Sud Muntenia/OI POSCCE pentru îndeplinirea tuturor tipurilor de activități specifice desemnate prin Acordul-cadru de delegare a atribuțiilor privind implementarea POS CCE 2007-2013.
</t>
  </si>
  <si>
    <t>Sud Muntenia</t>
  </si>
  <si>
    <t>Arges</t>
  </si>
  <si>
    <t>Sprijin logistic și salarial acordat în perioada 01.01.2016-31.12.2018 pentru ADR Centru în calitate de OI POS CCE în procesul de închidere a POS CCE 2007-2013</t>
  </si>
  <si>
    <t>Agenția pentru Dezvoltare Regională Centru</t>
  </si>
  <si>
    <t>Obiectivul general al proiectului este de a sprijini procesul de închidere a POS CCE 2007-2013, prin îndeplinirea corespunzătoare și la timp a tuturor atribuțiilor delegate de către AM POS CCE către OI POSCCE înființat în cadrul ADR Centru, prin asigurarea de sprijin logistic și salarial pentru personalul implicat în proiect.</t>
  </si>
  <si>
    <t>Centru</t>
  </si>
  <si>
    <t>Alba</t>
  </si>
  <si>
    <t xml:space="preserve">Sprijinirea  ADR SE in calitate de OI POS CCE, in perioada 2016-2018, pentru monitorizarea proiectelor finantate in cadrul POSCCE 2007-2013 </t>
  </si>
  <si>
    <t>Agenția pentru Dezvoltare Regională Sud Est</t>
  </si>
  <si>
    <t>Obiectivul general al proiectului constă în asigurarea unui management și al unui control eficient al intervențiilor finanțate din Fondurile Structurale prin sprijinul acordat ADR SE, în calitate de OI POSCCE, în perioada 2016-2018.</t>
  </si>
  <si>
    <t>SE</t>
  </si>
  <si>
    <t xml:space="preserve">Brăila </t>
  </si>
  <si>
    <t>Asigurarea de servicii de asistență tehnică din partea experților BEI pentru gestionarea POIM 2014 - 2020 la nivelul AM POIM și a OI Transport și pentru închiderea POS Mediu și POS Transport 2007-2013 la nivelul AM POS Transport și AM POS Mediu</t>
  </si>
  <si>
    <t>Proiectul  își propune, ca obiectiv general, întărirea  capacității Autorității de Management POIM din cadrul MDRAPFE și OI Transport din cadrul MT în gestionarea   POlM și sprijinirea  MDRAPFE în închiderea  programelor operaționale 2007-2013 POS Mediu și POS Transport.</t>
  </si>
  <si>
    <t>Sprijin acordat Organismului Intermediar din cadrul ADR Vest în perioada 01.01.2016-31.12.2018 pentru managementul, implementarea, monitorizarea și controlul POS CCE în Regiunea Vest, conform Acordului de delegare semnat cu AM POS CCE</t>
  </si>
  <si>
    <t>Agenția pentru Dezvoltare Regională Vest</t>
  </si>
  <si>
    <t xml:space="preserve">Obiectivul general al proiectului este de a sprijini finalizarea implementării și închiderea Ia timp și în bune condiții a POS CCE 2007-2013.
Obiectivul specific al proiectului este de a asigura sprijinul necesar ADR Vest pentru realizarea activităților specifice Acordului-cadru de delegare a atribuțiilor privind implementarea și închiderea POS CCE.
</t>
  </si>
  <si>
    <t>VEST</t>
  </si>
  <si>
    <t xml:space="preserve">Arad </t>
  </si>
  <si>
    <t>Arad</t>
  </si>
  <si>
    <t>AP 2/ 2.1.1</t>
  </si>
  <si>
    <t>Sprjiin pentru MFE/MDRAPFE în coordonarea FESI și gestionarea POC, POIM și POAT 2014-2020 prin asigurarea cheltuielilor cu deplasările</t>
  </si>
  <si>
    <t xml:space="preserve">Obiectivul  general îl constituie sprijinirea funcționării  MFE/MDRAPFE, în calitate de autoritate pentru coordonarea FESI și de AM pentru POAT, POC, POS CCE, POS T, POS M, AM și OI pentru POIM, prin asigurarea cheltuielilor cu deplasările personalu/ui MDRAPFE, eligibil din POAT.
Obiective specifice: 1. Asigurarea cheltuielilor cu deplasările personalului MFE/ MDRAPFE pentru buna desfășurare a activităților legate de coordonarea  FESI/IS și implementarea POC, POIM și  POAT, precum și pentru închiderea POS CCE/ POAT/ POS Transport și POS Mediu.
</t>
  </si>
  <si>
    <t>AP 2/ 2.1.2</t>
  </si>
  <si>
    <t>Implementarea Planului de Evaluare a pentru POIM 2014-2020</t>
  </si>
  <si>
    <t xml:space="preserve">Obiectivul general al proiectului este de a facilita un management informat al Programul Operațional lnfrastructură Mare (POIM) 2014-2020 și adoptarea deciziilor pe bază de dovezi.
Obiectivul specific al proiectului este de a implementa Planul de Evaluare pentru Programul Operațional lnfrastructură Mare (POIM) 2014-2020.
</t>
  </si>
  <si>
    <t>Sprijin pentru MDRAPFE/MFE, inclusiv AM POAT, AM POC, AM/OIR POIM, prin asigurarea suportului logistic necesar desfășurării activității zilnice (I)</t>
  </si>
  <si>
    <t xml:space="preserve">Sprijin pentru MDRAPFE în coordonarea FESI și gestionarea POC, POIM și POAT 2014-2020 prin asigurarea suportului logistic (organizare evenimente, servicii  poștale și de curierat, echipamente IT, etc.) necesar desfășurării activității zilnice în condiții optime.
</t>
  </si>
  <si>
    <t>Argeș</t>
  </si>
  <si>
    <t>Pitești</t>
  </si>
  <si>
    <t>Buc Ilfov</t>
  </si>
  <si>
    <t>Sprijin pentru MFE și MDRAPFE în coordonarea FESI și gestionarea POC, POIM și POAT 2014-2020 prin asigurarea cheltuielilor cu serviciile informatice și de comunicații, achiziții licențe, soft-uri, etc., altele decât cele pentru SMIS 2014+</t>
  </si>
  <si>
    <t>Obiectivul general al proiectului il constituie sprijinirea MFE/MDRAPFE in coordanarea FESI si gestionarea POC, POIM si POAT 2014-2020 si inchiderea POST, POSM, POSCCE, POAT 2007-2013.
Obiectivul specific al proiectului il constituie asigurarea cheltuielilor pentru achizitia de softuri altele decat cele pentru SMIS 2014+, inclusiv cele financiar-contabile, licente, certificate digitale, servicii de asistenta tehnica necesare bunei desfasurari a activitatii de mentenanta aferenta.</t>
  </si>
  <si>
    <t>Sprijin pentru efectuarea vizitelorde monitorizare post-implementare a proiectelor finantate din Axa Prioritara 4 a POSCCE II</t>
  </si>
  <si>
    <t>Ministerul Energiei prin Organismul Intermediar pentru Energie</t>
  </si>
  <si>
    <t>Obiectivul  general al proiectului il constituie asigurarea inchiderii  eficiente  a Axei prioritare 4 POS CCE 2007-2013 in vederea reducerii  riscului de  dezangajare  a fondurilor ca urmare a neindeplinirii obiectivelor/indicatorilor de rezultat asumati de beneficiari prin contractele de finantare.
Obiectivul specific este obtinerea de sprijin  pentru OI Energie pentru efectuarea vizitelor de monitorizare post implementare, in vederea colectarii informatiilor reale la fata locului, pentru  proiectele finantate din Axa Prioritara 4 POS CCE.</t>
  </si>
  <si>
    <t>AP 3/3.1.1</t>
  </si>
  <si>
    <t>Formarea profesională a personalului autorităților competente pentru protecția mediului privind evaluarea impactului asupra mediului și evaluarea de mediu pentru perioada 2014-2020</t>
  </si>
  <si>
    <t>Ministerul Mediului</t>
  </si>
  <si>
    <t>Proiectul va contribui în mod direct la îndeplinirea condiționalității generale ex-ante referitoare la EIA și SEA prevăzută în anexa XI a Regulamentului UE nr. 1303/2013 de stabilire a unor dispoziții comune privind Fondurile ESI și în cadrul Acordului de Parteneriat aprobat de Comisia Europeană pentru perioada de  programare 2014-2020, respectiv la aplicarea adecvată a legislației Uniunii privind protecția mediului referitoare la EIA și SEA. De  asemenea, în vederea  accesării și implementării proiectelor din cadrul programelor operaționale cu finanțare din fonduri europene la nivelul României pentru perioada de programare 2014-2020, este necesară asigurarea aplicării unitare și eficiente a legislației Uniunii în domeniul protecției mediului cu privire la EIA și SEA. În acest sens, rezultatele proiectului vor sprijini procesul de derulare al procedurilor EIA și SEA precum și emiterea actelor de reglementare aferente proiectelor care se finanțează din fonduri europene. 
Proiectul va consta în 13 sesiuni de instruire a personalului din cadrul  autorităților pentru protecția mediului  (care  nu  a  fost  instruit  în prima  etapa  a acestui proiect, derulat în 2015), al autorităților de management ale POIM, POR, PNDR, POPAM, POC precum și ale organismelor intermediare eferente.</t>
  </si>
  <si>
    <t>3.1.2</t>
  </si>
  <si>
    <t>Sprijin pentru finanţarea cheltuielilor de personal efectuate în perioada decembrie 2015 – decembrie 2017, 
pentru personalul OIPSI implicat în gestionarea FESI</t>
  </si>
  <si>
    <t xml:space="preserve">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al proiectului constă în sprijinirea sistemului de remunerare a personalului din cadrul OI PSI cu atribuţii în coordonarea FESI. </t>
  </si>
  <si>
    <t>AP 3/3.1.2</t>
  </si>
  <si>
    <t>Sprijin pentru finanţarea cheltuielilor de personal efectuate în perioada decembrie 2015-decembrie 2017
pentru  personalul Ministerului Fondurilor Europene implicat în coordonarea, gestionarea şi controlul FESI</t>
  </si>
  <si>
    <t xml:space="preserve">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al proiectului constă în sprijinirea sistemului de remunerare a personalului din cadrul MFE cu atribuţii în coordonarea FESI şi gestionarea POAT, POIM şi POC.
</t>
  </si>
  <si>
    <t>AP3/3.1.1</t>
  </si>
  <si>
    <t>Perfecționarea pregătirii profesionale a personalului Autorității de Audit care își desfășoară activitatea în domeniul auditului Fondurilor ESI</t>
  </si>
  <si>
    <t>Curtea de Conturi a României - Autoritatea de Audit</t>
  </si>
  <si>
    <t>Obiectivul proiectului constă în pregătirea și perfecționarea continuă a personalului Autorității de Audit implicat  în  auditarea  Fondurilor  ESI,  în  vederea dobândirii unor cunoștințe aprofundate pentru îndeplinirea atribuțiilor ce decurg din punerea în aplicare a prevederilor regulamentelor comunitare și a legislației naționale aferente. În urma derulării proiectului vor fi obținute performanțe profesionale îmbunătățite urmare experienței și informațiilor acumulate de către participanții la sesiunile de formare pe parcursul implementării proiectului.
În cadrul proiectului se estimează realizarea a 1.680 de zile-om instruire prin intermediul a 50 de sesiuni de instruire și 6 vizite de studiu realizate în instituții similare Autorității de Audit și/sau în cadrul unor instituții din Uniunea Europeană cu atribuții în domeniul FESI.</t>
  </si>
  <si>
    <t>Formarea continuă a personalului Autorității de Certificare și Plată în vederea gestionării eficiente a Fondurilor Europene Structurale și de Investiții (FESI)</t>
  </si>
  <si>
    <t xml:space="preserve">Obiectivul proiectului constă în instruirea personalului ACP din cadrul MFP, implicat în gestionarea financiară a instrumentelor structurale, în vederea dobândirii unor cunoștințe aprofundate pentru îndeplinirea atribuțiilor ce decurg din punerea în aplicare a prevederilor regulamentelor comunitare și a legislației naționale.  Totodată proiectul are în vedere instruirea personalului suport din cadrul Direcției Generale Economice implicat în gestionarea proiectelor finanțate din POAT 2014-2020, în care ACP este beneficiar. Îndeplinirea obiectivului proiectului contribuie la atingerea scopului axei prioritare 3 a 
POAT„Creșterea eficienței și eficacității resurselor umane implicate în sistemul de coordonare, gestionare  și control al FESI în România”. 
</t>
  </si>
  <si>
    <t>AP3/3.1.2</t>
  </si>
  <si>
    <t>Sprijin pentru finanţarea cheltuielilor de personal efectuate în perioada decembrie 2015-decembrie 2017, pentru personalul Autorității Naționale pentru Cercetare Științifică și Inovare implicat în gestionarea FESI</t>
  </si>
  <si>
    <t>Obiectivul general al proiectului vizează dezvoltarea unei politici îmbunătățite  a managementului resurselor umane care să asigure stabilitatea, calificarea și motivarea adecvată a personalului cu atribuții în coordonarea, gestionarea și controlul FESI. Obiectivul specific este sprijinirea sistemului de remunerare a personalului cu atribuții în coordonarea, gestionarea și controlul FESI din cadrul ANCSI.</t>
  </si>
  <si>
    <t>Sprijin pentru finanțarea parțială a cheltuielilor de personal efectuate, în perioada aprilie 2015 - decembrie 2017 de Ministerul Finanțelor Publice, pentru personalul Autorității de Certificare și Plată și cel al Direcției Generale de Inspecție Economico-Financiară Serviciul de Inspecție Fonduri Europene implicat în sistemul de coordonare, gestionare și control al FESI</t>
  </si>
  <si>
    <t>Ministerul Finanțelor Publice</t>
  </si>
  <si>
    <t>Obiectivul general al proiectului constă în dezvoltarea unei politici îmbunătăţite a managementului resurselor umane, care să asigure stabilitatea, calificarea şi motivarea adecvată a personalului cu atribuţii în gestionarea, coordonarea şi controlul FESI. 
Obiectivul specific vizează sprijinirea sistemului de remunerare a personalului cu atribuții în coordonarea, gestionarea și controlul FESI din cadrul MFP - ACP și Direcția Generală de Inspecție Economico-Financiară - Serviciul Inspecție Fonduri Europene.</t>
  </si>
  <si>
    <t xml:space="preserve">Bucuresti </t>
  </si>
  <si>
    <t>Sprijin pentru finanțarea cheltuielilor de personal efectuate în perioada februarie 2016 - noiembrie 2017 pentru personalul Serviciului de Telecomunicații Speciale implicat în dezvoltarea și mentenanța Sistemului Informatic Unitar SMIS 2014+ și a aplicației conexe MySMIS2014, precum și în administrarea resurselor tehnologice aferente acestora</t>
  </si>
  <si>
    <t xml:space="preserve"> Serviciul de Telecomunicații Speciale</t>
  </si>
  <si>
    <t>Obiectivul general al proiectului constă în dezvoltarea unei politici îmbunătăţite a managementului resurselor umane, care să asigure stabilitatea, calificarea şi motivarea adecvată a personalului propriu cu atribuţii în coordonarea, gestionarea şi controlul FESI.
Ca obiectiv specific, proiectul urmărește sprijinirea sistemului de remunerare și motivare a personalului din cadrul structurii STS care este responsabilă cu dezvoltarea și mentenanța sistemului informatic unitar SMIS2014+ și a aplicației conexe MySMIS2014, precum și cu administrarea produselor tehnologice aferente acestora, denumită în continuare Structura pentru dezvoltarea și mentenanța SMIS2014+ și MySMIS2014, prin asigurarea resurselor financiare necesare pentru plata parțială a cheltuielilor de personal aferente structurii respective.</t>
  </si>
  <si>
    <t>București</t>
  </si>
  <si>
    <t>Instruire pentru structurile din cadrul sistemului de coordonare, gestionare și control al FESI în România, pe tematici prioritare pentru dezvoltarea capacității manageriale pentru sistemul de coordonare, gestionare și control al FESI</t>
  </si>
  <si>
    <t>Obiectivul general al proiectului vizează dezvoltarea capacității manageriale a structurilor cu rol de coordonare, gestionare și control al FESI.
Obiectivele specifice reprezintă furnizarea unor module de formare pe tematici prioritare pentru un grup țintă de aprox. 1000 de persoane din cadrul structurilor cu rol de coordonare, gestionare și control al FESI, pe de-o parte, și întărirea cooperării interinstituționale în domeniul managementului fraudelor și neregulilor în contractele finanțate din FESI și aplicarea corecțiilor financiare pentru un grup de aproximativ 45 de persoane din cadrul structurilor cu rol de cooronare, gestionare și control al FESI.</t>
  </si>
  <si>
    <t>Sprijin pentru finanțarea cheltuielilor de personal pentru personalul Curții de Conturi - Autoritatea de Audit implicat în coordonarea, gestionarea și controlul FESI</t>
  </si>
  <si>
    <t>Obiectivul general al proiectului constă în dezvoltarea unei politici îmbunătățite a managementului resurselor umane, care să asigure stabilitatea, calificarea și motivarea adecvată a personalului cu atribuții în gestionarea, coordonarea și controlul FESI.
Obiectivul specific constă în sprijinirea sistemului de remunerare a personalului cu atribuții în coordonarea, gestionarea și controlul FESI din cadrul Curții de Conturi - Autoritatea de Audit.</t>
  </si>
  <si>
    <t>Alba Iulia</t>
  </si>
  <si>
    <t>Sesiuni de instruire pentru personalul OI Cercetare</t>
  </si>
  <si>
    <t>Obiectivul general al proiectului vizează dezvoltarea unei politici îmbunătățite  a managementului resurselor umane care să asigure stabilitatea, calificarea și motivarea adecvată a personalului implicat în implementarea Axei prioritare 1 aferentă POC. 
Obiectivul specific vizează întărirea capacității instituționale a OI Cercetare prin organizarea de activități de instruire profesională a personalului, în conformitate cu specificul postului și cu nevoile prioritare identificate la nivelul OI Cercetare, în scopul sprijinirii activităților de evaluare/monitorizare/control/achiziții publice la nivelul Axei prioritare 1 POC.</t>
  </si>
  <si>
    <t>Formare continuă a personalului MDRAPFE în vederea gestionării eficiente a FESI</t>
  </si>
  <si>
    <t>Obiectivul general al proiectului constă în întărirea capacității resursei umane implicate în coordonarea, gestionarea și controlul FESI. 
Obiectivul specific al proiectului constă în instruirea personalului MDRAPFE implicat în coordonarea FESI și gestionarea POAT, POIM și POC, în vederea dobândirii cunoștințelor necesare pentru îndeplinirea atribuțiilor ce decurg din punerea în aplicare a prevederilor regulamentelor comunitare și a legislației naționale.</t>
  </si>
  <si>
    <t>Dezvoltarea continuă a competențelor personalului din cadrul OIPSI</t>
  </si>
  <si>
    <t xml:space="preserve">Proiectul vizează creșterea eficienței și eficacității resurselor umane implicate în sistemul de coordonare, gestionare și control al FESI în România, respectiv întărirea capacității instituționale a OI PSI prin organizarea și/sau participarea la activități/cursuri de instruire profesională a personalului.
</t>
  </si>
  <si>
    <t>Sprijin pentru finanțarea cheltuielilor de personal pentru personalul OI Transport implicat în managementul POIM în perioada 2016-2017</t>
  </si>
  <si>
    <t>Ministerul Transporturilor</t>
  </si>
  <si>
    <t xml:space="preserve">Rezultatele așteptate în urma implementării proiectului vizează rambursarea cheltuielilor de tip salarial pentru 83 de posturi aferente OI Transport, contribuind astfel la îndeplinirea obiectivului specific privind sprijinirea sistemului de remunerare a personalului cu atribuții în gestionarea POIM din cadrul OI Transport.
Sprijinirea sistemuluide remunerare a personalului va conduce Ia atingerea obiectivului general, respectiv îmbunătățirea managementului resurselor umane  care asigură stabilitatea, calificarea și motivarea adecvată a personalului cu atribuții în gestionarea, coordonarea și controlul FESI pentru perioada de programare  2014-2020.
</t>
  </si>
  <si>
    <t>Continuarea sprijinului pentru finanțarea cheltuielilor de personal pentru personalul Curții de Conturi - Autoritatea de Audit implicat în coordonarea, gestionarea și controlul FESI</t>
  </si>
  <si>
    <t>Obiectivul general consta în dezvoltarea unei politici îmbunătățite a managementului resurselor umane care să asigure stabilitatea, calificarea și motivarea adecvată a personalului cu atribuții în gestionarea, coordonarea și controlul FESI.
Obiectivul specific constă în sprijinirea sistemului de remunerare a personalului cu atribuții în coordonarea, gestionarea și controlul FESI din cadrul Curții de Conturi – Autoritatea de Audit.</t>
  </si>
  <si>
    <t>Continuarea sprijinului pentru finanțarea cheltuielilor de personal pentru personalul OIPSI implicat în gestionarea POC si inchiderea POSCCE</t>
  </si>
  <si>
    <t>Obiectivul general al proiectului il constituie dezvoltarea unei politici imbunatatite a managementului resurselor umane, care sa asigure stabilitatea, calificarea si motivarea adecvata a personalului care lucreaza in cadrul MCSI cu atributii in gestionarea POC si inchiderea POS CCE.
Obiectivul specific al proiectului este sprijinirea sistemului de remunerare a personalului din cadrul OIPSI, cu atributii in gestionarea POC si inchiderea POS CCE.</t>
  </si>
  <si>
    <t>Sprijin pentru finanțarea cheltuielilor de personal pentru personalul SRI implicat în reralizarea activităților necesare operaționalizării și mentenanței sistemului integrat de management SMIS2014+/MySMIS2014 de gestiune a fondurilor europene</t>
  </si>
  <si>
    <t>Serviciul Român de Informații prin UM 0296 București</t>
  </si>
  <si>
    <t>Sprijinirea sistemului de remunerare a personalului din cadrul SRI cu atribuții în realizarea activităților necesare operaționalizării modulelor aferente sistemului SMIS2014+/MySMIS2014, inclusiv asigurarea mentenanței acestora.</t>
  </si>
  <si>
    <t>Continuarea sprijinului pentru finanțarea cheltuielilor de personal pentru personalul autorității publice centrale, având calitatea de coordonator al implementării și gestionării FESI, precum și de Autoritate de Management pentru POAT, POC și POIM și pentru personalul structurilor suport implicat în coordonarea, gestionarea și controlul FESI (II)</t>
  </si>
  <si>
    <t>MDRAP</t>
  </si>
  <si>
    <t>Sprijinirea sistemului de remunerare a personalului din cadrul MDRAPFE cu atribuții în coordonarea FESI și gestionarea POAT, POIM și POC, din cadrul MDRAPFE, in perioada decembrie 2017 - martie 2018.</t>
  </si>
  <si>
    <t>Sprijin pentru MFE, inclusiv AM POAT, AM POC, AM/OIR POIM, prin asigurarea necesarului de consumabile si servicii necesare functionarii echipamentelor IT (I)</t>
  </si>
  <si>
    <t>Obiectivul proiectului este acela de a asigura necesarul de produse de papetărie, consumabile și servicii necesare funcționării echipamentelor IT, pentru desfășurarea activității zilnice în condiții optimea MFE, în calitate de coordonator FESI (inclusiv structuri suport) și de autoritate de gestionare a POC, POIM, POAT 2014-2020, POS T, POS M, POS CCE și POAT 2007-2013.</t>
  </si>
  <si>
    <t>Sprijinirea funcționării Autorității de Audit la standarde europene</t>
  </si>
  <si>
    <t xml:space="preserve">Obiectivul proiectului constă în dezvoltarea capacității instituționale a Autorității de Audit, prin sprijinirea funcționării acesteia (acoperirea cheltuielilor de funcționare, asigurarea cheltuielilor de deplasare, achiziția de mijloace fixe, obiecte de inventar și materiale consumabile, organizarea de întâlniri și evenimente etc.), în vederea asigurării unui cadru adecvat pentru gestionarea și controlul fondurilor ESI în România.
În urma derulării proiectului vor fi asigurate: 
- condiții logistice corespunzătoare pentru funcționarea Autorității de Audit;
- participarea personalului AA Ia activități  în scopul auditului fondurilor ESI; 
- stabilirea unei abordări unitare a activității de audit al fondurilor ESI și desfășurarea activității de audit al Fondurilor ESI Ia cele mai înalte standarde și întărirea cooperării cu instituții din țară și din străinătate, cu atribuții în domeniul Fondurilor ESI, inclusiv în vederea formulării unor puncte de vedere privind aspectele ridicate de CE;
- asigurarea unui nivel corespunzător de eficiență și calitate Ia nivelul activităților desfășurate de AA.
</t>
  </si>
  <si>
    <t>Ministerul Comunicatiilor si Societatii Informationale</t>
  </si>
  <si>
    <t xml:space="preserve">Obiectivul general al proiectului vizează asigurarea expertizei în domeniul evaluării pentru proiectele depuse în cadrull Axei Prioritare 2-POC -Acțiunea 2.1.1, în perioada 2018-2019. Obiectivul specific are în vedere îmbunătățirea calității procesdului de evaluare tehnico-economică a cererilor de finanțare depuse în cadrul Axei Prioritare 2 POC -Acțiunea 2.1.1, în perioada 2018-2019, prin asigurarea unei evaluări calificate și obiective a proiectelor. </t>
  </si>
  <si>
    <t>Ministerul Fondurilor Europene prin Direcția Coordonare Sistem și Monitorizare</t>
  </si>
  <si>
    <t>85%(RMPD)
80%(RMD)</t>
  </si>
  <si>
    <t>Ministerul Fondurilor Europene prin Serviciul Evaluare Programe</t>
  </si>
  <si>
    <t>Ministerul Fondurilor Europene prin Direcția Generală Management Financiar, Resurse Umane și Administrativ</t>
  </si>
  <si>
    <t>Continuarea sprijinului pentru finantarea cheltuielilor de personal pentru personalul autoritatii publice centrale, având calitatea de coordonator al implementarii si gestionarii FESI, precum si de Autoritate de Management pentru POAT, POC si POIM, si pentru personalul structurilor suport implicat in oordonarea, gestionarea si controlul FESI (III)</t>
  </si>
  <si>
    <t>MFE</t>
  </si>
  <si>
    <t>Sprijinirea sistemului de remunerare a personalului din cadrul MFE cu atribuții în coordonarea FESI și gestionarea POAT, POIM și POC, din cadrul MFE, in perioada aprilie 2018 - decembrie 2020.</t>
  </si>
  <si>
    <t>Sprijin pentru evaluarea proiectelor depuse in cadrul Axei Prioritare 2 POC - Acțiunea 2.1.1</t>
  </si>
  <si>
    <t>Raportare cut-off date 30.06.2018</t>
  </si>
  <si>
    <t>Dezvoltarea competențelor personalului Direcției Generale Organismul Intermediar pentru Transport (DGOIT) implicat în gestionarea Programului Operațional Infrastructură Mare (POIM)</t>
  </si>
  <si>
    <t>Ministerul Transporturilor - Direcția Generală Organismul Intermediar pentru Transport</t>
  </si>
  <si>
    <t>Obiectivul general al proiectului vizează întărirea capacității administrative a structurilor implicate în gestionarea POIM. Obiectivul specific al proiectului are în vedere pregătirea și perfecțuionarea continuă a personalului DG OI Transport implicat în gestionarea POIM, învederea dobândirii unor cunoștințe aprofundate pentru îndeplinirea atribuțiilor ce decurg din Acordul privind delegarea funcțiilor aferente gestionării Axelor prioritare de transport din POIM.</t>
  </si>
  <si>
    <t>AP3/1.1.1</t>
  </si>
  <si>
    <t>Asigurarea condițiilor logistice și a cheltuielilor de deplasare necesare Organismului Intermediar pentru Transport pentru gestionarea Programulu operațional Infrastructură Mare (POIM)</t>
  </si>
  <si>
    <t>Obiectivul general al proiectului vizează asigurarea condițiilor necesare pentru coordonarea și controlul obiectivelor de investiții aferente sectorului transport finanțat prin POIM 2014-2020. Obiectivele specifice ale proiectului:                                      -sprijin pentru derularea activităților OIT prin asigurarea suportului logistic (autoturisme, imprimante A3, consumabile aferente și consumabile de birou);                                                                     -sprijin pentru derularea activităților OIT prin asigurarea cheltuielilor de deplasare.</t>
  </si>
  <si>
    <r>
      <rPr>
        <b/>
        <sz val="11"/>
        <rFont val="Calibri"/>
        <family val="2"/>
        <charset val="238"/>
        <scheme val="minor"/>
      </rPr>
      <t>NOTĂ!</t>
    </r>
    <r>
      <rPr>
        <sz val="11"/>
        <rFont val="Calibri"/>
        <family val="2"/>
        <charset val="238"/>
        <scheme val="minor"/>
      </rPr>
      <t xml:space="preserve"> Programul Operațional Asistență Tehnică 2014 – 2020 este un program destinat întregului sistem de coordonare, gestionare și control al fondurilor ESI și al potențialilor beneficiari și beneficiarilor acestor fonduri, răspunzând prin natura sa orizontală nevoilor de la nivelul întregului teritoriu al țării. 
Astfel, deși locația principalilor beneficiari ai acestui PO (structurile de coordonare, gestionare și control al FESI) se situează în regiunea București-Ilfov, intervențiile finanțate din POAT, prin impactul pe care îl au asupra implementării tuturor PO, acoperă toate regiunile României. În acest sens, bugetul proiectelor POAT 2014-2020, indiferent de locația de implementare, este împărțit pe regiuni mai dezvoltate și regiuni mai puțin dezvoltate în baza unei pro-rate stabilită conform Programului Operațional Asistență Tehnică. 
Bugetul proiectelor care au mai multe locații de implementare nu se regăsește defalcat pe județe întrucât în cererile de finanțare aprobate nu este reflectat în acest mod.</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</si>
</sst>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38"/>
      <scheme val="minor"/>
    </font>
    <font>
      <b/>
      <sz val="12"/>
      <name val="Calibri"/>
      <family val="2"/>
      <charset val="238"/>
      <scheme val="minor"/>
    </font>
    <font>
      <sz val="10"/>
      <name val="Calibri"/>
      <family val="2"/>
      <charset val="238"/>
      <scheme val="minor"/>
    </font>
    <font>
      <b/>
      <sz val="10"/>
      <name val="Calibri"/>
      <family val="2"/>
      <charset val="238"/>
      <scheme val="minor"/>
    </font>
    <font>
      <b/>
      <i/>
      <sz val="14"/>
      <color theme="1"/>
      <name val="Calibri"/>
      <family val="2"/>
      <charset val="238"/>
      <scheme val="minor"/>
    </font>
    <font>
      <sz val="11"/>
      <color theme="0"/>
      <name val="Calibri"/>
      <family val="2"/>
      <charset val="238"/>
      <scheme val="minor"/>
    </font>
    <font>
      <b/>
      <sz val="11"/>
      <name val="Calibri"/>
      <family val="2"/>
      <charset val="238"/>
      <scheme val="minor"/>
    </font>
    <font>
      <sz val="11"/>
      <name val="Calibri"/>
      <family val="2"/>
      <charset val="238"/>
      <scheme val="minor"/>
    </font>
    <font>
      <sz val="10"/>
      <name val="Calibri"/>
      <family val="2"/>
      <charset val="238"/>
    </font>
    <font>
      <b/>
      <sz val="10"/>
      <name val="Calibri"/>
      <family val="2"/>
      <charset val="238"/>
    </font>
    <font>
      <sz val="12"/>
      <name val="Calibri"/>
      <family val="2"/>
      <charset val="238"/>
      <scheme val="minor"/>
    </font>
    <font>
      <sz val="10"/>
      <color rgb="FF000000"/>
      <name val="Calibri"/>
      <family val="2"/>
      <charset val="238"/>
    </font>
    <font>
      <sz val="10"/>
      <color theme="1"/>
      <name val="Calibri"/>
      <family val="2"/>
      <charset val="238"/>
    </font>
    <font>
      <b/>
      <sz val="12"/>
      <color theme="1"/>
      <name val="Calibri"/>
      <family val="2"/>
      <charset val="238"/>
      <scheme val="minor"/>
    </font>
    <font>
      <sz val="10"/>
      <color rgb="FFFF0000"/>
      <name val="Calibri"/>
      <family val="2"/>
      <charset val="23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39">
    <border>
      <left/>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182">
    <xf numFmtId="0" fontId="0" fillId="0" borderId="0" xfId="0"/>
    <xf numFmtId="0" fontId="0" fillId="0" borderId="0" xfId="0" applyFont="1"/>
    <xf numFmtId="0" fontId="0" fillId="0" borderId="0" xfId="0" applyFont="1" applyFill="1"/>
    <xf numFmtId="4"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4" fontId="3" fillId="0" borderId="8" xfId="0" applyNumberFormat="1" applyFont="1" applyFill="1" applyBorder="1" applyAlignment="1">
      <alignment horizontal="center" vertical="center" wrapText="1"/>
    </xf>
    <xf numFmtId="0" fontId="0" fillId="0" borderId="0" xfId="0" applyFont="1" applyBorder="1"/>
    <xf numFmtId="0" fontId="3" fillId="0" borderId="19"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4" fontId="3" fillId="0" borderId="9"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0" fontId="0" fillId="0" borderId="5" xfId="0" applyFont="1" applyBorder="1"/>
    <xf numFmtId="0" fontId="2" fillId="0" borderId="5" xfId="0" applyNumberFormat="1" applyFont="1" applyFill="1" applyBorder="1" applyAlignment="1">
      <alignment horizontal="left" vertical="center" wrapText="1"/>
    </xf>
    <xf numFmtId="0" fontId="1" fillId="2" borderId="8" xfId="0" applyNumberFormat="1" applyFont="1" applyFill="1" applyBorder="1" applyAlignment="1">
      <alignment horizontal="center" vertical="center" wrapText="1"/>
    </xf>
    <xf numFmtId="0" fontId="0" fillId="2" borderId="0" xfId="0" applyFont="1" applyFill="1"/>
    <xf numFmtId="4" fontId="1" fillId="3" borderId="24" xfId="0" applyNumberFormat="1" applyFont="1" applyFill="1" applyBorder="1" applyAlignment="1">
      <alignment horizontal="center" vertical="center" wrapText="1"/>
    </xf>
    <xf numFmtId="4" fontId="3" fillId="3" borderId="24" xfId="0" applyNumberFormat="1" applyFont="1" applyFill="1" applyBorder="1" applyAlignment="1">
      <alignment horizontal="center" vertical="center" wrapText="1"/>
    </xf>
    <xf numFmtId="0" fontId="0" fillId="3" borderId="0" xfId="0" applyFont="1" applyFill="1" applyBorder="1"/>
    <xf numFmtId="0" fontId="0" fillId="3" borderId="0" xfId="0" applyFont="1" applyFill="1"/>
    <xf numFmtId="4" fontId="1" fillId="3" borderId="5" xfId="0" applyNumberFormat="1" applyFont="1" applyFill="1" applyBorder="1" applyAlignment="1">
      <alignment horizontal="center" vertical="center" wrapText="1"/>
    </xf>
    <xf numFmtId="4" fontId="3" fillId="3" borderId="5" xfId="0" applyNumberFormat="1" applyFont="1" applyFill="1" applyBorder="1" applyAlignment="1">
      <alignment horizontal="center" vertical="center" wrapText="1"/>
    </xf>
    <xf numFmtId="0" fontId="5" fillId="3" borderId="0" xfId="0" applyFont="1" applyFill="1" applyBorder="1"/>
    <xf numFmtId="0" fontId="5" fillId="3" borderId="0" xfId="0" applyFont="1" applyFill="1"/>
    <xf numFmtId="0" fontId="0" fillId="0" borderId="0" xfId="0" applyFont="1" applyAlignment="1">
      <alignment vertical="center"/>
    </xf>
    <xf numFmtId="14" fontId="8"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9" fillId="0" borderId="5" xfId="0" applyFont="1" applyBorder="1" applyAlignment="1">
      <alignment horizontal="center" vertical="center" wrapText="1"/>
    </xf>
    <xf numFmtId="4" fontId="8" fillId="0" borderId="5" xfId="0" applyNumberFormat="1" applyFont="1" applyFill="1" applyBorder="1" applyAlignment="1">
      <alignment horizontal="center" vertical="center" wrapText="1"/>
    </xf>
    <xf numFmtId="4" fontId="8" fillId="0" borderId="5" xfId="0" applyNumberFormat="1" applyFont="1" applyBorder="1" applyAlignment="1">
      <alignment horizontal="center" vertical="center" wrapText="1"/>
    </xf>
    <xf numFmtId="0" fontId="3" fillId="0" borderId="33"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4" fontId="1" fillId="3" borderId="15" xfId="0" applyNumberFormat="1" applyFont="1" applyFill="1" applyBorder="1" applyAlignment="1">
      <alignment horizontal="center" vertical="center" wrapText="1"/>
    </xf>
    <xf numFmtId="4" fontId="3" fillId="3" borderId="15" xfId="0" applyNumberFormat="1" applyFont="1" applyFill="1" applyBorder="1" applyAlignment="1">
      <alignment horizontal="center" vertical="center" wrapText="1"/>
    </xf>
    <xf numFmtId="4" fontId="9" fillId="0" borderId="5" xfId="0" applyNumberFormat="1" applyFont="1" applyBorder="1" applyAlignment="1">
      <alignment horizontal="center" vertical="center" wrapText="1"/>
    </xf>
    <xf numFmtId="0" fontId="0" fillId="3" borderId="5" xfId="0" applyFont="1" applyFill="1" applyBorder="1"/>
    <xf numFmtId="0" fontId="3"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left" vertical="center" wrapText="1"/>
    </xf>
    <xf numFmtId="14" fontId="8" fillId="2" borderId="5"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4" fontId="8" fillId="2" borderId="5" xfId="0" applyNumberFormat="1" applyFont="1" applyFill="1" applyBorder="1" applyAlignment="1">
      <alignment horizontal="center" vertical="center" wrapText="1"/>
    </xf>
    <xf numFmtId="4" fontId="9" fillId="2" borderId="5" xfId="0" applyNumberFormat="1" applyFont="1" applyFill="1" applyBorder="1" applyAlignment="1">
      <alignment horizontal="center" vertical="center" wrapText="1"/>
    </xf>
    <xf numFmtId="0" fontId="0" fillId="2" borderId="5" xfId="0" applyFont="1" applyFill="1" applyBorder="1"/>
    <xf numFmtId="4" fontId="1" fillId="3" borderId="8" xfId="0" applyNumberFormat="1" applyFont="1" applyFill="1" applyBorder="1" applyAlignment="1">
      <alignment horizontal="center" vertical="center" wrapText="1"/>
    </xf>
    <xf numFmtId="4" fontId="3" fillId="3" borderId="8" xfId="0" applyNumberFormat="1" applyFont="1" applyFill="1" applyBorder="1" applyAlignment="1">
      <alignment horizontal="center" vertical="center" wrapText="1"/>
    </xf>
    <xf numFmtId="0" fontId="0" fillId="2" borderId="5" xfId="0" applyFont="1" applyFill="1" applyBorder="1" applyAlignment="1">
      <alignment vertical="center"/>
    </xf>
    <xf numFmtId="0" fontId="9" fillId="2" borderId="5" xfId="0" applyFont="1" applyFill="1" applyBorder="1" applyAlignment="1">
      <alignment horizontal="center" vertical="center" wrapText="1"/>
    </xf>
    <xf numFmtId="4" fontId="11" fillId="2" borderId="5" xfId="0" applyNumberFormat="1" applyFont="1" applyFill="1" applyBorder="1" applyAlignment="1">
      <alignment horizontal="center" vertical="center"/>
    </xf>
    <xf numFmtId="49" fontId="8" fillId="2" borderId="5" xfId="0" applyNumberFormat="1" applyFont="1" applyFill="1" applyBorder="1" applyAlignment="1">
      <alignment horizontal="center" vertical="center" wrapText="1"/>
    </xf>
    <xf numFmtId="0" fontId="8" fillId="2" borderId="5" xfId="0" applyFont="1" applyFill="1" applyBorder="1" applyAlignment="1">
      <alignment horizontal="left" vertical="center" wrapText="1"/>
    </xf>
    <xf numFmtId="49" fontId="0" fillId="2" borderId="5" xfId="0" applyNumberFormat="1" applyFont="1" applyFill="1" applyBorder="1" applyAlignment="1">
      <alignment horizontal="center" vertical="center"/>
    </xf>
    <xf numFmtId="0" fontId="3" fillId="2" borderId="8" xfId="0" applyNumberFormat="1" applyFont="1" applyFill="1" applyBorder="1" applyAlignment="1">
      <alignment horizontal="center" vertical="center" wrapText="1"/>
    </xf>
    <xf numFmtId="0" fontId="1" fillId="2" borderId="7" xfId="0" applyNumberFormat="1" applyFont="1" applyFill="1" applyBorder="1" applyAlignment="1">
      <alignment horizontal="center" vertical="center" wrapText="1"/>
    </xf>
    <xf numFmtId="0" fontId="3" fillId="2" borderId="9" xfId="0" applyNumberFormat="1" applyFont="1" applyFill="1" applyBorder="1" applyAlignment="1">
      <alignment horizontal="center" vertical="center" wrapText="1"/>
    </xf>
    <xf numFmtId="0" fontId="0" fillId="2" borderId="0" xfId="0" applyFont="1" applyFill="1" applyBorder="1"/>
    <xf numFmtId="0" fontId="10" fillId="2" borderId="5" xfId="0" applyNumberFormat="1" applyFont="1" applyFill="1" applyBorder="1" applyAlignment="1">
      <alignment horizontal="center" vertical="center" wrapText="1"/>
    </xf>
    <xf numFmtId="0" fontId="7" fillId="0" borderId="0" xfId="0" applyFont="1"/>
    <xf numFmtId="0" fontId="8" fillId="2" borderId="5" xfId="0" applyFont="1" applyFill="1" applyBorder="1" applyAlignment="1">
      <alignment horizontal="left" vertical="top" wrapText="1"/>
    </xf>
    <xf numFmtId="0" fontId="6" fillId="0" borderId="5"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4" fontId="8" fillId="2" borderId="10" xfId="0" applyNumberFormat="1" applyFont="1" applyFill="1" applyBorder="1" applyAlignment="1">
      <alignment horizontal="center" vertical="center" wrapText="1"/>
    </xf>
    <xf numFmtId="4" fontId="1" fillId="3" borderId="25" xfId="0" applyNumberFormat="1" applyFont="1" applyFill="1" applyBorder="1" applyAlignment="1">
      <alignment horizontal="center" vertical="center" wrapText="1"/>
    </xf>
    <xf numFmtId="4" fontId="8" fillId="0" borderId="10" xfId="0" applyNumberFormat="1" applyFont="1" applyBorder="1" applyAlignment="1">
      <alignment horizontal="center" vertical="center" wrapText="1"/>
    </xf>
    <xf numFmtId="4" fontId="1" fillId="3" borderId="36" xfId="0" applyNumberFormat="1" applyFont="1" applyFill="1" applyBorder="1" applyAlignment="1">
      <alignment horizontal="center" vertical="center" wrapText="1"/>
    </xf>
    <xf numFmtId="4" fontId="3" fillId="3" borderId="25" xfId="0" applyNumberFormat="1" applyFont="1" applyFill="1" applyBorder="1" applyAlignment="1">
      <alignment horizontal="center" vertical="center" wrapText="1"/>
    </xf>
    <xf numFmtId="4" fontId="3" fillId="3" borderId="36" xfId="0" applyNumberFormat="1" applyFont="1" applyFill="1" applyBorder="1" applyAlignment="1">
      <alignment horizontal="center" vertical="center" wrapText="1"/>
    </xf>
    <xf numFmtId="4" fontId="3" fillId="3" borderId="10" xfId="0" applyNumberFormat="1" applyFont="1" applyFill="1" applyBorder="1" applyAlignment="1">
      <alignment horizontal="center" vertical="center" wrapText="1"/>
    </xf>
    <xf numFmtId="4" fontId="0" fillId="0" borderId="0" xfId="0" applyNumberFormat="1" applyFont="1" applyFill="1"/>
    <xf numFmtId="4" fontId="4" fillId="0" borderId="0" xfId="0" applyNumberFormat="1" applyFont="1" applyFill="1" applyAlignment="1">
      <alignment horizontal="right"/>
    </xf>
    <xf numFmtId="4" fontId="0" fillId="0" borderId="0" xfId="0" applyNumberFormat="1" applyFont="1" applyFill="1" applyAlignment="1">
      <alignment horizontal="right"/>
    </xf>
    <xf numFmtId="4" fontId="2" fillId="0" borderId="0" xfId="0" applyNumberFormat="1" applyFont="1" applyFill="1" applyBorder="1" applyAlignment="1">
      <alignment horizontal="center" vertical="center" wrapText="1"/>
    </xf>
    <xf numFmtId="4" fontId="3" fillId="0" borderId="17" xfId="0" applyNumberFormat="1" applyFont="1" applyFill="1" applyBorder="1" applyAlignment="1">
      <alignment horizontal="center" vertical="center" wrapText="1"/>
    </xf>
    <xf numFmtId="4" fontId="3" fillId="0" borderId="10" xfId="0" applyNumberFormat="1" applyFont="1" applyFill="1" applyBorder="1" applyAlignment="1">
      <alignment horizontal="center" vertical="center" wrapText="1"/>
    </xf>
    <xf numFmtId="4" fontId="3" fillId="0" borderId="34" xfId="0" applyNumberFormat="1" applyFont="1" applyFill="1" applyBorder="1" applyAlignment="1">
      <alignment horizontal="center" vertical="center" wrapText="1"/>
    </xf>
    <xf numFmtId="4" fontId="6" fillId="0" borderId="5" xfId="0" applyNumberFormat="1" applyFont="1" applyFill="1" applyBorder="1" applyAlignment="1">
      <alignment horizontal="center" vertical="center" wrapText="1"/>
    </xf>
    <xf numFmtId="4" fontId="3" fillId="0" borderId="20" xfId="0" applyNumberFormat="1" applyFont="1" applyFill="1" applyBorder="1" applyAlignment="1">
      <alignment horizontal="center" vertical="center" wrapText="1"/>
    </xf>
    <xf numFmtId="4" fontId="0" fillId="2" borderId="0" xfId="0" applyNumberFormat="1" applyFont="1" applyFill="1"/>
    <xf numFmtId="49" fontId="0" fillId="0" borderId="5" xfId="0" applyNumberFormat="1" applyFont="1" applyFill="1" applyBorder="1" applyAlignment="1">
      <alignment horizontal="center" vertical="center"/>
    </xf>
    <xf numFmtId="0" fontId="8" fillId="0" borderId="5" xfId="0" applyFont="1" applyFill="1" applyBorder="1" applyAlignment="1">
      <alignment horizontal="left" vertical="center" wrapText="1"/>
    </xf>
    <xf numFmtId="14" fontId="8" fillId="0" borderId="5" xfId="0" applyNumberFormat="1" applyFont="1" applyFill="1" applyBorder="1" applyAlignment="1">
      <alignment horizontal="center" vertical="center" wrapText="1"/>
    </xf>
    <xf numFmtId="4" fontId="11" fillId="0" borderId="5" xfId="0" applyNumberFormat="1" applyFont="1" applyFill="1" applyBorder="1" applyAlignment="1">
      <alignment horizontal="center" vertical="center"/>
    </xf>
    <xf numFmtId="4" fontId="8" fillId="0" borderId="10" xfId="0" applyNumberFormat="1" applyFont="1" applyFill="1" applyBorder="1" applyAlignment="1">
      <alignment horizontal="center" vertical="center" wrapText="1"/>
    </xf>
    <xf numFmtId="0" fontId="0" fillId="0" borderId="0" xfId="0" applyFont="1" applyFill="1" applyBorder="1"/>
    <xf numFmtId="0" fontId="0" fillId="0" borderId="5" xfId="0" applyFont="1" applyFill="1" applyBorder="1"/>
    <xf numFmtId="0" fontId="10" fillId="0" borderId="5" xfId="0" applyNumberFormat="1" applyFont="1" applyFill="1" applyBorder="1" applyAlignment="1">
      <alignment horizontal="center" vertical="center" wrapText="1"/>
    </xf>
    <xf numFmtId="0" fontId="0" fillId="0" borderId="5" xfId="0" applyFont="1" applyFill="1" applyBorder="1" applyAlignment="1">
      <alignment vertical="center"/>
    </xf>
    <xf numFmtId="49" fontId="8" fillId="0" borderId="5" xfId="0" applyNumberFormat="1" applyFont="1" applyFill="1" applyBorder="1" applyAlignment="1">
      <alignment horizontal="center" vertical="center" wrapText="1"/>
    </xf>
    <xf numFmtId="14" fontId="2" fillId="0" borderId="5" xfId="0" applyNumberFormat="1" applyFont="1" applyFill="1" applyBorder="1" applyAlignment="1">
      <alignment horizontal="center" vertical="center" wrapText="1"/>
    </xf>
    <xf numFmtId="0" fontId="8" fillId="0" borderId="5" xfId="0" applyFont="1" applyFill="1" applyBorder="1" applyAlignment="1">
      <alignment horizontal="left" vertical="top" wrapText="1"/>
    </xf>
    <xf numFmtId="0" fontId="7" fillId="0" borderId="5" xfId="0" applyFont="1" applyFill="1" applyBorder="1" applyAlignment="1">
      <alignment vertical="center"/>
    </xf>
    <xf numFmtId="0" fontId="7" fillId="0" borderId="5" xfId="0" applyFont="1" applyFill="1" applyBorder="1" applyAlignment="1">
      <alignment wrapText="1"/>
    </xf>
    <xf numFmtId="0" fontId="7" fillId="0" borderId="5" xfId="0" applyFont="1" applyFill="1" applyBorder="1" applyAlignment="1">
      <alignment horizontal="center" vertical="center" wrapText="1"/>
    </xf>
    <xf numFmtId="0" fontId="7" fillId="0" borderId="5" xfId="0" applyFont="1" applyFill="1" applyBorder="1" applyAlignment="1">
      <alignment vertical="top" wrapText="1"/>
    </xf>
    <xf numFmtId="0" fontId="7" fillId="0" borderId="5" xfId="0" applyFont="1" applyFill="1" applyBorder="1"/>
    <xf numFmtId="0" fontId="0" fillId="0" borderId="5" xfId="0" applyFont="1" applyFill="1" applyBorder="1" applyAlignment="1">
      <alignment horizontal="center" vertical="center" wrapText="1"/>
    </xf>
    <xf numFmtId="4" fontId="8" fillId="0" borderId="5" xfId="0" applyNumberFormat="1" applyFont="1" applyFill="1" applyBorder="1" applyAlignment="1">
      <alignment horizontal="center" vertical="center"/>
    </xf>
    <xf numFmtId="0" fontId="8" fillId="0" borderId="37" xfId="0" applyFont="1" applyFill="1" applyBorder="1" applyAlignment="1">
      <alignment horizontal="center" vertical="center" wrapText="1"/>
    </xf>
    <xf numFmtId="4" fontId="12" fillId="0" borderId="5" xfId="0" applyNumberFormat="1" applyFont="1" applyFill="1" applyBorder="1" applyAlignment="1">
      <alignment horizontal="center" vertical="center" wrapText="1"/>
    </xf>
    <xf numFmtId="4" fontId="1" fillId="3" borderId="23" xfId="0" applyNumberFormat="1" applyFont="1" applyFill="1" applyBorder="1" applyAlignment="1">
      <alignment horizontal="center" vertical="center" wrapText="1"/>
    </xf>
    <xf numFmtId="4" fontId="1" fillId="3" borderId="38" xfId="0" applyNumberFormat="1" applyFont="1" applyFill="1" applyBorder="1" applyAlignment="1">
      <alignment horizontal="center" vertical="center" wrapText="1"/>
    </xf>
    <xf numFmtId="4" fontId="13" fillId="3" borderId="15" xfId="0" applyNumberFormat="1" applyFont="1" applyFill="1" applyBorder="1" applyAlignment="1">
      <alignment horizontal="center" vertical="center"/>
    </xf>
    <xf numFmtId="2" fontId="13" fillId="3" borderId="15" xfId="0" applyNumberFormat="1" applyFont="1" applyFill="1" applyBorder="1" applyAlignment="1">
      <alignment horizontal="center" vertical="center"/>
    </xf>
    <xf numFmtId="0" fontId="14" fillId="0" borderId="5" xfId="0" applyFont="1" applyFill="1" applyBorder="1" applyAlignment="1">
      <alignment horizontal="center" vertical="center" wrapText="1"/>
    </xf>
    <xf numFmtId="4" fontId="14" fillId="0" borderId="5" xfId="0" applyNumberFormat="1" applyFont="1" applyFill="1" applyBorder="1" applyAlignment="1">
      <alignment horizontal="center" vertical="center" wrapText="1"/>
    </xf>
    <xf numFmtId="4" fontId="8" fillId="4" borderId="5"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4" fontId="1" fillId="0" borderId="5" xfId="0" applyNumberFormat="1" applyFont="1" applyFill="1" applyBorder="1" applyAlignment="1">
      <alignment horizontal="center" vertical="center" wrapText="1"/>
    </xf>
    <xf numFmtId="4" fontId="1" fillId="0" borderId="11" xfId="0" applyNumberFormat="1" applyFont="1" applyFill="1" applyBorder="1" applyAlignment="1">
      <alignment horizontal="center" vertical="center" wrapText="1"/>
    </xf>
    <xf numFmtId="4" fontId="1" fillId="0" borderId="10"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4" fontId="1" fillId="0" borderId="9" xfId="0" applyNumberFormat="1" applyFont="1" applyFill="1" applyBorder="1" applyAlignment="1">
      <alignment horizontal="center" vertical="center" wrapText="1"/>
    </xf>
    <xf numFmtId="4" fontId="1" fillId="0" borderId="15" xfId="0" applyNumberFormat="1" applyFont="1" applyFill="1" applyBorder="1" applyAlignment="1">
      <alignment horizontal="center" vertical="center" wrapText="1"/>
    </xf>
    <xf numFmtId="0" fontId="6" fillId="3" borderId="21" xfId="0" applyNumberFormat="1" applyFont="1" applyFill="1" applyBorder="1" applyAlignment="1">
      <alignment horizontal="left" vertical="center" wrapText="1"/>
    </xf>
    <xf numFmtId="0" fontId="6" fillId="3" borderId="22" xfId="0" applyNumberFormat="1" applyFont="1" applyFill="1" applyBorder="1" applyAlignment="1">
      <alignment horizontal="left" vertical="center" wrapText="1"/>
    </xf>
    <xf numFmtId="0" fontId="6" fillId="3" borderId="23" xfId="0" applyNumberFormat="1" applyFont="1" applyFill="1" applyBorder="1" applyAlignment="1">
      <alignment horizontal="left" vertical="center" wrapText="1"/>
    </xf>
    <xf numFmtId="0" fontId="6" fillId="0" borderId="30" xfId="0" applyNumberFormat="1" applyFont="1" applyFill="1" applyBorder="1" applyAlignment="1">
      <alignment horizontal="center" vertical="center" wrapText="1"/>
    </xf>
    <xf numFmtId="0" fontId="6" fillId="0" borderId="31" xfId="0" applyNumberFormat="1" applyFont="1" applyFill="1" applyBorder="1" applyAlignment="1">
      <alignment horizontal="center" vertical="center" wrapText="1"/>
    </xf>
    <xf numFmtId="0" fontId="6" fillId="0" borderId="32" xfId="0" applyNumberFormat="1" applyFont="1" applyFill="1" applyBorder="1" applyAlignment="1">
      <alignment horizontal="center" vertical="center" wrapText="1"/>
    </xf>
    <xf numFmtId="0" fontId="6" fillId="3" borderId="35" xfId="0" applyNumberFormat="1" applyFont="1" applyFill="1" applyBorder="1" applyAlignment="1">
      <alignment horizontal="left" vertical="center" wrapText="1"/>
    </xf>
    <xf numFmtId="0" fontId="6" fillId="3" borderId="27" xfId="0" applyNumberFormat="1" applyFont="1" applyFill="1" applyBorder="1" applyAlignment="1">
      <alignment horizontal="left" vertical="center" wrapText="1"/>
    </xf>
    <xf numFmtId="0" fontId="6" fillId="3" borderId="28" xfId="0" applyNumberFormat="1" applyFont="1" applyFill="1" applyBorder="1" applyAlignment="1">
      <alignment horizontal="left" vertical="center" wrapText="1"/>
    </xf>
    <xf numFmtId="0" fontId="6" fillId="3" borderId="30" xfId="0" applyNumberFormat="1" applyFont="1" applyFill="1" applyBorder="1" applyAlignment="1">
      <alignment horizontal="center" vertical="center" wrapText="1"/>
    </xf>
    <xf numFmtId="0" fontId="6" fillId="3" borderId="31" xfId="0" applyNumberFormat="1" applyFont="1" applyFill="1" applyBorder="1" applyAlignment="1">
      <alignment horizontal="center" vertical="center" wrapText="1"/>
    </xf>
    <xf numFmtId="0" fontId="6" fillId="3" borderId="32" xfId="0" applyNumberFormat="1" applyFont="1" applyFill="1" applyBorder="1" applyAlignment="1">
      <alignment horizontal="center" vertical="center" wrapText="1"/>
    </xf>
    <xf numFmtId="0" fontId="6" fillId="0" borderId="21" xfId="0" applyNumberFormat="1" applyFont="1" applyFill="1" applyBorder="1" applyAlignment="1">
      <alignment horizontal="center" vertical="center" wrapText="1"/>
    </xf>
    <xf numFmtId="0" fontId="6" fillId="0" borderId="22" xfId="0" applyNumberFormat="1" applyFont="1" applyFill="1" applyBorder="1" applyAlignment="1">
      <alignment horizontal="center" vertical="center" wrapText="1"/>
    </xf>
    <xf numFmtId="0" fontId="6" fillId="0" borderId="26" xfId="0" applyNumberFormat="1" applyFont="1" applyFill="1" applyBorder="1" applyAlignment="1">
      <alignment horizontal="center" vertical="center" wrapText="1"/>
    </xf>
    <xf numFmtId="0" fontId="6" fillId="3" borderId="4" xfId="0" applyNumberFormat="1" applyFont="1" applyFill="1" applyBorder="1" applyAlignment="1">
      <alignment horizontal="left" vertical="center" wrapText="1"/>
    </xf>
    <xf numFmtId="0" fontId="6" fillId="3" borderId="5" xfId="0" applyNumberFormat="1" applyFont="1" applyFill="1" applyBorder="1" applyAlignment="1">
      <alignment horizontal="left" vertical="center" wrapText="1"/>
    </xf>
    <xf numFmtId="0" fontId="6" fillId="0" borderId="4"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6" fillId="0" borderId="1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3" fillId="0" borderId="1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3" fillId="0" borderId="5" xfId="0" applyNumberFormat="1" applyFont="1" applyFill="1" applyBorder="1" applyAlignment="1">
      <alignment horizontal="center" vertical="center" wrapText="1"/>
    </xf>
    <xf numFmtId="3" fontId="3" fillId="0" borderId="11"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3" fillId="0" borderId="1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4" fontId="1" fillId="0" borderId="18" xfId="0" applyNumberFormat="1" applyFont="1" applyFill="1" applyBorder="1" applyAlignment="1">
      <alignment horizontal="center" vertical="center" wrapText="1"/>
    </xf>
    <xf numFmtId="0" fontId="6" fillId="0" borderId="0" xfId="0" applyNumberFormat="1" applyFont="1" applyFill="1" applyBorder="1" applyAlignment="1">
      <alignment horizontal="center" vertical="center" wrapText="1"/>
    </xf>
    <xf numFmtId="0" fontId="6" fillId="0" borderId="27" xfId="0" applyNumberFormat="1" applyFont="1" applyFill="1" applyBorder="1" applyAlignment="1">
      <alignment horizontal="center" vertical="center" wrapText="1"/>
    </xf>
    <xf numFmtId="0" fontId="6" fillId="0" borderId="30" xfId="0" applyFont="1" applyBorder="1" applyAlignment="1">
      <alignment horizontal="center"/>
    </xf>
    <xf numFmtId="0" fontId="6" fillId="0" borderId="31" xfId="0" applyFont="1" applyBorder="1" applyAlignment="1">
      <alignment horizontal="center"/>
    </xf>
    <xf numFmtId="0" fontId="6" fillId="0" borderId="32" xfId="0" applyFont="1" applyBorder="1" applyAlignment="1">
      <alignment horizontal="center"/>
    </xf>
    <xf numFmtId="0" fontId="6" fillId="0" borderId="29" xfId="0" applyNumberFormat="1" applyFont="1" applyFill="1" applyBorder="1" applyAlignment="1">
      <alignment horizontal="center" vertical="center" wrapText="1"/>
    </xf>
    <xf numFmtId="15" fontId="1" fillId="0" borderId="1" xfId="0" applyNumberFormat="1" applyFont="1" applyFill="1" applyBorder="1" applyAlignment="1">
      <alignment horizontal="center" vertical="center" wrapText="1"/>
    </xf>
    <xf numFmtId="15" fontId="1" fillId="0" borderId="0" xfId="0" applyNumberFormat="1" applyFont="1" applyFill="1" applyBorder="1" applyAlignment="1">
      <alignment horizontal="center" vertical="center" wrapText="1"/>
    </xf>
    <xf numFmtId="0" fontId="7" fillId="2"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F227"/>
  <sheetViews>
    <sheetView tabSelected="1" zoomScale="80" zoomScaleNormal="80" workbookViewId="0">
      <selection activeCell="U220" sqref="U220"/>
    </sheetView>
  </sheetViews>
  <sheetFormatPr defaultRowHeight="15" x14ac:dyDescent="0.25"/>
  <cols>
    <col min="1" max="1" width="5" style="1" customWidth="1"/>
    <col min="2" max="2" width="12.7109375" style="29" customWidth="1"/>
    <col min="3" max="3" width="18.28515625" style="1" customWidth="1"/>
    <col min="4" max="4" width="14.5703125" style="66" customWidth="1"/>
    <col min="5" max="5" width="41.42578125" style="1" customWidth="1"/>
    <col min="6" max="8" width="14.5703125" style="1" customWidth="1"/>
    <col min="9" max="9" width="12.42578125" style="1" customWidth="1"/>
    <col min="10" max="10" width="11.140625" style="1" customWidth="1"/>
    <col min="11" max="11" width="12.28515625" style="1" customWidth="1"/>
    <col min="12" max="12" width="11.42578125" style="2" customWidth="1"/>
    <col min="13" max="13" width="12.5703125" style="2" customWidth="1"/>
    <col min="14" max="14" width="17" style="1" customWidth="1"/>
    <col min="15" max="15" width="20.28515625" style="1" customWidth="1"/>
    <col min="16" max="17" width="16.140625" style="1" customWidth="1"/>
    <col min="18" max="18" width="16.42578125" style="1" customWidth="1"/>
    <col min="19" max="20" width="18" style="1" customWidth="1"/>
    <col min="21" max="21" width="13.28515625" style="1" customWidth="1"/>
    <col min="22" max="22" width="21.28515625" style="85" customWidth="1"/>
    <col min="23" max="23" width="17.42578125" style="85" customWidth="1"/>
    <col min="24" max="110" width="9.140625" style="11"/>
    <col min="111" max="16384" width="9.140625" style="1"/>
  </cols>
  <sheetData>
    <row r="1" spans="1:110" ht="18.75" x14ac:dyDescent="0.3">
      <c r="W1" s="86" t="s">
        <v>9</v>
      </c>
    </row>
    <row r="4" spans="1:110" ht="15" customHeight="1" x14ac:dyDescent="0.25">
      <c r="W4" s="87"/>
    </row>
    <row r="6" spans="1:110" ht="15.75" customHeight="1" x14ac:dyDescent="0.25">
      <c r="A6" s="151" t="s">
        <v>112</v>
      </c>
      <c r="B6" s="152"/>
      <c r="C6" s="152"/>
      <c r="D6" s="152"/>
      <c r="E6" s="152"/>
      <c r="F6" s="152"/>
      <c r="G6" s="152"/>
      <c r="H6" s="152"/>
      <c r="I6" s="152"/>
      <c r="J6" s="152"/>
      <c r="K6" s="152"/>
      <c r="L6" s="152"/>
      <c r="M6" s="152"/>
      <c r="N6" s="152"/>
      <c r="O6" s="152"/>
      <c r="P6" s="152"/>
      <c r="Q6" s="152"/>
      <c r="R6" s="152"/>
      <c r="S6" s="152"/>
      <c r="T6" s="152"/>
      <c r="U6" s="152"/>
      <c r="V6" s="152"/>
      <c r="W6" s="152"/>
    </row>
    <row r="7" spans="1:110" ht="15.75" customHeight="1" x14ac:dyDescent="0.25">
      <c r="A7" s="179" t="s">
        <v>313</v>
      </c>
      <c r="B7" s="180"/>
      <c r="C7" s="180"/>
      <c r="D7" s="180"/>
      <c r="E7" s="180"/>
      <c r="F7" s="180"/>
      <c r="G7" s="180"/>
      <c r="H7" s="180"/>
      <c r="I7" s="180"/>
      <c r="J7" s="180"/>
      <c r="K7" s="180"/>
      <c r="L7" s="180"/>
      <c r="M7" s="180"/>
      <c r="N7" s="180"/>
      <c r="O7" s="180"/>
      <c r="P7" s="180"/>
      <c r="Q7" s="180"/>
      <c r="R7" s="180"/>
      <c r="S7" s="180"/>
      <c r="T7" s="180"/>
      <c r="U7" s="180"/>
      <c r="V7" s="180"/>
      <c r="W7" s="180"/>
    </row>
    <row r="8" spans="1:110" ht="16.5" thickBot="1" x14ac:dyDescent="0.3">
      <c r="A8" s="151"/>
      <c r="B8" s="152"/>
      <c r="C8" s="159"/>
      <c r="D8" s="159"/>
      <c r="E8" s="159"/>
      <c r="F8" s="159"/>
      <c r="G8" s="159"/>
      <c r="H8" s="159"/>
      <c r="I8" s="159"/>
      <c r="J8" s="159"/>
      <c r="K8" s="159"/>
      <c r="L8" s="159"/>
      <c r="M8" s="159"/>
      <c r="N8" s="160"/>
      <c r="O8" s="160"/>
      <c r="P8" s="160"/>
      <c r="Q8" s="160"/>
      <c r="R8" s="160"/>
      <c r="S8" s="160"/>
      <c r="T8" s="5"/>
      <c r="U8" s="5"/>
      <c r="V8" s="73"/>
      <c r="W8" s="88"/>
    </row>
    <row r="9" spans="1:110" ht="27.75" customHeight="1" x14ac:dyDescent="0.25">
      <c r="A9" s="161" t="s">
        <v>0</v>
      </c>
      <c r="B9" s="168" t="s">
        <v>10</v>
      </c>
      <c r="C9" s="164" t="s">
        <v>1</v>
      </c>
      <c r="D9" s="164" t="s">
        <v>16</v>
      </c>
      <c r="E9" s="168" t="s">
        <v>18</v>
      </c>
      <c r="F9" s="168" t="s">
        <v>17</v>
      </c>
      <c r="G9" s="168" t="s">
        <v>19</v>
      </c>
      <c r="H9" s="168" t="s">
        <v>20</v>
      </c>
      <c r="I9" s="164" t="s">
        <v>2</v>
      </c>
      <c r="J9" s="164" t="s">
        <v>21</v>
      </c>
      <c r="K9" s="164" t="s">
        <v>3</v>
      </c>
      <c r="L9" s="164" t="s">
        <v>4</v>
      </c>
      <c r="M9" s="168" t="s">
        <v>22</v>
      </c>
      <c r="N9" s="153" t="s">
        <v>11</v>
      </c>
      <c r="O9" s="153"/>
      <c r="P9" s="153"/>
      <c r="Q9" s="69"/>
      <c r="R9" s="69"/>
      <c r="S9" s="153" t="s">
        <v>5</v>
      </c>
      <c r="T9" s="156" t="s">
        <v>15</v>
      </c>
      <c r="U9" s="156" t="s">
        <v>6</v>
      </c>
      <c r="V9" s="171" t="s">
        <v>24</v>
      </c>
      <c r="W9" s="172"/>
    </row>
    <row r="10" spans="1:110" ht="24.75" customHeight="1" x14ac:dyDescent="0.25">
      <c r="A10" s="162"/>
      <c r="B10" s="169"/>
      <c r="C10" s="165"/>
      <c r="D10" s="165"/>
      <c r="E10" s="169"/>
      <c r="F10" s="169"/>
      <c r="G10" s="169"/>
      <c r="H10" s="169"/>
      <c r="I10" s="165"/>
      <c r="J10" s="165"/>
      <c r="K10" s="165"/>
      <c r="L10" s="165"/>
      <c r="M10" s="169"/>
      <c r="N10" s="125" t="s">
        <v>12</v>
      </c>
      <c r="O10" s="125"/>
      <c r="P10" s="125" t="s">
        <v>14</v>
      </c>
      <c r="Q10" s="129" t="s">
        <v>23</v>
      </c>
      <c r="R10" s="125" t="s">
        <v>7</v>
      </c>
      <c r="S10" s="154"/>
      <c r="T10" s="157"/>
      <c r="U10" s="157"/>
      <c r="V10" s="125" t="s">
        <v>8</v>
      </c>
      <c r="W10" s="127" t="s">
        <v>25</v>
      </c>
    </row>
    <row r="11" spans="1:110" ht="45" customHeight="1" thickBot="1" x14ac:dyDescent="0.3">
      <c r="A11" s="163"/>
      <c r="B11" s="170"/>
      <c r="C11" s="166"/>
      <c r="D11" s="166"/>
      <c r="E11" s="170"/>
      <c r="F11" s="170"/>
      <c r="G11" s="170"/>
      <c r="H11" s="170"/>
      <c r="I11" s="167"/>
      <c r="J11" s="167"/>
      <c r="K11" s="167"/>
      <c r="L11" s="167"/>
      <c r="M11" s="170"/>
      <c r="N11" s="72" t="s">
        <v>8</v>
      </c>
      <c r="O11" s="72" t="s">
        <v>13</v>
      </c>
      <c r="P11" s="155"/>
      <c r="Q11" s="130"/>
      <c r="R11" s="126"/>
      <c r="S11" s="155"/>
      <c r="T11" s="158"/>
      <c r="U11" s="158"/>
      <c r="V11" s="126"/>
      <c r="W11" s="128"/>
    </row>
    <row r="12" spans="1:110" ht="15.75" customHeight="1" x14ac:dyDescent="0.25">
      <c r="A12" s="134" t="s">
        <v>26</v>
      </c>
      <c r="B12" s="135"/>
      <c r="C12" s="135"/>
      <c r="D12" s="135"/>
      <c r="E12" s="135"/>
      <c r="F12" s="135"/>
      <c r="G12" s="135"/>
      <c r="H12" s="135"/>
      <c r="I12" s="135"/>
      <c r="J12" s="135"/>
      <c r="K12" s="135"/>
      <c r="L12" s="135"/>
      <c r="M12" s="135"/>
      <c r="N12" s="135"/>
      <c r="O12" s="135"/>
      <c r="P12" s="135"/>
      <c r="Q12" s="135"/>
      <c r="R12" s="135"/>
      <c r="S12" s="135"/>
      <c r="T12" s="135"/>
      <c r="U12" s="135"/>
      <c r="V12" s="135"/>
      <c r="W12" s="136"/>
    </row>
    <row r="13" spans="1:110" s="2" customFormat="1" ht="117" customHeight="1" x14ac:dyDescent="0.25">
      <c r="A13" s="6">
        <v>1</v>
      </c>
      <c r="B13" s="104" t="s">
        <v>155</v>
      </c>
      <c r="C13" s="96" t="s">
        <v>214</v>
      </c>
      <c r="D13" s="38" t="s">
        <v>215</v>
      </c>
      <c r="E13" s="18" t="s">
        <v>216</v>
      </c>
      <c r="F13" s="97">
        <v>42370</v>
      </c>
      <c r="G13" s="97">
        <v>43465</v>
      </c>
      <c r="H13" s="38" t="s">
        <v>116</v>
      </c>
      <c r="I13" s="49" t="s">
        <v>217</v>
      </c>
      <c r="J13" s="49" t="s">
        <v>218</v>
      </c>
      <c r="K13" s="65" t="s">
        <v>279</v>
      </c>
      <c r="L13" s="48" t="s">
        <v>189</v>
      </c>
      <c r="M13" s="48">
        <v>121</v>
      </c>
      <c r="N13" s="50">
        <v>3508500.52</v>
      </c>
      <c r="O13" s="50">
        <v>634011.46</v>
      </c>
      <c r="P13" s="50">
        <v>0</v>
      </c>
      <c r="Q13" s="50">
        <v>0</v>
      </c>
      <c r="R13" s="50">
        <v>11636812.18</v>
      </c>
      <c r="S13" s="39">
        <f>N13+O13+P13+Q13+R13</f>
        <v>15779324.16</v>
      </c>
      <c r="T13" s="40" t="s">
        <v>118</v>
      </c>
      <c r="U13" s="38">
        <v>1</v>
      </c>
      <c r="V13" s="33">
        <v>2081225.88</v>
      </c>
      <c r="W13" s="99">
        <v>376092.6</v>
      </c>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100"/>
      <c r="CV13" s="100"/>
      <c r="CW13" s="100"/>
      <c r="CX13" s="100"/>
      <c r="CY13" s="100"/>
      <c r="CZ13" s="100"/>
      <c r="DA13" s="100"/>
      <c r="DB13" s="100"/>
      <c r="DC13" s="100"/>
      <c r="DD13" s="100"/>
      <c r="DE13" s="100"/>
      <c r="DF13" s="100"/>
    </row>
    <row r="14" spans="1:110" s="2" customFormat="1" ht="140.25" x14ac:dyDescent="0.25">
      <c r="A14" s="6">
        <v>2</v>
      </c>
      <c r="B14" s="95" t="s">
        <v>264</v>
      </c>
      <c r="C14" s="96" t="s">
        <v>277</v>
      </c>
      <c r="D14" s="38" t="s">
        <v>260</v>
      </c>
      <c r="E14" s="18" t="s">
        <v>278</v>
      </c>
      <c r="F14" s="97">
        <v>42339</v>
      </c>
      <c r="G14" s="97">
        <v>43100</v>
      </c>
      <c r="H14" s="38" t="s">
        <v>116</v>
      </c>
      <c r="I14" s="74" t="s">
        <v>217</v>
      </c>
      <c r="J14" s="74" t="s">
        <v>218</v>
      </c>
      <c r="K14" s="102" t="s">
        <v>279</v>
      </c>
      <c r="L14" s="38" t="s">
        <v>117</v>
      </c>
      <c r="M14" s="38">
        <v>121</v>
      </c>
      <c r="N14" s="98">
        <v>60111071.079999998</v>
      </c>
      <c r="O14" s="98">
        <v>0</v>
      </c>
      <c r="P14" s="98">
        <v>10862505.970000001</v>
      </c>
      <c r="Q14" s="98">
        <v>0</v>
      </c>
      <c r="R14" s="113">
        <v>8358786.3099999996</v>
      </c>
      <c r="S14" s="39">
        <f t="shared" ref="S14:S15" si="0">N14+O14+P14+Q14+R14</f>
        <v>79332363.359999999</v>
      </c>
      <c r="T14" s="40" t="s">
        <v>118</v>
      </c>
      <c r="U14" s="38">
        <v>2</v>
      </c>
      <c r="V14" s="33">
        <v>56019436.090000004</v>
      </c>
      <c r="W14" s="99">
        <v>0</v>
      </c>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row>
    <row r="15" spans="1:110" s="101" customFormat="1" ht="303.75" customHeight="1" thickBot="1" x14ac:dyDescent="0.3">
      <c r="A15" s="6">
        <v>3</v>
      </c>
      <c r="B15" s="103" t="s">
        <v>155</v>
      </c>
      <c r="C15" s="96" t="s">
        <v>301</v>
      </c>
      <c r="D15" s="38" t="s">
        <v>260</v>
      </c>
      <c r="E15" s="106" t="s">
        <v>302</v>
      </c>
      <c r="F15" s="97">
        <v>42339</v>
      </c>
      <c r="G15" s="97">
        <v>43465</v>
      </c>
      <c r="H15" s="38" t="s">
        <v>116</v>
      </c>
      <c r="I15" s="74" t="s">
        <v>217</v>
      </c>
      <c r="J15" s="74" t="s">
        <v>218</v>
      </c>
      <c r="K15" s="102" t="s">
        <v>279</v>
      </c>
      <c r="L15" s="38" t="s">
        <v>117</v>
      </c>
      <c r="M15" s="38">
        <v>122</v>
      </c>
      <c r="N15" s="33">
        <v>15028878.73</v>
      </c>
      <c r="O15" s="33">
        <v>0</v>
      </c>
      <c r="P15" s="33">
        <v>2715827.25</v>
      </c>
      <c r="Q15" s="98">
        <v>0</v>
      </c>
      <c r="R15" s="33">
        <v>3121247.94</v>
      </c>
      <c r="S15" s="39">
        <f t="shared" si="0"/>
        <v>20865953.920000002</v>
      </c>
      <c r="T15" s="40" t="s">
        <v>118</v>
      </c>
      <c r="U15" s="38">
        <v>2</v>
      </c>
      <c r="V15" s="33">
        <v>5014548.3</v>
      </c>
      <c r="W15" s="99">
        <v>0</v>
      </c>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row>
    <row r="16" spans="1:110" s="24" customFormat="1" ht="16.5" thickBot="1" x14ac:dyDescent="0.3">
      <c r="A16" s="131" t="s">
        <v>29</v>
      </c>
      <c r="B16" s="132"/>
      <c r="C16" s="132"/>
      <c r="D16" s="132"/>
      <c r="E16" s="132"/>
      <c r="F16" s="132"/>
      <c r="G16" s="132"/>
      <c r="H16" s="132"/>
      <c r="I16" s="132"/>
      <c r="J16" s="132"/>
      <c r="K16" s="132"/>
      <c r="L16" s="132"/>
      <c r="M16" s="133"/>
      <c r="N16" s="21">
        <f>N13+N14+N15</f>
        <v>78648450.329999998</v>
      </c>
      <c r="O16" s="21">
        <f t="shared" ref="O16:S16" si="1">O13+O14+O15</f>
        <v>634011.46</v>
      </c>
      <c r="P16" s="21">
        <f t="shared" si="1"/>
        <v>13578333.220000001</v>
      </c>
      <c r="Q16" s="21">
        <f t="shared" si="1"/>
        <v>0</v>
      </c>
      <c r="R16" s="21">
        <f t="shared" si="1"/>
        <v>23116846.43</v>
      </c>
      <c r="S16" s="21">
        <f t="shared" si="1"/>
        <v>115977641.44</v>
      </c>
      <c r="T16" s="21"/>
      <c r="U16" s="21"/>
      <c r="V16" s="21">
        <f t="shared" ref="V16:W16" si="2">V13+V14+V15</f>
        <v>63115210.270000003</v>
      </c>
      <c r="W16" s="21">
        <f t="shared" si="2"/>
        <v>376092.6</v>
      </c>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row>
    <row r="17" spans="1:110" ht="14.25" customHeight="1" x14ac:dyDescent="0.25">
      <c r="A17" s="134" t="s">
        <v>27</v>
      </c>
      <c r="B17" s="135"/>
      <c r="C17" s="135"/>
      <c r="D17" s="135"/>
      <c r="E17" s="135"/>
      <c r="F17" s="135"/>
      <c r="G17" s="135"/>
      <c r="H17" s="135"/>
      <c r="I17" s="135"/>
      <c r="J17" s="135"/>
      <c r="K17" s="135"/>
      <c r="L17" s="135"/>
      <c r="M17" s="135"/>
      <c r="N17" s="135"/>
      <c r="O17" s="135"/>
      <c r="P17" s="135"/>
      <c r="Q17" s="135"/>
      <c r="R17" s="135"/>
      <c r="S17" s="135"/>
      <c r="T17" s="135"/>
      <c r="U17" s="135"/>
      <c r="V17" s="135"/>
      <c r="W17" s="136"/>
    </row>
    <row r="18" spans="1:110" s="101" customFormat="1" ht="183" customHeight="1" x14ac:dyDescent="0.25">
      <c r="A18" s="6">
        <v>1</v>
      </c>
      <c r="B18" s="104" t="s">
        <v>155</v>
      </c>
      <c r="C18" s="96" t="s">
        <v>226</v>
      </c>
      <c r="D18" s="38" t="s">
        <v>227</v>
      </c>
      <c r="E18" s="18" t="s">
        <v>228</v>
      </c>
      <c r="F18" s="97">
        <v>42370</v>
      </c>
      <c r="G18" s="97">
        <v>43465</v>
      </c>
      <c r="H18" s="38" t="s">
        <v>116</v>
      </c>
      <c r="I18" s="124" t="s">
        <v>229</v>
      </c>
      <c r="J18" s="124" t="s">
        <v>230</v>
      </c>
      <c r="K18" s="124" t="s">
        <v>231</v>
      </c>
      <c r="L18" s="38" t="s">
        <v>189</v>
      </c>
      <c r="M18" s="38">
        <v>121</v>
      </c>
      <c r="N18" s="50">
        <v>886122.3</v>
      </c>
      <c r="O18" s="50">
        <v>160128.72</v>
      </c>
      <c r="P18" s="50">
        <v>0</v>
      </c>
      <c r="Q18" s="50">
        <v>0</v>
      </c>
      <c r="R18" s="33">
        <v>0</v>
      </c>
      <c r="S18" s="39">
        <f>N18+O18+Q18+R18</f>
        <v>1046251.02</v>
      </c>
      <c r="T18" s="40" t="str">
        <f>T13</f>
        <v>în implementare</v>
      </c>
      <c r="U18" s="38">
        <v>1</v>
      </c>
      <c r="V18" s="33">
        <v>522588.04</v>
      </c>
      <c r="W18" s="99">
        <v>94435.43</v>
      </c>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row>
    <row r="19" spans="1:110" ht="16.5" thickBot="1" x14ac:dyDescent="0.3">
      <c r="A19" s="8"/>
      <c r="B19" s="4"/>
      <c r="C19" s="9"/>
      <c r="D19" s="9"/>
      <c r="E19" s="4"/>
      <c r="F19" s="4"/>
      <c r="G19" s="4"/>
      <c r="H19" s="4"/>
      <c r="I19" s="4"/>
      <c r="J19" s="4"/>
      <c r="K19" s="4"/>
      <c r="L19" s="4"/>
      <c r="M19" s="4"/>
      <c r="N19" s="3"/>
      <c r="O19" s="3"/>
      <c r="P19" s="10"/>
      <c r="Q19" s="3"/>
      <c r="R19" s="3"/>
      <c r="S19" s="10"/>
      <c r="T19" s="10"/>
      <c r="U19" s="10"/>
      <c r="V19" s="10"/>
      <c r="W19" s="89"/>
    </row>
    <row r="20" spans="1:110" s="24" customFormat="1" ht="17.25" customHeight="1" thickBot="1" x14ac:dyDescent="0.3">
      <c r="A20" s="131" t="s">
        <v>30</v>
      </c>
      <c r="B20" s="132"/>
      <c r="C20" s="132"/>
      <c r="D20" s="132"/>
      <c r="E20" s="132"/>
      <c r="F20" s="132"/>
      <c r="G20" s="132"/>
      <c r="H20" s="132"/>
      <c r="I20" s="132"/>
      <c r="J20" s="132"/>
      <c r="K20" s="132"/>
      <c r="L20" s="132"/>
      <c r="M20" s="133"/>
      <c r="N20" s="21">
        <f>N18</f>
        <v>886122.3</v>
      </c>
      <c r="O20" s="21">
        <f t="shared" ref="O20:S20" si="3">O18</f>
        <v>160128.72</v>
      </c>
      <c r="P20" s="22">
        <f t="shared" si="3"/>
        <v>0</v>
      </c>
      <c r="Q20" s="21">
        <f t="shared" si="3"/>
        <v>0</v>
      </c>
      <c r="R20" s="21">
        <f t="shared" si="3"/>
        <v>0</v>
      </c>
      <c r="S20" s="21">
        <f t="shared" si="3"/>
        <v>1046251.02</v>
      </c>
      <c r="T20" s="22"/>
      <c r="U20" s="22"/>
      <c r="V20" s="21">
        <f>V18</f>
        <v>522588.04</v>
      </c>
      <c r="W20" s="79">
        <f>W18</f>
        <v>94435.43</v>
      </c>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row>
    <row r="21" spans="1:110" ht="15.75" customHeight="1" x14ac:dyDescent="0.25">
      <c r="A21" s="134" t="s">
        <v>34</v>
      </c>
      <c r="B21" s="135"/>
      <c r="C21" s="135"/>
      <c r="D21" s="135"/>
      <c r="E21" s="135"/>
      <c r="F21" s="135"/>
      <c r="G21" s="135"/>
      <c r="H21" s="135"/>
      <c r="I21" s="135"/>
      <c r="J21" s="135"/>
      <c r="K21" s="135"/>
      <c r="L21" s="135"/>
      <c r="M21" s="135"/>
      <c r="N21" s="135"/>
      <c r="O21" s="135"/>
      <c r="P21" s="135"/>
      <c r="Q21" s="135"/>
      <c r="R21" s="135"/>
      <c r="S21" s="135"/>
      <c r="T21" s="135"/>
      <c r="U21" s="135"/>
      <c r="V21" s="135"/>
      <c r="W21" s="136"/>
    </row>
    <row r="22" spans="1:110" s="2" customFormat="1" ht="293.25" x14ac:dyDescent="0.25">
      <c r="A22" s="6">
        <v>1</v>
      </c>
      <c r="B22" s="104" t="s">
        <v>155</v>
      </c>
      <c r="C22" s="96" t="s">
        <v>209</v>
      </c>
      <c r="D22" s="38" t="s">
        <v>210</v>
      </c>
      <c r="E22" s="18" t="s">
        <v>211</v>
      </c>
      <c r="F22" s="97">
        <v>42370</v>
      </c>
      <c r="G22" s="97">
        <v>43465</v>
      </c>
      <c r="H22" s="48" t="s">
        <v>116</v>
      </c>
      <c r="I22" s="49" t="s">
        <v>212</v>
      </c>
      <c r="J22" s="49" t="s">
        <v>213</v>
      </c>
      <c r="K22" s="49" t="s">
        <v>241</v>
      </c>
      <c r="L22" s="48" t="s">
        <v>189</v>
      </c>
      <c r="M22" s="38">
        <v>121</v>
      </c>
      <c r="N22" s="122">
        <v>2517896.16</v>
      </c>
      <c r="O22" s="122">
        <v>455002.08</v>
      </c>
      <c r="P22" s="122">
        <v>0</v>
      </c>
      <c r="Q22" s="122">
        <v>0</v>
      </c>
      <c r="R22" s="33">
        <v>10639594.74</v>
      </c>
      <c r="S22" s="39">
        <f>N22+O22+P22+Q22+R22</f>
        <v>13612492.98</v>
      </c>
      <c r="T22" s="40" t="s">
        <v>118</v>
      </c>
      <c r="U22" s="38">
        <v>0</v>
      </c>
      <c r="V22" s="121">
        <v>1173599.78</v>
      </c>
      <c r="W22" s="123">
        <v>212077.98</v>
      </c>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100"/>
      <c r="CV22" s="100"/>
      <c r="CW22" s="100"/>
      <c r="CX22" s="100"/>
      <c r="CY22" s="100"/>
      <c r="CZ22" s="100"/>
      <c r="DA22" s="100"/>
      <c r="DB22" s="100"/>
      <c r="DC22" s="100"/>
      <c r="DD22" s="100"/>
      <c r="DE22" s="100"/>
      <c r="DF22" s="100"/>
    </row>
    <row r="23" spans="1:110" s="2" customFormat="1" ht="114.75" x14ac:dyDescent="0.25">
      <c r="A23" s="6">
        <v>2</v>
      </c>
      <c r="B23" s="104" t="s">
        <v>232</v>
      </c>
      <c r="C23" s="96" t="s">
        <v>238</v>
      </c>
      <c r="D23" s="38" t="s">
        <v>179</v>
      </c>
      <c r="E23" s="18" t="s">
        <v>239</v>
      </c>
      <c r="F23" s="97">
        <v>42051</v>
      </c>
      <c r="G23" s="97">
        <v>44012</v>
      </c>
      <c r="H23" s="38" t="s">
        <v>116</v>
      </c>
      <c r="I23" s="74" t="s">
        <v>212</v>
      </c>
      <c r="J23" s="74" t="s">
        <v>240</v>
      </c>
      <c r="K23" s="74" t="s">
        <v>241</v>
      </c>
      <c r="L23" s="38" t="s">
        <v>117</v>
      </c>
      <c r="M23" s="38">
        <v>121</v>
      </c>
      <c r="N23" s="33">
        <v>9188140.0800000001</v>
      </c>
      <c r="O23" s="33">
        <v>0</v>
      </c>
      <c r="P23" s="33">
        <v>1660363.47</v>
      </c>
      <c r="Q23" s="33">
        <v>0</v>
      </c>
      <c r="R23" s="33">
        <v>106939.64</v>
      </c>
      <c r="S23" s="39">
        <f>N23+O23+P23+Q23+R23</f>
        <v>10955443.190000001</v>
      </c>
      <c r="T23" s="40" t="str">
        <f t="shared" ref="T23" si="4">T22</f>
        <v>în implementare</v>
      </c>
      <c r="U23" s="38">
        <v>0</v>
      </c>
      <c r="V23" s="33">
        <v>0</v>
      </c>
      <c r="W23" s="99">
        <v>0</v>
      </c>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100"/>
      <c r="CV23" s="100"/>
      <c r="CW23" s="100"/>
      <c r="CX23" s="100"/>
      <c r="CY23" s="100"/>
      <c r="CZ23" s="100"/>
      <c r="DA23" s="100"/>
      <c r="DB23" s="100"/>
      <c r="DC23" s="100"/>
      <c r="DD23" s="100"/>
      <c r="DE23" s="100"/>
      <c r="DF23" s="100"/>
    </row>
    <row r="24" spans="1:110" s="2" customFormat="1" ht="165.75" x14ac:dyDescent="0.25">
      <c r="A24" s="6">
        <v>3</v>
      </c>
      <c r="B24" s="104" t="s">
        <v>155</v>
      </c>
      <c r="C24" s="96" t="s">
        <v>243</v>
      </c>
      <c r="D24" s="38" t="s">
        <v>179</v>
      </c>
      <c r="E24" s="18" t="s">
        <v>244</v>
      </c>
      <c r="F24" s="97">
        <v>42370</v>
      </c>
      <c r="G24" s="97">
        <v>44104</v>
      </c>
      <c r="H24" s="38" t="s">
        <v>116</v>
      </c>
      <c r="I24" s="74" t="s">
        <v>212</v>
      </c>
      <c r="J24" s="74" t="s">
        <v>240</v>
      </c>
      <c r="K24" s="74" t="s">
        <v>241</v>
      </c>
      <c r="L24" s="38" t="s">
        <v>117</v>
      </c>
      <c r="M24" s="38">
        <v>121</v>
      </c>
      <c r="N24" s="33">
        <v>1616795.15</v>
      </c>
      <c r="O24" s="33">
        <v>0</v>
      </c>
      <c r="P24" s="33">
        <v>292166.59999999998</v>
      </c>
      <c r="Q24" s="33">
        <v>0</v>
      </c>
      <c r="R24" s="33">
        <v>974.5</v>
      </c>
      <c r="S24" s="39">
        <f>N24+O24+P24+Q24+R24</f>
        <v>1909936.25</v>
      </c>
      <c r="T24" s="40" t="str">
        <f>T23</f>
        <v>în implementare</v>
      </c>
      <c r="U24" s="38">
        <v>0</v>
      </c>
      <c r="V24" s="33">
        <v>0</v>
      </c>
      <c r="W24" s="99">
        <v>0</v>
      </c>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100"/>
      <c r="CV24" s="100"/>
      <c r="CW24" s="100"/>
      <c r="CX24" s="100"/>
      <c r="CY24" s="100"/>
      <c r="CZ24" s="100"/>
      <c r="DA24" s="100"/>
      <c r="DB24" s="100"/>
      <c r="DC24" s="100"/>
      <c r="DD24" s="100"/>
      <c r="DE24" s="100"/>
      <c r="DF24" s="100"/>
    </row>
    <row r="25" spans="1:110" s="24" customFormat="1" ht="17.25" customHeight="1" thickBot="1" x14ac:dyDescent="0.3">
      <c r="A25" s="137" t="s">
        <v>74</v>
      </c>
      <c r="B25" s="138"/>
      <c r="C25" s="138"/>
      <c r="D25" s="138"/>
      <c r="E25" s="138"/>
      <c r="F25" s="138"/>
      <c r="G25" s="138"/>
      <c r="H25" s="138"/>
      <c r="I25" s="138"/>
      <c r="J25" s="138"/>
      <c r="K25" s="138"/>
      <c r="L25" s="138"/>
      <c r="M25" s="139"/>
      <c r="N25" s="41">
        <f>N22+N23+N24</f>
        <v>13322831.390000001</v>
      </c>
      <c r="O25" s="41">
        <f t="shared" ref="O25:S25" si="5">O22+O23+O24</f>
        <v>455002.08</v>
      </c>
      <c r="P25" s="41">
        <f t="shared" si="5"/>
        <v>1952530.0699999998</v>
      </c>
      <c r="Q25" s="41">
        <f t="shared" si="5"/>
        <v>0</v>
      </c>
      <c r="R25" s="41">
        <f t="shared" si="5"/>
        <v>10747508.880000001</v>
      </c>
      <c r="S25" s="41">
        <f t="shared" si="5"/>
        <v>26477872.420000002</v>
      </c>
      <c r="T25" s="41"/>
      <c r="U25" s="41">
        <f>U22+U23+U24</f>
        <v>0</v>
      </c>
      <c r="V25" s="41">
        <f>V22+V23+V24</f>
        <v>1173599.78</v>
      </c>
      <c r="W25" s="81">
        <f>W22+W23+W24</f>
        <v>212077.98</v>
      </c>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row>
    <row r="26" spans="1:110" ht="15.75" customHeight="1" x14ac:dyDescent="0.25">
      <c r="A26" s="134" t="s">
        <v>35</v>
      </c>
      <c r="B26" s="135"/>
      <c r="C26" s="135"/>
      <c r="D26" s="135"/>
      <c r="E26" s="135"/>
      <c r="F26" s="135"/>
      <c r="G26" s="135"/>
      <c r="H26" s="135"/>
      <c r="I26" s="135"/>
      <c r="J26" s="135"/>
      <c r="K26" s="135"/>
      <c r="L26" s="135"/>
      <c r="M26" s="135"/>
      <c r="N26" s="135"/>
      <c r="O26" s="135"/>
      <c r="P26" s="135"/>
      <c r="Q26" s="135"/>
      <c r="R26" s="135"/>
      <c r="S26" s="135"/>
      <c r="T26" s="135"/>
      <c r="U26" s="135"/>
      <c r="V26" s="135"/>
      <c r="W26" s="136"/>
    </row>
    <row r="27" spans="1:110" s="52" customFormat="1" ht="42.75" customHeight="1" thickBot="1" x14ac:dyDescent="0.3">
      <c r="A27" s="77">
        <v>1</v>
      </c>
      <c r="B27" s="55"/>
      <c r="C27" s="59"/>
      <c r="D27" s="48"/>
      <c r="E27" s="67"/>
      <c r="F27" s="47"/>
      <c r="G27" s="47"/>
      <c r="H27" s="48"/>
      <c r="I27" s="49"/>
      <c r="J27" s="49"/>
      <c r="K27" s="49"/>
      <c r="L27" s="48"/>
      <c r="M27" s="48"/>
      <c r="N27" s="50"/>
      <c r="O27" s="50"/>
      <c r="P27" s="50"/>
      <c r="Q27" s="55"/>
      <c r="R27" s="50"/>
      <c r="S27" s="51"/>
      <c r="T27" s="56"/>
      <c r="U27" s="48"/>
      <c r="V27" s="50"/>
      <c r="W27" s="78"/>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64"/>
      <c r="BS27" s="64"/>
      <c r="BT27" s="64"/>
      <c r="BU27" s="64"/>
      <c r="BV27" s="64"/>
      <c r="BW27" s="64"/>
      <c r="BX27" s="64"/>
      <c r="BY27" s="64"/>
      <c r="BZ27" s="64"/>
      <c r="CA27" s="64"/>
      <c r="CB27" s="64"/>
      <c r="CC27" s="64"/>
      <c r="CD27" s="64"/>
      <c r="CE27" s="64"/>
      <c r="CF27" s="64"/>
      <c r="CG27" s="64"/>
      <c r="CH27" s="64"/>
      <c r="CI27" s="64"/>
      <c r="CJ27" s="64"/>
      <c r="CK27" s="64"/>
      <c r="CL27" s="64"/>
      <c r="CM27" s="64"/>
      <c r="CN27" s="64"/>
      <c r="CO27" s="64"/>
      <c r="CP27" s="64"/>
      <c r="CQ27" s="64"/>
      <c r="CR27" s="64"/>
      <c r="CS27" s="64"/>
      <c r="CT27" s="64"/>
      <c r="CU27" s="64"/>
      <c r="CV27" s="64"/>
      <c r="CW27" s="64"/>
      <c r="CX27" s="64"/>
      <c r="CY27" s="64"/>
      <c r="CZ27" s="64"/>
      <c r="DA27" s="64"/>
      <c r="DB27" s="64"/>
      <c r="DC27" s="64"/>
      <c r="DD27" s="64"/>
      <c r="DE27" s="64"/>
      <c r="DF27" s="64"/>
    </row>
    <row r="28" spans="1:110" s="24" customFormat="1" ht="17.25" customHeight="1" thickBot="1" x14ac:dyDescent="0.3">
      <c r="A28" s="131" t="s">
        <v>75</v>
      </c>
      <c r="B28" s="132"/>
      <c r="C28" s="132"/>
      <c r="D28" s="132"/>
      <c r="E28" s="132"/>
      <c r="F28" s="132"/>
      <c r="G28" s="132"/>
      <c r="H28" s="132"/>
      <c r="I28" s="132"/>
      <c r="J28" s="132"/>
      <c r="K28" s="132"/>
      <c r="L28" s="132"/>
      <c r="M28" s="133"/>
      <c r="N28" s="21">
        <v>0</v>
      </c>
      <c r="O28" s="21">
        <v>0</v>
      </c>
      <c r="P28" s="22">
        <v>0</v>
      </c>
      <c r="Q28" s="21">
        <v>0</v>
      </c>
      <c r="R28" s="21">
        <v>0</v>
      </c>
      <c r="S28" s="22">
        <f>N28+O28+P28+Q28+R28</f>
        <v>0</v>
      </c>
      <c r="T28" s="22"/>
      <c r="U28" s="22">
        <v>0</v>
      </c>
      <c r="V28" s="22">
        <v>0</v>
      </c>
      <c r="W28" s="82">
        <v>0</v>
      </c>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row>
    <row r="29" spans="1:110" s="24" customFormat="1" ht="15.75" customHeight="1" x14ac:dyDescent="0.25">
      <c r="A29" s="140" t="s">
        <v>36</v>
      </c>
      <c r="B29" s="141"/>
      <c r="C29" s="141"/>
      <c r="D29" s="141"/>
      <c r="E29" s="141"/>
      <c r="F29" s="141"/>
      <c r="G29" s="141"/>
      <c r="H29" s="141"/>
      <c r="I29" s="141"/>
      <c r="J29" s="141"/>
      <c r="K29" s="141"/>
      <c r="L29" s="141"/>
      <c r="M29" s="141"/>
      <c r="N29" s="141"/>
      <c r="O29" s="141"/>
      <c r="P29" s="141"/>
      <c r="Q29" s="141"/>
      <c r="R29" s="141"/>
      <c r="S29" s="141"/>
      <c r="T29" s="141"/>
      <c r="U29" s="141"/>
      <c r="V29" s="141"/>
      <c r="W29" s="142"/>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row>
    <row r="30" spans="1:110" s="101" customFormat="1" ht="114.75" x14ac:dyDescent="0.25">
      <c r="A30" s="6">
        <v>1</v>
      </c>
      <c r="B30" s="104" t="s">
        <v>155</v>
      </c>
      <c r="C30" s="96" t="s">
        <v>201</v>
      </c>
      <c r="D30" s="38" t="s">
        <v>202</v>
      </c>
      <c r="E30" s="18" t="s">
        <v>203</v>
      </c>
      <c r="F30" s="97">
        <v>42309</v>
      </c>
      <c r="G30" s="97">
        <v>43465</v>
      </c>
      <c r="H30" s="48" t="s">
        <v>116</v>
      </c>
      <c r="I30" s="49" t="s">
        <v>204</v>
      </c>
      <c r="J30" s="49" t="s">
        <v>205</v>
      </c>
      <c r="K30" s="49"/>
      <c r="L30" s="48" t="s">
        <v>189</v>
      </c>
      <c r="M30" s="48">
        <v>121</v>
      </c>
      <c r="N30" s="50">
        <v>4179608.68</v>
      </c>
      <c r="O30" s="50">
        <v>755285.56</v>
      </c>
      <c r="P30" s="50">
        <v>0</v>
      </c>
      <c r="Q30" s="50">
        <v>0</v>
      </c>
      <c r="R30" s="50">
        <v>11522376.83</v>
      </c>
      <c r="S30" s="51">
        <f>N30+O30+P30+Q30+R30</f>
        <v>16457271.07</v>
      </c>
      <c r="T30" s="56" t="s">
        <v>118</v>
      </c>
      <c r="U30" s="38">
        <v>3</v>
      </c>
      <c r="V30" s="33">
        <v>2400932.83</v>
      </c>
      <c r="W30" s="99">
        <v>433865.94</v>
      </c>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100"/>
      <c r="CV30" s="100"/>
      <c r="CW30" s="100"/>
      <c r="CX30" s="100"/>
      <c r="CY30" s="100"/>
      <c r="CZ30" s="100"/>
      <c r="DA30" s="100"/>
      <c r="DB30" s="100"/>
      <c r="DC30" s="100"/>
      <c r="DD30" s="100"/>
      <c r="DE30" s="100"/>
      <c r="DF30" s="100"/>
    </row>
    <row r="31" spans="1:110" ht="16.5" thickBot="1" x14ac:dyDescent="0.3">
      <c r="A31" s="8"/>
      <c r="B31" s="4"/>
      <c r="C31" s="9"/>
      <c r="D31" s="9"/>
      <c r="E31" s="4"/>
      <c r="F31" s="4"/>
      <c r="G31" s="4"/>
      <c r="H31" s="4"/>
      <c r="I31" s="4"/>
      <c r="J31" s="4"/>
      <c r="K31" s="4"/>
      <c r="L31" s="4"/>
      <c r="M31" s="4"/>
      <c r="N31" s="3"/>
      <c r="O31" s="3"/>
      <c r="P31" s="10"/>
      <c r="Q31" s="3"/>
      <c r="R31" s="3"/>
      <c r="S31" s="10"/>
      <c r="T31" s="10"/>
      <c r="U31" s="10"/>
      <c r="V31" s="10"/>
      <c r="W31" s="89"/>
    </row>
    <row r="32" spans="1:110" s="24" customFormat="1" ht="17.25" customHeight="1" thickBot="1" x14ac:dyDescent="0.3">
      <c r="A32" s="131" t="s">
        <v>76</v>
      </c>
      <c r="B32" s="132"/>
      <c r="C32" s="132"/>
      <c r="D32" s="132"/>
      <c r="E32" s="132"/>
      <c r="F32" s="132"/>
      <c r="G32" s="132"/>
      <c r="H32" s="132"/>
      <c r="I32" s="132"/>
      <c r="J32" s="132"/>
      <c r="K32" s="132"/>
      <c r="L32" s="132"/>
      <c r="M32" s="133"/>
      <c r="N32" s="21">
        <f>N30</f>
        <v>4179608.68</v>
      </c>
      <c r="O32" s="21">
        <f t="shared" ref="O32:S32" si="6">O30</f>
        <v>755285.56</v>
      </c>
      <c r="P32" s="21">
        <f t="shared" si="6"/>
        <v>0</v>
      </c>
      <c r="Q32" s="21">
        <f t="shared" si="6"/>
        <v>0</v>
      </c>
      <c r="R32" s="21">
        <f t="shared" si="6"/>
        <v>11522376.83</v>
      </c>
      <c r="S32" s="21">
        <f t="shared" si="6"/>
        <v>16457271.07</v>
      </c>
      <c r="T32" s="21"/>
      <c r="U32" s="21"/>
      <c r="V32" s="21">
        <f>V30</f>
        <v>2400932.83</v>
      </c>
      <c r="W32" s="79">
        <f>W30</f>
        <v>433865.94</v>
      </c>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row>
    <row r="33" spans="1:110" ht="15.75" customHeight="1" x14ac:dyDescent="0.25">
      <c r="A33" s="134" t="s">
        <v>37</v>
      </c>
      <c r="B33" s="135"/>
      <c r="C33" s="135"/>
      <c r="D33" s="135"/>
      <c r="E33" s="135"/>
      <c r="F33" s="135"/>
      <c r="G33" s="135"/>
      <c r="H33" s="135"/>
      <c r="I33" s="135"/>
      <c r="J33" s="135"/>
      <c r="K33" s="135"/>
      <c r="L33" s="135"/>
      <c r="M33" s="135"/>
      <c r="N33" s="135"/>
      <c r="O33" s="135"/>
      <c r="P33" s="135"/>
      <c r="Q33" s="135"/>
      <c r="R33" s="135"/>
      <c r="S33" s="135"/>
      <c r="T33" s="135"/>
      <c r="U33" s="135"/>
      <c r="V33" s="135"/>
      <c r="W33" s="136"/>
    </row>
    <row r="34" spans="1:110" s="17" customFormat="1" ht="15.75" x14ac:dyDescent="0.25">
      <c r="A34" s="6">
        <v>1</v>
      </c>
      <c r="B34" s="58"/>
      <c r="C34" s="59"/>
      <c r="D34" s="48"/>
      <c r="E34" s="18"/>
      <c r="F34" s="30"/>
      <c r="G34" s="30"/>
      <c r="H34" s="31"/>
      <c r="I34" s="74"/>
      <c r="J34" s="74"/>
      <c r="K34" s="74"/>
      <c r="L34" s="38"/>
      <c r="M34" s="38"/>
      <c r="N34" s="33"/>
      <c r="O34" s="33"/>
      <c r="P34" s="33"/>
      <c r="Q34" s="33"/>
      <c r="R34" s="33"/>
      <c r="S34" s="39"/>
      <c r="T34" s="40"/>
      <c r="U34" s="38"/>
      <c r="V34" s="33"/>
      <c r="W34" s="80"/>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CY34" s="11"/>
      <c r="CZ34" s="11"/>
      <c r="DA34" s="11"/>
      <c r="DB34" s="11"/>
      <c r="DC34" s="11"/>
      <c r="DD34" s="11"/>
      <c r="DE34" s="11"/>
      <c r="DF34" s="11"/>
    </row>
    <row r="35" spans="1:110" ht="16.5" thickBot="1" x14ac:dyDescent="0.3">
      <c r="A35" s="8"/>
      <c r="B35" s="4"/>
      <c r="C35" s="9"/>
      <c r="D35" s="9"/>
      <c r="E35" s="4"/>
      <c r="F35" s="4"/>
      <c r="G35" s="4"/>
      <c r="H35" s="4"/>
      <c r="I35" s="4"/>
      <c r="J35" s="4"/>
      <c r="K35" s="4"/>
      <c r="L35" s="4"/>
      <c r="M35" s="4"/>
      <c r="N35" s="3"/>
      <c r="O35" s="3"/>
      <c r="P35" s="10"/>
      <c r="Q35" s="3"/>
      <c r="R35" s="3"/>
      <c r="S35" s="10"/>
      <c r="T35" s="10"/>
      <c r="U35" s="10"/>
      <c r="V35" s="10"/>
      <c r="W35" s="89"/>
    </row>
    <row r="36" spans="1:110" s="24" customFormat="1" ht="17.25" customHeight="1" thickBot="1" x14ac:dyDescent="0.3">
      <c r="A36" s="131" t="s">
        <v>77</v>
      </c>
      <c r="B36" s="132"/>
      <c r="C36" s="132"/>
      <c r="D36" s="132"/>
      <c r="E36" s="132"/>
      <c r="F36" s="132"/>
      <c r="G36" s="132"/>
      <c r="H36" s="132"/>
      <c r="I36" s="132"/>
      <c r="J36" s="132"/>
      <c r="K36" s="132"/>
      <c r="L36" s="132"/>
      <c r="M36" s="133"/>
      <c r="N36" s="21">
        <f t="shared" ref="N36:S36" si="7">N34</f>
        <v>0</v>
      </c>
      <c r="O36" s="21">
        <f t="shared" si="7"/>
        <v>0</v>
      </c>
      <c r="P36" s="22">
        <f t="shared" si="7"/>
        <v>0</v>
      </c>
      <c r="Q36" s="21">
        <f t="shared" si="7"/>
        <v>0</v>
      </c>
      <c r="R36" s="21">
        <f t="shared" si="7"/>
        <v>0</v>
      </c>
      <c r="S36" s="22">
        <f t="shared" si="7"/>
        <v>0</v>
      </c>
      <c r="T36" s="22"/>
      <c r="U36" s="22"/>
      <c r="V36" s="22">
        <f>V34</f>
        <v>0</v>
      </c>
      <c r="W36" s="82">
        <f>W34</f>
        <v>0</v>
      </c>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row>
    <row r="37" spans="1:110" ht="15.75" customHeight="1" thickBot="1" x14ac:dyDescent="0.3">
      <c r="A37" s="143" t="s">
        <v>38</v>
      </c>
      <c r="B37" s="144"/>
      <c r="C37" s="144"/>
      <c r="D37" s="144"/>
      <c r="E37" s="144"/>
      <c r="F37" s="144"/>
      <c r="G37" s="144"/>
      <c r="H37" s="144"/>
      <c r="I37" s="144"/>
      <c r="J37" s="144"/>
      <c r="K37" s="144"/>
      <c r="L37" s="144"/>
      <c r="M37" s="144"/>
      <c r="N37" s="144"/>
      <c r="O37" s="144"/>
      <c r="P37" s="144"/>
      <c r="Q37" s="144"/>
      <c r="R37" s="144"/>
      <c r="S37" s="144"/>
      <c r="T37" s="144"/>
      <c r="U37" s="144"/>
      <c r="V37" s="144"/>
      <c r="W37" s="145"/>
    </row>
    <row r="38" spans="1:110" ht="15.75" x14ac:dyDescent="0.25">
      <c r="A38" s="8">
        <v>1</v>
      </c>
      <c r="B38" s="4"/>
      <c r="C38" s="9"/>
      <c r="D38" s="9"/>
      <c r="E38" s="4"/>
      <c r="F38" s="4"/>
      <c r="G38" s="4"/>
      <c r="H38" s="4"/>
      <c r="I38" s="4"/>
      <c r="J38" s="4"/>
      <c r="K38" s="4"/>
      <c r="L38" s="4"/>
      <c r="M38" s="4"/>
      <c r="N38" s="3"/>
      <c r="O38" s="3"/>
      <c r="P38" s="10"/>
      <c r="Q38" s="3"/>
      <c r="R38" s="3"/>
      <c r="S38" s="10"/>
      <c r="T38" s="10"/>
      <c r="U38" s="10"/>
      <c r="V38" s="10"/>
      <c r="W38" s="89"/>
    </row>
    <row r="39" spans="1:110" ht="16.5" thickBot="1" x14ac:dyDescent="0.3">
      <c r="A39" s="6">
        <v>2</v>
      </c>
      <c r="B39" s="4"/>
      <c r="C39" s="7"/>
      <c r="D39" s="7"/>
      <c r="E39" s="4"/>
      <c r="F39" s="4"/>
      <c r="G39" s="4"/>
      <c r="H39" s="4"/>
      <c r="I39" s="74"/>
      <c r="J39" s="74"/>
      <c r="K39" s="74"/>
      <c r="L39" s="74"/>
      <c r="M39" s="4"/>
      <c r="N39" s="71"/>
      <c r="O39" s="71"/>
      <c r="P39" s="70"/>
      <c r="Q39" s="3"/>
      <c r="R39" s="71"/>
      <c r="S39" s="70"/>
      <c r="T39" s="70"/>
      <c r="U39" s="70"/>
      <c r="V39" s="70"/>
      <c r="W39" s="90"/>
    </row>
    <row r="40" spans="1:110" s="24" customFormat="1" ht="17.25" customHeight="1" thickBot="1" x14ac:dyDescent="0.3">
      <c r="A40" s="131" t="s">
        <v>78</v>
      </c>
      <c r="B40" s="132"/>
      <c r="C40" s="132"/>
      <c r="D40" s="132"/>
      <c r="E40" s="132"/>
      <c r="F40" s="132"/>
      <c r="G40" s="132"/>
      <c r="H40" s="132"/>
      <c r="I40" s="132"/>
      <c r="J40" s="132"/>
      <c r="K40" s="132"/>
      <c r="L40" s="132"/>
      <c r="M40" s="133"/>
      <c r="N40" s="21">
        <f>N38</f>
        <v>0</v>
      </c>
      <c r="O40" s="21">
        <f t="shared" ref="O40:S40" si="8">O38</f>
        <v>0</v>
      </c>
      <c r="P40" s="21">
        <f t="shared" si="8"/>
        <v>0</v>
      </c>
      <c r="Q40" s="21">
        <f t="shared" si="8"/>
        <v>0</v>
      </c>
      <c r="R40" s="21">
        <f t="shared" si="8"/>
        <v>0</v>
      </c>
      <c r="S40" s="21">
        <f t="shared" si="8"/>
        <v>0</v>
      </c>
      <c r="T40" s="22"/>
      <c r="U40" s="22"/>
      <c r="V40" s="22">
        <f>V38</f>
        <v>0</v>
      </c>
      <c r="W40" s="82">
        <f>W38</f>
        <v>0</v>
      </c>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row>
    <row r="41" spans="1:110" ht="15.75" customHeight="1" x14ac:dyDescent="0.25">
      <c r="A41" s="134" t="s">
        <v>39</v>
      </c>
      <c r="B41" s="135"/>
      <c r="C41" s="135"/>
      <c r="D41" s="135"/>
      <c r="E41" s="135"/>
      <c r="F41" s="135"/>
      <c r="G41" s="135"/>
      <c r="H41" s="135"/>
      <c r="I41" s="135"/>
      <c r="J41" s="135"/>
      <c r="K41" s="135"/>
      <c r="L41" s="135"/>
      <c r="M41" s="135"/>
      <c r="N41" s="135"/>
      <c r="O41" s="135"/>
      <c r="P41" s="135"/>
      <c r="Q41" s="135"/>
      <c r="R41" s="135"/>
      <c r="S41" s="135"/>
      <c r="T41" s="135"/>
      <c r="U41" s="135"/>
      <c r="V41" s="135"/>
      <c r="W41" s="136"/>
    </row>
    <row r="42" spans="1:110" s="17" customFormat="1" ht="15.75" x14ac:dyDescent="0.25">
      <c r="A42" s="6">
        <v>1</v>
      </c>
      <c r="B42" s="58"/>
      <c r="C42" s="59"/>
      <c r="D42" s="48"/>
      <c r="E42" s="18"/>
      <c r="F42" s="30"/>
      <c r="G42" s="30"/>
      <c r="H42" s="31"/>
      <c r="I42" s="74"/>
      <c r="J42" s="74"/>
      <c r="K42" s="74"/>
      <c r="L42" s="38"/>
      <c r="M42" s="38"/>
      <c r="N42" s="33"/>
      <c r="O42" s="33"/>
      <c r="P42" s="33"/>
      <c r="Q42" s="33"/>
      <c r="R42" s="33"/>
      <c r="S42" s="39"/>
      <c r="T42" s="40"/>
      <c r="U42" s="38"/>
      <c r="V42" s="33"/>
      <c r="W42" s="80"/>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row>
    <row r="43" spans="1:110" ht="16.5" thickBot="1" x14ac:dyDescent="0.3">
      <c r="A43" s="8"/>
      <c r="B43" s="4"/>
      <c r="C43" s="9"/>
      <c r="D43" s="9"/>
      <c r="E43" s="4"/>
      <c r="F43" s="4"/>
      <c r="G43" s="4"/>
      <c r="H43" s="4"/>
      <c r="I43" s="4"/>
      <c r="J43" s="4"/>
      <c r="K43" s="4"/>
      <c r="L43" s="4"/>
      <c r="M43" s="4"/>
      <c r="N43" s="3"/>
      <c r="O43" s="3"/>
      <c r="P43" s="10"/>
      <c r="Q43" s="3"/>
      <c r="R43" s="3"/>
      <c r="S43" s="10"/>
      <c r="T43" s="10"/>
      <c r="U43" s="10"/>
      <c r="V43" s="10"/>
      <c r="W43" s="89"/>
    </row>
    <row r="44" spans="1:110" s="24" customFormat="1" ht="17.25" customHeight="1" thickBot="1" x14ac:dyDescent="0.3">
      <c r="A44" s="131" t="s">
        <v>79</v>
      </c>
      <c r="B44" s="132"/>
      <c r="C44" s="132"/>
      <c r="D44" s="132"/>
      <c r="E44" s="132"/>
      <c r="F44" s="132"/>
      <c r="G44" s="132"/>
      <c r="H44" s="132"/>
      <c r="I44" s="132"/>
      <c r="J44" s="132"/>
      <c r="K44" s="132"/>
      <c r="L44" s="132"/>
      <c r="M44" s="133"/>
      <c r="N44" s="21">
        <f t="shared" ref="N44:S44" si="9">N42</f>
        <v>0</v>
      </c>
      <c r="O44" s="21">
        <f t="shared" si="9"/>
        <v>0</v>
      </c>
      <c r="P44" s="22">
        <f t="shared" si="9"/>
        <v>0</v>
      </c>
      <c r="Q44" s="21">
        <f t="shared" si="9"/>
        <v>0</v>
      </c>
      <c r="R44" s="21">
        <f t="shared" si="9"/>
        <v>0</v>
      </c>
      <c r="S44" s="22">
        <f t="shared" si="9"/>
        <v>0</v>
      </c>
      <c r="T44" s="22"/>
      <c r="U44" s="22"/>
      <c r="V44" s="22">
        <f>V42</f>
        <v>0</v>
      </c>
      <c r="W44" s="82">
        <f>W42</f>
        <v>0</v>
      </c>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row>
    <row r="45" spans="1:110" ht="15.75" customHeight="1" x14ac:dyDescent="0.25">
      <c r="A45" s="134" t="s">
        <v>40</v>
      </c>
      <c r="B45" s="135"/>
      <c r="C45" s="135"/>
      <c r="D45" s="135"/>
      <c r="E45" s="135"/>
      <c r="F45" s="135"/>
      <c r="G45" s="135"/>
      <c r="H45" s="135"/>
      <c r="I45" s="135"/>
      <c r="J45" s="135"/>
      <c r="K45" s="135"/>
      <c r="L45" s="135"/>
      <c r="M45" s="135"/>
      <c r="N45" s="135"/>
      <c r="O45" s="135"/>
      <c r="P45" s="135"/>
      <c r="Q45" s="135"/>
      <c r="R45" s="135"/>
      <c r="S45" s="135"/>
      <c r="T45" s="135"/>
      <c r="U45" s="135"/>
      <c r="V45" s="135"/>
      <c r="W45" s="136"/>
    </row>
    <row r="46" spans="1:110" s="101" customFormat="1" ht="102" x14ac:dyDescent="0.25">
      <c r="A46" s="6">
        <v>1</v>
      </c>
      <c r="B46" s="104" t="s">
        <v>155</v>
      </c>
      <c r="C46" s="96" t="s">
        <v>219</v>
      </c>
      <c r="D46" s="38" t="s">
        <v>220</v>
      </c>
      <c r="E46" s="18" t="s">
        <v>221</v>
      </c>
      <c r="F46" s="97">
        <v>42370</v>
      </c>
      <c r="G46" s="97">
        <v>43465</v>
      </c>
      <c r="H46" s="38" t="s">
        <v>116</v>
      </c>
      <c r="I46" s="74" t="s">
        <v>222</v>
      </c>
      <c r="J46" s="74" t="s">
        <v>223</v>
      </c>
      <c r="K46" s="74"/>
      <c r="L46" s="38">
        <f>L45</f>
        <v>0</v>
      </c>
      <c r="M46" s="38">
        <v>121</v>
      </c>
      <c r="N46" s="50">
        <v>2409841.66</v>
      </c>
      <c r="O46" s="50">
        <v>435475.84</v>
      </c>
      <c r="P46" s="50">
        <v>0</v>
      </c>
      <c r="Q46" s="50">
        <v>0</v>
      </c>
      <c r="R46" s="33">
        <v>957504.7799999998</v>
      </c>
      <c r="S46" s="39">
        <f>N46+O46+P46+Q46+R46</f>
        <v>3802822.28</v>
      </c>
      <c r="T46" s="40">
        <f t="shared" ref="T46" si="10">T45</f>
        <v>0</v>
      </c>
      <c r="U46" s="38">
        <v>1</v>
      </c>
      <c r="V46" s="33">
        <v>1392130.83</v>
      </c>
      <c r="W46" s="99">
        <v>251568.13</v>
      </c>
      <c r="X46" s="100"/>
      <c r="Y46" s="100"/>
      <c r="Z46" s="100"/>
      <c r="AA46" s="100"/>
      <c r="AB46" s="100"/>
      <c r="AC46" s="100"/>
      <c r="AD46" s="100"/>
      <c r="AE46" s="100"/>
      <c r="AF46" s="100"/>
      <c r="AG46" s="100"/>
      <c r="AH46" s="100"/>
      <c r="AI46" s="100"/>
      <c r="AJ46" s="100"/>
      <c r="AK46" s="100"/>
      <c r="AL46" s="100"/>
      <c r="AM46" s="100"/>
      <c r="AN46" s="100"/>
      <c r="AO46" s="100"/>
      <c r="AP46" s="100"/>
      <c r="AQ46" s="100"/>
      <c r="AR46" s="100"/>
      <c r="AS46" s="100"/>
      <c r="AT46" s="100"/>
      <c r="AU46" s="100"/>
      <c r="AV46" s="100"/>
      <c r="AW46" s="100"/>
      <c r="AX46" s="100"/>
      <c r="AY46" s="100"/>
      <c r="AZ46" s="100"/>
      <c r="BA46" s="100"/>
      <c r="BB46" s="100"/>
      <c r="BC46" s="100"/>
      <c r="BD46" s="100"/>
      <c r="BE46" s="100"/>
      <c r="BF46" s="100"/>
      <c r="BG46" s="100"/>
      <c r="BH46" s="100"/>
      <c r="BI46" s="100"/>
      <c r="BJ46" s="100"/>
      <c r="BK46" s="100"/>
      <c r="BL46" s="100"/>
      <c r="BM46" s="100"/>
      <c r="BN46" s="100"/>
      <c r="BO46" s="100"/>
      <c r="BP46" s="100"/>
      <c r="BQ46" s="100"/>
      <c r="BR46" s="100"/>
      <c r="BS46" s="100"/>
      <c r="BT46" s="100"/>
      <c r="BU46" s="100"/>
      <c r="BV46" s="100"/>
      <c r="BW46" s="100"/>
      <c r="BX46" s="100"/>
      <c r="BY46" s="100"/>
      <c r="BZ46" s="100"/>
      <c r="CA46" s="100"/>
      <c r="CB46" s="100"/>
      <c r="CC46" s="100"/>
      <c r="CD46" s="100"/>
      <c r="CE46" s="100"/>
      <c r="CF46" s="100"/>
      <c r="CG46" s="100"/>
      <c r="CH46" s="100"/>
      <c r="CI46" s="100"/>
      <c r="CJ46" s="100"/>
      <c r="CK46" s="100"/>
      <c r="CL46" s="100"/>
      <c r="CM46" s="100"/>
      <c r="CN46" s="100"/>
      <c r="CO46" s="100"/>
      <c r="CP46" s="100"/>
      <c r="CQ46" s="100"/>
      <c r="CR46" s="100"/>
      <c r="CS46" s="100"/>
      <c r="CT46" s="100"/>
      <c r="CU46" s="100"/>
      <c r="CV46" s="100"/>
      <c r="CW46" s="100"/>
      <c r="CX46" s="100"/>
      <c r="CY46" s="100"/>
      <c r="CZ46" s="100"/>
      <c r="DA46" s="100"/>
      <c r="DB46" s="100"/>
      <c r="DC46" s="100"/>
      <c r="DD46" s="100"/>
      <c r="DE46" s="100"/>
      <c r="DF46" s="100"/>
    </row>
    <row r="47" spans="1:110" ht="16.5" thickBot="1" x14ac:dyDescent="0.3">
      <c r="A47" s="8"/>
      <c r="B47" s="4"/>
      <c r="C47" s="9"/>
      <c r="D47" s="9"/>
      <c r="E47" s="4"/>
      <c r="F47" s="4"/>
      <c r="G47" s="4"/>
      <c r="H47" s="4"/>
      <c r="I47" s="4"/>
      <c r="J47" s="4"/>
      <c r="K47" s="4"/>
      <c r="L47" s="4"/>
      <c r="M47" s="4"/>
      <c r="N47" s="3"/>
      <c r="O47" s="3"/>
      <c r="P47" s="10"/>
      <c r="Q47" s="3"/>
      <c r="R47" s="3"/>
      <c r="S47" s="10"/>
      <c r="T47" s="10"/>
      <c r="U47" s="10"/>
      <c r="V47" s="10"/>
      <c r="W47" s="89"/>
    </row>
    <row r="48" spans="1:110" s="24" customFormat="1" ht="17.25" customHeight="1" thickBot="1" x14ac:dyDescent="0.3">
      <c r="A48" s="131" t="s">
        <v>80</v>
      </c>
      <c r="B48" s="132"/>
      <c r="C48" s="132"/>
      <c r="D48" s="132"/>
      <c r="E48" s="132"/>
      <c r="F48" s="132"/>
      <c r="G48" s="132"/>
      <c r="H48" s="132"/>
      <c r="I48" s="132"/>
      <c r="J48" s="132"/>
      <c r="K48" s="132"/>
      <c r="L48" s="132"/>
      <c r="M48" s="133"/>
      <c r="N48" s="21">
        <f t="shared" ref="N48:S48" si="11">N46</f>
        <v>2409841.66</v>
      </c>
      <c r="O48" s="21">
        <f t="shared" si="11"/>
        <v>435475.84</v>
      </c>
      <c r="P48" s="22">
        <f t="shared" si="11"/>
        <v>0</v>
      </c>
      <c r="Q48" s="21">
        <f t="shared" si="11"/>
        <v>0</v>
      </c>
      <c r="R48" s="21">
        <f t="shared" si="11"/>
        <v>957504.7799999998</v>
      </c>
      <c r="S48" s="21">
        <f t="shared" si="11"/>
        <v>3802822.28</v>
      </c>
      <c r="T48" s="22"/>
      <c r="U48" s="22"/>
      <c r="V48" s="21">
        <f>V46</f>
        <v>1392130.83</v>
      </c>
      <c r="W48" s="79">
        <f>W46</f>
        <v>251568.13</v>
      </c>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row>
    <row r="49" spans="1:110" ht="15.75" customHeight="1" x14ac:dyDescent="0.25">
      <c r="A49" s="134" t="s">
        <v>41</v>
      </c>
      <c r="B49" s="135"/>
      <c r="C49" s="135"/>
      <c r="D49" s="135"/>
      <c r="E49" s="135"/>
      <c r="F49" s="135"/>
      <c r="G49" s="135"/>
      <c r="H49" s="135"/>
      <c r="I49" s="135"/>
      <c r="J49" s="135"/>
      <c r="K49" s="135"/>
      <c r="L49" s="135"/>
      <c r="M49" s="135"/>
      <c r="N49" s="135"/>
      <c r="O49" s="135"/>
      <c r="P49" s="135"/>
      <c r="Q49" s="135"/>
      <c r="R49" s="135"/>
      <c r="S49" s="135"/>
      <c r="T49" s="135"/>
      <c r="U49" s="135"/>
      <c r="V49" s="135"/>
      <c r="W49" s="136"/>
    </row>
    <row r="50" spans="1:110" s="101" customFormat="1" ht="140.25" x14ac:dyDescent="0.25">
      <c r="A50" s="6">
        <v>1</v>
      </c>
      <c r="B50" s="104" t="s">
        <v>155</v>
      </c>
      <c r="C50" s="96" t="s">
        <v>190</v>
      </c>
      <c r="D50" s="38" t="s">
        <v>305</v>
      </c>
      <c r="E50" s="18" t="s">
        <v>191</v>
      </c>
      <c r="F50" s="97">
        <v>42583</v>
      </c>
      <c r="G50" s="97">
        <v>42855</v>
      </c>
      <c r="H50" s="38" t="s">
        <v>116</v>
      </c>
      <c r="I50" s="102" t="s">
        <v>192</v>
      </c>
      <c r="J50" s="74" t="s">
        <v>193</v>
      </c>
      <c r="K50" s="102" t="s">
        <v>193</v>
      </c>
      <c r="L50" s="38" t="s">
        <v>117</v>
      </c>
      <c r="M50" s="38">
        <v>121</v>
      </c>
      <c r="N50" s="33">
        <v>52748.04</v>
      </c>
      <c r="O50" s="33">
        <v>0</v>
      </c>
      <c r="P50" s="33">
        <v>9531.9599999999991</v>
      </c>
      <c r="Q50" s="33">
        <v>0</v>
      </c>
      <c r="R50" s="33">
        <v>0</v>
      </c>
      <c r="S50" s="39">
        <f>N50+O50+P50+Q50+R50</f>
        <v>62280</v>
      </c>
      <c r="T50" s="40" t="s">
        <v>118</v>
      </c>
      <c r="U50" s="38">
        <v>0</v>
      </c>
      <c r="V50" s="33">
        <v>39231.360000000001</v>
      </c>
      <c r="W50" s="99">
        <v>0</v>
      </c>
      <c r="X50" s="100"/>
      <c r="Y50" s="100"/>
      <c r="Z50" s="100"/>
      <c r="AA50" s="100"/>
      <c r="AB50" s="100"/>
      <c r="AC50" s="100"/>
      <c r="AD50" s="100"/>
      <c r="AE50" s="100"/>
      <c r="AF50" s="100"/>
      <c r="AG50" s="100"/>
      <c r="AH50" s="100"/>
      <c r="AI50" s="100"/>
      <c r="AJ50" s="100"/>
      <c r="AK50" s="100"/>
      <c r="AL50" s="100"/>
      <c r="AM50" s="100"/>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0"/>
      <c r="BQ50" s="100"/>
      <c r="BR50" s="100"/>
      <c r="BS50" s="100"/>
      <c r="BT50" s="100"/>
      <c r="BU50" s="100"/>
      <c r="BV50" s="100"/>
      <c r="BW50" s="100"/>
      <c r="BX50" s="100"/>
      <c r="BY50" s="100"/>
      <c r="BZ50" s="100"/>
      <c r="CA50" s="100"/>
      <c r="CB50" s="100"/>
      <c r="CC50" s="100"/>
      <c r="CD50" s="100"/>
      <c r="CE50" s="100"/>
      <c r="CF50" s="100"/>
      <c r="CG50" s="100"/>
      <c r="CH50" s="100"/>
      <c r="CI50" s="100"/>
      <c r="CJ50" s="100"/>
      <c r="CK50" s="100"/>
      <c r="CL50" s="100"/>
      <c r="CM50" s="100"/>
      <c r="CN50" s="100"/>
      <c r="CO50" s="100"/>
      <c r="CP50" s="100"/>
      <c r="CQ50" s="100"/>
      <c r="CR50" s="100"/>
      <c r="CS50" s="100"/>
      <c r="CT50" s="100"/>
      <c r="CU50" s="100"/>
      <c r="CV50" s="100"/>
      <c r="CW50" s="100"/>
      <c r="CX50" s="100"/>
      <c r="CY50" s="100"/>
      <c r="CZ50" s="100"/>
      <c r="DA50" s="100"/>
      <c r="DB50" s="100"/>
      <c r="DC50" s="100"/>
      <c r="DD50" s="100"/>
      <c r="DE50" s="100"/>
      <c r="DF50" s="100"/>
    </row>
    <row r="51" spans="1:110" s="101" customFormat="1" ht="178.5" x14ac:dyDescent="0.25">
      <c r="A51" s="6">
        <v>2</v>
      </c>
      <c r="B51" s="104" t="s">
        <v>155</v>
      </c>
      <c r="C51" s="96" t="s">
        <v>224</v>
      </c>
      <c r="D51" s="38" t="s">
        <v>145</v>
      </c>
      <c r="E51" s="18" t="s">
        <v>225</v>
      </c>
      <c r="F51" s="97">
        <v>42552</v>
      </c>
      <c r="G51" s="97">
        <v>44012</v>
      </c>
      <c r="H51" s="38" t="s">
        <v>116</v>
      </c>
      <c r="I51" s="102" t="s">
        <v>192</v>
      </c>
      <c r="J51" s="74" t="s">
        <v>193</v>
      </c>
      <c r="K51" s="102" t="s">
        <v>193</v>
      </c>
      <c r="L51" s="38" t="s">
        <v>117</v>
      </c>
      <c r="M51" s="38">
        <v>121</v>
      </c>
      <c r="N51" s="33">
        <v>35561132.729999997</v>
      </c>
      <c r="O51" s="33">
        <v>0</v>
      </c>
      <c r="P51" s="33">
        <v>6426154.2699999996</v>
      </c>
      <c r="Q51" s="33">
        <v>0</v>
      </c>
      <c r="R51" s="33">
        <v>0</v>
      </c>
      <c r="S51" s="39">
        <f t="shared" ref="S51:S57" si="12">N51+O51+P51+Q51+R51</f>
        <v>41987287</v>
      </c>
      <c r="T51" s="40" t="str">
        <f t="shared" ref="T51" si="13">T50</f>
        <v>în implementare</v>
      </c>
      <c r="U51" s="38">
        <v>0</v>
      </c>
      <c r="V51" s="33">
        <v>4680629.8600000003</v>
      </c>
      <c r="W51" s="99">
        <v>0</v>
      </c>
      <c r="X51" s="100"/>
      <c r="Y51" s="100"/>
      <c r="Z51" s="100"/>
      <c r="AA51" s="100"/>
      <c r="AB51" s="100"/>
      <c r="AC51" s="100"/>
      <c r="AD51" s="100"/>
      <c r="AE51" s="100"/>
      <c r="AF51" s="100"/>
      <c r="AG51" s="100"/>
      <c r="AH51" s="100"/>
      <c r="AI51" s="100"/>
      <c r="AJ51" s="100"/>
      <c r="AK51" s="100"/>
      <c r="AL51" s="100"/>
      <c r="AM51" s="100"/>
      <c r="AN51" s="100"/>
      <c r="AO51" s="100"/>
      <c r="AP51" s="100"/>
      <c r="AQ51" s="100"/>
      <c r="AR51" s="100"/>
      <c r="AS51" s="100"/>
      <c r="AT51" s="100"/>
      <c r="AU51" s="100"/>
      <c r="AV51" s="100"/>
      <c r="AW51" s="100"/>
      <c r="AX51" s="100"/>
      <c r="AY51" s="100"/>
      <c r="AZ51" s="100"/>
      <c r="BA51" s="100"/>
      <c r="BB51" s="100"/>
      <c r="BC51" s="100"/>
      <c r="BD51" s="100"/>
      <c r="BE51" s="100"/>
      <c r="BF51" s="100"/>
      <c r="BG51" s="100"/>
      <c r="BH51" s="100"/>
      <c r="BI51" s="100"/>
      <c r="BJ51" s="100"/>
      <c r="BK51" s="100"/>
      <c r="BL51" s="100"/>
      <c r="BM51" s="100"/>
      <c r="BN51" s="100"/>
      <c r="BO51" s="100"/>
      <c r="BP51" s="100"/>
      <c r="BQ51" s="100"/>
      <c r="BR51" s="100"/>
      <c r="BS51" s="100"/>
      <c r="BT51" s="100"/>
      <c r="BU51" s="100"/>
      <c r="BV51" s="100"/>
      <c r="BW51" s="100"/>
      <c r="BX51" s="100"/>
      <c r="BY51" s="100"/>
      <c r="BZ51" s="100"/>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c r="CZ51" s="100"/>
      <c r="DA51" s="100"/>
      <c r="DB51" s="100"/>
      <c r="DC51" s="100"/>
      <c r="DD51" s="100"/>
      <c r="DE51" s="100"/>
      <c r="DF51" s="100"/>
    </row>
    <row r="52" spans="1:110" s="101" customFormat="1" ht="265.5" customHeight="1" x14ac:dyDescent="0.25">
      <c r="A52" s="6">
        <v>3</v>
      </c>
      <c r="B52" s="95" t="s">
        <v>255</v>
      </c>
      <c r="C52" s="96" t="s">
        <v>271</v>
      </c>
      <c r="D52" s="38" t="s">
        <v>272</v>
      </c>
      <c r="E52" s="18" t="s">
        <v>273</v>
      </c>
      <c r="F52" s="97">
        <v>42401</v>
      </c>
      <c r="G52" s="97">
        <v>43100</v>
      </c>
      <c r="H52" s="38" t="s">
        <v>116</v>
      </c>
      <c r="I52" s="74" t="s">
        <v>242</v>
      </c>
      <c r="J52" s="74" t="s">
        <v>193</v>
      </c>
      <c r="K52" s="38" t="s">
        <v>274</v>
      </c>
      <c r="L52" s="38" t="s">
        <v>117</v>
      </c>
      <c r="M52" s="38">
        <v>121</v>
      </c>
      <c r="N52" s="98">
        <v>1709815.63</v>
      </c>
      <c r="O52" s="98">
        <v>0</v>
      </c>
      <c r="P52" s="98">
        <v>308976.07</v>
      </c>
      <c r="Q52" s="98">
        <v>0</v>
      </c>
      <c r="R52" s="98">
        <v>741498.3</v>
      </c>
      <c r="S52" s="39">
        <f t="shared" si="12"/>
        <v>2760290</v>
      </c>
      <c r="T52" s="40" t="s">
        <v>118</v>
      </c>
      <c r="U52" s="38">
        <v>2</v>
      </c>
      <c r="V52" s="33">
        <v>1709815.63</v>
      </c>
      <c r="W52" s="99">
        <v>0</v>
      </c>
      <c r="X52" s="100"/>
      <c r="Y52" s="100"/>
      <c r="Z52" s="100"/>
      <c r="AA52" s="100"/>
      <c r="AB52" s="100"/>
      <c r="AC52" s="100"/>
      <c r="AD52" s="100"/>
      <c r="AE52" s="100"/>
      <c r="AF52" s="100"/>
      <c r="AG52" s="100"/>
      <c r="AH52" s="100"/>
      <c r="AI52" s="100"/>
      <c r="AJ52" s="100"/>
      <c r="AK52" s="100"/>
      <c r="AL52" s="100"/>
      <c r="AM52" s="100"/>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0"/>
      <c r="BQ52" s="100"/>
      <c r="BR52" s="100"/>
      <c r="BS52" s="100"/>
      <c r="BT52" s="100"/>
      <c r="BU52" s="100"/>
      <c r="BV52" s="100"/>
      <c r="BW52" s="100"/>
      <c r="BX52" s="100"/>
      <c r="BY52" s="100"/>
      <c r="BZ52" s="100"/>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c r="CZ52" s="100"/>
      <c r="DA52" s="100"/>
      <c r="DB52" s="100"/>
      <c r="DC52" s="100"/>
      <c r="DD52" s="100"/>
      <c r="DE52" s="100"/>
      <c r="DF52" s="100"/>
    </row>
    <row r="53" spans="1:110" s="101" customFormat="1" ht="191.25" x14ac:dyDescent="0.25">
      <c r="A53" s="6">
        <v>4</v>
      </c>
      <c r="B53" s="95" t="s">
        <v>248</v>
      </c>
      <c r="C53" s="96" t="s">
        <v>280</v>
      </c>
      <c r="D53" s="38" t="s">
        <v>207</v>
      </c>
      <c r="E53" s="18" t="s">
        <v>281</v>
      </c>
      <c r="F53" s="97">
        <v>42461</v>
      </c>
      <c r="G53" s="97">
        <v>43465</v>
      </c>
      <c r="H53" s="38" t="s">
        <v>116</v>
      </c>
      <c r="I53" s="74" t="s">
        <v>242</v>
      </c>
      <c r="J53" s="102" t="s">
        <v>270</v>
      </c>
      <c r="K53" s="102" t="s">
        <v>270</v>
      </c>
      <c r="L53" s="38" t="s">
        <v>117</v>
      </c>
      <c r="M53" s="38">
        <v>121</v>
      </c>
      <c r="N53" s="98">
        <v>764296.73</v>
      </c>
      <c r="O53" s="98">
        <v>0</v>
      </c>
      <c r="P53" s="98">
        <v>138113.95000000001</v>
      </c>
      <c r="Q53" s="98">
        <v>0</v>
      </c>
      <c r="R53" s="98">
        <v>0</v>
      </c>
      <c r="S53" s="39">
        <f t="shared" si="12"/>
        <v>902410.67999999993</v>
      </c>
      <c r="T53" s="40" t="s">
        <v>118</v>
      </c>
      <c r="U53" s="38">
        <v>0</v>
      </c>
      <c r="V53" s="33">
        <v>184571.69</v>
      </c>
      <c r="W53" s="99">
        <v>0</v>
      </c>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0"/>
      <c r="BR53" s="100"/>
      <c r="BS53" s="100"/>
      <c r="BT53" s="100"/>
      <c r="BU53" s="100"/>
      <c r="BV53" s="100"/>
      <c r="BW53" s="100"/>
      <c r="BX53" s="100"/>
      <c r="BY53" s="100"/>
      <c r="BZ53" s="100"/>
      <c r="CA53" s="100"/>
      <c r="CB53" s="100"/>
      <c r="CC53" s="100"/>
      <c r="CD53" s="100"/>
      <c r="CE53" s="100"/>
      <c r="CF53" s="100"/>
      <c r="CG53" s="100"/>
      <c r="CH53" s="100"/>
      <c r="CI53" s="100"/>
      <c r="CJ53" s="100"/>
      <c r="CK53" s="100"/>
      <c r="CL53" s="100"/>
      <c r="CM53" s="100"/>
      <c r="CN53" s="100"/>
      <c r="CO53" s="100"/>
      <c r="CP53" s="100"/>
      <c r="CQ53" s="100"/>
      <c r="CR53" s="100"/>
      <c r="CS53" s="100"/>
      <c r="CT53" s="100"/>
      <c r="CU53" s="100"/>
      <c r="CV53" s="100"/>
      <c r="CW53" s="100"/>
      <c r="CX53" s="100"/>
      <c r="CY53" s="100"/>
      <c r="CZ53" s="100"/>
      <c r="DA53" s="100"/>
      <c r="DB53" s="100"/>
      <c r="DC53" s="100"/>
      <c r="DD53" s="100"/>
      <c r="DE53" s="100"/>
      <c r="DF53" s="100"/>
    </row>
    <row r="54" spans="1:110" s="101" customFormat="1" ht="216.75" x14ac:dyDescent="0.25">
      <c r="A54" s="6">
        <v>5</v>
      </c>
      <c r="B54" s="95" t="s">
        <v>252</v>
      </c>
      <c r="C54" s="96" t="s">
        <v>286</v>
      </c>
      <c r="D54" s="38" t="s">
        <v>287</v>
      </c>
      <c r="E54" s="18" t="s">
        <v>288</v>
      </c>
      <c r="F54" s="97">
        <v>42675</v>
      </c>
      <c r="G54" s="97">
        <v>43100</v>
      </c>
      <c r="H54" s="38" t="s">
        <v>116</v>
      </c>
      <c r="I54" s="74" t="s">
        <v>242</v>
      </c>
      <c r="J54" s="102" t="s">
        <v>270</v>
      </c>
      <c r="K54" s="38" t="s">
        <v>274</v>
      </c>
      <c r="L54" s="38" t="s">
        <v>117</v>
      </c>
      <c r="M54" s="38">
        <v>121</v>
      </c>
      <c r="N54" s="98">
        <v>7154863.3300000001</v>
      </c>
      <c r="O54" s="98">
        <v>0</v>
      </c>
      <c r="P54" s="98">
        <v>1292935.6299999999</v>
      </c>
      <c r="Q54" s="98">
        <v>0</v>
      </c>
      <c r="R54" s="98">
        <v>72034.84</v>
      </c>
      <c r="S54" s="39">
        <f t="shared" si="12"/>
        <v>8519833.8000000007</v>
      </c>
      <c r="T54" s="40" t="s">
        <v>118</v>
      </c>
      <c r="U54" s="38">
        <v>1</v>
      </c>
      <c r="V54" s="121">
        <v>6905288.3600000003</v>
      </c>
      <c r="W54" s="99">
        <v>0</v>
      </c>
      <c r="X54" s="100"/>
      <c r="Y54" s="100"/>
      <c r="Z54" s="100"/>
      <c r="AA54" s="100"/>
      <c r="AB54" s="100"/>
      <c r="AC54" s="100"/>
      <c r="AD54" s="100"/>
      <c r="AE54" s="100"/>
      <c r="AF54" s="100"/>
      <c r="AG54" s="100"/>
      <c r="AH54" s="100"/>
      <c r="AI54" s="10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0"/>
      <c r="BR54" s="100"/>
      <c r="BS54" s="100"/>
      <c r="BT54" s="100"/>
      <c r="BU54" s="100"/>
      <c r="BV54" s="100"/>
      <c r="BW54" s="100"/>
      <c r="BX54" s="100"/>
      <c r="BY54" s="100"/>
      <c r="BZ54" s="100"/>
      <c r="CA54" s="100"/>
      <c r="CB54" s="100"/>
      <c r="CC54" s="100"/>
      <c r="CD54" s="100"/>
      <c r="CE54" s="100"/>
      <c r="CF54" s="100"/>
      <c r="CG54" s="100"/>
      <c r="CH54" s="100"/>
      <c r="CI54" s="100"/>
      <c r="CJ54" s="100"/>
      <c r="CK54" s="100"/>
      <c r="CL54" s="100"/>
      <c r="CM54" s="100"/>
      <c r="CN54" s="100"/>
      <c r="CO54" s="100"/>
      <c r="CP54" s="100"/>
      <c r="CQ54" s="100"/>
      <c r="CR54" s="100"/>
      <c r="CS54" s="100"/>
      <c r="CT54" s="100"/>
      <c r="CU54" s="100"/>
      <c r="CV54" s="100"/>
      <c r="CW54" s="100"/>
      <c r="CX54" s="100"/>
      <c r="CY54" s="100"/>
      <c r="CZ54" s="100"/>
      <c r="DA54" s="100"/>
      <c r="DB54" s="100"/>
      <c r="DC54" s="100"/>
      <c r="DD54" s="100"/>
      <c r="DE54" s="100"/>
      <c r="DF54" s="100"/>
    </row>
    <row r="55" spans="1:110" s="101" customFormat="1" ht="191.25" x14ac:dyDescent="0.25">
      <c r="A55" s="6">
        <v>6</v>
      </c>
      <c r="B55" s="103" t="s">
        <v>131</v>
      </c>
      <c r="C55" s="96" t="s">
        <v>144</v>
      </c>
      <c r="D55" s="38" t="s">
        <v>145</v>
      </c>
      <c r="E55" s="106" t="s">
        <v>146</v>
      </c>
      <c r="F55" s="97">
        <v>42552</v>
      </c>
      <c r="G55" s="97">
        <v>44012</v>
      </c>
      <c r="H55" s="38" t="s">
        <v>116</v>
      </c>
      <c r="I55" s="74" t="s">
        <v>242</v>
      </c>
      <c r="J55" s="102" t="s">
        <v>270</v>
      </c>
      <c r="K55" s="102" t="s">
        <v>270</v>
      </c>
      <c r="L55" s="38" t="s">
        <v>117</v>
      </c>
      <c r="M55" s="38">
        <v>121</v>
      </c>
      <c r="N55" s="33">
        <v>25423523.199999999</v>
      </c>
      <c r="O55" s="33">
        <v>0</v>
      </c>
      <c r="P55" s="33">
        <v>4594214.8</v>
      </c>
      <c r="Q55" s="33">
        <v>0</v>
      </c>
      <c r="R55" s="33">
        <v>0</v>
      </c>
      <c r="S55" s="39">
        <f t="shared" si="12"/>
        <v>30017738</v>
      </c>
      <c r="T55" s="40" t="s">
        <v>118</v>
      </c>
      <c r="U55" s="38">
        <v>0</v>
      </c>
      <c r="V55" s="33">
        <v>3067673.91</v>
      </c>
      <c r="W55" s="99">
        <v>0</v>
      </c>
      <c r="X55" s="100"/>
      <c r="Y55" s="100"/>
      <c r="Z55" s="100"/>
      <c r="AA55" s="100"/>
      <c r="AB55" s="100"/>
      <c r="AC55" s="100"/>
      <c r="AD55" s="100"/>
      <c r="AE55" s="100"/>
      <c r="AF55" s="100"/>
      <c r="AG55" s="100"/>
      <c r="AH55" s="100"/>
      <c r="AI55" s="10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0"/>
      <c r="BS55" s="100"/>
      <c r="BT55" s="100"/>
      <c r="BU55" s="100"/>
      <c r="BV55" s="100"/>
      <c r="BW55" s="100"/>
      <c r="BX55" s="100"/>
      <c r="BY55" s="100"/>
      <c r="BZ55" s="100"/>
      <c r="CA55" s="100"/>
      <c r="CB55" s="100"/>
      <c r="CC55" s="100"/>
      <c r="CD55" s="100"/>
      <c r="CE55" s="100"/>
      <c r="CF55" s="100"/>
      <c r="CG55" s="100"/>
      <c r="CH55" s="100"/>
      <c r="CI55" s="100"/>
      <c r="CJ55" s="100"/>
      <c r="CK55" s="100"/>
      <c r="CL55" s="100"/>
      <c r="CM55" s="100"/>
      <c r="CN55" s="100"/>
      <c r="CO55" s="100"/>
      <c r="CP55" s="100"/>
      <c r="CQ55" s="100"/>
      <c r="CR55" s="100"/>
      <c r="CS55" s="100"/>
      <c r="CT55" s="100"/>
      <c r="CU55" s="100"/>
      <c r="CV55" s="100"/>
      <c r="CW55" s="100"/>
      <c r="CX55" s="100"/>
      <c r="CY55" s="100"/>
      <c r="CZ55" s="100"/>
      <c r="DA55" s="100"/>
      <c r="DB55" s="100"/>
      <c r="DC55" s="100"/>
      <c r="DD55" s="100"/>
      <c r="DE55" s="100"/>
      <c r="DF55" s="100"/>
    </row>
    <row r="56" spans="1:110" s="101" customFormat="1" ht="165.75" x14ac:dyDescent="0.25">
      <c r="A56" s="6">
        <v>7</v>
      </c>
      <c r="B56" s="107" t="s">
        <v>317</v>
      </c>
      <c r="C56" s="96" t="s">
        <v>314</v>
      </c>
      <c r="D56" s="38" t="s">
        <v>315</v>
      </c>
      <c r="E56" s="106" t="s">
        <v>316</v>
      </c>
      <c r="F56" s="97">
        <v>43222</v>
      </c>
      <c r="G56" s="97">
        <v>44377</v>
      </c>
      <c r="H56" s="38" t="s">
        <v>116</v>
      </c>
      <c r="I56" s="124" t="s">
        <v>274</v>
      </c>
      <c r="J56" s="102" t="s">
        <v>270</v>
      </c>
      <c r="K56" s="102" t="s">
        <v>270</v>
      </c>
      <c r="L56" s="38" t="s">
        <v>117</v>
      </c>
      <c r="M56" s="38">
        <v>121</v>
      </c>
      <c r="N56" s="33">
        <v>1042024.94</v>
      </c>
      <c r="O56" s="33">
        <v>0</v>
      </c>
      <c r="P56" s="33">
        <v>188301.43</v>
      </c>
      <c r="Q56" s="33">
        <v>0</v>
      </c>
      <c r="R56" s="33">
        <v>28979.16</v>
      </c>
      <c r="S56" s="39">
        <f t="shared" si="12"/>
        <v>1259305.5299999998</v>
      </c>
      <c r="T56" s="40" t="s">
        <v>118</v>
      </c>
      <c r="U56" s="38">
        <v>0</v>
      </c>
      <c r="V56" s="33">
        <v>0</v>
      </c>
      <c r="W56" s="33">
        <v>0</v>
      </c>
      <c r="X56" s="100"/>
      <c r="Y56" s="100"/>
      <c r="Z56" s="100"/>
      <c r="AA56" s="100"/>
      <c r="AB56" s="100"/>
      <c r="AC56" s="100"/>
      <c r="AD56" s="100"/>
      <c r="AE56" s="100"/>
      <c r="AF56" s="100"/>
      <c r="AG56" s="100"/>
      <c r="AH56" s="100"/>
      <c r="AI56" s="100"/>
      <c r="AJ56" s="100"/>
      <c r="AK56" s="100"/>
      <c r="AL56" s="100"/>
      <c r="AM56" s="100"/>
      <c r="AN56" s="100"/>
      <c r="AO56" s="100"/>
      <c r="AP56" s="100"/>
      <c r="AQ56" s="100"/>
      <c r="AR56" s="100"/>
      <c r="AS56" s="100"/>
      <c r="AT56" s="100"/>
      <c r="AU56" s="100"/>
      <c r="AV56" s="100"/>
      <c r="AW56" s="100"/>
      <c r="AX56" s="100"/>
      <c r="AY56" s="100"/>
      <c r="AZ56" s="100"/>
      <c r="BA56" s="100"/>
      <c r="BB56" s="100"/>
      <c r="BC56" s="100"/>
      <c r="BD56" s="100"/>
      <c r="BE56" s="100"/>
      <c r="BF56" s="100"/>
      <c r="BG56" s="100"/>
      <c r="BH56" s="100"/>
      <c r="BI56" s="100"/>
      <c r="BJ56" s="100"/>
      <c r="BK56" s="100"/>
      <c r="BL56" s="100"/>
      <c r="BM56" s="100"/>
      <c r="BN56" s="100"/>
      <c r="BO56" s="100"/>
      <c r="BP56" s="100"/>
      <c r="BQ56" s="100"/>
      <c r="BR56" s="100"/>
      <c r="BS56" s="100"/>
      <c r="BT56" s="100"/>
      <c r="BU56" s="100"/>
      <c r="BV56" s="100"/>
      <c r="BW56" s="100"/>
      <c r="BX56" s="100"/>
      <c r="BY56" s="100"/>
      <c r="BZ56" s="100"/>
      <c r="CA56" s="100"/>
      <c r="CB56" s="100"/>
      <c r="CC56" s="100"/>
      <c r="CD56" s="100"/>
      <c r="CE56" s="100"/>
      <c r="CF56" s="100"/>
      <c r="CG56" s="100"/>
      <c r="CH56" s="100"/>
      <c r="CI56" s="100"/>
      <c r="CJ56" s="100"/>
      <c r="CK56" s="100"/>
      <c r="CL56" s="100"/>
      <c r="CM56" s="100"/>
      <c r="CN56" s="100"/>
      <c r="CO56" s="100"/>
      <c r="CP56" s="100"/>
      <c r="CQ56" s="100"/>
      <c r="CR56" s="100"/>
      <c r="CS56" s="100"/>
      <c r="CT56" s="100"/>
      <c r="CU56" s="100"/>
      <c r="CV56" s="100"/>
      <c r="CW56" s="100"/>
      <c r="CX56" s="100"/>
      <c r="CY56" s="100"/>
      <c r="CZ56" s="100"/>
      <c r="DA56" s="100"/>
      <c r="DB56" s="100"/>
      <c r="DC56" s="100"/>
      <c r="DD56" s="100"/>
      <c r="DE56" s="100"/>
      <c r="DF56" s="100"/>
    </row>
    <row r="57" spans="1:110" s="101" customFormat="1" ht="153" x14ac:dyDescent="0.25">
      <c r="A57" s="6">
        <v>8</v>
      </c>
      <c r="B57" s="107" t="s">
        <v>177</v>
      </c>
      <c r="C57" s="96" t="s">
        <v>318</v>
      </c>
      <c r="D57" s="38" t="s">
        <v>315</v>
      </c>
      <c r="E57" s="106" t="s">
        <v>319</v>
      </c>
      <c r="F57" s="97">
        <v>43222</v>
      </c>
      <c r="G57" s="97">
        <v>44377</v>
      </c>
      <c r="H57" s="38" t="s">
        <v>116</v>
      </c>
      <c r="I57" s="124" t="s">
        <v>274</v>
      </c>
      <c r="J57" s="102" t="s">
        <v>270</v>
      </c>
      <c r="K57" s="102" t="s">
        <v>270</v>
      </c>
      <c r="L57" s="38" t="s">
        <v>117</v>
      </c>
      <c r="M57" s="38">
        <v>121</v>
      </c>
      <c r="N57" s="33">
        <v>6715398.6399999997</v>
      </c>
      <c r="O57" s="33">
        <v>0</v>
      </c>
      <c r="P57" s="33">
        <v>1213521.19</v>
      </c>
      <c r="Q57" s="33">
        <v>0</v>
      </c>
      <c r="R57" s="33">
        <v>173054.34</v>
      </c>
      <c r="S57" s="39">
        <f t="shared" si="12"/>
        <v>8101974.1699999999</v>
      </c>
      <c r="T57" s="40" t="s">
        <v>118</v>
      </c>
      <c r="U57" s="38">
        <v>0</v>
      </c>
      <c r="V57" s="33">
        <v>0</v>
      </c>
      <c r="W57" s="33">
        <v>0</v>
      </c>
      <c r="X57" s="100"/>
      <c r="Y57" s="100"/>
      <c r="Z57" s="100"/>
      <c r="AA57" s="100"/>
      <c r="AB57" s="100"/>
      <c r="AC57" s="100"/>
      <c r="AD57" s="100"/>
      <c r="AE57" s="100"/>
      <c r="AF57" s="100"/>
      <c r="AG57" s="100"/>
      <c r="AH57" s="100"/>
      <c r="AI57" s="100"/>
      <c r="AJ57" s="100"/>
      <c r="AK57" s="100"/>
      <c r="AL57" s="100"/>
      <c r="AM57" s="100"/>
      <c r="AN57" s="100"/>
      <c r="AO57" s="100"/>
      <c r="AP57" s="100"/>
      <c r="AQ57" s="100"/>
      <c r="AR57" s="100"/>
      <c r="AS57" s="100"/>
      <c r="AT57" s="100"/>
      <c r="AU57" s="100"/>
      <c r="AV57" s="100"/>
      <c r="AW57" s="100"/>
      <c r="AX57" s="100"/>
      <c r="AY57" s="100"/>
      <c r="AZ57" s="100"/>
      <c r="BA57" s="100"/>
      <c r="BB57" s="100"/>
      <c r="BC57" s="100"/>
      <c r="BD57" s="100"/>
      <c r="BE57" s="100"/>
      <c r="BF57" s="100"/>
      <c r="BG57" s="100"/>
      <c r="BH57" s="100"/>
      <c r="BI57" s="100"/>
      <c r="BJ57" s="100"/>
      <c r="BK57" s="100"/>
      <c r="BL57" s="100"/>
      <c r="BM57" s="100"/>
      <c r="BN57" s="100"/>
      <c r="BO57" s="100"/>
      <c r="BP57" s="100"/>
      <c r="BQ57" s="100"/>
      <c r="BR57" s="100"/>
      <c r="BS57" s="100"/>
      <c r="BT57" s="100"/>
      <c r="BU57" s="100"/>
      <c r="BV57" s="100"/>
      <c r="BW57" s="100"/>
      <c r="BX57" s="100"/>
      <c r="BY57" s="100"/>
      <c r="BZ57" s="100"/>
      <c r="CA57" s="100"/>
      <c r="CB57" s="100"/>
      <c r="CC57" s="100"/>
      <c r="CD57" s="100"/>
      <c r="CE57" s="100"/>
      <c r="CF57" s="100"/>
      <c r="CG57" s="100"/>
      <c r="CH57" s="100"/>
      <c r="CI57" s="100"/>
      <c r="CJ57" s="100"/>
      <c r="CK57" s="100"/>
      <c r="CL57" s="100"/>
      <c r="CM57" s="100"/>
      <c r="CN57" s="100"/>
      <c r="CO57" s="100"/>
      <c r="CP57" s="100"/>
      <c r="CQ57" s="100"/>
      <c r="CR57" s="100"/>
      <c r="CS57" s="100"/>
      <c r="CT57" s="100"/>
      <c r="CU57" s="100"/>
      <c r="CV57" s="100"/>
      <c r="CW57" s="100"/>
      <c r="CX57" s="100"/>
      <c r="CY57" s="100"/>
      <c r="CZ57" s="100"/>
      <c r="DA57" s="100"/>
      <c r="DB57" s="100"/>
      <c r="DC57" s="100"/>
      <c r="DD57" s="100"/>
      <c r="DE57" s="100"/>
      <c r="DF57" s="100"/>
    </row>
    <row r="58" spans="1:110" s="44" customFormat="1" ht="17.25" customHeight="1" x14ac:dyDescent="0.25">
      <c r="A58" s="146" t="s">
        <v>81</v>
      </c>
      <c r="B58" s="147"/>
      <c r="C58" s="147"/>
      <c r="D58" s="147"/>
      <c r="E58" s="147"/>
      <c r="F58" s="147"/>
      <c r="G58" s="147"/>
      <c r="H58" s="147"/>
      <c r="I58" s="147"/>
      <c r="J58" s="147"/>
      <c r="K58" s="147"/>
      <c r="L58" s="147"/>
      <c r="M58" s="147"/>
      <c r="N58" s="25">
        <f t="shared" ref="N58:S58" si="14">N57+N56+N55+N54+N53+N52+N51+N50</f>
        <v>78423803.239999995</v>
      </c>
      <c r="O58" s="25">
        <f t="shared" si="14"/>
        <v>0</v>
      </c>
      <c r="P58" s="25">
        <f t="shared" si="14"/>
        <v>14171749.300000001</v>
      </c>
      <c r="Q58" s="25">
        <f t="shared" si="14"/>
        <v>0</v>
      </c>
      <c r="R58" s="25">
        <f t="shared" si="14"/>
        <v>1015566.64</v>
      </c>
      <c r="S58" s="25">
        <f t="shared" si="14"/>
        <v>93611119.180000007</v>
      </c>
      <c r="T58" s="25"/>
      <c r="U58" s="25">
        <f>U55+U54+U53+U52+U51+U50</f>
        <v>3</v>
      </c>
      <c r="V58" s="25">
        <f>V57+V56+V55+V54+V53+V52+V51+V50</f>
        <v>16587210.809999999</v>
      </c>
      <c r="W58" s="25">
        <f>W55+W54+W53+W52+W51+W50</f>
        <v>0</v>
      </c>
      <c r="X58" s="23"/>
      <c r="Y58" s="23"/>
      <c r="Z58" s="23"/>
      <c r="AA58" s="23"/>
      <c r="AB58" s="23"/>
      <c r="AC58" s="23"/>
      <c r="AD58" s="23"/>
      <c r="AE58" s="23"/>
      <c r="AF58" s="23"/>
      <c r="AG58" s="23"/>
      <c r="AH58" s="23"/>
      <c r="AI58" s="23"/>
      <c r="AJ58" s="23"/>
      <c r="AK58" s="23"/>
      <c r="AL58" s="23"/>
      <c r="AM58" s="23"/>
      <c r="AN58" s="23"/>
      <c r="AO58" s="23"/>
      <c r="AP58" s="23"/>
      <c r="AQ58" s="23"/>
      <c r="AR58" s="23"/>
      <c r="AS58" s="23"/>
      <c r="AT58" s="23"/>
      <c r="AU58" s="23"/>
      <c r="AV58" s="23"/>
      <c r="AW58" s="23"/>
      <c r="AX58" s="23"/>
      <c r="AY58" s="23"/>
      <c r="AZ58" s="23"/>
      <c r="BA58" s="23"/>
      <c r="BB58" s="23"/>
      <c r="BC58" s="23"/>
      <c r="BD58" s="23"/>
      <c r="BE58" s="23"/>
      <c r="BF58" s="23"/>
      <c r="BG58" s="23"/>
      <c r="BH58" s="23"/>
      <c r="BI58" s="23"/>
      <c r="BJ58" s="23"/>
      <c r="BK58" s="23"/>
      <c r="BL58" s="23"/>
      <c r="BM58" s="23"/>
      <c r="BN58" s="23"/>
      <c r="BO58" s="23"/>
      <c r="BP58" s="23"/>
      <c r="BQ58" s="23"/>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row>
    <row r="59" spans="1:110" s="17" customFormat="1" ht="15.75" customHeight="1" x14ac:dyDescent="0.25">
      <c r="A59" s="148" t="s">
        <v>42</v>
      </c>
      <c r="B59" s="149"/>
      <c r="C59" s="149"/>
      <c r="D59" s="149"/>
      <c r="E59" s="149"/>
      <c r="F59" s="149"/>
      <c r="G59" s="149"/>
      <c r="H59" s="149"/>
      <c r="I59" s="149"/>
      <c r="J59" s="149"/>
      <c r="K59" s="149"/>
      <c r="L59" s="149"/>
      <c r="M59" s="149"/>
      <c r="N59" s="149"/>
      <c r="O59" s="149"/>
      <c r="P59" s="149"/>
      <c r="Q59" s="149"/>
      <c r="R59" s="149"/>
      <c r="S59" s="149"/>
      <c r="T59" s="149"/>
      <c r="U59" s="149"/>
      <c r="V59" s="149"/>
      <c r="W59" s="150"/>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row>
    <row r="60" spans="1:110" s="17" customFormat="1" ht="15.75" x14ac:dyDescent="0.25">
      <c r="A60" s="6">
        <v>1</v>
      </c>
      <c r="B60" s="49"/>
      <c r="C60" s="45"/>
      <c r="D60" s="45"/>
      <c r="E60" s="74"/>
      <c r="F60" s="74"/>
      <c r="G60" s="74"/>
      <c r="H60" s="74"/>
      <c r="I60" s="74"/>
      <c r="J60" s="74"/>
      <c r="K60" s="74"/>
      <c r="L60" s="74"/>
      <c r="M60" s="74"/>
      <c r="N60" s="71"/>
      <c r="O60" s="71"/>
      <c r="P60" s="70"/>
      <c r="Q60" s="71"/>
      <c r="R60" s="71"/>
      <c r="S60" s="70"/>
      <c r="T60" s="70"/>
      <c r="U60" s="70"/>
      <c r="V60" s="70"/>
      <c r="W60" s="90"/>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c r="BT60" s="11"/>
      <c r="BU60" s="11"/>
      <c r="BV60" s="11"/>
      <c r="BW60" s="11"/>
      <c r="BX60" s="11"/>
      <c r="BY60" s="11"/>
      <c r="BZ60" s="11"/>
      <c r="CA60" s="11"/>
      <c r="CB60" s="11"/>
      <c r="CC60" s="11"/>
      <c r="CD60" s="11"/>
      <c r="CE60" s="11"/>
      <c r="CF60" s="11"/>
      <c r="CG60" s="11"/>
      <c r="CH60" s="11"/>
      <c r="CI60" s="11"/>
      <c r="CJ60" s="11"/>
      <c r="CK60" s="11"/>
      <c r="CL60" s="11"/>
      <c r="CM60" s="11"/>
      <c r="CN60" s="11"/>
      <c r="CO60" s="11"/>
      <c r="CP60" s="11"/>
      <c r="CQ60" s="11"/>
      <c r="CR60" s="11"/>
      <c r="CS60" s="11"/>
      <c r="CT60" s="11"/>
      <c r="CU60" s="11"/>
      <c r="CV60" s="11"/>
      <c r="CW60" s="11"/>
      <c r="CX60" s="11"/>
      <c r="CY60" s="11"/>
      <c r="CZ60" s="11"/>
      <c r="DA60" s="11"/>
      <c r="DB60" s="11"/>
      <c r="DC60" s="11"/>
      <c r="DD60" s="11"/>
      <c r="DE60" s="11"/>
      <c r="DF60" s="11"/>
    </row>
    <row r="61" spans="1:110" s="17" customFormat="1" ht="15.75" x14ac:dyDescent="0.25">
      <c r="A61" s="6">
        <v>2</v>
      </c>
      <c r="B61" s="49"/>
      <c r="C61" s="45"/>
      <c r="D61" s="45"/>
      <c r="E61" s="74"/>
      <c r="F61" s="74"/>
      <c r="G61" s="74"/>
      <c r="H61" s="74"/>
      <c r="I61" s="74"/>
      <c r="J61" s="74"/>
      <c r="K61" s="74"/>
      <c r="L61" s="74"/>
      <c r="M61" s="74"/>
      <c r="N61" s="71"/>
      <c r="O61" s="71"/>
      <c r="P61" s="70"/>
      <c r="Q61" s="71"/>
      <c r="R61" s="71"/>
      <c r="S61" s="70"/>
      <c r="T61" s="70"/>
      <c r="U61" s="70"/>
      <c r="V61" s="70"/>
      <c r="W61" s="90"/>
      <c r="X61" s="11"/>
      <c r="Y61" s="11"/>
      <c r="Z61" s="11"/>
      <c r="AA61" s="11"/>
      <c r="AB61" s="11"/>
      <c r="AC61" s="11"/>
      <c r="AD61" s="11"/>
      <c r="AE61" s="11"/>
      <c r="AF61" s="11"/>
      <c r="AG61" s="11"/>
      <c r="AH61" s="11"/>
      <c r="AI61" s="11"/>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c r="BT61" s="11"/>
      <c r="BU61" s="11"/>
      <c r="BV61" s="11"/>
      <c r="BW61" s="11"/>
      <c r="BX61" s="11"/>
      <c r="BY61" s="11"/>
      <c r="BZ61" s="11"/>
      <c r="CA61" s="11"/>
      <c r="CB61" s="11"/>
      <c r="CC61" s="11"/>
      <c r="CD61" s="11"/>
      <c r="CE61" s="11"/>
      <c r="CF61" s="11"/>
      <c r="CG61" s="11"/>
      <c r="CH61" s="11"/>
      <c r="CI61" s="11"/>
      <c r="CJ61" s="11"/>
      <c r="CK61" s="11"/>
      <c r="CL61" s="11"/>
      <c r="CM61" s="11"/>
      <c r="CN61" s="11"/>
      <c r="CO61" s="11"/>
      <c r="CP61" s="11"/>
      <c r="CQ61" s="11"/>
      <c r="CR61" s="11"/>
      <c r="CS61" s="11"/>
      <c r="CT61" s="11"/>
      <c r="CU61" s="11"/>
      <c r="CV61" s="11"/>
      <c r="CW61" s="11"/>
      <c r="CX61" s="11"/>
      <c r="CY61" s="11"/>
      <c r="CZ61" s="11"/>
      <c r="DA61" s="11"/>
      <c r="DB61" s="11"/>
      <c r="DC61" s="11"/>
      <c r="DD61" s="11"/>
      <c r="DE61" s="11"/>
      <c r="DF61" s="11"/>
    </row>
    <row r="62" spans="1:110" s="44" customFormat="1" ht="17.25" customHeight="1" x14ac:dyDescent="0.25">
      <c r="A62" s="146" t="s">
        <v>82</v>
      </c>
      <c r="B62" s="147"/>
      <c r="C62" s="147"/>
      <c r="D62" s="147"/>
      <c r="E62" s="147"/>
      <c r="F62" s="147"/>
      <c r="G62" s="147"/>
      <c r="H62" s="147"/>
      <c r="I62" s="147"/>
      <c r="J62" s="147"/>
      <c r="K62" s="147"/>
      <c r="L62" s="147"/>
      <c r="M62" s="147"/>
      <c r="N62" s="25">
        <v>0</v>
      </c>
      <c r="O62" s="25">
        <v>0</v>
      </c>
      <c r="P62" s="25">
        <v>0</v>
      </c>
      <c r="Q62" s="25">
        <v>0</v>
      </c>
      <c r="R62" s="25">
        <v>0</v>
      </c>
      <c r="S62" s="26">
        <v>0</v>
      </c>
      <c r="T62" s="26"/>
      <c r="U62" s="26"/>
      <c r="V62" s="26">
        <v>0</v>
      </c>
      <c r="W62" s="84">
        <v>0</v>
      </c>
      <c r="X62" s="23"/>
      <c r="Y62" s="23"/>
      <c r="Z62" s="23"/>
      <c r="AA62" s="23"/>
      <c r="AB62" s="23"/>
      <c r="AC62" s="23"/>
      <c r="AD62" s="23"/>
      <c r="AE62" s="23"/>
      <c r="AF62" s="23"/>
      <c r="AG62" s="23"/>
      <c r="AH62" s="23"/>
      <c r="AI62" s="23"/>
      <c r="AJ62" s="23"/>
      <c r="AK62" s="23"/>
      <c r="AL62" s="23"/>
      <c r="AM62" s="23"/>
      <c r="AN62" s="23"/>
      <c r="AO62" s="23"/>
      <c r="AP62" s="23"/>
      <c r="AQ62" s="23"/>
      <c r="AR62" s="23"/>
      <c r="AS62" s="23"/>
      <c r="AT62" s="23"/>
      <c r="AU62" s="23"/>
      <c r="AV62" s="23"/>
      <c r="AW62" s="23"/>
      <c r="AX62" s="23"/>
      <c r="AY62" s="23"/>
      <c r="AZ62" s="23"/>
      <c r="BA62" s="23"/>
      <c r="BB62" s="23"/>
      <c r="BC62" s="23"/>
      <c r="BD62" s="23"/>
      <c r="BE62" s="23"/>
      <c r="BF62" s="23"/>
      <c r="BG62" s="23"/>
      <c r="BH62" s="23"/>
      <c r="BI62" s="23"/>
      <c r="BJ62" s="23"/>
      <c r="BK62" s="23"/>
      <c r="BL62" s="23"/>
      <c r="BM62" s="23"/>
      <c r="BN62" s="23"/>
      <c r="BO62" s="23"/>
      <c r="BP62" s="23"/>
      <c r="BQ62" s="23"/>
      <c r="BR62" s="23"/>
      <c r="BS62" s="23"/>
      <c r="BT62" s="23"/>
      <c r="BU62" s="23"/>
      <c r="BV62" s="23"/>
      <c r="BW62" s="23"/>
      <c r="BX62" s="23"/>
      <c r="BY62" s="23"/>
      <c r="BZ62" s="23"/>
      <c r="CA62" s="23"/>
      <c r="CB62" s="23"/>
      <c r="CC62" s="23"/>
      <c r="CD62" s="23"/>
      <c r="CE62" s="23"/>
      <c r="CF62" s="23"/>
      <c r="CG62" s="23"/>
      <c r="CH62" s="23"/>
      <c r="CI62" s="23"/>
      <c r="CJ62" s="23"/>
      <c r="CK62" s="23"/>
      <c r="CL62" s="23"/>
      <c r="CM62" s="23"/>
      <c r="CN62" s="23"/>
      <c r="CO62" s="23"/>
      <c r="CP62" s="23"/>
      <c r="CQ62" s="23"/>
      <c r="CR62" s="23"/>
      <c r="CS62" s="23"/>
      <c r="CT62" s="23"/>
      <c r="CU62" s="23"/>
      <c r="CV62" s="23"/>
      <c r="CW62" s="23"/>
      <c r="CX62" s="23"/>
      <c r="CY62" s="23"/>
      <c r="CZ62" s="23"/>
      <c r="DA62" s="23"/>
      <c r="DB62" s="23"/>
      <c r="DC62" s="23"/>
      <c r="DD62" s="23"/>
      <c r="DE62" s="23"/>
      <c r="DF62" s="23"/>
    </row>
    <row r="63" spans="1:110" s="17" customFormat="1" ht="15.75" customHeight="1" x14ac:dyDescent="0.25">
      <c r="A63" s="148" t="s">
        <v>43</v>
      </c>
      <c r="B63" s="149"/>
      <c r="C63" s="149"/>
      <c r="D63" s="149"/>
      <c r="E63" s="149"/>
      <c r="F63" s="149"/>
      <c r="G63" s="149"/>
      <c r="H63" s="149"/>
      <c r="I63" s="149"/>
      <c r="J63" s="149"/>
      <c r="K63" s="149"/>
      <c r="L63" s="149"/>
      <c r="M63" s="149"/>
      <c r="N63" s="149"/>
      <c r="O63" s="149"/>
      <c r="P63" s="149"/>
      <c r="Q63" s="149"/>
      <c r="R63" s="149"/>
      <c r="S63" s="149"/>
      <c r="T63" s="149"/>
      <c r="U63" s="149"/>
      <c r="V63" s="149"/>
      <c r="W63" s="150"/>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c r="BQ63" s="11"/>
      <c r="BR63" s="11"/>
      <c r="BS63" s="11"/>
      <c r="BT63" s="11"/>
      <c r="BU63" s="11"/>
      <c r="BV63" s="11"/>
      <c r="BW63" s="11"/>
      <c r="BX63" s="11"/>
      <c r="BY63" s="11"/>
      <c r="BZ63" s="11"/>
      <c r="CA63" s="11"/>
      <c r="CB63" s="11"/>
      <c r="CC63" s="11"/>
      <c r="CD63" s="11"/>
      <c r="CE63" s="11"/>
      <c r="CF63" s="11"/>
      <c r="CG63" s="11"/>
      <c r="CH63" s="11"/>
      <c r="CI63" s="11"/>
      <c r="CJ63" s="11"/>
      <c r="CK63" s="11"/>
      <c r="CL63" s="11"/>
      <c r="CM63" s="11"/>
      <c r="CN63" s="11"/>
      <c r="CO63" s="11"/>
      <c r="CP63" s="11"/>
      <c r="CQ63" s="11"/>
      <c r="CR63" s="11"/>
      <c r="CS63" s="11"/>
      <c r="CT63" s="11"/>
      <c r="CU63" s="11"/>
      <c r="CV63" s="11"/>
      <c r="CW63" s="11"/>
      <c r="CX63" s="11"/>
      <c r="CY63" s="11"/>
      <c r="CZ63" s="11"/>
      <c r="DA63" s="11"/>
      <c r="DB63" s="11"/>
      <c r="DC63" s="11"/>
      <c r="DD63" s="11"/>
      <c r="DE63" s="11"/>
      <c r="DF63" s="11"/>
    </row>
    <row r="64" spans="1:110" s="17" customFormat="1" ht="15.75" x14ac:dyDescent="0.25">
      <c r="A64" s="6">
        <v>1</v>
      </c>
      <c r="B64" s="74"/>
      <c r="C64" s="7"/>
      <c r="D64" s="7"/>
      <c r="E64" s="74"/>
      <c r="F64" s="74"/>
      <c r="G64" s="74"/>
      <c r="H64" s="74"/>
      <c r="I64" s="74"/>
      <c r="J64" s="74"/>
      <c r="K64" s="74"/>
      <c r="L64" s="74"/>
      <c r="M64" s="74"/>
      <c r="N64" s="71"/>
      <c r="O64" s="71"/>
      <c r="P64" s="70"/>
      <c r="Q64" s="71"/>
      <c r="R64" s="71"/>
      <c r="S64" s="70"/>
      <c r="T64" s="70"/>
      <c r="U64" s="70"/>
      <c r="V64" s="70"/>
      <c r="W64" s="90"/>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c r="BT64" s="11"/>
      <c r="BU64" s="11"/>
      <c r="BV64" s="11"/>
      <c r="BW64" s="11"/>
      <c r="BX64" s="11"/>
      <c r="BY64" s="11"/>
      <c r="BZ64" s="11"/>
      <c r="CA64" s="11"/>
      <c r="CB64" s="11"/>
      <c r="CC64" s="11"/>
      <c r="CD64" s="11"/>
      <c r="CE64" s="11"/>
      <c r="CF64" s="11"/>
      <c r="CG64" s="11"/>
      <c r="CH64" s="11"/>
      <c r="CI64" s="11"/>
      <c r="CJ64" s="11"/>
      <c r="CK64" s="11"/>
      <c r="CL64" s="11"/>
      <c r="CM64" s="11"/>
      <c r="CN64" s="11"/>
      <c r="CO64" s="11"/>
      <c r="CP64" s="11"/>
      <c r="CQ64" s="11"/>
      <c r="CR64" s="11"/>
      <c r="CS64" s="11"/>
      <c r="CT64" s="11"/>
      <c r="CU64" s="11"/>
      <c r="CV64" s="11"/>
      <c r="CW64" s="11"/>
      <c r="CX64" s="11"/>
      <c r="CY64" s="11"/>
      <c r="CZ64" s="11"/>
      <c r="DA64" s="11"/>
      <c r="DB64" s="11"/>
      <c r="DC64" s="11"/>
      <c r="DD64" s="11"/>
      <c r="DE64" s="11"/>
      <c r="DF64" s="11"/>
    </row>
    <row r="65" spans="1:110" s="44" customFormat="1" ht="17.25" customHeight="1" x14ac:dyDescent="0.25">
      <c r="A65" s="146" t="s">
        <v>83</v>
      </c>
      <c r="B65" s="147"/>
      <c r="C65" s="147"/>
      <c r="D65" s="147"/>
      <c r="E65" s="147"/>
      <c r="F65" s="147"/>
      <c r="G65" s="147"/>
      <c r="H65" s="147"/>
      <c r="I65" s="147"/>
      <c r="J65" s="147"/>
      <c r="K65" s="147"/>
      <c r="L65" s="147"/>
      <c r="M65" s="147"/>
      <c r="N65" s="25">
        <v>0</v>
      </c>
      <c r="O65" s="25">
        <v>0</v>
      </c>
      <c r="P65" s="25">
        <v>0</v>
      </c>
      <c r="Q65" s="25">
        <v>0</v>
      </c>
      <c r="R65" s="25">
        <v>0</v>
      </c>
      <c r="S65" s="25">
        <v>0</v>
      </c>
      <c r="T65" s="26"/>
      <c r="U65" s="26"/>
      <c r="V65" s="26">
        <v>0</v>
      </c>
      <c r="W65" s="84">
        <v>0</v>
      </c>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3"/>
      <c r="CW65" s="23"/>
      <c r="CX65" s="23"/>
      <c r="CY65" s="23"/>
      <c r="CZ65" s="23"/>
      <c r="DA65" s="23"/>
      <c r="DB65" s="23"/>
      <c r="DC65" s="23"/>
      <c r="DD65" s="23"/>
      <c r="DE65" s="23"/>
      <c r="DF65" s="23"/>
    </row>
    <row r="66" spans="1:110" s="17" customFormat="1" ht="15.75" customHeight="1" x14ac:dyDescent="0.25">
      <c r="A66" s="148" t="s">
        <v>44</v>
      </c>
      <c r="B66" s="149"/>
      <c r="C66" s="149"/>
      <c r="D66" s="149"/>
      <c r="E66" s="149"/>
      <c r="F66" s="149"/>
      <c r="G66" s="149"/>
      <c r="H66" s="149"/>
      <c r="I66" s="149"/>
      <c r="J66" s="149"/>
      <c r="K66" s="149"/>
      <c r="L66" s="149"/>
      <c r="M66" s="149"/>
      <c r="N66" s="149"/>
      <c r="O66" s="149"/>
      <c r="P66" s="149"/>
      <c r="Q66" s="149"/>
      <c r="R66" s="149"/>
      <c r="S66" s="149"/>
      <c r="T66" s="149"/>
      <c r="U66" s="149"/>
      <c r="V66" s="149"/>
      <c r="W66" s="150"/>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c r="BT66" s="11"/>
      <c r="BU66" s="11"/>
      <c r="BV66" s="11"/>
      <c r="BW66" s="11"/>
      <c r="BX66" s="11"/>
      <c r="BY66" s="11"/>
      <c r="BZ66" s="11"/>
      <c r="CA66" s="11"/>
      <c r="CB66" s="11"/>
      <c r="CC66" s="11"/>
      <c r="CD66" s="11"/>
      <c r="CE66" s="11"/>
      <c r="CF66" s="11"/>
      <c r="CG66" s="11"/>
      <c r="CH66" s="11"/>
      <c r="CI66" s="11"/>
      <c r="CJ66" s="11"/>
      <c r="CK66" s="11"/>
      <c r="CL66" s="11"/>
      <c r="CM66" s="11"/>
      <c r="CN66" s="11"/>
      <c r="CO66" s="11"/>
      <c r="CP66" s="11"/>
      <c r="CQ66" s="11"/>
      <c r="CR66" s="11"/>
      <c r="CS66" s="11"/>
      <c r="CT66" s="11"/>
      <c r="CU66" s="11"/>
      <c r="CV66" s="11"/>
      <c r="CW66" s="11"/>
      <c r="CX66" s="11"/>
      <c r="CY66" s="11"/>
      <c r="CZ66" s="11"/>
      <c r="DA66" s="11"/>
      <c r="DB66" s="11"/>
      <c r="DC66" s="11"/>
      <c r="DD66" s="11"/>
      <c r="DE66" s="11"/>
      <c r="DF66" s="11"/>
    </row>
    <row r="67" spans="1:110" s="52" customFormat="1" ht="27.75" customHeight="1" x14ac:dyDescent="0.25">
      <c r="A67" s="77">
        <v>1</v>
      </c>
      <c r="B67" s="55"/>
      <c r="C67" s="59"/>
      <c r="D67" s="48"/>
      <c r="E67" s="67"/>
      <c r="F67" s="47"/>
      <c r="G67" s="47"/>
      <c r="H67" s="48"/>
      <c r="I67" s="49"/>
      <c r="J67" s="49"/>
      <c r="K67" s="65"/>
      <c r="L67" s="48"/>
      <c r="M67" s="48"/>
      <c r="N67" s="50"/>
      <c r="O67" s="50"/>
      <c r="P67" s="50"/>
      <c r="Q67" s="55"/>
      <c r="R67" s="50"/>
      <c r="S67" s="51"/>
      <c r="T67" s="56"/>
      <c r="U67" s="48"/>
      <c r="V67" s="50"/>
      <c r="W67" s="78"/>
      <c r="X67" s="64"/>
      <c r="Y67" s="64"/>
      <c r="Z67" s="64"/>
      <c r="AA67" s="64"/>
      <c r="AB67" s="64"/>
      <c r="AC67" s="64"/>
      <c r="AD67" s="64"/>
      <c r="AE67" s="64"/>
      <c r="AF67" s="64"/>
      <c r="AG67" s="64"/>
      <c r="AH67" s="64"/>
      <c r="AI67" s="64"/>
      <c r="AJ67" s="64"/>
      <c r="AK67" s="64"/>
      <c r="AL67" s="64"/>
      <c r="AM67" s="64"/>
      <c r="AN67" s="64"/>
      <c r="AO67" s="64"/>
      <c r="AP67" s="64"/>
      <c r="AQ67" s="64"/>
      <c r="AR67" s="64"/>
      <c r="AS67" s="64"/>
      <c r="AT67" s="64"/>
      <c r="AU67" s="64"/>
      <c r="AV67" s="64"/>
      <c r="AW67" s="64"/>
      <c r="AX67" s="64"/>
      <c r="AY67" s="64"/>
      <c r="AZ67" s="64"/>
      <c r="BA67" s="64"/>
      <c r="BB67" s="64"/>
      <c r="BC67" s="64"/>
      <c r="BD67" s="64"/>
      <c r="BE67" s="64"/>
      <c r="BF67" s="64"/>
      <c r="BG67" s="64"/>
      <c r="BH67" s="64"/>
      <c r="BI67" s="64"/>
      <c r="BJ67" s="64"/>
      <c r="BK67" s="64"/>
      <c r="BL67" s="64"/>
      <c r="BM67" s="64"/>
      <c r="BN67" s="64"/>
      <c r="BO67" s="64"/>
      <c r="BP67" s="64"/>
      <c r="BQ67" s="64"/>
      <c r="BR67" s="64"/>
      <c r="BS67" s="64"/>
      <c r="BT67" s="64"/>
      <c r="BU67" s="64"/>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row>
    <row r="68" spans="1:110" s="24" customFormat="1" ht="17.25" customHeight="1" thickBot="1" x14ac:dyDescent="0.3">
      <c r="A68" s="137" t="s">
        <v>84</v>
      </c>
      <c r="B68" s="138"/>
      <c r="C68" s="138"/>
      <c r="D68" s="138"/>
      <c r="E68" s="138"/>
      <c r="F68" s="138"/>
      <c r="G68" s="138"/>
      <c r="H68" s="138"/>
      <c r="I68" s="138"/>
      <c r="J68" s="138"/>
      <c r="K68" s="138"/>
      <c r="L68" s="138"/>
      <c r="M68" s="139"/>
      <c r="N68" s="41">
        <v>0</v>
      </c>
      <c r="O68" s="41">
        <v>0</v>
      </c>
      <c r="P68" s="41">
        <v>0</v>
      </c>
      <c r="Q68" s="41">
        <v>0</v>
      </c>
      <c r="R68" s="41">
        <v>0</v>
      </c>
      <c r="S68" s="41">
        <v>0</v>
      </c>
      <c r="T68" s="41"/>
      <c r="U68" s="41"/>
      <c r="V68" s="26">
        <v>0</v>
      </c>
      <c r="W68" s="84">
        <v>0</v>
      </c>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3"/>
      <c r="CN68" s="23"/>
      <c r="CO68" s="23"/>
      <c r="CP68" s="23"/>
      <c r="CQ68" s="23"/>
      <c r="CR68" s="23"/>
      <c r="CS68" s="23"/>
      <c r="CT68" s="23"/>
      <c r="CU68" s="23"/>
      <c r="CV68" s="23"/>
      <c r="CW68" s="23"/>
      <c r="CX68" s="23"/>
      <c r="CY68" s="23"/>
      <c r="CZ68" s="23"/>
      <c r="DA68" s="23"/>
      <c r="DB68" s="23"/>
      <c r="DC68" s="23"/>
      <c r="DD68" s="23"/>
      <c r="DE68" s="23"/>
      <c r="DF68" s="23"/>
    </row>
    <row r="69" spans="1:110" ht="15.75" customHeight="1" x14ac:dyDescent="0.25">
      <c r="A69" s="134" t="s">
        <v>45</v>
      </c>
      <c r="B69" s="135"/>
      <c r="C69" s="135"/>
      <c r="D69" s="135"/>
      <c r="E69" s="135"/>
      <c r="F69" s="135"/>
      <c r="G69" s="135"/>
      <c r="H69" s="135"/>
      <c r="I69" s="135"/>
      <c r="J69" s="135"/>
      <c r="K69" s="135"/>
      <c r="L69" s="135"/>
      <c r="M69" s="135"/>
      <c r="N69" s="135"/>
      <c r="O69" s="135"/>
      <c r="P69" s="135"/>
      <c r="Q69" s="135"/>
      <c r="R69" s="135"/>
      <c r="S69" s="135"/>
      <c r="T69" s="135"/>
      <c r="U69" s="135"/>
      <c r="V69" s="135"/>
      <c r="W69" s="136"/>
    </row>
    <row r="70" spans="1:110" s="17" customFormat="1" ht="15.75" x14ac:dyDescent="0.25">
      <c r="A70" s="6">
        <v>2</v>
      </c>
      <c r="B70" s="58"/>
      <c r="C70" s="59"/>
      <c r="D70" s="48"/>
      <c r="E70" s="18"/>
      <c r="F70" s="30"/>
      <c r="G70" s="30"/>
      <c r="H70" s="31"/>
      <c r="I70" s="74"/>
      <c r="J70" s="74"/>
      <c r="K70" s="74"/>
      <c r="L70" s="38"/>
      <c r="M70" s="38"/>
      <c r="N70" s="33"/>
      <c r="O70" s="33"/>
      <c r="P70" s="33"/>
      <c r="Q70" s="33"/>
      <c r="R70" s="33"/>
      <c r="S70" s="39"/>
      <c r="T70" s="40"/>
      <c r="U70" s="38"/>
      <c r="V70" s="33"/>
      <c r="W70" s="80"/>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c r="BQ70" s="11"/>
      <c r="BR70" s="11"/>
      <c r="BS70" s="11"/>
      <c r="BT70" s="11"/>
      <c r="BU70" s="11"/>
      <c r="BV70" s="11"/>
      <c r="BW70" s="11"/>
      <c r="BX70" s="11"/>
      <c r="BY70" s="11"/>
      <c r="BZ70" s="11"/>
      <c r="CA70" s="11"/>
      <c r="CB70" s="11"/>
      <c r="CC70" s="11"/>
      <c r="CD70" s="11"/>
      <c r="CE70" s="11"/>
      <c r="CF70" s="11"/>
      <c r="CG70" s="11"/>
      <c r="CH70" s="11"/>
      <c r="CI70" s="11"/>
      <c r="CJ70" s="11"/>
      <c r="CK70" s="11"/>
      <c r="CL70" s="11"/>
      <c r="CM70" s="11"/>
      <c r="CN70" s="11"/>
      <c r="CO70" s="11"/>
      <c r="CP70" s="11"/>
      <c r="CQ70" s="11"/>
      <c r="CR70" s="11"/>
      <c r="CS70" s="11"/>
      <c r="CT70" s="11"/>
      <c r="CU70" s="11"/>
      <c r="CV70" s="11"/>
      <c r="CW70" s="11"/>
      <c r="CX70" s="11"/>
      <c r="CY70" s="11"/>
      <c r="CZ70" s="11"/>
      <c r="DA70" s="11"/>
      <c r="DB70" s="11"/>
      <c r="DC70" s="11"/>
      <c r="DD70" s="11"/>
      <c r="DE70" s="11"/>
      <c r="DF70" s="11"/>
    </row>
    <row r="71" spans="1:110" ht="16.5" thickBot="1" x14ac:dyDescent="0.3">
      <c r="A71" s="35">
        <v>3</v>
      </c>
      <c r="B71" s="75"/>
      <c r="C71" s="36"/>
      <c r="D71" s="36"/>
      <c r="E71" s="75"/>
      <c r="F71" s="75"/>
      <c r="G71" s="75"/>
      <c r="H71" s="75"/>
      <c r="I71" s="75"/>
      <c r="J71" s="75"/>
      <c r="K71" s="75"/>
      <c r="L71" s="75"/>
      <c r="M71" s="75"/>
      <c r="N71" s="16"/>
      <c r="O71" s="16"/>
      <c r="P71" s="37"/>
      <c r="Q71" s="16"/>
      <c r="R71" s="16"/>
      <c r="S71" s="37"/>
      <c r="T71" s="37"/>
      <c r="U71" s="37"/>
      <c r="V71" s="37"/>
      <c r="W71" s="91"/>
    </row>
    <row r="72" spans="1:110" s="24" customFormat="1" ht="17.25" customHeight="1" thickBot="1" x14ac:dyDescent="0.3">
      <c r="A72" s="131" t="s">
        <v>85</v>
      </c>
      <c r="B72" s="132"/>
      <c r="C72" s="132"/>
      <c r="D72" s="132"/>
      <c r="E72" s="132"/>
      <c r="F72" s="132"/>
      <c r="G72" s="132"/>
      <c r="H72" s="132"/>
      <c r="I72" s="132"/>
      <c r="J72" s="132"/>
      <c r="K72" s="132"/>
      <c r="L72" s="132"/>
      <c r="M72" s="133"/>
      <c r="N72" s="21">
        <v>0</v>
      </c>
      <c r="O72" s="21">
        <v>0</v>
      </c>
      <c r="P72" s="21">
        <v>0</v>
      </c>
      <c r="Q72" s="21">
        <v>0</v>
      </c>
      <c r="R72" s="21">
        <v>0</v>
      </c>
      <c r="S72" s="21">
        <v>0</v>
      </c>
      <c r="T72" s="22"/>
      <c r="U72" s="22"/>
      <c r="V72" s="26">
        <v>0</v>
      </c>
      <c r="W72" s="84">
        <v>0</v>
      </c>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c r="BE72" s="23"/>
      <c r="BF72" s="23"/>
      <c r="BG72" s="23"/>
      <c r="BH72" s="23"/>
      <c r="BI72" s="23"/>
      <c r="BJ72" s="23"/>
      <c r="BK72" s="23"/>
      <c r="BL72" s="23"/>
      <c r="BM72" s="23"/>
      <c r="BN72" s="23"/>
      <c r="BO72" s="23"/>
      <c r="BP72" s="23"/>
      <c r="BQ72" s="23"/>
      <c r="BR72" s="23"/>
      <c r="BS72" s="23"/>
      <c r="BT72" s="23"/>
      <c r="BU72" s="23"/>
      <c r="BV72" s="23"/>
      <c r="BW72" s="23"/>
      <c r="BX72" s="23"/>
      <c r="BY72" s="23"/>
      <c r="BZ72" s="23"/>
      <c r="CA72" s="23"/>
      <c r="CB72" s="23"/>
      <c r="CC72" s="23"/>
      <c r="CD72" s="23"/>
      <c r="CE72" s="23"/>
      <c r="CF72" s="23"/>
      <c r="CG72" s="23"/>
      <c r="CH72" s="23"/>
      <c r="CI72" s="23"/>
      <c r="CJ72" s="23"/>
      <c r="CK72" s="23"/>
      <c r="CL72" s="23"/>
      <c r="CM72" s="23"/>
      <c r="CN72" s="23"/>
      <c r="CO72" s="23"/>
      <c r="CP72" s="23"/>
      <c r="CQ72" s="23"/>
      <c r="CR72" s="23"/>
      <c r="CS72" s="23"/>
      <c r="CT72" s="23"/>
      <c r="CU72" s="23"/>
      <c r="CV72" s="23"/>
      <c r="CW72" s="23"/>
      <c r="CX72" s="23"/>
      <c r="CY72" s="23"/>
      <c r="CZ72" s="23"/>
      <c r="DA72" s="23"/>
      <c r="DB72" s="23"/>
      <c r="DC72" s="23"/>
      <c r="DD72" s="23"/>
      <c r="DE72" s="23"/>
      <c r="DF72" s="23"/>
    </row>
    <row r="73" spans="1:110" ht="15.75" customHeight="1" x14ac:dyDescent="0.25">
      <c r="A73" s="134" t="s">
        <v>46</v>
      </c>
      <c r="B73" s="135"/>
      <c r="C73" s="135"/>
      <c r="D73" s="135"/>
      <c r="E73" s="135"/>
      <c r="F73" s="135"/>
      <c r="G73" s="135"/>
      <c r="H73" s="135"/>
      <c r="I73" s="135"/>
      <c r="J73" s="135"/>
      <c r="K73" s="135"/>
      <c r="L73" s="135"/>
      <c r="M73" s="135"/>
      <c r="N73" s="135"/>
      <c r="O73" s="135"/>
      <c r="P73" s="135"/>
      <c r="Q73" s="135"/>
      <c r="R73" s="135"/>
      <c r="S73" s="135"/>
      <c r="T73" s="135"/>
      <c r="U73" s="135"/>
      <c r="V73" s="135"/>
      <c r="W73" s="136"/>
    </row>
    <row r="74" spans="1:110" ht="16.5" thickBot="1" x14ac:dyDescent="0.3">
      <c r="A74" s="8">
        <v>1</v>
      </c>
      <c r="B74" s="4"/>
      <c r="C74" s="9"/>
      <c r="D74" s="9"/>
      <c r="E74" s="4"/>
      <c r="F74" s="4"/>
      <c r="G74" s="4"/>
      <c r="H74" s="4"/>
      <c r="I74" s="4"/>
      <c r="J74" s="4"/>
      <c r="K74" s="4"/>
      <c r="L74" s="4"/>
      <c r="M74" s="4"/>
      <c r="N74" s="3"/>
      <c r="O74" s="3"/>
      <c r="P74" s="10"/>
      <c r="Q74" s="3"/>
      <c r="R74" s="3"/>
      <c r="S74" s="10"/>
      <c r="T74" s="10"/>
      <c r="U74" s="10"/>
      <c r="V74" s="10"/>
      <c r="W74" s="89"/>
    </row>
    <row r="75" spans="1:110" s="24" customFormat="1" ht="17.25" customHeight="1" thickBot="1" x14ac:dyDescent="0.3">
      <c r="A75" s="131" t="s">
        <v>86</v>
      </c>
      <c r="B75" s="132"/>
      <c r="C75" s="132"/>
      <c r="D75" s="132"/>
      <c r="E75" s="132"/>
      <c r="F75" s="132"/>
      <c r="G75" s="132"/>
      <c r="H75" s="132"/>
      <c r="I75" s="132"/>
      <c r="J75" s="132"/>
      <c r="K75" s="132"/>
      <c r="L75" s="132"/>
      <c r="M75" s="133"/>
      <c r="N75" s="21">
        <v>0</v>
      </c>
      <c r="O75" s="21">
        <v>0</v>
      </c>
      <c r="P75" s="21">
        <v>0</v>
      </c>
      <c r="Q75" s="21">
        <v>0</v>
      </c>
      <c r="R75" s="21">
        <v>0</v>
      </c>
      <c r="S75" s="21">
        <v>0</v>
      </c>
      <c r="T75" s="22"/>
      <c r="U75" s="22"/>
      <c r="V75" s="26">
        <v>0</v>
      </c>
      <c r="W75" s="84">
        <v>0</v>
      </c>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c r="BE75" s="23"/>
      <c r="BF75" s="23"/>
      <c r="BG75" s="23"/>
      <c r="BH75" s="23"/>
      <c r="BI75" s="23"/>
      <c r="BJ75" s="23"/>
      <c r="BK75" s="23"/>
      <c r="BL75" s="23"/>
      <c r="BM75" s="23"/>
      <c r="BN75" s="23"/>
      <c r="BO75" s="23"/>
      <c r="BP75" s="23"/>
      <c r="BQ75" s="23"/>
      <c r="BR75" s="23"/>
      <c r="BS75" s="23"/>
      <c r="BT75" s="23"/>
      <c r="BU75" s="23"/>
      <c r="BV75" s="23"/>
      <c r="BW75" s="23"/>
      <c r="BX75" s="23"/>
      <c r="BY75" s="23"/>
      <c r="BZ75" s="23"/>
      <c r="CA75" s="23"/>
      <c r="CB75" s="23"/>
      <c r="CC75" s="23"/>
      <c r="CD75" s="23"/>
      <c r="CE75" s="23"/>
      <c r="CF75" s="23"/>
      <c r="CG75" s="23"/>
      <c r="CH75" s="23"/>
      <c r="CI75" s="23"/>
      <c r="CJ75" s="23"/>
      <c r="CK75" s="23"/>
      <c r="CL75" s="23"/>
      <c r="CM75" s="23"/>
      <c r="CN75" s="23"/>
      <c r="CO75" s="23"/>
      <c r="CP75" s="23"/>
      <c r="CQ75" s="23"/>
      <c r="CR75" s="23"/>
      <c r="CS75" s="23"/>
      <c r="CT75" s="23"/>
      <c r="CU75" s="23"/>
      <c r="CV75" s="23"/>
      <c r="CW75" s="23"/>
      <c r="CX75" s="23"/>
      <c r="CY75" s="23"/>
      <c r="CZ75" s="23"/>
      <c r="DA75" s="23"/>
      <c r="DB75" s="23"/>
      <c r="DC75" s="23"/>
      <c r="DD75" s="23"/>
      <c r="DE75" s="23"/>
      <c r="DF75" s="23"/>
    </row>
    <row r="76" spans="1:110" ht="15.75" customHeight="1" thickBot="1" x14ac:dyDescent="0.3">
      <c r="A76" s="134" t="s">
        <v>47</v>
      </c>
      <c r="B76" s="135"/>
      <c r="C76" s="135"/>
      <c r="D76" s="135"/>
      <c r="E76" s="135"/>
      <c r="F76" s="135"/>
      <c r="G76" s="135"/>
      <c r="H76" s="135"/>
      <c r="I76" s="135"/>
      <c r="J76" s="135"/>
      <c r="K76" s="135"/>
      <c r="L76" s="135"/>
      <c r="M76" s="135"/>
      <c r="N76" s="135"/>
      <c r="O76" s="135"/>
      <c r="P76" s="135"/>
      <c r="Q76" s="135"/>
      <c r="R76" s="135"/>
      <c r="S76" s="135"/>
      <c r="T76" s="135"/>
      <c r="U76" s="135"/>
      <c r="V76" s="135"/>
      <c r="W76" s="136"/>
    </row>
    <row r="77" spans="1:110" s="24" customFormat="1" ht="17.25" customHeight="1" thickBot="1" x14ac:dyDescent="0.3">
      <c r="A77" s="131" t="s">
        <v>87</v>
      </c>
      <c r="B77" s="132"/>
      <c r="C77" s="132"/>
      <c r="D77" s="132"/>
      <c r="E77" s="132"/>
      <c r="F77" s="132"/>
      <c r="G77" s="132"/>
      <c r="H77" s="132"/>
      <c r="I77" s="132"/>
      <c r="J77" s="132"/>
      <c r="K77" s="132"/>
      <c r="L77" s="132"/>
      <c r="M77" s="133"/>
      <c r="N77" s="21">
        <v>0</v>
      </c>
      <c r="O77" s="21">
        <v>0</v>
      </c>
      <c r="P77" s="21">
        <v>0</v>
      </c>
      <c r="Q77" s="21">
        <v>0</v>
      </c>
      <c r="R77" s="21">
        <v>0</v>
      </c>
      <c r="S77" s="21">
        <v>0</v>
      </c>
      <c r="T77" s="22"/>
      <c r="U77" s="22"/>
      <c r="V77" s="26">
        <v>0</v>
      </c>
      <c r="W77" s="26">
        <v>0</v>
      </c>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3"/>
      <c r="AY77" s="23"/>
      <c r="AZ77" s="23"/>
      <c r="BA77" s="23"/>
      <c r="BB77" s="23"/>
      <c r="BC77" s="23"/>
      <c r="BD77" s="23"/>
      <c r="BE77" s="23"/>
      <c r="BF77" s="23"/>
      <c r="BG77" s="23"/>
      <c r="BH77" s="23"/>
      <c r="BI77" s="23"/>
      <c r="BJ77" s="23"/>
      <c r="BK77" s="23"/>
      <c r="BL77" s="23"/>
      <c r="BM77" s="23"/>
      <c r="BN77" s="23"/>
      <c r="BO77" s="23"/>
      <c r="BP77" s="23"/>
      <c r="BQ77" s="23"/>
      <c r="BR77" s="23"/>
      <c r="BS77" s="23"/>
      <c r="BT77" s="23"/>
      <c r="BU77" s="23"/>
      <c r="BV77" s="23"/>
      <c r="BW77" s="23"/>
      <c r="BX77" s="23"/>
      <c r="BY77" s="23"/>
      <c r="BZ77" s="23"/>
      <c r="CA77" s="23"/>
      <c r="CB77" s="23"/>
      <c r="CC77" s="23"/>
      <c r="CD77" s="23"/>
      <c r="CE77" s="23"/>
      <c r="CF77" s="23"/>
      <c r="CG77" s="23"/>
      <c r="CH77" s="23"/>
      <c r="CI77" s="23"/>
      <c r="CJ77" s="23"/>
      <c r="CK77" s="23"/>
      <c r="CL77" s="23"/>
      <c r="CM77" s="23"/>
      <c r="CN77" s="23"/>
      <c r="CO77" s="23"/>
      <c r="CP77" s="23"/>
      <c r="CQ77" s="23"/>
      <c r="CR77" s="23"/>
      <c r="CS77" s="23"/>
      <c r="CT77" s="23"/>
      <c r="CU77" s="23"/>
      <c r="CV77" s="23"/>
      <c r="CW77" s="23"/>
      <c r="CX77" s="23"/>
      <c r="CY77" s="23"/>
      <c r="CZ77" s="23"/>
      <c r="DA77" s="23"/>
      <c r="DB77" s="23"/>
      <c r="DC77" s="23"/>
      <c r="DD77" s="23"/>
      <c r="DE77" s="23"/>
      <c r="DF77" s="23"/>
    </row>
    <row r="78" spans="1:110" ht="15.75" customHeight="1" x14ac:dyDescent="0.25">
      <c r="A78" s="134" t="s">
        <v>48</v>
      </c>
      <c r="B78" s="135"/>
      <c r="C78" s="135"/>
      <c r="D78" s="135"/>
      <c r="E78" s="135"/>
      <c r="F78" s="135"/>
      <c r="G78" s="135"/>
      <c r="H78" s="135"/>
      <c r="I78" s="135"/>
      <c r="J78" s="135"/>
      <c r="K78" s="135"/>
      <c r="L78" s="135"/>
      <c r="M78" s="135"/>
      <c r="N78" s="135"/>
      <c r="O78" s="135"/>
      <c r="P78" s="135"/>
      <c r="Q78" s="135"/>
      <c r="R78" s="135"/>
      <c r="S78" s="135"/>
      <c r="T78" s="135"/>
      <c r="U78" s="135"/>
      <c r="V78" s="135"/>
      <c r="W78" s="136"/>
    </row>
    <row r="79" spans="1:110" s="101" customFormat="1" ht="153" x14ac:dyDescent="0.25">
      <c r="A79" s="6">
        <v>1</v>
      </c>
      <c r="B79" s="104" t="s">
        <v>155</v>
      </c>
      <c r="C79" s="96" t="s">
        <v>196</v>
      </c>
      <c r="D79" s="38" t="s">
        <v>197</v>
      </c>
      <c r="E79" s="18" t="s">
        <v>198</v>
      </c>
      <c r="F79" s="97">
        <v>42370</v>
      </c>
      <c r="G79" s="97">
        <v>43465</v>
      </c>
      <c r="H79" s="38" t="s">
        <v>116</v>
      </c>
      <c r="I79" s="74" t="s">
        <v>199</v>
      </c>
      <c r="J79" s="74" t="s">
        <v>200</v>
      </c>
      <c r="K79" s="74"/>
      <c r="L79" s="38" t="s">
        <v>189</v>
      </c>
      <c r="M79" s="38">
        <v>121</v>
      </c>
      <c r="N79" s="122">
        <v>1228667.03</v>
      </c>
      <c r="O79" s="122">
        <v>222029.03</v>
      </c>
      <c r="P79" s="122">
        <v>0</v>
      </c>
      <c r="Q79" s="122">
        <v>0</v>
      </c>
      <c r="R79" s="33">
        <v>993955.61</v>
      </c>
      <c r="S79" s="39">
        <f>N79+O79+P79+Q79+R79</f>
        <v>2444651.67</v>
      </c>
      <c r="T79" s="40" t="s">
        <v>118</v>
      </c>
      <c r="U79" s="38">
        <v>1</v>
      </c>
      <c r="V79" s="121">
        <v>644285.54</v>
      </c>
      <c r="W79" s="123">
        <v>116427.07</v>
      </c>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0"/>
      <c r="CA79" s="100"/>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0"/>
      <c r="DB79" s="100"/>
      <c r="DC79" s="100"/>
      <c r="DD79" s="100"/>
      <c r="DE79" s="100"/>
      <c r="DF79" s="100"/>
    </row>
    <row r="80" spans="1:110" s="24" customFormat="1" ht="17.25" customHeight="1" thickBot="1" x14ac:dyDescent="0.3">
      <c r="A80" s="137" t="s">
        <v>88</v>
      </c>
      <c r="B80" s="138"/>
      <c r="C80" s="138"/>
      <c r="D80" s="138"/>
      <c r="E80" s="138"/>
      <c r="F80" s="138"/>
      <c r="G80" s="138"/>
      <c r="H80" s="138"/>
      <c r="I80" s="138"/>
      <c r="J80" s="138"/>
      <c r="K80" s="138"/>
      <c r="L80" s="138"/>
      <c r="M80" s="139"/>
      <c r="N80" s="41">
        <f t="shared" ref="N80:S80" si="15">N79</f>
        <v>1228667.03</v>
      </c>
      <c r="O80" s="41">
        <f t="shared" si="15"/>
        <v>222029.03</v>
      </c>
      <c r="P80" s="41">
        <f t="shared" si="15"/>
        <v>0</v>
      </c>
      <c r="Q80" s="41">
        <f t="shared" si="15"/>
        <v>0</v>
      </c>
      <c r="R80" s="41">
        <f t="shared" si="15"/>
        <v>993955.61</v>
      </c>
      <c r="S80" s="41">
        <f t="shared" si="15"/>
        <v>2444651.67</v>
      </c>
      <c r="T80" s="41"/>
      <c r="U80" s="41"/>
      <c r="V80" s="41">
        <f>V79</f>
        <v>644285.54</v>
      </c>
      <c r="W80" s="41">
        <f>W79</f>
        <v>116427.07</v>
      </c>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3"/>
      <c r="CW80" s="23"/>
      <c r="CX80" s="23"/>
      <c r="CY80" s="23"/>
      <c r="CZ80" s="23"/>
      <c r="DA80" s="23"/>
      <c r="DB80" s="23"/>
      <c r="DC80" s="23"/>
      <c r="DD80" s="23"/>
      <c r="DE80" s="23"/>
      <c r="DF80" s="23"/>
    </row>
    <row r="81" spans="1:110" ht="15.75" customHeight="1" x14ac:dyDescent="0.25">
      <c r="A81" s="134" t="s">
        <v>49</v>
      </c>
      <c r="B81" s="135"/>
      <c r="C81" s="135"/>
      <c r="D81" s="135"/>
      <c r="E81" s="135"/>
      <c r="F81" s="135"/>
      <c r="G81" s="135"/>
      <c r="H81" s="135"/>
      <c r="I81" s="135"/>
      <c r="J81" s="135"/>
      <c r="K81" s="135"/>
      <c r="L81" s="135"/>
      <c r="M81" s="135"/>
      <c r="N81" s="135"/>
      <c r="O81" s="135"/>
      <c r="P81" s="135"/>
      <c r="Q81" s="135"/>
      <c r="R81" s="135"/>
      <c r="S81" s="135"/>
      <c r="T81" s="135"/>
      <c r="U81" s="135"/>
      <c r="V81" s="135"/>
      <c r="W81" s="136"/>
    </row>
    <row r="82" spans="1:110" s="17" customFormat="1" ht="15.75" x14ac:dyDescent="0.25">
      <c r="A82" s="6">
        <v>1</v>
      </c>
      <c r="B82" s="58"/>
      <c r="C82" s="59"/>
      <c r="D82" s="48"/>
      <c r="E82" s="18"/>
      <c r="F82" s="30"/>
      <c r="G82" s="30"/>
      <c r="H82" s="31"/>
      <c r="I82" s="74"/>
      <c r="J82" s="74"/>
      <c r="K82" s="74"/>
      <c r="L82" s="38"/>
      <c r="M82" s="38"/>
      <c r="N82" s="33"/>
      <c r="O82" s="33"/>
      <c r="P82" s="33"/>
      <c r="Q82" s="33"/>
      <c r="R82" s="33"/>
      <c r="S82" s="39"/>
      <c r="T82" s="40"/>
      <c r="U82" s="38"/>
      <c r="V82" s="33"/>
      <c r="W82" s="80"/>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c r="BQ82" s="11"/>
      <c r="BR82" s="11"/>
      <c r="BS82" s="11"/>
      <c r="BT82" s="11"/>
      <c r="BU82" s="11"/>
      <c r="BV82" s="11"/>
      <c r="BW82" s="11"/>
      <c r="BX82" s="11"/>
      <c r="BY82" s="11"/>
      <c r="BZ82" s="11"/>
      <c r="CA82" s="11"/>
      <c r="CB82" s="11"/>
      <c r="CC82" s="11"/>
      <c r="CD82" s="11"/>
      <c r="CE82" s="11"/>
      <c r="CF82" s="11"/>
      <c r="CG82" s="11"/>
      <c r="CH82" s="11"/>
      <c r="CI82" s="11"/>
      <c r="CJ82" s="11"/>
      <c r="CK82" s="11"/>
      <c r="CL82" s="11"/>
      <c r="CM82" s="11"/>
      <c r="CN82" s="11"/>
      <c r="CO82" s="11"/>
      <c r="CP82" s="11"/>
      <c r="CQ82" s="11"/>
      <c r="CR82" s="11"/>
      <c r="CS82" s="11"/>
      <c r="CT82" s="11"/>
      <c r="CU82" s="11"/>
      <c r="CV82" s="11"/>
      <c r="CW82" s="11"/>
      <c r="CX82" s="11"/>
      <c r="CY82" s="11"/>
      <c r="CZ82" s="11"/>
      <c r="DA82" s="11"/>
      <c r="DB82" s="11"/>
      <c r="DC82" s="11"/>
      <c r="DD82" s="11"/>
      <c r="DE82" s="11"/>
      <c r="DF82" s="11"/>
    </row>
    <row r="83" spans="1:110" s="24" customFormat="1" ht="17.25" customHeight="1" thickBot="1" x14ac:dyDescent="0.3">
      <c r="A83" s="137" t="s">
        <v>89</v>
      </c>
      <c r="B83" s="138"/>
      <c r="C83" s="138"/>
      <c r="D83" s="138"/>
      <c r="E83" s="138"/>
      <c r="F83" s="138"/>
      <c r="G83" s="138"/>
      <c r="H83" s="138"/>
      <c r="I83" s="138"/>
      <c r="J83" s="138"/>
      <c r="K83" s="138"/>
      <c r="L83" s="138"/>
      <c r="M83" s="139"/>
      <c r="N83" s="53">
        <f t="shared" ref="N83:S83" si="16">N82</f>
        <v>0</v>
      </c>
      <c r="O83" s="53">
        <f t="shared" si="16"/>
        <v>0</v>
      </c>
      <c r="P83" s="54">
        <f t="shared" si="16"/>
        <v>0</v>
      </c>
      <c r="Q83" s="53">
        <f t="shared" si="16"/>
        <v>0</v>
      </c>
      <c r="R83" s="41">
        <f t="shared" si="16"/>
        <v>0</v>
      </c>
      <c r="S83" s="42">
        <f t="shared" si="16"/>
        <v>0</v>
      </c>
      <c r="T83" s="42"/>
      <c r="U83" s="42"/>
      <c r="V83" s="26">
        <f>V82</f>
        <v>0</v>
      </c>
      <c r="W83" s="26">
        <f>W82</f>
        <v>0</v>
      </c>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3"/>
      <c r="AY83" s="23"/>
      <c r="AZ83" s="23"/>
      <c r="BA83" s="23"/>
      <c r="BB83" s="23"/>
      <c r="BC83" s="23"/>
      <c r="BD83" s="23"/>
      <c r="BE83" s="23"/>
      <c r="BF83" s="23"/>
      <c r="BG83" s="23"/>
      <c r="BH83" s="23"/>
      <c r="BI83" s="23"/>
      <c r="BJ83" s="23"/>
      <c r="BK83" s="23"/>
      <c r="BL83" s="23"/>
      <c r="BM83" s="23"/>
      <c r="BN83" s="23"/>
      <c r="BO83" s="23"/>
      <c r="BP83" s="23"/>
      <c r="BQ83" s="23"/>
      <c r="BR83" s="23"/>
      <c r="BS83" s="23"/>
      <c r="BT83" s="23"/>
      <c r="BU83" s="23"/>
      <c r="BV83" s="23"/>
      <c r="BW83" s="23"/>
      <c r="BX83" s="23"/>
      <c r="BY83" s="23"/>
      <c r="BZ83" s="23"/>
      <c r="CA83" s="23"/>
      <c r="CB83" s="23"/>
      <c r="CC83" s="23"/>
      <c r="CD83" s="23"/>
      <c r="CE83" s="23"/>
      <c r="CF83" s="23"/>
      <c r="CG83" s="23"/>
      <c r="CH83" s="23"/>
      <c r="CI83" s="23"/>
      <c r="CJ83" s="23"/>
      <c r="CK83" s="23"/>
      <c r="CL83" s="23"/>
      <c r="CM83" s="23"/>
      <c r="CN83" s="23"/>
      <c r="CO83" s="23"/>
      <c r="CP83" s="23"/>
      <c r="CQ83" s="23"/>
      <c r="CR83" s="23"/>
      <c r="CS83" s="23"/>
      <c r="CT83" s="23"/>
      <c r="CU83" s="23"/>
      <c r="CV83" s="23"/>
      <c r="CW83" s="23"/>
      <c r="CX83" s="23"/>
      <c r="CY83" s="23"/>
      <c r="CZ83" s="23"/>
      <c r="DA83" s="23"/>
      <c r="DB83" s="23"/>
      <c r="DC83" s="23"/>
      <c r="DD83" s="23"/>
      <c r="DE83" s="23"/>
      <c r="DF83" s="23"/>
    </row>
    <row r="84" spans="1:110" ht="15.75" customHeight="1" x14ac:dyDescent="0.25">
      <c r="A84" s="134" t="s">
        <v>50</v>
      </c>
      <c r="B84" s="135"/>
      <c r="C84" s="135"/>
      <c r="D84" s="135"/>
      <c r="E84" s="135"/>
      <c r="F84" s="135"/>
      <c r="G84" s="135"/>
      <c r="H84" s="135"/>
      <c r="I84" s="135"/>
      <c r="J84" s="135"/>
      <c r="K84" s="135"/>
      <c r="L84" s="135"/>
      <c r="M84" s="135"/>
      <c r="N84" s="173"/>
      <c r="O84" s="173"/>
      <c r="P84" s="173"/>
      <c r="Q84" s="173"/>
      <c r="R84" s="135"/>
      <c r="S84" s="135"/>
      <c r="T84" s="135"/>
      <c r="U84" s="135"/>
      <c r="V84" s="135"/>
      <c r="W84" s="136"/>
    </row>
    <row r="85" spans="1:110" ht="15.75" customHeight="1" x14ac:dyDescent="0.25">
      <c r="A85" s="68">
        <v>1</v>
      </c>
      <c r="B85" s="68"/>
      <c r="C85" s="68"/>
      <c r="D85" s="68"/>
      <c r="E85" s="68"/>
      <c r="F85" s="68"/>
      <c r="G85" s="68"/>
      <c r="H85" s="68"/>
      <c r="I85" s="68"/>
      <c r="J85" s="68"/>
      <c r="K85" s="68"/>
      <c r="L85" s="68"/>
      <c r="M85" s="68"/>
      <c r="N85" s="68"/>
      <c r="O85" s="68"/>
      <c r="P85" s="68"/>
      <c r="Q85" s="68"/>
      <c r="R85" s="68"/>
      <c r="S85" s="68"/>
      <c r="T85" s="68"/>
      <c r="U85" s="68"/>
      <c r="V85" s="92"/>
      <c r="W85" s="92"/>
    </row>
    <row r="86" spans="1:110" s="24" customFormat="1" ht="17.25" customHeight="1" thickBot="1" x14ac:dyDescent="0.3">
      <c r="A86" s="137" t="s">
        <v>90</v>
      </c>
      <c r="B86" s="138"/>
      <c r="C86" s="138"/>
      <c r="D86" s="138"/>
      <c r="E86" s="138"/>
      <c r="F86" s="138"/>
      <c r="G86" s="138"/>
      <c r="H86" s="138"/>
      <c r="I86" s="138"/>
      <c r="J86" s="138"/>
      <c r="K86" s="138"/>
      <c r="L86" s="138"/>
      <c r="M86" s="139"/>
      <c r="N86" s="53">
        <f>N85</f>
        <v>0</v>
      </c>
      <c r="O86" s="53">
        <f t="shared" ref="O86:S86" si="17">O85</f>
        <v>0</v>
      </c>
      <c r="P86" s="53">
        <f t="shared" si="17"/>
        <v>0</v>
      </c>
      <c r="Q86" s="53">
        <f t="shared" si="17"/>
        <v>0</v>
      </c>
      <c r="R86" s="53">
        <f t="shared" si="17"/>
        <v>0</v>
      </c>
      <c r="S86" s="53">
        <f t="shared" si="17"/>
        <v>0</v>
      </c>
      <c r="T86" s="54"/>
      <c r="U86" s="42"/>
      <c r="V86" s="42">
        <f>V85</f>
        <v>0</v>
      </c>
      <c r="W86" s="83">
        <f>W85</f>
        <v>0</v>
      </c>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3"/>
      <c r="AY86" s="23"/>
      <c r="AZ86" s="23"/>
      <c r="BA86" s="23"/>
      <c r="BB86" s="23"/>
      <c r="BC86" s="23"/>
      <c r="BD86" s="23"/>
      <c r="BE86" s="23"/>
      <c r="BF86" s="23"/>
      <c r="BG86" s="23"/>
      <c r="BH86" s="23"/>
      <c r="BI86" s="23"/>
      <c r="BJ86" s="23"/>
      <c r="BK86" s="23"/>
      <c r="BL86" s="23"/>
      <c r="BM86" s="23"/>
      <c r="BN86" s="23"/>
      <c r="BO86" s="23"/>
      <c r="BP86" s="23"/>
      <c r="BQ86" s="23"/>
      <c r="BR86" s="23"/>
      <c r="BS86" s="23"/>
      <c r="BT86" s="23"/>
      <c r="BU86" s="23"/>
      <c r="BV86" s="23"/>
      <c r="BW86" s="23"/>
      <c r="BX86" s="23"/>
      <c r="BY86" s="23"/>
      <c r="BZ86" s="23"/>
      <c r="CA86" s="23"/>
      <c r="CB86" s="23"/>
      <c r="CC86" s="23"/>
      <c r="CD86" s="23"/>
      <c r="CE86" s="23"/>
      <c r="CF86" s="23"/>
      <c r="CG86" s="23"/>
      <c r="CH86" s="23"/>
      <c r="CI86" s="23"/>
      <c r="CJ86" s="23"/>
      <c r="CK86" s="23"/>
      <c r="CL86" s="23"/>
      <c r="CM86" s="23"/>
      <c r="CN86" s="23"/>
      <c r="CO86" s="23"/>
      <c r="CP86" s="23"/>
      <c r="CQ86" s="23"/>
      <c r="CR86" s="23"/>
      <c r="CS86" s="23"/>
      <c r="CT86" s="23"/>
      <c r="CU86" s="23"/>
      <c r="CV86" s="23"/>
      <c r="CW86" s="23"/>
      <c r="CX86" s="23"/>
      <c r="CY86" s="23"/>
      <c r="CZ86" s="23"/>
      <c r="DA86" s="23"/>
      <c r="DB86" s="23"/>
      <c r="DC86" s="23"/>
      <c r="DD86" s="23"/>
      <c r="DE86" s="23"/>
      <c r="DF86" s="23"/>
    </row>
    <row r="87" spans="1:110" ht="15.75" customHeight="1" x14ac:dyDescent="0.25">
      <c r="A87" s="134" t="s">
        <v>51</v>
      </c>
      <c r="B87" s="135"/>
      <c r="C87" s="135"/>
      <c r="D87" s="135"/>
      <c r="E87" s="135"/>
      <c r="F87" s="135"/>
      <c r="G87" s="135"/>
      <c r="H87" s="135"/>
      <c r="I87" s="135"/>
      <c r="J87" s="135"/>
      <c r="K87" s="135"/>
      <c r="L87" s="135"/>
      <c r="M87" s="135"/>
      <c r="N87" s="173"/>
      <c r="O87" s="173"/>
      <c r="P87" s="173"/>
      <c r="Q87" s="173"/>
      <c r="R87" s="173"/>
      <c r="S87" s="173"/>
      <c r="T87" s="173"/>
      <c r="U87" s="135"/>
      <c r="V87" s="135"/>
      <c r="W87" s="136"/>
    </row>
    <row r="88" spans="1:110" s="17" customFormat="1" ht="15.75" x14ac:dyDescent="0.25">
      <c r="A88" s="6">
        <v>1</v>
      </c>
      <c r="B88" s="58"/>
      <c r="C88" s="59"/>
      <c r="D88" s="48"/>
      <c r="E88" s="18"/>
      <c r="F88" s="30"/>
      <c r="G88" s="30"/>
      <c r="H88" s="31"/>
      <c r="I88" s="74"/>
      <c r="J88" s="74"/>
      <c r="K88" s="74"/>
      <c r="L88" s="38"/>
      <c r="M88" s="38"/>
      <c r="N88" s="33"/>
      <c r="O88" s="33"/>
      <c r="P88" s="33"/>
      <c r="Q88" s="33"/>
      <c r="R88" s="33"/>
      <c r="S88" s="39"/>
      <c r="T88" s="40"/>
      <c r="U88" s="38"/>
      <c r="V88" s="33"/>
      <c r="W88" s="80"/>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row>
    <row r="89" spans="1:110" s="24" customFormat="1" ht="17.25" customHeight="1" thickBot="1" x14ac:dyDescent="0.3">
      <c r="A89" s="137" t="s">
        <v>91</v>
      </c>
      <c r="B89" s="138"/>
      <c r="C89" s="138"/>
      <c r="D89" s="138"/>
      <c r="E89" s="138"/>
      <c r="F89" s="138"/>
      <c r="G89" s="138"/>
      <c r="H89" s="138"/>
      <c r="I89" s="138"/>
      <c r="J89" s="138"/>
      <c r="K89" s="138"/>
      <c r="L89" s="138"/>
      <c r="M89" s="139"/>
      <c r="N89" s="53">
        <f>N88</f>
        <v>0</v>
      </c>
      <c r="O89" s="53">
        <f t="shared" ref="O89:S89" si="18">O88</f>
        <v>0</v>
      </c>
      <c r="P89" s="53">
        <f t="shared" si="18"/>
        <v>0</v>
      </c>
      <c r="Q89" s="53">
        <f t="shared" si="18"/>
        <v>0</v>
      </c>
      <c r="R89" s="53">
        <f t="shared" si="18"/>
        <v>0</v>
      </c>
      <c r="S89" s="53">
        <f t="shared" si="18"/>
        <v>0</v>
      </c>
      <c r="T89" s="54"/>
      <c r="U89" s="42"/>
      <c r="V89" s="26">
        <f>V88</f>
        <v>0</v>
      </c>
      <c r="W89" s="26">
        <f>W88</f>
        <v>0</v>
      </c>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3"/>
      <c r="AY89" s="23"/>
      <c r="AZ89" s="23"/>
      <c r="BA89" s="23"/>
      <c r="BB89" s="23"/>
      <c r="BC89" s="23"/>
      <c r="BD89" s="23"/>
      <c r="BE89" s="23"/>
      <c r="BF89" s="23"/>
      <c r="BG89" s="23"/>
      <c r="BH89" s="23"/>
      <c r="BI89" s="23"/>
      <c r="BJ89" s="23"/>
      <c r="BK89" s="23"/>
      <c r="BL89" s="23"/>
      <c r="BM89" s="23"/>
      <c r="BN89" s="23"/>
      <c r="BO89" s="23"/>
      <c r="BP89" s="23"/>
      <c r="BQ89" s="23"/>
      <c r="BR89" s="23"/>
      <c r="BS89" s="23"/>
      <c r="BT89" s="23"/>
      <c r="BU89" s="23"/>
      <c r="BV89" s="23"/>
      <c r="BW89" s="23"/>
      <c r="BX89" s="23"/>
      <c r="BY89" s="23"/>
      <c r="BZ89" s="23"/>
      <c r="CA89" s="23"/>
      <c r="CB89" s="23"/>
      <c r="CC89" s="23"/>
      <c r="CD89" s="23"/>
      <c r="CE89" s="23"/>
      <c r="CF89" s="23"/>
      <c r="CG89" s="23"/>
      <c r="CH89" s="23"/>
      <c r="CI89" s="23"/>
      <c r="CJ89" s="23"/>
      <c r="CK89" s="23"/>
      <c r="CL89" s="23"/>
      <c r="CM89" s="23"/>
      <c r="CN89" s="23"/>
      <c r="CO89" s="23"/>
      <c r="CP89" s="23"/>
      <c r="CQ89" s="23"/>
      <c r="CR89" s="23"/>
      <c r="CS89" s="23"/>
      <c r="CT89" s="23"/>
      <c r="CU89" s="23"/>
      <c r="CV89" s="23"/>
      <c r="CW89" s="23"/>
      <c r="CX89" s="23"/>
      <c r="CY89" s="23"/>
      <c r="CZ89" s="23"/>
      <c r="DA89" s="23"/>
      <c r="DB89" s="23"/>
      <c r="DC89" s="23"/>
      <c r="DD89" s="23"/>
      <c r="DE89" s="23"/>
      <c r="DF89" s="23"/>
    </row>
    <row r="90" spans="1:110" ht="15.75" customHeight="1" x14ac:dyDescent="0.25">
      <c r="A90" s="134" t="s">
        <v>52</v>
      </c>
      <c r="B90" s="135"/>
      <c r="C90" s="135"/>
      <c r="D90" s="135"/>
      <c r="E90" s="135"/>
      <c r="F90" s="135"/>
      <c r="G90" s="135"/>
      <c r="H90" s="135"/>
      <c r="I90" s="135"/>
      <c r="J90" s="135"/>
      <c r="K90" s="135"/>
      <c r="L90" s="135"/>
      <c r="M90" s="135"/>
      <c r="N90" s="173"/>
      <c r="O90" s="173"/>
      <c r="P90" s="173"/>
      <c r="Q90" s="173"/>
      <c r="R90" s="173"/>
      <c r="S90" s="173"/>
      <c r="T90" s="173"/>
      <c r="U90" s="135"/>
      <c r="V90" s="135"/>
      <c r="W90" s="136"/>
    </row>
    <row r="91" spans="1:110" s="17" customFormat="1" ht="15.75" x14ac:dyDescent="0.25">
      <c r="A91" s="6">
        <v>1</v>
      </c>
      <c r="B91" s="58"/>
      <c r="C91" s="59"/>
      <c r="D91" s="48"/>
      <c r="E91" s="18"/>
      <c r="F91" s="30"/>
      <c r="G91" s="30"/>
      <c r="H91" s="31"/>
      <c r="I91" s="74"/>
      <c r="J91" s="74"/>
      <c r="K91" s="74"/>
      <c r="L91" s="38"/>
      <c r="M91" s="38"/>
      <c r="N91" s="33"/>
      <c r="O91" s="33"/>
      <c r="P91" s="33"/>
      <c r="Q91" s="34"/>
      <c r="R91" s="34"/>
      <c r="S91" s="43"/>
      <c r="T91" s="32"/>
      <c r="U91" s="31"/>
      <c r="V91" s="33"/>
      <c r="W91" s="80"/>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c r="AY91" s="11"/>
      <c r="AZ91" s="11"/>
      <c r="BA91" s="11"/>
      <c r="BB91" s="11"/>
      <c r="BC91" s="11"/>
      <c r="BD91" s="11"/>
      <c r="BE91" s="11"/>
      <c r="BF91" s="11"/>
      <c r="BG91" s="11"/>
      <c r="BH91" s="11"/>
      <c r="BI91" s="11"/>
      <c r="BJ91" s="11"/>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row>
    <row r="92" spans="1:110" ht="16.5" thickBot="1" x14ac:dyDescent="0.3">
      <c r="A92" s="8">
        <v>2</v>
      </c>
      <c r="B92" s="4"/>
      <c r="C92" s="9"/>
      <c r="D92" s="9"/>
      <c r="E92" s="4"/>
      <c r="F92" s="4"/>
      <c r="G92" s="4"/>
      <c r="H92" s="4"/>
      <c r="I92" s="4"/>
      <c r="J92" s="4"/>
      <c r="K92" s="4"/>
      <c r="L92" s="4"/>
      <c r="M92" s="4"/>
      <c r="N92" s="3"/>
      <c r="O92" s="3"/>
      <c r="P92" s="10"/>
      <c r="Q92" s="3"/>
      <c r="R92" s="3"/>
      <c r="S92" s="10"/>
      <c r="T92" s="10"/>
      <c r="U92" s="10"/>
      <c r="V92" s="10"/>
      <c r="W92" s="89"/>
    </row>
    <row r="93" spans="1:110" s="24" customFormat="1" ht="17.25" customHeight="1" thickBot="1" x14ac:dyDescent="0.3">
      <c r="A93" s="131" t="s">
        <v>92</v>
      </c>
      <c r="B93" s="132"/>
      <c r="C93" s="132"/>
      <c r="D93" s="132"/>
      <c r="E93" s="132"/>
      <c r="F93" s="132"/>
      <c r="G93" s="132"/>
      <c r="H93" s="132"/>
      <c r="I93" s="132"/>
      <c r="J93" s="132"/>
      <c r="K93" s="132"/>
      <c r="L93" s="132"/>
      <c r="M93" s="133"/>
      <c r="N93" s="21">
        <f t="shared" ref="N93:S93" si="19">N91</f>
        <v>0</v>
      </c>
      <c r="O93" s="21">
        <f t="shared" si="19"/>
        <v>0</v>
      </c>
      <c r="P93" s="21">
        <f t="shared" si="19"/>
        <v>0</v>
      </c>
      <c r="Q93" s="21">
        <f t="shared" si="19"/>
        <v>0</v>
      </c>
      <c r="R93" s="21">
        <f t="shared" si="19"/>
        <v>0</v>
      </c>
      <c r="S93" s="21">
        <f t="shared" si="19"/>
        <v>0</v>
      </c>
      <c r="T93" s="22"/>
      <c r="U93" s="22"/>
      <c r="V93" s="22">
        <f>V91</f>
        <v>0</v>
      </c>
      <c r="W93" s="82">
        <f>W91</f>
        <v>0</v>
      </c>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row>
    <row r="94" spans="1:110" ht="15.75" customHeight="1" x14ac:dyDescent="0.25">
      <c r="A94" s="134" t="s">
        <v>53</v>
      </c>
      <c r="B94" s="135"/>
      <c r="C94" s="135"/>
      <c r="D94" s="135"/>
      <c r="E94" s="135"/>
      <c r="F94" s="135"/>
      <c r="G94" s="135"/>
      <c r="H94" s="135"/>
      <c r="I94" s="135"/>
      <c r="J94" s="135"/>
      <c r="K94" s="135"/>
      <c r="L94" s="135"/>
      <c r="M94" s="135"/>
      <c r="N94" s="135"/>
      <c r="O94" s="135"/>
      <c r="P94" s="135"/>
      <c r="Q94" s="135"/>
      <c r="R94" s="135"/>
      <c r="S94" s="135"/>
      <c r="T94" s="135"/>
      <c r="U94" s="135"/>
      <c r="V94" s="135"/>
      <c r="W94" s="136"/>
    </row>
    <row r="95" spans="1:110" s="17" customFormat="1" ht="15.75" x14ac:dyDescent="0.25">
      <c r="A95" s="6">
        <v>1</v>
      </c>
      <c r="B95" s="58"/>
      <c r="C95" s="59"/>
      <c r="D95" s="48"/>
      <c r="E95" s="18"/>
      <c r="F95" s="30"/>
      <c r="G95" s="30"/>
      <c r="H95" s="31"/>
      <c r="I95" s="74"/>
      <c r="J95" s="74"/>
      <c r="K95" s="74"/>
      <c r="L95" s="38"/>
      <c r="M95" s="38"/>
      <c r="N95" s="33"/>
      <c r="O95" s="33"/>
      <c r="P95" s="33"/>
      <c r="Q95" s="33"/>
      <c r="R95" s="33"/>
      <c r="S95" s="39"/>
      <c r="T95" s="40"/>
      <c r="U95" s="38"/>
      <c r="V95" s="33"/>
      <c r="W95" s="80"/>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c r="AY95" s="11"/>
      <c r="AZ95" s="11"/>
      <c r="BA95" s="11"/>
      <c r="BB95" s="11"/>
      <c r="BC95" s="11"/>
      <c r="BD95" s="11"/>
      <c r="BE95" s="11"/>
      <c r="BF95" s="11"/>
      <c r="BG95" s="11"/>
      <c r="BH95" s="11"/>
      <c r="BI95" s="11"/>
      <c r="BJ95" s="11"/>
      <c r="BK95" s="11"/>
      <c r="BL95" s="11"/>
      <c r="BM95" s="11"/>
      <c r="BN95" s="11"/>
      <c r="BO95" s="11"/>
      <c r="BP95" s="11"/>
      <c r="BQ95" s="11"/>
      <c r="BR95" s="11"/>
      <c r="BS95" s="11"/>
      <c r="BT95" s="11"/>
      <c r="BU95" s="11"/>
      <c r="BV95" s="11"/>
      <c r="BW95" s="11"/>
      <c r="BX95" s="11"/>
      <c r="BY95" s="11"/>
      <c r="BZ95" s="11"/>
      <c r="CA95" s="11"/>
      <c r="CB95" s="11"/>
      <c r="CC95" s="11"/>
      <c r="CD95" s="11"/>
      <c r="CE95" s="11"/>
      <c r="CF95" s="11"/>
      <c r="CG95" s="11"/>
      <c r="CH95" s="11"/>
      <c r="CI95" s="11"/>
      <c r="CJ95" s="11"/>
      <c r="CK95" s="11"/>
      <c r="CL95" s="11"/>
      <c r="CM95" s="11"/>
      <c r="CN95" s="11"/>
      <c r="CO95" s="11"/>
      <c r="CP95" s="11"/>
      <c r="CQ95" s="11"/>
      <c r="CR95" s="11"/>
      <c r="CS95" s="11"/>
      <c r="CT95" s="11"/>
      <c r="CU95" s="11"/>
      <c r="CV95" s="11"/>
      <c r="CW95" s="11"/>
      <c r="CX95" s="11"/>
      <c r="CY95" s="11"/>
      <c r="CZ95" s="11"/>
      <c r="DA95" s="11"/>
      <c r="DB95" s="11"/>
      <c r="DC95" s="11"/>
      <c r="DD95" s="11"/>
      <c r="DE95" s="11"/>
      <c r="DF95" s="11"/>
    </row>
    <row r="96" spans="1:110" ht="16.5" thickBot="1" x14ac:dyDescent="0.3">
      <c r="A96" s="8">
        <v>2</v>
      </c>
      <c r="B96" s="4"/>
      <c r="C96" s="9"/>
      <c r="D96" s="9"/>
      <c r="E96" s="4"/>
      <c r="F96" s="4"/>
      <c r="G96" s="4"/>
      <c r="H96" s="4"/>
      <c r="I96" s="4"/>
      <c r="J96" s="4"/>
      <c r="K96" s="4"/>
      <c r="L96" s="4"/>
      <c r="M96" s="4"/>
      <c r="N96" s="3"/>
      <c r="O96" s="3"/>
      <c r="P96" s="10"/>
      <c r="Q96" s="3"/>
      <c r="R96" s="3"/>
      <c r="S96" s="10"/>
      <c r="T96" s="10"/>
      <c r="U96" s="10"/>
      <c r="V96" s="10"/>
      <c r="W96" s="89"/>
    </row>
    <row r="97" spans="1:110" s="24" customFormat="1" ht="17.25" customHeight="1" thickBot="1" x14ac:dyDescent="0.3">
      <c r="A97" s="131" t="s">
        <v>93</v>
      </c>
      <c r="B97" s="132"/>
      <c r="C97" s="132"/>
      <c r="D97" s="132"/>
      <c r="E97" s="132"/>
      <c r="F97" s="132"/>
      <c r="G97" s="132"/>
      <c r="H97" s="132"/>
      <c r="I97" s="132"/>
      <c r="J97" s="132"/>
      <c r="K97" s="132"/>
      <c r="L97" s="132"/>
      <c r="M97" s="133"/>
      <c r="N97" s="21">
        <f t="shared" ref="N97:S97" si="20">N95</f>
        <v>0</v>
      </c>
      <c r="O97" s="21">
        <f t="shared" si="20"/>
        <v>0</v>
      </c>
      <c r="P97" s="21">
        <f t="shared" si="20"/>
        <v>0</v>
      </c>
      <c r="Q97" s="21">
        <f t="shared" si="20"/>
        <v>0</v>
      </c>
      <c r="R97" s="21">
        <f t="shared" si="20"/>
        <v>0</v>
      </c>
      <c r="S97" s="21">
        <f t="shared" si="20"/>
        <v>0</v>
      </c>
      <c r="T97" s="22"/>
      <c r="U97" s="22"/>
      <c r="V97" s="22">
        <f>V95</f>
        <v>0</v>
      </c>
      <c r="W97" s="82">
        <f>W95</f>
        <v>0</v>
      </c>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3"/>
      <c r="CW97" s="23"/>
      <c r="CX97" s="23"/>
      <c r="CY97" s="23"/>
      <c r="CZ97" s="23"/>
      <c r="DA97" s="23"/>
      <c r="DB97" s="23"/>
      <c r="DC97" s="23"/>
      <c r="DD97" s="23"/>
      <c r="DE97" s="23"/>
      <c r="DF97" s="23"/>
    </row>
    <row r="98" spans="1:110" ht="15.75" customHeight="1" x14ac:dyDescent="0.25">
      <c r="A98" s="134" t="s">
        <v>54</v>
      </c>
      <c r="B98" s="135"/>
      <c r="C98" s="135"/>
      <c r="D98" s="135"/>
      <c r="E98" s="135"/>
      <c r="F98" s="135"/>
      <c r="G98" s="135"/>
      <c r="H98" s="135"/>
      <c r="I98" s="135"/>
      <c r="J98" s="135"/>
      <c r="K98" s="135"/>
      <c r="L98" s="135"/>
      <c r="M98" s="135"/>
      <c r="N98" s="135"/>
      <c r="O98" s="135"/>
      <c r="P98" s="135"/>
      <c r="Q98" s="135"/>
      <c r="R98" s="135"/>
      <c r="S98" s="135"/>
      <c r="T98" s="135"/>
      <c r="U98" s="135"/>
      <c r="V98" s="135"/>
      <c r="W98" s="136"/>
    </row>
    <row r="99" spans="1:110" ht="15.75" x14ac:dyDescent="0.25">
      <c r="A99" s="8">
        <v>1</v>
      </c>
      <c r="B99" s="19"/>
      <c r="C99" s="61"/>
      <c r="D99" s="61"/>
      <c r="E99" s="4"/>
      <c r="F99" s="4"/>
      <c r="G99" s="4"/>
      <c r="H99" s="4"/>
      <c r="I99" s="4"/>
      <c r="J99" s="4"/>
      <c r="K99" s="4"/>
      <c r="L99" s="4"/>
      <c r="M99" s="4"/>
      <c r="N99" s="3"/>
      <c r="O99" s="3"/>
      <c r="P99" s="10"/>
      <c r="Q99" s="3"/>
      <c r="R99" s="3"/>
      <c r="S99" s="10"/>
      <c r="T99" s="10"/>
      <c r="U99" s="10"/>
      <c r="V99" s="10"/>
      <c r="W99" s="89"/>
    </row>
    <row r="100" spans="1:110" ht="16.5" thickBot="1" x14ac:dyDescent="0.3">
      <c r="A100" s="12">
        <v>2</v>
      </c>
      <c r="B100" s="62"/>
      <c r="C100" s="63"/>
      <c r="D100" s="63"/>
      <c r="E100" s="75"/>
      <c r="F100" s="75"/>
      <c r="G100" s="75"/>
      <c r="H100" s="75"/>
      <c r="I100" s="14"/>
      <c r="J100" s="14"/>
      <c r="K100" s="14"/>
      <c r="L100" s="14"/>
      <c r="M100" s="75"/>
      <c r="N100" s="76"/>
      <c r="O100" s="76"/>
      <c r="P100" s="15"/>
      <c r="Q100" s="16"/>
      <c r="R100" s="76"/>
      <c r="S100" s="15"/>
      <c r="T100" s="15"/>
      <c r="U100" s="15"/>
      <c r="V100" s="15"/>
      <c r="W100" s="93"/>
    </row>
    <row r="101" spans="1:110" s="24" customFormat="1" ht="17.25" customHeight="1" thickBot="1" x14ac:dyDescent="0.3">
      <c r="A101" s="131" t="s">
        <v>94</v>
      </c>
      <c r="B101" s="132"/>
      <c r="C101" s="132"/>
      <c r="D101" s="132"/>
      <c r="E101" s="132"/>
      <c r="F101" s="132"/>
      <c r="G101" s="132"/>
      <c r="H101" s="132"/>
      <c r="I101" s="132"/>
      <c r="J101" s="132"/>
      <c r="K101" s="132"/>
      <c r="L101" s="132"/>
      <c r="M101" s="133"/>
      <c r="N101" s="25">
        <v>0</v>
      </c>
      <c r="O101" s="25">
        <v>0</v>
      </c>
      <c r="P101" s="25">
        <v>0</v>
      </c>
      <c r="Q101" s="25">
        <v>0</v>
      </c>
      <c r="R101" s="25">
        <v>0</v>
      </c>
      <c r="S101" s="25">
        <v>0</v>
      </c>
      <c r="T101" s="22"/>
      <c r="U101" s="22"/>
      <c r="V101" s="22">
        <v>0</v>
      </c>
      <c r="W101" s="82">
        <v>0</v>
      </c>
      <c r="X101" s="23"/>
      <c r="Y101" s="23"/>
      <c r="Z101" s="23"/>
      <c r="AA101" s="23"/>
      <c r="AB101" s="23"/>
      <c r="AC101" s="23"/>
      <c r="AD101" s="23"/>
      <c r="AE101" s="23"/>
      <c r="AF101" s="23"/>
      <c r="AG101" s="23"/>
      <c r="AH101" s="23"/>
      <c r="AI101" s="23"/>
      <c r="AJ101" s="23"/>
      <c r="AK101" s="23"/>
      <c r="AL101" s="23"/>
      <c r="AM101" s="23"/>
      <c r="AN101" s="23"/>
      <c r="AO101" s="23"/>
      <c r="AP101" s="23"/>
      <c r="AQ101" s="23"/>
      <c r="AR101" s="23"/>
      <c r="AS101" s="23"/>
      <c r="AT101" s="23"/>
      <c r="AU101" s="23"/>
      <c r="AV101" s="23"/>
      <c r="AW101" s="23"/>
      <c r="AX101" s="23"/>
      <c r="AY101" s="23"/>
      <c r="AZ101" s="23"/>
      <c r="BA101" s="23"/>
      <c r="BB101" s="23"/>
      <c r="BC101" s="23"/>
      <c r="BD101" s="23"/>
      <c r="BE101" s="23"/>
      <c r="BF101" s="23"/>
      <c r="BG101" s="23"/>
      <c r="BH101" s="23"/>
      <c r="BI101" s="23"/>
      <c r="BJ101" s="23"/>
      <c r="BK101" s="23"/>
      <c r="BL101" s="23"/>
      <c r="BM101" s="23"/>
      <c r="BN101" s="23"/>
      <c r="BO101" s="23"/>
      <c r="BP101" s="23"/>
      <c r="BQ101" s="23"/>
      <c r="BR101" s="23"/>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3"/>
      <c r="CV101" s="23"/>
      <c r="CW101" s="23"/>
      <c r="CX101" s="23"/>
      <c r="CY101" s="23"/>
      <c r="CZ101" s="23"/>
      <c r="DA101" s="23"/>
      <c r="DB101" s="23"/>
      <c r="DC101" s="23"/>
      <c r="DD101" s="23"/>
      <c r="DE101" s="23"/>
      <c r="DF101" s="23"/>
    </row>
    <row r="102" spans="1:110" ht="15.75" customHeight="1" x14ac:dyDescent="0.25">
      <c r="A102" s="134" t="s">
        <v>55</v>
      </c>
      <c r="B102" s="135"/>
      <c r="C102" s="135"/>
      <c r="D102" s="135"/>
      <c r="E102" s="135"/>
      <c r="F102" s="135"/>
      <c r="G102" s="135"/>
      <c r="H102" s="135"/>
      <c r="I102" s="135"/>
      <c r="J102" s="135"/>
      <c r="K102" s="135"/>
      <c r="L102" s="135"/>
      <c r="M102" s="135"/>
      <c r="N102" s="173"/>
      <c r="O102" s="173"/>
      <c r="P102" s="173"/>
      <c r="Q102" s="173"/>
      <c r="R102" s="173"/>
      <c r="S102" s="173"/>
      <c r="T102" s="135"/>
      <c r="U102" s="135"/>
      <c r="V102" s="135"/>
      <c r="W102" s="136"/>
    </row>
    <row r="103" spans="1:110" ht="15.75" x14ac:dyDescent="0.25">
      <c r="A103" s="8">
        <v>1</v>
      </c>
      <c r="B103" s="4"/>
      <c r="C103" s="9"/>
      <c r="D103" s="9"/>
      <c r="E103" s="4"/>
      <c r="F103" s="4"/>
      <c r="G103" s="4"/>
      <c r="H103" s="4"/>
      <c r="I103" s="4"/>
      <c r="J103" s="4"/>
      <c r="K103" s="4"/>
      <c r="L103" s="4"/>
      <c r="M103" s="4"/>
      <c r="N103" s="3"/>
      <c r="O103" s="3"/>
      <c r="P103" s="10"/>
      <c r="Q103" s="3"/>
      <c r="R103" s="3"/>
      <c r="S103" s="10"/>
      <c r="T103" s="10"/>
      <c r="U103" s="10"/>
      <c r="V103" s="10"/>
      <c r="W103" s="89"/>
    </row>
    <row r="104" spans="1:110" ht="16.5" thickBot="1" x14ac:dyDescent="0.3">
      <c r="A104" s="12">
        <v>2</v>
      </c>
      <c r="B104" s="75"/>
      <c r="C104" s="13"/>
      <c r="D104" s="13"/>
      <c r="E104" s="75"/>
      <c r="F104" s="75"/>
      <c r="G104" s="75"/>
      <c r="H104" s="75"/>
      <c r="I104" s="14"/>
      <c r="J104" s="14"/>
      <c r="K104" s="14"/>
      <c r="L104" s="14"/>
      <c r="M104" s="75"/>
      <c r="N104" s="76"/>
      <c r="O104" s="76"/>
      <c r="P104" s="15"/>
      <c r="Q104" s="16"/>
      <c r="R104" s="76"/>
      <c r="S104" s="15"/>
      <c r="T104" s="15"/>
      <c r="U104" s="15"/>
      <c r="V104" s="15"/>
      <c r="W104" s="93"/>
    </row>
    <row r="105" spans="1:110" s="24" customFormat="1" ht="17.25" customHeight="1" thickBot="1" x14ac:dyDescent="0.3">
      <c r="A105" s="131" t="s">
        <v>95</v>
      </c>
      <c r="B105" s="132"/>
      <c r="C105" s="132"/>
      <c r="D105" s="132"/>
      <c r="E105" s="132"/>
      <c r="F105" s="132"/>
      <c r="G105" s="132"/>
      <c r="H105" s="132"/>
      <c r="I105" s="132"/>
      <c r="J105" s="132"/>
      <c r="K105" s="132"/>
      <c r="L105" s="132"/>
      <c r="M105" s="133"/>
      <c r="N105" s="25">
        <v>0</v>
      </c>
      <c r="O105" s="25">
        <v>0</v>
      </c>
      <c r="P105" s="25">
        <v>0</v>
      </c>
      <c r="Q105" s="25">
        <v>0</v>
      </c>
      <c r="R105" s="25">
        <v>0</v>
      </c>
      <c r="S105" s="25">
        <v>0</v>
      </c>
      <c r="T105" s="22"/>
      <c r="U105" s="22"/>
      <c r="V105" s="22">
        <v>0</v>
      </c>
      <c r="W105" s="82">
        <v>0</v>
      </c>
      <c r="X105" s="23"/>
      <c r="Y105" s="23"/>
      <c r="Z105" s="23"/>
      <c r="AA105" s="23"/>
      <c r="AB105" s="23"/>
      <c r="AC105" s="23"/>
      <c r="AD105" s="23"/>
      <c r="AE105" s="23"/>
      <c r="AF105" s="23"/>
      <c r="AG105" s="23"/>
      <c r="AH105" s="23"/>
      <c r="AI105" s="23"/>
      <c r="AJ105" s="23"/>
      <c r="AK105" s="23"/>
      <c r="AL105" s="23"/>
      <c r="AM105" s="23"/>
      <c r="AN105" s="23"/>
      <c r="AO105" s="23"/>
      <c r="AP105" s="23"/>
      <c r="AQ105" s="23"/>
      <c r="AR105" s="23"/>
      <c r="AS105" s="23"/>
      <c r="AT105" s="23"/>
      <c r="AU105" s="23"/>
      <c r="AV105" s="23"/>
      <c r="AW105" s="23"/>
      <c r="AX105" s="23"/>
      <c r="AY105" s="23"/>
      <c r="AZ105" s="23"/>
      <c r="BA105" s="23"/>
      <c r="BB105" s="23"/>
      <c r="BC105" s="23"/>
      <c r="BD105" s="23"/>
      <c r="BE105" s="23"/>
      <c r="BF105" s="23"/>
      <c r="BG105" s="23"/>
      <c r="BH105" s="23"/>
      <c r="BI105" s="23"/>
      <c r="BJ105" s="23"/>
      <c r="BK105" s="23"/>
      <c r="BL105" s="23"/>
      <c r="BM105" s="23"/>
      <c r="BN105" s="23"/>
      <c r="BO105" s="23"/>
      <c r="BP105" s="23"/>
      <c r="BQ105" s="23"/>
      <c r="BR105" s="23"/>
      <c r="BS105" s="23"/>
      <c r="BT105" s="23"/>
      <c r="BU105" s="23"/>
      <c r="BV105" s="23"/>
      <c r="BW105" s="23"/>
      <c r="BX105" s="23"/>
      <c r="BY105" s="23"/>
      <c r="BZ105" s="23"/>
      <c r="CA105" s="23"/>
      <c r="CB105" s="23"/>
      <c r="CC105" s="23"/>
      <c r="CD105" s="23"/>
      <c r="CE105" s="23"/>
      <c r="CF105" s="23"/>
      <c r="CG105" s="23"/>
      <c r="CH105" s="23"/>
      <c r="CI105" s="23"/>
      <c r="CJ105" s="23"/>
      <c r="CK105" s="23"/>
      <c r="CL105" s="23"/>
      <c r="CM105" s="23"/>
      <c r="CN105" s="23"/>
      <c r="CO105" s="23"/>
      <c r="CP105" s="23"/>
      <c r="CQ105" s="23"/>
      <c r="CR105" s="23"/>
      <c r="CS105" s="23"/>
      <c r="CT105" s="23"/>
      <c r="CU105" s="23"/>
      <c r="CV105" s="23"/>
      <c r="CW105" s="23"/>
      <c r="CX105" s="23"/>
      <c r="CY105" s="23"/>
      <c r="CZ105" s="23"/>
      <c r="DA105" s="23"/>
      <c r="DB105" s="23"/>
      <c r="DC105" s="23"/>
      <c r="DD105" s="23"/>
      <c r="DE105" s="23"/>
      <c r="DF105" s="23"/>
    </row>
    <row r="106" spans="1:110" ht="15.75" customHeight="1" thickBot="1" x14ac:dyDescent="0.3">
      <c r="A106" s="143" t="s">
        <v>56</v>
      </c>
      <c r="B106" s="144"/>
      <c r="C106" s="144"/>
      <c r="D106" s="144"/>
      <c r="E106" s="144"/>
      <c r="F106" s="144"/>
      <c r="G106" s="144"/>
      <c r="H106" s="144"/>
      <c r="I106" s="144"/>
      <c r="J106" s="144"/>
      <c r="K106" s="144"/>
      <c r="L106" s="144"/>
      <c r="M106" s="144"/>
      <c r="N106" s="174"/>
      <c r="O106" s="174"/>
      <c r="P106" s="174"/>
      <c r="Q106" s="174"/>
      <c r="R106" s="174"/>
      <c r="S106" s="174"/>
      <c r="T106" s="144"/>
      <c r="U106" s="144"/>
      <c r="V106" s="144"/>
      <c r="W106" s="145"/>
    </row>
    <row r="107" spans="1:110" ht="15.75" x14ac:dyDescent="0.25">
      <c r="A107" s="8">
        <v>1</v>
      </c>
      <c r="B107" s="4"/>
      <c r="C107" s="9"/>
      <c r="D107" s="9"/>
      <c r="E107" s="4"/>
      <c r="F107" s="4"/>
      <c r="G107" s="4"/>
      <c r="H107" s="4"/>
      <c r="I107" s="4"/>
      <c r="J107" s="4"/>
      <c r="K107" s="4"/>
      <c r="L107" s="4"/>
      <c r="M107" s="4"/>
      <c r="N107" s="3"/>
      <c r="O107" s="3"/>
      <c r="P107" s="10"/>
      <c r="Q107" s="3"/>
      <c r="R107" s="3"/>
      <c r="S107" s="10"/>
      <c r="T107" s="10"/>
      <c r="U107" s="10"/>
      <c r="V107" s="10"/>
      <c r="W107" s="89"/>
    </row>
    <row r="108" spans="1:110" ht="15.75" x14ac:dyDescent="0.25">
      <c r="A108" s="6">
        <v>2</v>
      </c>
      <c r="B108" s="4"/>
      <c r="C108" s="7"/>
      <c r="D108" s="7"/>
      <c r="E108" s="4"/>
      <c r="F108" s="4"/>
      <c r="G108" s="4"/>
      <c r="H108" s="4"/>
      <c r="I108" s="74"/>
      <c r="J108" s="74"/>
      <c r="K108" s="74"/>
      <c r="L108" s="74"/>
      <c r="M108" s="4"/>
      <c r="N108" s="71"/>
      <c r="O108" s="71"/>
      <c r="P108" s="70"/>
      <c r="Q108" s="3"/>
      <c r="R108" s="71"/>
      <c r="S108" s="70"/>
      <c r="T108" s="70"/>
      <c r="U108" s="70"/>
      <c r="V108" s="70"/>
      <c r="W108" s="90"/>
    </row>
    <row r="109" spans="1:110" ht="16.5" thickBot="1" x14ac:dyDescent="0.3">
      <c r="A109" s="12">
        <v>3</v>
      </c>
      <c r="B109" s="75"/>
      <c r="C109" s="13"/>
      <c r="D109" s="13"/>
      <c r="E109" s="75"/>
      <c r="F109" s="75"/>
      <c r="G109" s="75"/>
      <c r="H109" s="75"/>
      <c r="I109" s="14"/>
      <c r="J109" s="14"/>
      <c r="K109" s="14"/>
      <c r="L109" s="14"/>
      <c r="M109" s="75"/>
      <c r="N109" s="76"/>
      <c r="O109" s="76"/>
      <c r="P109" s="15"/>
      <c r="Q109" s="16"/>
      <c r="R109" s="76"/>
      <c r="S109" s="15"/>
      <c r="T109" s="15"/>
      <c r="U109" s="15"/>
      <c r="V109" s="15"/>
      <c r="W109" s="93"/>
    </row>
    <row r="110" spans="1:110" s="24" customFormat="1" ht="17.25" customHeight="1" thickBot="1" x14ac:dyDescent="0.3">
      <c r="A110" s="131" t="s">
        <v>96</v>
      </c>
      <c r="B110" s="132"/>
      <c r="C110" s="132"/>
      <c r="D110" s="132"/>
      <c r="E110" s="132"/>
      <c r="F110" s="132"/>
      <c r="G110" s="132"/>
      <c r="H110" s="132"/>
      <c r="I110" s="132"/>
      <c r="J110" s="132"/>
      <c r="K110" s="132"/>
      <c r="L110" s="132"/>
      <c r="M110" s="133"/>
      <c r="N110" s="21">
        <f>N107</f>
        <v>0</v>
      </c>
      <c r="O110" s="21">
        <f t="shared" ref="O110:S110" si="21">O107</f>
        <v>0</v>
      </c>
      <c r="P110" s="21">
        <f t="shared" si="21"/>
        <v>0</v>
      </c>
      <c r="Q110" s="21">
        <f t="shared" si="21"/>
        <v>0</v>
      </c>
      <c r="R110" s="21">
        <f t="shared" si="21"/>
        <v>0</v>
      </c>
      <c r="S110" s="21">
        <f t="shared" si="21"/>
        <v>0</v>
      </c>
      <c r="T110" s="22"/>
      <c r="U110" s="22"/>
      <c r="V110" s="22">
        <f>V107</f>
        <v>0</v>
      </c>
      <c r="W110" s="82">
        <f>W107</f>
        <v>0</v>
      </c>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3"/>
      <c r="CW110" s="23"/>
      <c r="CX110" s="23"/>
      <c r="CY110" s="23"/>
      <c r="CZ110" s="23"/>
      <c r="DA110" s="23"/>
      <c r="DB110" s="23"/>
      <c r="DC110" s="23"/>
      <c r="DD110" s="23"/>
      <c r="DE110" s="23"/>
      <c r="DF110" s="23"/>
    </row>
    <row r="111" spans="1:110" ht="15.75" customHeight="1" thickBot="1" x14ac:dyDescent="0.3">
      <c r="A111" s="143" t="s">
        <v>57</v>
      </c>
      <c r="B111" s="144"/>
      <c r="C111" s="144"/>
      <c r="D111" s="144"/>
      <c r="E111" s="144"/>
      <c r="F111" s="144"/>
      <c r="G111" s="144"/>
      <c r="H111" s="144"/>
      <c r="I111" s="144"/>
      <c r="J111" s="144"/>
      <c r="K111" s="144"/>
      <c r="L111" s="144"/>
      <c r="M111" s="144"/>
      <c r="N111" s="144"/>
      <c r="O111" s="144"/>
      <c r="P111" s="144"/>
      <c r="Q111" s="144"/>
      <c r="R111" s="144"/>
      <c r="S111" s="144"/>
      <c r="T111" s="144"/>
      <c r="U111" s="144"/>
      <c r="V111" s="144"/>
      <c r="W111" s="145"/>
    </row>
    <row r="112" spans="1:110" ht="15.75" x14ac:dyDescent="0.25">
      <c r="A112" s="8">
        <v>1</v>
      </c>
      <c r="B112" s="4"/>
      <c r="C112" s="9"/>
      <c r="D112" s="9"/>
      <c r="E112" s="4"/>
      <c r="F112" s="4"/>
      <c r="G112" s="4"/>
      <c r="H112" s="4"/>
      <c r="I112" s="4"/>
      <c r="J112" s="4"/>
      <c r="K112" s="4"/>
      <c r="L112" s="4"/>
      <c r="M112" s="4"/>
      <c r="N112" s="3"/>
      <c r="O112" s="3"/>
      <c r="P112" s="10"/>
      <c r="Q112" s="3"/>
      <c r="R112" s="3"/>
      <c r="S112" s="10"/>
      <c r="T112" s="10"/>
      <c r="U112" s="10"/>
      <c r="V112" s="10"/>
      <c r="W112" s="89"/>
    </row>
    <row r="113" spans="1:110" ht="15.75" x14ac:dyDescent="0.25">
      <c r="A113" s="6">
        <v>2</v>
      </c>
      <c r="B113" s="4"/>
      <c r="C113" s="7"/>
      <c r="D113" s="7"/>
      <c r="E113" s="4"/>
      <c r="F113" s="4"/>
      <c r="G113" s="4"/>
      <c r="H113" s="4"/>
      <c r="I113" s="74"/>
      <c r="J113" s="74"/>
      <c r="K113" s="74"/>
      <c r="L113" s="74"/>
      <c r="M113" s="4"/>
      <c r="N113" s="71"/>
      <c r="O113" s="71"/>
      <c r="P113" s="70"/>
      <c r="Q113" s="3"/>
      <c r="R113" s="71"/>
      <c r="S113" s="70"/>
      <c r="T113" s="70"/>
      <c r="U113" s="70"/>
      <c r="V113" s="70"/>
      <c r="W113" s="90"/>
    </row>
    <row r="114" spans="1:110" ht="16.5" thickBot="1" x14ac:dyDescent="0.3">
      <c r="A114" s="12">
        <v>3</v>
      </c>
      <c r="B114" s="75"/>
      <c r="C114" s="13"/>
      <c r="D114" s="13"/>
      <c r="E114" s="75"/>
      <c r="F114" s="75"/>
      <c r="G114" s="75"/>
      <c r="H114" s="75"/>
      <c r="I114" s="14"/>
      <c r="J114" s="14"/>
      <c r="K114" s="14"/>
      <c r="L114" s="14"/>
      <c r="M114" s="75"/>
      <c r="N114" s="76"/>
      <c r="O114" s="76"/>
      <c r="P114" s="15"/>
      <c r="Q114" s="16"/>
      <c r="R114" s="76"/>
      <c r="S114" s="15"/>
      <c r="T114" s="15"/>
      <c r="U114" s="15"/>
      <c r="V114" s="15"/>
      <c r="W114" s="93"/>
    </row>
    <row r="115" spans="1:110" s="24" customFormat="1" ht="17.25" customHeight="1" thickBot="1" x14ac:dyDescent="0.3">
      <c r="A115" s="131" t="s">
        <v>97</v>
      </c>
      <c r="B115" s="132"/>
      <c r="C115" s="132"/>
      <c r="D115" s="132"/>
      <c r="E115" s="132"/>
      <c r="F115" s="132"/>
      <c r="G115" s="132"/>
      <c r="H115" s="132"/>
      <c r="I115" s="132"/>
      <c r="J115" s="132"/>
      <c r="K115" s="132"/>
      <c r="L115" s="132"/>
      <c r="M115" s="133"/>
      <c r="N115" s="21">
        <f>N112</f>
        <v>0</v>
      </c>
      <c r="O115" s="21">
        <f t="shared" ref="O115:S115" si="22">O112</f>
        <v>0</v>
      </c>
      <c r="P115" s="21">
        <f t="shared" si="22"/>
        <v>0</v>
      </c>
      <c r="Q115" s="21">
        <f t="shared" si="22"/>
        <v>0</v>
      </c>
      <c r="R115" s="21">
        <f t="shared" si="22"/>
        <v>0</v>
      </c>
      <c r="S115" s="21">
        <f t="shared" si="22"/>
        <v>0</v>
      </c>
      <c r="T115" s="22"/>
      <c r="U115" s="22"/>
      <c r="V115" s="22">
        <f>V112</f>
        <v>0</v>
      </c>
      <c r="W115" s="82">
        <f>W112</f>
        <v>0</v>
      </c>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c r="BE115" s="23"/>
      <c r="BF115" s="23"/>
      <c r="BG115" s="23"/>
      <c r="BH115" s="23"/>
      <c r="BI115" s="23"/>
      <c r="BJ115" s="23"/>
      <c r="BK115" s="23"/>
      <c r="BL115" s="23"/>
      <c r="BM115" s="23"/>
      <c r="BN115" s="23"/>
      <c r="BO115" s="23"/>
      <c r="BP115" s="23"/>
      <c r="BQ115" s="23"/>
      <c r="BR115" s="23"/>
      <c r="BS115" s="23"/>
      <c r="BT115" s="23"/>
      <c r="BU115" s="23"/>
      <c r="BV115" s="23"/>
      <c r="BW115" s="23"/>
      <c r="BX115" s="23"/>
      <c r="BY115" s="23"/>
      <c r="BZ115" s="23"/>
      <c r="CA115" s="23"/>
      <c r="CB115" s="23"/>
      <c r="CC115" s="23"/>
      <c r="CD115" s="23"/>
      <c r="CE115" s="23"/>
      <c r="CF115" s="23"/>
      <c r="CG115" s="23"/>
      <c r="CH115" s="23"/>
      <c r="CI115" s="23"/>
      <c r="CJ115" s="23"/>
      <c r="CK115" s="23"/>
      <c r="CL115" s="23"/>
      <c r="CM115" s="23"/>
      <c r="CN115" s="23"/>
      <c r="CO115" s="23"/>
      <c r="CP115" s="23"/>
      <c r="CQ115" s="23"/>
      <c r="CR115" s="23"/>
      <c r="CS115" s="23"/>
      <c r="CT115" s="23"/>
      <c r="CU115" s="23"/>
      <c r="CV115" s="23"/>
      <c r="CW115" s="23"/>
      <c r="CX115" s="23"/>
      <c r="CY115" s="23"/>
      <c r="CZ115" s="23"/>
      <c r="DA115" s="23"/>
      <c r="DB115" s="23"/>
      <c r="DC115" s="23"/>
      <c r="DD115" s="23"/>
      <c r="DE115" s="23"/>
      <c r="DF115" s="23"/>
    </row>
    <row r="116" spans="1:110" ht="15.75" customHeight="1" x14ac:dyDescent="0.25">
      <c r="A116" s="134" t="s">
        <v>58</v>
      </c>
      <c r="B116" s="135"/>
      <c r="C116" s="135"/>
      <c r="D116" s="135"/>
      <c r="E116" s="135"/>
      <c r="F116" s="135"/>
      <c r="G116" s="135"/>
      <c r="H116" s="135"/>
      <c r="I116" s="135"/>
      <c r="J116" s="135"/>
      <c r="K116" s="135"/>
      <c r="L116" s="135"/>
      <c r="M116" s="135"/>
      <c r="N116" s="135"/>
      <c r="O116" s="135"/>
      <c r="P116" s="135"/>
      <c r="Q116" s="135"/>
      <c r="R116" s="135"/>
      <c r="S116" s="135"/>
      <c r="T116" s="135"/>
      <c r="U116" s="135"/>
      <c r="V116" s="135"/>
      <c r="W116" s="136"/>
    </row>
    <row r="117" spans="1:110" ht="15.75" x14ac:dyDescent="0.25">
      <c r="A117" s="8">
        <v>1</v>
      </c>
      <c r="B117" s="4"/>
      <c r="C117" s="9"/>
      <c r="D117" s="9"/>
      <c r="E117" s="4"/>
      <c r="F117" s="4"/>
      <c r="G117" s="4"/>
      <c r="H117" s="4"/>
      <c r="I117" s="4"/>
      <c r="J117" s="4"/>
      <c r="K117" s="4"/>
      <c r="L117" s="4"/>
      <c r="M117" s="4"/>
      <c r="N117" s="3"/>
      <c r="O117" s="3"/>
      <c r="P117" s="10"/>
      <c r="Q117" s="3"/>
      <c r="R117" s="3"/>
      <c r="S117" s="10"/>
      <c r="T117" s="10"/>
      <c r="U117" s="10"/>
      <c r="V117" s="10"/>
      <c r="W117" s="89"/>
    </row>
    <row r="118" spans="1:110" ht="16.5" thickBot="1" x14ac:dyDescent="0.3">
      <c r="A118" s="12">
        <v>2</v>
      </c>
      <c r="B118" s="75"/>
      <c r="C118" s="13"/>
      <c r="D118" s="13"/>
      <c r="E118" s="75"/>
      <c r="F118" s="75"/>
      <c r="G118" s="75"/>
      <c r="H118" s="75"/>
      <c r="I118" s="14"/>
      <c r="J118" s="14"/>
      <c r="K118" s="14"/>
      <c r="L118" s="14"/>
      <c r="M118" s="75"/>
      <c r="N118" s="76"/>
      <c r="O118" s="76"/>
      <c r="P118" s="15"/>
      <c r="Q118" s="16"/>
      <c r="R118" s="76"/>
      <c r="S118" s="15"/>
      <c r="T118" s="15"/>
      <c r="U118" s="15"/>
      <c r="V118" s="15"/>
      <c r="W118" s="93"/>
    </row>
    <row r="119" spans="1:110" s="24" customFormat="1" ht="17.25" customHeight="1" thickBot="1" x14ac:dyDescent="0.3">
      <c r="A119" s="131" t="s">
        <v>98</v>
      </c>
      <c r="B119" s="132"/>
      <c r="C119" s="132"/>
      <c r="D119" s="132"/>
      <c r="E119" s="132"/>
      <c r="F119" s="132"/>
      <c r="G119" s="132"/>
      <c r="H119" s="132"/>
      <c r="I119" s="132"/>
      <c r="J119" s="132"/>
      <c r="K119" s="132"/>
      <c r="L119" s="132"/>
      <c r="M119" s="133"/>
      <c r="N119" s="21">
        <v>0</v>
      </c>
      <c r="O119" s="21">
        <v>0</v>
      </c>
      <c r="P119" s="21">
        <v>0</v>
      </c>
      <c r="Q119" s="21">
        <v>0</v>
      </c>
      <c r="R119" s="21">
        <v>0</v>
      </c>
      <c r="S119" s="21">
        <v>0</v>
      </c>
      <c r="T119" s="22"/>
      <c r="U119" s="22"/>
      <c r="V119" s="22">
        <v>0</v>
      </c>
      <c r="W119" s="82">
        <v>0</v>
      </c>
      <c r="X119" s="23"/>
      <c r="Y119" s="23"/>
      <c r="Z119" s="23"/>
      <c r="AA119" s="23"/>
      <c r="AB119" s="23"/>
      <c r="AC119" s="23"/>
      <c r="AD119" s="23"/>
      <c r="AE119" s="23"/>
      <c r="AF119" s="23"/>
      <c r="AG119" s="23"/>
      <c r="AH119" s="23"/>
      <c r="AI119" s="23"/>
      <c r="AJ119" s="23"/>
      <c r="AK119" s="23"/>
      <c r="AL119" s="23"/>
      <c r="AM119" s="23"/>
      <c r="AN119" s="23"/>
      <c r="AO119" s="23"/>
      <c r="AP119" s="23"/>
      <c r="AQ119" s="23"/>
      <c r="AR119" s="23"/>
      <c r="AS119" s="23"/>
      <c r="AT119" s="23"/>
      <c r="AU119" s="23"/>
      <c r="AV119" s="23"/>
      <c r="AW119" s="23"/>
      <c r="AX119" s="23"/>
      <c r="AY119" s="23"/>
      <c r="AZ119" s="23"/>
      <c r="BA119" s="23"/>
      <c r="BB119" s="23"/>
      <c r="BC119" s="23"/>
      <c r="BD119" s="23"/>
      <c r="BE119" s="23"/>
      <c r="BF119" s="23"/>
      <c r="BG119" s="23"/>
      <c r="BH119" s="23"/>
      <c r="BI119" s="23"/>
      <c r="BJ119" s="23"/>
      <c r="BK119" s="23"/>
      <c r="BL119" s="23"/>
      <c r="BM119" s="23"/>
      <c r="BN119" s="23"/>
      <c r="BO119" s="23"/>
      <c r="BP119" s="23"/>
      <c r="BQ119" s="23"/>
      <c r="BR119" s="23"/>
      <c r="BS119" s="23"/>
      <c r="BT119" s="23"/>
      <c r="BU119" s="23"/>
      <c r="BV119" s="23"/>
      <c r="BW119" s="23"/>
      <c r="BX119" s="23"/>
      <c r="BY119" s="23"/>
      <c r="BZ119" s="23"/>
      <c r="CA119" s="23"/>
      <c r="CB119" s="23"/>
      <c r="CC119" s="23"/>
      <c r="CD119" s="23"/>
      <c r="CE119" s="23"/>
      <c r="CF119" s="23"/>
      <c r="CG119" s="23"/>
      <c r="CH119" s="23"/>
      <c r="CI119" s="23"/>
      <c r="CJ119" s="23"/>
      <c r="CK119" s="23"/>
      <c r="CL119" s="23"/>
      <c r="CM119" s="23"/>
      <c r="CN119" s="23"/>
      <c r="CO119" s="23"/>
      <c r="CP119" s="23"/>
      <c r="CQ119" s="23"/>
      <c r="CR119" s="23"/>
      <c r="CS119" s="23"/>
      <c r="CT119" s="23"/>
      <c r="CU119" s="23"/>
      <c r="CV119" s="23"/>
      <c r="CW119" s="23"/>
      <c r="CX119" s="23"/>
      <c r="CY119" s="23"/>
      <c r="CZ119" s="23"/>
      <c r="DA119" s="23"/>
      <c r="DB119" s="23"/>
      <c r="DC119" s="23"/>
      <c r="DD119" s="23"/>
      <c r="DE119" s="23"/>
      <c r="DF119" s="23"/>
    </row>
    <row r="120" spans="1:110" ht="15.75" customHeight="1" x14ac:dyDescent="0.25">
      <c r="A120" s="134" t="s">
        <v>59</v>
      </c>
      <c r="B120" s="135"/>
      <c r="C120" s="135"/>
      <c r="D120" s="135"/>
      <c r="E120" s="135"/>
      <c r="F120" s="135"/>
      <c r="G120" s="135"/>
      <c r="H120" s="135"/>
      <c r="I120" s="135"/>
      <c r="J120" s="135"/>
      <c r="K120" s="135"/>
      <c r="L120" s="135"/>
      <c r="M120" s="135"/>
      <c r="N120" s="135"/>
      <c r="O120" s="135"/>
      <c r="P120" s="135"/>
      <c r="Q120" s="135"/>
      <c r="R120" s="135"/>
      <c r="S120" s="135"/>
      <c r="T120" s="135"/>
      <c r="U120" s="135"/>
      <c r="V120" s="135"/>
      <c r="W120" s="136"/>
    </row>
    <row r="121" spans="1:110" ht="15.75" x14ac:dyDescent="0.25">
      <c r="A121" s="8">
        <v>1</v>
      </c>
      <c r="B121" s="4"/>
      <c r="C121" s="9"/>
      <c r="D121" s="9"/>
      <c r="E121" s="4"/>
      <c r="F121" s="4"/>
      <c r="G121" s="4"/>
      <c r="H121" s="4"/>
      <c r="I121" s="4"/>
      <c r="J121" s="4"/>
      <c r="K121" s="4"/>
      <c r="L121" s="4"/>
      <c r="M121" s="4"/>
      <c r="N121" s="3"/>
      <c r="O121" s="3"/>
      <c r="P121" s="10"/>
      <c r="Q121" s="3"/>
      <c r="R121" s="3"/>
      <c r="S121" s="10"/>
      <c r="T121" s="10"/>
      <c r="U121" s="10"/>
      <c r="V121" s="10"/>
      <c r="W121" s="89"/>
    </row>
    <row r="122" spans="1:110" ht="16.5" thickBot="1" x14ac:dyDescent="0.3">
      <c r="A122" s="12">
        <v>2</v>
      </c>
      <c r="B122" s="75"/>
      <c r="C122" s="13"/>
      <c r="D122" s="13"/>
      <c r="E122" s="75"/>
      <c r="F122" s="75"/>
      <c r="G122" s="75"/>
      <c r="H122" s="75"/>
      <c r="I122" s="14"/>
      <c r="J122" s="14"/>
      <c r="K122" s="14"/>
      <c r="L122" s="14"/>
      <c r="M122" s="75"/>
      <c r="N122" s="76"/>
      <c r="O122" s="76"/>
      <c r="P122" s="15"/>
      <c r="Q122" s="16"/>
      <c r="R122" s="76"/>
      <c r="S122" s="15"/>
      <c r="T122" s="15"/>
      <c r="U122" s="15"/>
      <c r="V122" s="15"/>
      <c r="W122" s="93"/>
    </row>
    <row r="123" spans="1:110" s="24" customFormat="1" ht="17.25" customHeight="1" thickBot="1" x14ac:dyDescent="0.3">
      <c r="A123" s="131" t="s">
        <v>99</v>
      </c>
      <c r="B123" s="132"/>
      <c r="C123" s="132"/>
      <c r="D123" s="132"/>
      <c r="E123" s="132"/>
      <c r="F123" s="132"/>
      <c r="G123" s="132"/>
      <c r="H123" s="132"/>
      <c r="I123" s="132"/>
      <c r="J123" s="132"/>
      <c r="K123" s="132"/>
      <c r="L123" s="132"/>
      <c r="M123" s="133"/>
      <c r="N123" s="21">
        <v>0</v>
      </c>
      <c r="O123" s="21">
        <v>0</v>
      </c>
      <c r="P123" s="21">
        <v>0</v>
      </c>
      <c r="Q123" s="21">
        <v>0</v>
      </c>
      <c r="R123" s="21">
        <v>0</v>
      </c>
      <c r="S123" s="21">
        <v>0</v>
      </c>
      <c r="T123" s="22"/>
      <c r="U123" s="22"/>
      <c r="V123" s="22">
        <v>0</v>
      </c>
      <c r="W123" s="82">
        <v>0</v>
      </c>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c r="BQ123" s="23"/>
      <c r="BR123" s="23"/>
      <c r="BS123" s="23"/>
      <c r="BT123" s="23"/>
      <c r="BU123" s="23"/>
      <c r="BV123" s="23"/>
      <c r="BW123" s="23"/>
      <c r="BX123" s="23"/>
      <c r="BY123" s="23"/>
      <c r="BZ123" s="23"/>
      <c r="CA123" s="23"/>
      <c r="CB123" s="23"/>
      <c r="CC123" s="23"/>
      <c r="CD123" s="23"/>
      <c r="CE123" s="23"/>
      <c r="CF123" s="23"/>
      <c r="CG123" s="23"/>
      <c r="CH123" s="23"/>
      <c r="CI123" s="23"/>
      <c r="CJ123" s="23"/>
      <c r="CK123" s="23"/>
      <c r="CL123" s="23"/>
      <c r="CM123" s="23"/>
      <c r="CN123" s="23"/>
      <c r="CO123" s="23"/>
      <c r="CP123" s="23"/>
      <c r="CQ123" s="23"/>
      <c r="CR123" s="23"/>
      <c r="CS123" s="23"/>
      <c r="CT123" s="23"/>
      <c r="CU123" s="23"/>
      <c r="CV123" s="23"/>
      <c r="CW123" s="23"/>
      <c r="CX123" s="23"/>
      <c r="CY123" s="23"/>
      <c r="CZ123" s="23"/>
      <c r="DA123" s="23"/>
      <c r="DB123" s="23"/>
      <c r="DC123" s="23"/>
      <c r="DD123" s="23"/>
      <c r="DE123" s="23"/>
      <c r="DF123" s="23"/>
    </row>
    <row r="124" spans="1:110" ht="15.75" customHeight="1" x14ac:dyDescent="0.25">
      <c r="A124" s="134" t="s">
        <v>60</v>
      </c>
      <c r="B124" s="135"/>
      <c r="C124" s="135"/>
      <c r="D124" s="135"/>
      <c r="E124" s="135"/>
      <c r="F124" s="135"/>
      <c r="G124" s="135"/>
      <c r="H124" s="135"/>
      <c r="I124" s="135"/>
      <c r="J124" s="135"/>
      <c r="K124" s="135"/>
      <c r="L124" s="135"/>
      <c r="M124" s="135"/>
      <c r="N124" s="135"/>
      <c r="O124" s="135"/>
      <c r="P124" s="135"/>
      <c r="Q124" s="135"/>
      <c r="R124" s="135"/>
      <c r="S124" s="135"/>
      <c r="T124" s="135"/>
      <c r="U124" s="135"/>
      <c r="V124" s="135"/>
      <c r="W124" s="136"/>
    </row>
    <row r="125" spans="1:110" ht="15.75" x14ac:dyDescent="0.25">
      <c r="A125" s="8">
        <v>1</v>
      </c>
      <c r="B125" s="4"/>
      <c r="C125" s="9"/>
      <c r="D125" s="9"/>
      <c r="E125" s="4"/>
      <c r="F125" s="4"/>
      <c r="G125" s="4"/>
      <c r="H125" s="4"/>
      <c r="I125" s="4"/>
      <c r="J125" s="4"/>
      <c r="K125" s="4"/>
      <c r="L125" s="4"/>
      <c r="M125" s="4"/>
      <c r="N125" s="3"/>
      <c r="O125" s="3"/>
      <c r="P125" s="10"/>
      <c r="Q125" s="3"/>
      <c r="R125" s="3"/>
      <c r="S125" s="10"/>
      <c r="T125" s="10"/>
      <c r="U125" s="10"/>
      <c r="V125" s="10"/>
      <c r="W125" s="89"/>
    </row>
    <row r="126" spans="1:110" ht="16.5" thickBot="1" x14ac:dyDescent="0.3">
      <c r="A126" s="12">
        <v>2</v>
      </c>
      <c r="B126" s="75"/>
      <c r="C126" s="13"/>
      <c r="D126" s="13"/>
      <c r="E126" s="75"/>
      <c r="F126" s="75"/>
      <c r="G126" s="75"/>
      <c r="H126" s="75"/>
      <c r="I126" s="14"/>
      <c r="J126" s="14"/>
      <c r="K126" s="14"/>
      <c r="L126" s="14"/>
      <c r="M126" s="75"/>
      <c r="N126" s="76"/>
      <c r="O126" s="76"/>
      <c r="P126" s="15"/>
      <c r="Q126" s="16"/>
      <c r="R126" s="76"/>
      <c r="S126" s="15"/>
      <c r="T126" s="15"/>
      <c r="U126" s="15"/>
      <c r="V126" s="15"/>
      <c r="W126" s="93"/>
    </row>
    <row r="127" spans="1:110" s="24" customFormat="1" ht="17.25" customHeight="1" thickBot="1" x14ac:dyDescent="0.3">
      <c r="A127" s="131" t="s">
        <v>100</v>
      </c>
      <c r="B127" s="132"/>
      <c r="C127" s="132"/>
      <c r="D127" s="132"/>
      <c r="E127" s="132"/>
      <c r="F127" s="132"/>
      <c r="G127" s="132"/>
      <c r="H127" s="132"/>
      <c r="I127" s="132"/>
      <c r="J127" s="132"/>
      <c r="K127" s="132"/>
      <c r="L127" s="132"/>
      <c r="M127" s="133"/>
      <c r="N127" s="25">
        <v>0</v>
      </c>
      <c r="O127" s="25">
        <v>0</v>
      </c>
      <c r="P127" s="25">
        <v>0</v>
      </c>
      <c r="Q127" s="25">
        <v>0</v>
      </c>
      <c r="R127" s="25">
        <v>0</v>
      </c>
      <c r="S127" s="25">
        <v>0</v>
      </c>
      <c r="T127" s="22"/>
      <c r="U127" s="22"/>
      <c r="V127" s="22">
        <v>0</v>
      </c>
      <c r="W127" s="82">
        <v>0</v>
      </c>
      <c r="X127" s="23"/>
      <c r="Y127" s="23"/>
      <c r="Z127" s="23"/>
      <c r="AA127" s="23"/>
      <c r="AB127" s="23"/>
      <c r="AC127" s="23"/>
      <c r="AD127" s="23"/>
      <c r="AE127" s="23"/>
      <c r="AF127" s="23"/>
      <c r="AG127" s="23"/>
      <c r="AH127" s="23"/>
      <c r="AI127" s="23"/>
      <c r="AJ127" s="23"/>
      <c r="AK127" s="23"/>
      <c r="AL127" s="23"/>
      <c r="AM127" s="23"/>
      <c r="AN127" s="23"/>
      <c r="AO127" s="23"/>
      <c r="AP127" s="23"/>
      <c r="AQ127" s="23"/>
      <c r="AR127" s="23"/>
      <c r="AS127" s="23"/>
      <c r="AT127" s="23"/>
      <c r="AU127" s="23"/>
      <c r="AV127" s="23"/>
      <c r="AW127" s="23"/>
      <c r="AX127" s="23"/>
      <c r="AY127" s="23"/>
      <c r="AZ127" s="23"/>
      <c r="BA127" s="23"/>
      <c r="BB127" s="23"/>
      <c r="BC127" s="23"/>
      <c r="BD127" s="23"/>
      <c r="BE127" s="23"/>
      <c r="BF127" s="23"/>
      <c r="BG127" s="23"/>
      <c r="BH127" s="23"/>
      <c r="BI127" s="23"/>
      <c r="BJ127" s="23"/>
      <c r="BK127" s="23"/>
      <c r="BL127" s="23"/>
      <c r="BM127" s="23"/>
      <c r="BN127" s="23"/>
      <c r="BO127" s="23"/>
      <c r="BP127" s="23"/>
      <c r="BQ127" s="23"/>
      <c r="BR127" s="23"/>
      <c r="BS127" s="23"/>
      <c r="BT127" s="23"/>
      <c r="BU127" s="23"/>
      <c r="BV127" s="23"/>
      <c r="BW127" s="23"/>
      <c r="BX127" s="23"/>
      <c r="BY127" s="23"/>
      <c r="BZ127" s="23"/>
      <c r="CA127" s="23"/>
      <c r="CB127" s="23"/>
      <c r="CC127" s="23"/>
      <c r="CD127" s="23"/>
      <c r="CE127" s="23"/>
      <c r="CF127" s="23"/>
      <c r="CG127" s="23"/>
      <c r="CH127" s="23"/>
      <c r="CI127" s="23"/>
      <c r="CJ127" s="23"/>
      <c r="CK127" s="23"/>
      <c r="CL127" s="23"/>
      <c r="CM127" s="23"/>
      <c r="CN127" s="23"/>
      <c r="CO127" s="23"/>
      <c r="CP127" s="23"/>
      <c r="CQ127" s="23"/>
      <c r="CR127" s="23"/>
      <c r="CS127" s="23"/>
      <c r="CT127" s="23"/>
      <c r="CU127" s="23"/>
      <c r="CV127" s="23"/>
      <c r="CW127" s="23"/>
      <c r="CX127" s="23"/>
      <c r="CY127" s="23"/>
      <c r="CZ127" s="23"/>
      <c r="DA127" s="23"/>
      <c r="DB127" s="23"/>
      <c r="DC127" s="23"/>
      <c r="DD127" s="23"/>
      <c r="DE127" s="23"/>
      <c r="DF127" s="23"/>
    </row>
    <row r="128" spans="1:110" ht="15.75" customHeight="1" x14ac:dyDescent="0.25">
      <c r="A128" s="134" t="s">
        <v>61</v>
      </c>
      <c r="B128" s="135"/>
      <c r="C128" s="135"/>
      <c r="D128" s="135"/>
      <c r="E128" s="135"/>
      <c r="F128" s="135"/>
      <c r="G128" s="135"/>
      <c r="H128" s="135"/>
      <c r="I128" s="135"/>
      <c r="J128" s="135"/>
      <c r="K128" s="135"/>
      <c r="L128" s="135"/>
      <c r="M128" s="135"/>
      <c r="N128" s="173"/>
      <c r="O128" s="173"/>
      <c r="P128" s="173"/>
      <c r="Q128" s="173"/>
      <c r="R128" s="173"/>
      <c r="S128" s="173"/>
      <c r="T128" s="135"/>
      <c r="U128" s="135"/>
      <c r="V128" s="135"/>
      <c r="W128" s="136"/>
    </row>
    <row r="129" spans="1:110" s="101" customFormat="1" ht="204.75" thickBot="1" x14ac:dyDescent="0.3">
      <c r="A129" s="6">
        <v>1</v>
      </c>
      <c r="B129" s="74" t="s">
        <v>155</v>
      </c>
      <c r="C129" s="96" t="s">
        <v>183</v>
      </c>
      <c r="D129" s="38" t="s">
        <v>184</v>
      </c>
      <c r="E129" s="18" t="s">
        <v>185</v>
      </c>
      <c r="F129" s="97">
        <v>42370</v>
      </c>
      <c r="G129" s="97">
        <v>43465</v>
      </c>
      <c r="H129" s="38" t="s">
        <v>116</v>
      </c>
      <c r="I129" s="102" t="s">
        <v>186</v>
      </c>
      <c r="J129" s="74" t="s">
        <v>187</v>
      </c>
      <c r="K129" s="74" t="s">
        <v>188</v>
      </c>
      <c r="L129" s="48" t="s">
        <v>189</v>
      </c>
      <c r="M129" s="48">
        <v>121</v>
      </c>
      <c r="N129" s="50">
        <v>2207636.73</v>
      </c>
      <c r="O129" s="50">
        <v>398935.95</v>
      </c>
      <c r="P129" s="50">
        <v>0</v>
      </c>
      <c r="Q129" s="50">
        <v>0</v>
      </c>
      <c r="R129" s="50">
        <v>803807.58</v>
      </c>
      <c r="S129" s="39">
        <f>N129+O129+P129+Q129+R129</f>
        <v>3410380.2600000002</v>
      </c>
      <c r="T129" s="40" t="s">
        <v>118</v>
      </c>
      <c r="U129" s="114">
        <v>1</v>
      </c>
      <c r="V129" s="33">
        <v>1482895.73</v>
      </c>
      <c r="W129" s="115">
        <v>267970</v>
      </c>
      <c r="X129" s="100"/>
      <c r="Y129" s="100"/>
      <c r="Z129" s="100"/>
      <c r="AA129" s="100"/>
      <c r="AB129" s="100"/>
      <c r="AC129" s="100"/>
      <c r="AD129" s="100"/>
      <c r="AE129" s="100"/>
      <c r="AF129" s="100"/>
      <c r="AG129" s="100"/>
      <c r="AH129" s="100"/>
      <c r="AI129" s="100"/>
      <c r="AJ129" s="100"/>
      <c r="AK129" s="100"/>
      <c r="AL129" s="100"/>
      <c r="AM129" s="100"/>
      <c r="AN129" s="100"/>
      <c r="AO129" s="100"/>
      <c r="AP129" s="100"/>
      <c r="AQ129" s="100"/>
      <c r="AR129" s="100"/>
      <c r="AS129" s="100"/>
      <c r="AT129" s="100"/>
      <c r="AU129" s="100"/>
      <c r="AV129" s="100"/>
      <c r="AW129" s="100"/>
      <c r="AX129" s="100"/>
      <c r="AY129" s="100"/>
      <c r="AZ129" s="100"/>
      <c r="BA129" s="100"/>
      <c r="BB129" s="100"/>
      <c r="BC129" s="100"/>
      <c r="BD129" s="100"/>
      <c r="BE129" s="100"/>
      <c r="BF129" s="100"/>
      <c r="BG129" s="100"/>
      <c r="BH129" s="100"/>
      <c r="BI129" s="100"/>
      <c r="BJ129" s="100"/>
      <c r="BK129" s="100"/>
      <c r="BL129" s="100"/>
      <c r="BM129" s="100"/>
      <c r="BN129" s="100"/>
      <c r="BO129" s="100"/>
      <c r="BP129" s="100"/>
      <c r="BQ129" s="100"/>
      <c r="BR129" s="100"/>
      <c r="BS129" s="100"/>
      <c r="BT129" s="100"/>
      <c r="BU129" s="100"/>
      <c r="BV129" s="100"/>
      <c r="BW129" s="100"/>
      <c r="BX129" s="100"/>
      <c r="BY129" s="100"/>
      <c r="BZ129" s="100"/>
      <c r="CA129" s="100"/>
      <c r="CB129" s="100"/>
      <c r="CC129" s="100"/>
      <c r="CD129" s="100"/>
      <c r="CE129" s="100"/>
      <c r="CF129" s="100"/>
      <c r="CG129" s="100"/>
      <c r="CH129" s="100"/>
      <c r="CI129" s="100"/>
      <c r="CJ129" s="100"/>
      <c r="CK129" s="100"/>
      <c r="CL129" s="100"/>
      <c r="CM129" s="100"/>
      <c r="CN129" s="100"/>
      <c r="CO129" s="100"/>
      <c r="CP129" s="100"/>
      <c r="CQ129" s="100"/>
      <c r="CR129" s="100"/>
      <c r="CS129" s="100"/>
      <c r="CT129" s="100"/>
      <c r="CU129" s="100"/>
      <c r="CV129" s="100"/>
      <c r="CW129" s="100"/>
      <c r="CX129" s="100"/>
      <c r="CY129" s="100"/>
      <c r="CZ129" s="100"/>
      <c r="DA129" s="100"/>
      <c r="DB129" s="100"/>
      <c r="DC129" s="100"/>
      <c r="DD129" s="100"/>
      <c r="DE129" s="100"/>
      <c r="DF129" s="100"/>
    </row>
    <row r="130" spans="1:110" s="24" customFormat="1" ht="17.25" customHeight="1" thickBot="1" x14ac:dyDescent="0.3">
      <c r="A130" s="131" t="s">
        <v>101</v>
      </c>
      <c r="B130" s="132"/>
      <c r="C130" s="132"/>
      <c r="D130" s="132"/>
      <c r="E130" s="132"/>
      <c r="F130" s="132"/>
      <c r="G130" s="132"/>
      <c r="H130" s="132"/>
      <c r="I130" s="132"/>
      <c r="J130" s="132"/>
      <c r="K130" s="132"/>
      <c r="L130" s="132"/>
      <c r="M130" s="133"/>
      <c r="N130" s="25">
        <f>N129</f>
        <v>2207636.73</v>
      </c>
      <c r="O130" s="25">
        <f t="shared" ref="O130:S130" si="23">O129</f>
        <v>398935.95</v>
      </c>
      <c r="P130" s="25">
        <f t="shared" si="23"/>
        <v>0</v>
      </c>
      <c r="Q130" s="25">
        <f t="shared" si="23"/>
        <v>0</v>
      </c>
      <c r="R130" s="25">
        <f t="shared" si="23"/>
        <v>803807.58</v>
      </c>
      <c r="S130" s="25">
        <f t="shared" si="23"/>
        <v>3410380.2600000002</v>
      </c>
      <c r="T130" s="21"/>
      <c r="U130" s="21"/>
      <c r="V130" s="41">
        <f>V129</f>
        <v>1482895.73</v>
      </c>
      <c r="W130" s="81">
        <f>W129</f>
        <v>267970</v>
      </c>
      <c r="X130" s="23"/>
      <c r="Y130" s="23"/>
      <c r="Z130" s="23"/>
      <c r="AA130" s="23"/>
      <c r="AB130" s="23"/>
      <c r="AC130" s="23"/>
      <c r="AD130" s="23"/>
      <c r="AE130" s="23"/>
      <c r="AF130" s="23"/>
      <c r="AG130" s="23"/>
      <c r="AH130" s="23"/>
      <c r="AI130" s="23"/>
      <c r="AJ130" s="23"/>
      <c r="AK130" s="23"/>
      <c r="AL130" s="23"/>
      <c r="AM130" s="23"/>
      <c r="AN130" s="23"/>
      <c r="AO130" s="23"/>
      <c r="AP130" s="23"/>
      <c r="AQ130" s="23"/>
      <c r="AR130" s="23"/>
      <c r="AS130" s="23"/>
      <c r="AT130" s="23"/>
      <c r="AU130" s="23"/>
      <c r="AV130" s="23"/>
      <c r="AW130" s="23"/>
      <c r="AX130" s="23"/>
      <c r="AY130" s="23"/>
      <c r="AZ130" s="23"/>
      <c r="BA130" s="23"/>
      <c r="BB130" s="23"/>
      <c r="BC130" s="23"/>
      <c r="BD130" s="23"/>
      <c r="BE130" s="23"/>
      <c r="BF130" s="23"/>
      <c r="BG130" s="23"/>
      <c r="BH130" s="23"/>
      <c r="BI130" s="23"/>
      <c r="BJ130" s="23"/>
      <c r="BK130" s="23"/>
      <c r="BL130" s="23"/>
      <c r="BM130" s="23"/>
      <c r="BN130" s="23"/>
      <c r="BO130" s="23"/>
      <c r="BP130" s="23"/>
      <c r="BQ130" s="23"/>
      <c r="BR130" s="23"/>
      <c r="BS130" s="23"/>
      <c r="BT130" s="23"/>
      <c r="BU130" s="23"/>
      <c r="BV130" s="23"/>
      <c r="BW130" s="23"/>
      <c r="BX130" s="23"/>
      <c r="BY130" s="23"/>
      <c r="BZ130" s="23"/>
      <c r="CA130" s="23"/>
      <c r="CB130" s="23"/>
      <c r="CC130" s="23"/>
      <c r="CD130" s="23"/>
      <c r="CE130" s="23"/>
      <c r="CF130" s="23"/>
      <c r="CG130" s="23"/>
      <c r="CH130" s="23"/>
      <c r="CI130" s="23"/>
      <c r="CJ130" s="23"/>
      <c r="CK130" s="23"/>
      <c r="CL130" s="23"/>
      <c r="CM130" s="23"/>
      <c r="CN130" s="23"/>
      <c r="CO130" s="23"/>
      <c r="CP130" s="23"/>
      <c r="CQ130" s="23"/>
      <c r="CR130" s="23"/>
      <c r="CS130" s="23"/>
      <c r="CT130" s="23"/>
      <c r="CU130" s="23"/>
      <c r="CV130" s="23"/>
      <c r="CW130" s="23"/>
      <c r="CX130" s="23"/>
      <c r="CY130" s="23"/>
      <c r="CZ130" s="23"/>
      <c r="DA130" s="23"/>
      <c r="DB130" s="23"/>
      <c r="DC130" s="23"/>
      <c r="DD130" s="23"/>
      <c r="DE130" s="23"/>
      <c r="DF130" s="23"/>
    </row>
    <row r="131" spans="1:110" ht="15.75" customHeight="1" x14ac:dyDescent="0.25">
      <c r="A131" s="134" t="s">
        <v>62</v>
      </c>
      <c r="B131" s="135"/>
      <c r="C131" s="135"/>
      <c r="D131" s="135"/>
      <c r="E131" s="135"/>
      <c r="F131" s="135"/>
      <c r="G131" s="135"/>
      <c r="H131" s="135"/>
      <c r="I131" s="135"/>
      <c r="J131" s="135"/>
      <c r="K131" s="135"/>
      <c r="L131" s="135"/>
      <c r="M131" s="135"/>
      <c r="N131" s="173"/>
      <c r="O131" s="173"/>
      <c r="P131" s="173"/>
      <c r="Q131" s="173"/>
      <c r="R131" s="173"/>
      <c r="S131" s="173"/>
      <c r="T131" s="135"/>
      <c r="U131" s="135"/>
      <c r="V131" s="135"/>
      <c r="W131" s="136"/>
    </row>
    <row r="132" spans="1:110" ht="15.75" x14ac:dyDescent="0.25">
      <c r="A132" s="8">
        <v>1</v>
      </c>
      <c r="B132" s="4"/>
      <c r="C132" s="9"/>
      <c r="D132" s="9"/>
      <c r="E132" s="4"/>
      <c r="F132" s="4"/>
      <c r="G132" s="4"/>
      <c r="H132" s="4"/>
      <c r="I132" s="4"/>
      <c r="J132" s="4"/>
      <c r="K132" s="4"/>
      <c r="L132" s="4"/>
      <c r="M132" s="4"/>
      <c r="N132" s="3"/>
      <c r="O132" s="3"/>
      <c r="P132" s="10"/>
      <c r="Q132" s="3"/>
      <c r="R132" s="3"/>
      <c r="S132" s="10"/>
      <c r="T132" s="10"/>
      <c r="U132" s="10"/>
      <c r="V132" s="10"/>
      <c r="W132" s="89"/>
    </row>
    <row r="133" spans="1:110" ht="16.5" thickBot="1" x14ac:dyDescent="0.3">
      <c r="A133" s="12">
        <v>2</v>
      </c>
      <c r="B133" s="75"/>
      <c r="C133" s="13"/>
      <c r="D133" s="13"/>
      <c r="E133" s="75"/>
      <c r="F133" s="75"/>
      <c r="G133" s="75"/>
      <c r="H133" s="75"/>
      <c r="I133" s="14"/>
      <c r="J133" s="14"/>
      <c r="K133" s="14"/>
      <c r="L133" s="14"/>
      <c r="M133" s="75"/>
      <c r="N133" s="76"/>
      <c r="O133" s="76"/>
      <c r="P133" s="15"/>
      <c r="Q133" s="16"/>
      <c r="R133" s="76"/>
      <c r="S133" s="15"/>
      <c r="T133" s="15"/>
      <c r="U133" s="15"/>
      <c r="V133" s="15"/>
      <c r="W133" s="93"/>
    </row>
    <row r="134" spans="1:110" s="24" customFormat="1" ht="17.25" customHeight="1" thickBot="1" x14ac:dyDescent="0.3">
      <c r="A134" s="131" t="s">
        <v>102</v>
      </c>
      <c r="B134" s="132"/>
      <c r="C134" s="132"/>
      <c r="D134" s="132"/>
      <c r="E134" s="132"/>
      <c r="F134" s="132"/>
      <c r="G134" s="132"/>
      <c r="H134" s="132"/>
      <c r="I134" s="132"/>
      <c r="J134" s="132"/>
      <c r="K134" s="132"/>
      <c r="L134" s="132"/>
      <c r="M134" s="133"/>
      <c r="N134" s="25">
        <v>0</v>
      </c>
      <c r="O134" s="25">
        <v>0</v>
      </c>
      <c r="P134" s="26">
        <v>0</v>
      </c>
      <c r="Q134" s="25">
        <v>0</v>
      </c>
      <c r="R134" s="25">
        <v>0</v>
      </c>
      <c r="S134" s="26">
        <v>0</v>
      </c>
      <c r="T134" s="22"/>
      <c r="U134" s="22"/>
      <c r="V134" s="22">
        <v>0</v>
      </c>
      <c r="W134" s="82">
        <v>0</v>
      </c>
      <c r="X134" s="23"/>
      <c r="Y134" s="23"/>
      <c r="Z134" s="23"/>
      <c r="AA134" s="23"/>
      <c r="AB134" s="23"/>
      <c r="AC134" s="23"/>
      <c r="AD134" s="23"/>
      <c r="AE134" s="23"/>
      <c r="AF134" s="23"/>
      <c r="AG134" s="23"/>
      <c r="AH134" s="23"/>
      <c r="AI134" s="23"/>
      <c r="AJ134" s="23"/>
      <c r="AK134" s="23"/>
      <c r="AL134" s="23"/>
      <c r="AM134" s="23"/>
      <c r="AN134" s="23"/>
      <c r="AO134" s="23"/>
      <c r="AP134" s="23"/>
      <c r="AQ134" s="23"/>
      <c r="AR134" s="23"/>
      <c r="AS134" s="23"/>
      <c r="AT134" s="23"/>
      <c r="AU134" s="23"/>
      <c r="AV134" s="23"/>
      <c r="AW134" s="23"/>
      <c r="AX134" s="23"/>
      <c r="AY134" s="23"/>
      <c r="AZ134" s="23"/>
      <c r="BA134" s="23"/>
      <c r="BB134" s="23"/>
      <c r="BC134" s="23"/>
      <c r="BD134" s="23"/>
      <c r="BE134" s="23"/>
      <c r="BF134" s="23"/>
      <c r="BG134" s="23"/>
      <c r="BH134" s="23"/>
      <c r="BI134" s="23"/>
      <c r="BJ134" s="23"/>
      <c r="BK134" s="23"/>
      <c r="BL134" s="23"/>
      <c r="BM134" s="23"/>
      <c r="BN134" s="23"/>
      <c r="BO134" s="23"/>
      <c r="BP134" s="23"/>
      <c r="BQ134" s="23"/>
      <c r="BR134" s="23"/>
      <c r="BS134" s="23"/>
      <c r="BT134" s="23"/>
      <c r="BU134" s="23"/>
      <c r="BV134" s="23"/>
      <c r="BW134" s="23"/>
      <c r="BX134" s="23"/>
      <c r="BY134" s="23"/>
      <c r="BZ134" s="23"/>
      <c r="CA134" s="23"/>
      <c r="CB134" s="23"/>
      <c r="CC134" s="23"/>
      <c r="CD134" s="23"/>
      <c r="CE134" s="23"/>
      <c r="CF134" s="23"/>
      <c r="CG134" s="23"/>
      <c r="CH134" s="23"/>
      <c r="CI134" s="23"/>
      <c r="CJ134" s="23"/>
      <c r="CK134" s="23"/>
      <c r="CL134" s="23"/>
      <c r="CM134" s="23"/>
      <c r="CN134" s="23"/>
      <c r="CO134" s="23"/>
      <c r="CP134" s="23"/>
      <c r="CQ134" s="23"/>
      <c r="CR134" s="23"/>
      <c r="CS134" s="23"/>
      <c r="CT134" s="23"/>
      <c r="CU134" s="23"/>
      <c r="CV134" s="23"/>
      <c r="CW134" s="23"/>
      <c r="CX134" s="23"/>
      <c r="CY134" s="23"/>
      <c r="CZ134" s="23"/>
      <c r="DA134" s="23"/>
      <c r="DB134" s="23"/>
      <c r="DC134" s="23"/>
      <c r="DD134" s="23"/>
      <c r="DE134" s="23"/>
      <c r="DF134" s="23"/>
    </row>
    <row r="135" spans="1:110" ht="15.75" customHeight="1" x14ac:dyDescent="0.25">
      <c r="A135" s="134" t="s">
        <v>63</v>
      </c>
      <c r="B135" s="135"/>
      <c r="C135" s="135"/>
      <c r="D135" s="135"/>
      <c r="E135" s="135"/>
      <c r="F135" s="135"/>
      <c r="G135" s="135"/>
      <c r="H135" s="135"/>
      <c r="I135" s="135"/>
      <c r="J135" s="135"/>
      <c r="K135" s="135"/>
      <c r="L135" s="135"/>
      <c r="M135" s="135"/>
      <c r="N135" s="173"/>
      <c r="O135" s="173"/>
      <c r="P135" s="173"/>
      <c r="Q135" s="173"/>
      <c r="R135" s="173"/>
      <c r="S135" s="173"/>
      <c r="T135" s="135"/>
      <c r="U135" s="135"/>
      <c r="V135" s="135"/>
      <c r="W135" s="136"/>
    </row>
    <row r="136" spans="1:110" ht="15.75" x14ac:dyDescent="0.25">
      <c r="A136" s="8">
        <v>1</v>
      </c>
      <c r="B136" s="4"/>
      <c r="C136" s="9"/>
      <c r="D136" s="9"/>
      <c r="E136" s="4"/>
      <c r="F136" s="4"/>
      <c r="G136" s="4"/>
      <c r="H136" s="4"/>
      <c r="I136" s="4"/>
      <c r="J136" s="4"/>
      <c r="K136" s="4"/>
      <c r="L136" s="4"/>
      <c r="M136" s="4"/>
      <c r="N136" s="3"/>
      <c r="O136" s="3"/>
      <c r="P136" s="10"/>
      <c r="Q136" s="3"/>
      <c r="R136" s="3"/>
      <c r="S136" s="10"/>
      <c r="T136" s="10"/>
      <c r="U136" s="10"/>
      <c r="V136" s="10"/>
      <c r="W136" s="89"/>
    </row>
    <row r="137" spans="1:110" ht="16.5" thickBot="1" x14ac:dyDescent="0.3">
      <c r="A137" s="12">
        <v>2</v>
      </c>
      <c r="B137" s="75"/>
      <c r="C137" s="13"/>
      <c r="D137" s="13"/>
      <c r="E137" s="75"/>
      <c r="F137" s="75"/>
      <c r="G137" s="75"/>
      <c r="H137" s="75"/>
      <c r="I137" s="14"/>
      <c r="J137" s="14"/>
      <c r="K137" s="14"/>
      <c r="L137" s="14"/>
      <c r="M137" s="75"/>
      <c r="N137" s="76"/>
      <c r="O137" s="76"/>
      <c r="P137" s="15"/>
      <c r="Q137" s="16"/>
      <c r="R137" s="76"/>
      <c r="S137" s="15"/>
      <c r="T137" s="15"/>
      <c r="U137" s="15"/>
      <c r="V137" s="15"/>
      <c r="W137" s="93"/>
    </row>
    <row r="138" spans="1:110" s="24" customFormat="1" ht="17.25" customHeight="1" thickBot="1" x14ac:dyDescent="0.3">
      <c r="A138" s="131" t="s">
        <v>103</v>
      </c>
      <c r="B138" s="132"/>
      <c r="C138" s="132"/>
      <c r="D138" s="132"/>
      <c r="E138" s="132"/>
      <c r="F138" s="132"/>
      <c r="G138" s="132"/>
      <c r="H138" s="132"/>
      <c r="I138" s="132"/>
      <c r="J138" s="132"/>
      <c r="K138" s="132"/>
      <c r="L138" s="132"/>
      <c r="M138" s="133"/>
      <c r="N138" s="21">
        <v>0</v>
      </c>
      <c r="O138" s="21">
        <v>0</v>
      </c>
      <c r="P138" s="21">
        <v>0</v>
      </c>
      <c r="Q138" s="21">
        <v>0</v>
      </c>
      <c r="R138" s="21">
        <v>0</v>
      </c>
      <c r="S138" s="21">
        <v>0</v>
      </c>
      <c r="T138" s="22"/>
      <c r="U138" s="22"/>
      <c r="V138" s="22">
        <v>0</v>
      </c>
      <c r="W138" s="82">
        <v>0</v>
      </c>
      <c r="X138" s="23"/>
      <c r="Y138" s="23"/>
      <c r="Z138" s="23"/>
      <c r="AA138" s="23"/>
      <c r="AB138" s="23"/>
      <c r="AC138" s="23"/>
      <c r="AD138" s="23"/>
      <c r="AE138" s="23"/>
      <c r="AF138" s="23"/>
      <c r="AG138" s="23"/>
      <c r="AH138" s="23"/>
      <c r="AI138" s="23"/>
      <c r="AJ138" s="23"/>
      <c r="AK138" s="23"/>
      <c r="AL138" s="23"/>
      <c r="AM138" s="23"/>
      <c r="AN138" s="23"/>
      <c r="AO138" s="23"/>
      <c r="AP138" s="23"/>
      <c r="AQ138" s="23"/>
      <c r="AR138" s="23"/>
      <c r="AS138" s="23"/>
      <c r="AT138" s="23"/>
      <c r="AU138" s="23"/>
      <c r="AV138" s="23"/>
      <c r="AW138" s="23"/>
      <c r="AX138" s="23"/>
      <c r="AY138" s="23"/>
      <c r="AZ138" s="23"/>
      <c r="BA138" s="23"/>
      <c r="BB138" s="23"/>
      <c r="BC138" s="23"/>
      <c r="BD138" s="23"/>
      <c r="BE138" s="23"/>
      <c r="BF138" s="23"/>
      <c r="BG138" s="23"/>
      <c r="BH138" s="23"/>
      <c r="BI138" s="23"/>
      <c r="BJ138" s="23"/>
      <c r="BK138" s="23"/>
      <c r="BL138" s="23"/>
      <c r="BM138" s="23"/>
      <c r="BN138" s="23"/>
      <c r="BO138" s="23"/>
      <c r="BP138" s="23"/>
      <c r="BQ138" s="23"/>
      <c r="BR138" s="23"/>
      <c r="BS138" s="23"/>
      <c r="BT138" s="23"/>
      <c r="BU138" s="23"/>
      <c r="BV138" s="23"/>
      <c r="BW138" s="23"/>
      <c r="BX138" s="23"/>
      <c r="BY138" s="23"/>
      <c r="BZ138" s="23"/>
      <c r="CA138" s="23"/>
      <c r="CB138" s="23"/>
      <c r="CC138" s="23"/>
      <c r="CD138" s="23"/>
      <c r="CE138" s="23"/>
      <c r="CF138" s="23"/>
      <c r="CG138" s="23"/>
      <c r="CH138" s="23"/>
      <c r="CI138" s="23"/>
      <c r="CJ138" s="23"/>
      <c r="CK138" s="23"/>
      <c r="CL138" s="23"/>
      <c r="CM138" s="23"/>
      <c r="CN138" s="23"/>
      <c r="CO138" s="23"/>
      <c r="CP138" s="23"/>
      <c r="CQ138" s="23"/>
      <c r="CR138" s="23"/>
      <c r="CS138" s="23"/>
      <c r="CT138" s="23"/>
      <c r="CU138" s="23"/>
      <c r="CV138" s="23"/>
      <c r="CW138" s="23"/>
      <c r="CX138" s="23"/>
      <c r="CY138" s="23"/>
      <c r="CZ138" s="23"/>
      <c r="DA138" s="23"/>
      <c r="DB138" s="23"/>
      <c r="DC138" s="23"/>
      <c r="DD138" s="23"/>
      <c r="DE138" s="23"/>
      <c r="DF138" s="23"/>
    </row>
    <row r="139" spans="1:110" ht="15.75" customHeight="1" x14ac:dyDescent="0.25">
      <c r="A139" s="134" t="s">
        <v>64</v>
      </c>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6"/>
    </row>
    <row r="140" spans="1:110" ht="15.75" x14ac:dyDescent="0.25">
      <c r="A140" s="8">
        <v>1</v>
      </c>
      <c r="B140" s="4"/>
      <c r="C140" s="9"/>
      <c r="D140" s="9"/>
      <c r="E140" s="4"/>
      <c r="F140" s="4"/>
      <c r="G140" s="4"/>
      <c r="H140" s="4"/>
      <c r="I140" s="4"/>
      <c r="J140" s="4"/>
      <c r="K140" s="4"/>
      <c r="L140" s="4"/>
      <c r="M140" s="4"/>
      <c r="N140" s="3"/>
      <c r="O140" s="3"/>
      <c r="P140" s="10"/>
      <c r="Q140" s="3"/>
      <c r="R140" s="3"/>
      <c r="S140" s="10"/>
      <c r="T140" s="10"/>
      <c r="U140" s="10"/>
      <c r="V140" s="10"/>
      <c r="W140" s="89"/>
    </row>
    <row r="141" spans="1:110" ht="16.5" thickBot="1" x14ac:dyDescent="0.3">
      <c r="A141" s="12">
        <v>2</v>
      </c>
      <c r="B141" s="75"/>
      <c r="C141" s="13"/>
      <c r="D141" s="13"/>
      <c r="E141" s="75"/>
      <c r="F141" s="75"/>
      <c r="G141" s="75"/>
      <c r="H141" s="75"/>
      <c r="I141" s="14"/>
      <c r="J141" s="14"/>
      <c r="K141" s="14"/>
      <c r="L141" s="14"/>
      <c r="M141" s="75"/>
      <c r="N141" s="76"/>
      <c r="O141" s="76"/>
      <c r="P141" s="15"/>
      <c r="Q141" s="16"/>
      <c r="R141" s="76"/>
      <c r="S141" s="15"/>
      <c r="T141" s="15"/>
      <c r="U141" s="15"/>
      <c r="V141" s="15"/>
      <c r="W141" s="93"/>
    </row>
    <row r="142" spans="1:110" s="24" customFormat="1" ht="17.25" customHeight="1" thickBot="1" x14ac:dyDescent="0.3">
      <c r="A142" s="131" t="s">
        <v>104</v>
      </c>
      <c r="B142" s="132"/>
      <c r="C142" s="132"/>
      <c r="D142" s="132"/>
      <c r="E142" s="132"/>
      <c r="F142" s="132"/>
      <c r="G142" s="132"/>
      <c r="H142" s="132"/>
      <c r="I142" s="132"/>
      <c r="J142" s="132"/>
      <c r="K142" s="132"/>
      <c r="L142" s="132"/>
      <c r="M142" s="133"/>
      <c r="N142" s="21">
        <v>0</v>
      </c>
      <c r="O142" s="21">
        <v>0</v>
      </c>
      <c r="P142" s="21">
        <v>0</v>
      </c>
      <c r="Q142" s="21">
        <v>0</v>
      </c>
      <c r="R142" s="21">
        <v>0</v>
      </c>
      <c r="S142" s="21">
        <v>0</v>
      </c>
      <c r="T142" s="22"/>
      <c r="U142" s="22"/>
      <c r="V142" s="22">
        <v>0</v>
      </c>
      <c r="W142" s="82">
        <v>0</v>
      </c>
      <c r="X142" s="23"/>
      <c r="Y142" s="23"/>
      <c r="Z142" s="23"/>
      <c r="AA142" s="23"/>
      <c r="AB142" s="23"/>
      <c r="AC142" s="23"/>
      <c r="AD142" s="23"/>
      <c r="AE142" s="23"/>
      <c r="AF142" s="23"/>
      <c r="AG142" s="23"/>
      <c r="AH142" s="23"/>
      <c r="AI142" s="23"/>
      <c r="AJ142" s="23"/>
      <c r="AK142" s="23"/>
      <c r="AL142" s="23"/>
      <c r="AM142" s="23"/>
      <c r="AN142" s="23"/>
      <c r="AO142" s="23"/>
      <c r="AP142" s="23"/>
      <c r="AQ142" s="23"/>
      <c r="AR142" s="23"/>
      <c r="AS142" s="23"/>
      <c r="AT142" s="23"/>
      <c r="AU142" s="23"/>
      <c r="AV142" s="23"/>
      <c r="AW142" s="23"/>
      <c r="AX142" s="23"/>
      <c r="AY142" s="23"/>
      <c r="AZ142" s="23"/>
      <c r="BA142" s="23"/>
      <c r="BB142" s="23"/>
      <c r="BC142" s="23"/>
      <c r="BD142" s="23"/>
      <c r="BE142" s="23"/>
      <c r="BF142" s="23"/>
      <c r="BG142" s="23"/>
      <c r="BH142" s="23"/>
      <c r="BI142" s="23"/>
      <c r="BJ142" s="23"/>
      <c r="BK142" s="23"/>
      <c r="BL142" s="23"/>
      <c r="BM142" s="23"/>
      <c r="BN142" s="23"/>
      <c r="BO142" s="23"/>
      <c r="BP142" s="23"/>
      <c r="BQ142" s="23"/>
      <c r="BR142" s="23"/>
      <c r="BS142" s="23"/>
      <c r="BT142" s="23"/>
      <c r="BU142" s="23"/>
      <c r="BV142" s="23"/>
      <c r="BW142" s="23"/>
      <c r="BX142" s="23"/>
      <c r="BY142" s="23"/>
      <c r="BZ142" s="23"/>
      <c r="CA142" s="23"/>
      <c r="CB142" s="23"/>
      <c r="CC142" s="23"/>
      <c r="CD142" s="23"/>
      <c r="CE142" s="23"/>
      <c r="CF142" s="23"/>
      <c r="CG142" s="23"/>
      <c r="CH142" s="23"/>
      <c r="CI142" s="23"/>
      <c r="CJ142" s="23"/>
      <c r="CK142" s="23"/>
      <c r="CL142" s="23"/>
      <c r="CM142" s="23"/>
      <c r="CN142" s="23"/>
      <c r="CO142" s="23"/>
      <c r="CP142" s="23"/>
      <c r="CQ142" s="23"/>
      <c r="CR142" s="23"/>
      <c r="CS142" s="23"/>
      <c r="CT142" s="23"/>
      <c r="CU142" s="23"/>
      <c r="CV142" s="23"/>
      <c r="CW142" s="23"/>
      <c r="CX142" s="23"/>
      <c r="CY142" s="23"/>
      <c r="CZ142" s="23"/>
      <c r="DA142" s="23"/>
      <c r="DB142" s="23"/>
      <c r="DC142" s="23"/>
      <c r="DD142" s="23"/>
      <c r="DE142" s="23"/>
      <c r="DF142" s="23"/>
    </row>
    <row r="143" spans="1:110" ht="15.75" customHeight="1" x14ac:dyDescent="0.25">
      <c r="A143" s="134" t="s">
        <v>65</v>
      </c>
      <c r="B143" s="135"/>
      <c r="C143" s="135"/>
      <c r="D143" s="135"/>
      <c r="E143" s="135"/>
      <c r="F143" s="135"/>
      <c r="G143" s="135"/>
      <c r="H143" s="135"/>
      <c r="I143" s="135"/>
      <c r="J143" s="135"/>
      <c r="K143" s="135"/>
      <c r="L143" s="135"/>
      <c r="M143" s="135"/>
      <c r="N143" s="135"/>
      <c r="O143" s="135"/>
      <c r="P143" s="135"/>
      <c r="Q143" s="135"/>
      <c r="R143" s="135"/>
      <c r="S143" s="135"/>
      <c r="T143" s="135"/>
      <c r="U143" s="135"/>
      <c r="V143" s="135"/>
      <c r="W143" s="136"/>
    </row>
    <row r="144" spans="1:110" s="17" customFormat="1" ht="15.75" x14ac:dyDescent="0.25">
      <c r="A144" s="6">
        <v>1</v>
      </c>
      <c r="B144" s="58"/>
      <c r="C144" s="59"/>
      <c r="D144" s="48"/>
      <c r="E144" s="18"/>
      <c r="F144" s="30"/>
      <c r="G144" s="30"/>
      <c r="H144" s="31"/>
      <c r="I144" s="74"/>
      <c r="J144" s="74"/>
      <c r="K144" s="74"/>
      <c r="L144" s="38"/>
      <c r="M144" s="38"/>
      <c r="N144" s="33"/>
      <c r="O144" s="33"/>
      <c r="P144" s="33"/>
      <c r="Q144" s="33"/>
      <c r="R144" s="33"/>
      <c r="S144" s="39"/>
      <c r="T144" s="40"/>
      <c r="U144" s="38"/>
      <c r="V144" s="33"/>
      <c r="W144" s="80"/>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c r="AY144" s="11"/>
      <c r="AZ144" s="11"/>
      <c r="BA144" s="11"/>
      <c r="BB144" s="11"/>
      <c r="BC144" s="11"/>
      <c r="BD144" s="11"/>
      <c r="BE144" s="11"/>
      <c r="BF144" s="11"/>
      <c r="BG144" s="11"/>
      <c r="BH144" s="11"/>
      <c r="BI144" s="11"/>
      <c r="BJ144" s="11"/>
      <c r="BK144" s="11"/>
      <c r="BL144" s="11"/>
      <c r="BM144" s="11"/>
      <c r="BN144" s="11"/>
      <c r="BO144" s="11"/>
      <c r="BP144" s="11"/>
      <c r="BQ144" s="11"/>
      <c r="BR144" s="11"/>
      <c r="BS144" s="11"/>
      <c r="BT144" s="11"/>
      <c r="BU144" s="11"/>
      <c r="BV144" s="11"/>
      <c r="BW144" s="11"/>
      <c r="BX144" s="11"/>
      <c r="BY144" s="11"/>
      <c r="BZ144" s="11"/>
      <c r="CA144" s="11"/>
      <c r="CB144" s="11"/>
      <c r="CC144" s="11"/>
      <c r="CD144" s="11"/>
      <c r="CE144" s="11"/>
      <c r="CF144" s="11"/>
      <c r="CG144" s="11"/>
      <c r="CH144" s="11"/>
      <c r="CI144" s="11"/>
      <c r="CJ144" s="11"/>
      <c r="CK144" s="11"/>
      <c r="CL144" s="11"/>
      <c r="CM144" s="11"/>
      <c r="CN144" s="11"/>
      <c r="CO144" s="11"/>
      <c r="CP144" s="11"/>
      <c r="CQ144" s="11"/>
      <c r="CR144" s="11"/>
      <c r="CS144" s="11"/>
      <c r="CT144" s="11"/>
      <c r="CU144" s="11"/>
      <c r="CV144" s="11"/>
      <c r="CW144" s="11"/>
      <c r="CX144" s="11"/>
      <c r="CY144" s="11"/>
      <c r="CZ144" s="11"/>
      <c r="DA144" s="11"/>
      <c r="DB144" s="11"/>
      <c r="DC144" s="11"/>
      <c r="DD144" s="11"/>
      <c r="DE144" s="11"/>
      <c r="DF144" s="11"/>
    </row>
    <row r="145" spans="1:110" s="24" customFormat="1" ht="17.25" customHeight="1" thickBot="1" x14ac:dyDescent="0.3">
      <c r="A145" s="137" t="s">
        <v>105</v>
      </c>
      <c r="B145" s="138"/>
      <c r="C145" s="138"/>
      <c r="D145" s="138"/>
      <c r="E145" s="138"/>
      <c r="F145" s="138"/>
      <c r="G145" s="138"/>
      <c r="H145" s="138"/>
      <c r="I145" s="138"/>
      <c r="J145" s="138"/>
      <c r="K145" s="138"/>
      <c r="L145" s="138"/>
      <c r="M145" s="139"/>
      <c r="N145" s="53">
        <v>0</v>
      </c>
      <c r="O145" s="53">
        <v>0</v>
      </c>
      <c r="P145" s="53">
        <v>0</v>
      </c>
      <c r="Q145" s="53">
        <v>0</v>
      </c>
      <c r="R145" s="53">
        <v>0</v>
      </c>
      <c r="S145" s="53">
        <v>0</v>
      </c>
      <c r="T145" s="42"/>
      <c r="U145" s="42"/>
      <c r="V145" s="42">
        <v>0</v>
      </c>
      <c r="W145" s="83">
        <v>0</v>
      </c>
      <c r="X145" s="23"/>
      <c r="Y145" s="23"/>
      <c r="Z145" s="23"/>
      <c r="AA145" s="23"/>
      <c r="AB145" s="23"/>
      <c r="AC145" s="23"/>
      <c r="AD145" s="23"/>
      <c r="AE145" s="23"/>
      <c r="AF145" s="23"/>
      <c r="AG145" s="23"/>
      <c r="AH145" s="23"/>
      <c r="AI145" s="23"/>
      <c r="AJ145" s="23"/>
      <c r="AK145" s="23"/>
      <c r="AL145" s="23"/>
      <c r="AM145" s="23"/>
      <c r="AN145" s="23"/>
      <c r="AO145" s="23"/>
      <c r="AP145" s="23"/>
      <c r="AQ145" s="23"/>
      <c r="AR145" s="23"/>
      <c r="AS145" s="23"/>
      <c r="AT145" s="23"/>
      <c r="AU145" s="23"/>
      <c r="AV145" s="23"/>
      <c r="AW145" s="2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3"/>
      <c r="BW145" s="23"/>
      <c r="BX145" s="23"/>
      <c r="BY145" s="23"/>
      <c r="BZ145" s="23"/>
      <c r="CA145" s="23"/>
      <c r="CB145" s="23"/>
      <c r="CC145" s="23"/>
      <c r="CD145" s="23"/>
      <c r="CE145" s="23"/>
      <c r="CF145" s="23"/>
      <c r="CG145" s="23"/>
      <c r="CH145" s="23"/>
      <c r="CI145" s="23"/>
      <c r="CJ145" s="23"/>
      <c r="CK145" s="23"/>
      <c r="CL145" s="23"/>
      <c r="CM145" s="23"/>
      <c r="CN145" s="23"/>
      <c r="CO145" s="23"/>
      <c r="CP145" s="23"/>
      <c r="CQ145" s="23"/>
      <c r="CR145" s="23"/>
      <c r="CS145" s="23"/>
      <c r="CT145" s="23"/>
      <c r="CU145" s="23"/>
      <c r="CV145" s="23"/>
      <c r="CW145" s="23"/>
      <c r="CX145" s="23"/>
      <c r="CY145" s="23"/>
      <c r="CZ145" s="23"/>
      <c r="DA145" s="23"/>
      <c r="DB145" s="23"/>
      <c r="DC145" s="23"/>
      <c r="DD145" s="23"/>
      <c r="DE145" s="23"/>
      <c r="DF145" s="23"/>
    </row>
    <row r="146" spans="1:110" ht="15.75" customHeight="1" thickBot="1" x14ac:dyDescent="0.3">
      <c r="A146" s="143" t="s">
        <v>66</v>
      </c>
      <c r="B146" s="144"/>
      <c r="C146" s="144"/>
      <c r="D146" s="144"/>
      <c r="E146" s="144"/>
      <c r="F146" s="144"/>
      <c r="G146" s="144"/>
      <c r="H146" s="144"/>
      <c r="I146" s="144"/>
      <c r="J146" s="144"/>
      <c r="K146" s="144"/>
      <c r="L146" s="144"/>
      <c r="M146" s="144"/>
      <c r="N146" s="174"/>
      <c r="O146" s="174"/>
      <c r="P146" s="174"/>
      <c r="Q146" s="174"/>
      <c r="R146" s="174"/>
      <c r="S146" s="174"/>
      <c r="T146" s="144"/>
      <c r="U146" s="144"/>
      <c r="V146" s="144"/>
      <c r="W146" s="145"/>
    </row>
    <row r="147" spans="1:110" ht="15.75" x14ac:dyDescent="0.25">
      <c r="A147" s="8">
        <v>1</v>
      </c>
      <c r="B147" s="4"/>
      <c r="C147" s="9"/>
      <c r="D147" s="9"/>
      <c r="E147" s="4"/>
      <c r="F147" s="4"/>
      <c r="G147" s="4"/>
      <c r="H147" s="4"/>
      <c r="I147" s="4"/>
      <c r="J147" s="4"/>
      <c r="K147" s="4"/>
      <c r="L147" s="4"/>
      <c r="M147" s="4"/>
      <c r="N147" s="3"/>
      <c r="O147" s="3"/>
      <c r="P147" s="10"/>
      <c r="Q147" s="3"/>
      <c r="R147" s="3"/>
      <c r="S147" s="10"/>
      <c r="T147" s="10"/>
      <c r="U147" s="10"/>
      <c r="V147" s="10"/>
      <c r="W147" s="89"/>
    </row>
    <row r="148" spans="1:110" ht="15.75" x14ac:dyDescent="0.25">
      <c r="A148" s="6">
        <v>2</v>
      </c>
      <c r="B148" s="4"/>
      <c r="C148" s="7"/>
      <c r="D148" s="7"/>
      <c r="E148" s="4"/>
      <c r="F148" s="4"/>
      <c r="G148" s="4"/>
      <c r="H148" s="4"/>
      <c r="I148" s="74"/>
      <c r="J148" s="74"/>
      <c r="K148" s="74"/>
      <c r="L148" s="74"/>
      <c r="M148" s="4"/>
      <c r="N148" s="71"/>
      <c r="O148" s="71"/>
      <c r="P148" s="70"/>
      <c r="Q148" s="3"/>
      <c r="R148" s="71"/>
      <c r="S148" s="70"/>
      <c r="T148" s="70"/>
      <c r="U148" s="70"/>
      <c r="V148" s="70"/>
      <c r="W148" s="90"/>
    </row>
    <row r="149" spans="1:110" ht="16.5" thickBot="1" x14ac:dyDescent="0.3">
      <c r="A149" s="12">
        <v>3</v>
      </c>
      <c r="B149" s="75"/>
      <c r="C149" s="13"/>
      <c r="D149" s="13"/>
      <c r="E149" s="75"/>
      <c r="F149" s="75"/>
      <c r="G149" s="75"/>
      <c r="H149" s="75"/>
      <c r="I149" s="14"/>
      <c r="J149" s="14"/>
      <c r="K149" s="14"/>
      <c r="L149" s="14"/>
      <c r="M149" s="75"/>
      <c r="N149" s="76"/>
      <c r="O149" s="76"/>
      <c r="P149" s="15"/>
      <c r="Q149" s="16"/>
      <c r="R149" s="76"/>
      <c r="S149" s="15"/>
      <c r="T149" s="15"/>
      <c r="U149" s="15"/>
      <c r="V149" s="15"/>
      <c r="W149" s="93"/>
    </row>
    <row r="150" spans="1:110" s="24" customFormat="1" ht="17.25" customHeight="1" thickBot="1" x14ac:dyDescent="0.3">
      <c r="A150" s="131" t="s">
        <v>106</v>
      </c>
      <c r="B150" s="132"/>
      <c r="C150" s="132"/>
      <c r="D150" s="132"/>
      <c r="E150" s="132"/>
      <c r="F150" s="132"/>
      <c r="G150" s="132"/>
      <c r="H150" s="132"/>
      <c r="I150" s="132"/>
      <c r="J150" s="132"/>
      <c r="K150" s="132"/>
      <c r="L150" s="132"/>
      <c r="M150" s="133"/>
      <c r="N150" s="21">
        <f>N147</f>
        <v>0</v>
      </c>
      <c r="O150" s="21">
        <f t="shared" ref="O150:S150" si="24">O147</f>
        <v>0</v>
      </c>
      <c r="P150" s="21">
        <f t="shared" si="24"/>
        <v>0</v>
      </c>
      <c r="Q150" s="21">
        <f t="shared" si="24"/>
        <v>0</v>
      </c>
      <c r="R150" s="21">
        <f t="shared" si="24"/>
        <v>0</v>
      </c>
      <c r="S150" s="21">
        <f t="shared" si="24"/>
        <v>0</v>
      </c>
      <c r="T150" s="22"/>
      <c r="U150" s="22"/>
      <c r="V150" s="22">
        <f>V148</f>
        <v>0</v>
      </c>
      <c r="W150" s="82">
        <f>W148</f>
        <v>0</v>
      </c>
      <c r="X150" s="23"/>
      <c r="Y150" s="23"/>
      <c r="Z150" s="23"/>
      <c r="AA150" s="23"/>
      <c r="AB150" s="23"/>
      <c r="AC150" s="23"/>
      <c r="AD150" s="23"/>
      <c r="AE150" s="23"/>
      <c r="AF150" s="23"/>
      <c r="AG150" s="23"/>
      <c r="AH150" s="23"/>
      <c r="AI150" s="23"/>
      <c r="AJ150" s="23"/>
      <c r="AK150" s="23"/>
      <c r="AL150" s="23"/>
      <c r="AM150" s="23"/>
      <c r="AN150" s="23"/>
      <c r="AO150" s="23"/>
      <c r="AP150" s="23"/>
      <c r="AQ150" s="23"/>
      <c r="AR150" s="23"/>
      <c r="AS150" s="23"/>
      <c r="AT150" s="23"/>
      <c r="AU150" s="23"/>
      <c r="AV150" s="23"/>
      <c r="AW150" s="23"/>
      <c r="AX150" s="23"/>
      <c r="AY150" s="23"/>
      <c r="AZ150" s="23"/>
      <c r="BA150" s="23"/>
      <c r="BB150" s="23"/>
      <c r="BC150" s="23"/>
      <c r="BD150" s="23"/>
      <c r="BE150" s="23"/>
      <c r="BF150" s="23"/>
      <c r="BG150" s="23"/>
      <c r="BH150" s="23"/>
      <c r="BI150" s="23"/>
      <c r="BJ150" s="23"/>
      <c r="BK150" s="23"/>
      <c r="BL150" s="23"/>
      <c r="BM150" s="23"/>
      <c r="BN150" s="23"/>
      <c r="BO150" s="23"/>
      <c r="BP150" s="23"/>
      <c r="BQ150" s="23"/>
      <c r="BR150" s="23"/>
      <c r="BS150" s="23"/>
      <c r="BT150" s="23"/>
      <c r="BU150" s="23"/>
      <c r="BV150" s="23"/>
      <c r="BW150" s="23"/>
      <c r="BX150" s="23"/>
      <c r="BY150" s="23"/>
      <c r="BZ150" s="23"/>
      <c r="CA150" s="23"/>
      <c r="CB150" s="23"/>
      <c r="CC150" s="23"/>
      <c r="CD150" s="23"/>
      <c r="CE150" s="23"/>
      <c r="CF150" s="23"/>
      <c r="CG150" s="23"/>
      <c r="CH150" s="23"/>
      <c r="CI150" s="23"/>
      <c r="CJ150" s="23"/>
      <c r="CK150" s="23"/>
      <c r="CL150" s="23"/>
      <c r="CM150" s="23"/>
      <c r="CN150" s="23"/>
      <c r="CO150" s="23"/>
      <c r="CP150" s="23"/>
      <c r="CQ150" s="23"/>
      <c r="CR150" s="23"/>
      <c r="CS150" s="23"/>
      <c r="CT150" s="23"/>
      <c r="CU150" s="23"/>
      <c r="CV150" s="23"/>
      <c r="CW150" s="23"/>
      <c r="CX150" s="23"/>
      <c r="CY150" s="23"/>
      <c r="CZ150" s="23"/>
      <c r="DA150" s="23"/>
      <c r="DB150" s="23"/>
      <c r="DC150" s="23"/>
      <c r="DD150" s="23"/>
      <c r="DE150" s="23"/>
      <c r="DF150" s="23"/>
    </row>
    <row r="151" spans="1:110" ht="15.75" customHeight="1" x14ac:dyDescent="0.25">
      <c r="A151" s="134" t="s">
        <v>67</v>
      </c>
      <c r="B151" s="135"/>
      <c r="C151" s="135"/>
      <c r="D151" s="135"/>
      <c r="E151" s="135"/>
      <c r="F151" s="135"/>
      <c r="G151" s="135"/>
      <c r="H151" s="135"/>
      <c r="I151" s="135"/>
      <c r="J151" s="135"/>
      <c r="K151" s="135"/>
      <c r="L151" s="135"/>
      <c r="M151" s="135"/>
      <c r="N151" s="135"/>
      <c r="O151" s="135"/>
      <c r="P151" s="135"/>
      <c r="Q151" s="135"/>
      <c r="R151" s="135"/>
      <c r="S151" s="135"/>
      <c r="T151" s="135"/>
      <c r="U151" s="135"/>
      <c r="V151" s="135"/>
      <c r="W151" s="136"/>
    </row>
    <row r="152" spans="1:110" ht="15.75" x14ac:dyDescent="0.25">
      <c r="A152" s="8">
        <v>1</v>
      </c>
      <c r="B152" s="4"/>
      <c r="C152" s="9"/>
      <c r="D152" s="9"/>
      <c r="E152" s="4"/>
      <c r="F152" s="4"/>
      <c r="G152" s="4"/>
      <c r="H152" s="4"/>
      <c r="I152" s="4"/>
      <c r="J152" s="4"/>
      <c r="K152" s="4"/>
      <c r="L152" s="4"/>
      <c r="M152" s="4"/>
      <c r="N152" s="3"/>
      <c r="O152" s="3"/>
      <c r="P152" s="10"/>
      <c r="Q152" s="3"/>
      <c r="R152" s="3"/>
      <c r="S152" s="10"/>
      <c r="T152" s="10"/>
      <c r="U152" s="10"/>
      <c r="V152" s="10"/>
      <c r="W152" s="89"/>
    </row>
    <row r="153" spans="1:110" ht="16.5" thickBot="1" x14ac:dyDescent="0.3">
      <c r="A153" s="12">
        <v>2</v>
      </c>
      <c r="B153" s="75"/>
      <c r="C153" s="13"/>
      <c r="D153" s="13"/>
      <c r="E153" s="75"/>
      <c r="F153" s="75"/>
      <c r="G153" s="75"/>
      <c r="H153" s="75"/>
      <c r="I153" s="14"/>
      <c r="J153" s="14"/>
      <c r="K153" s="14"/>
      <c r="L153" s="14"/>
      <c r="M153" s="75"/>
      <c r="N153" s="76"/>
      <c r="O153" s="76"/>
      <c r="P153" s="15"/>
      <c r="Q153" s="16"/>
      <c r="R153" s="76"/>
      <c r="S153" s="15"/>
      <c r="T153" s="15"/>
      <c r="U153" s="15"/>
      <c r="V153" s="15"/>
      <c r="W153" s="93"/>
    </row>
    <row r="154" spans="1:110" s="24" customFormat="1" ht="17.25" customHeight="1" thickBot="1" x14ac:dyDescent="0.3">
      <c r="A154" s="131" t="s">
        <v>107</v>
      </c>
      <c r="B154" s="132"/>
      <c r="C154" s="132"/>
      <c r="D154" s="132"/>
      <c r="E154" s="132"/>
      <c r="F154" s="132"/>
      <c r="G154" s="132"/>
      <c r="H154" s="132"/>
      <c r="I154" s="132"/>
      <c r="J154" s="132"/>
      <c r="K154" s="132"/>
      <c r="L154" s="132"/>
      <c r="M154" s="133"/>
      <c r="N154" s="25">
        <v>0</v>
      </c>
      <c r="O154" s="25">
        <v>0</v>
      </c>
      <c r="P154" s="25">
        <v>0</v>
      </c>
      <c r="Q154" s="25">
        <v>0</v>
      </c>
      <c r="R154" s="25">
        <v>0</v>
      </c>
      <c r="S154" s="25">
        <v>0</v>
      </c>
      <c r="T154" s="22"/>
      <c r="U154" s="22"/>
      <c r="V154" s="22">
        <v>0</v>
      </c>
      <c r="W154" s="82">
        <v>0</v>
      </c>
      <c r="X154" s="23"/>
      <c r="Y154" s="23"/>
      <c r="Z154" s="23"/>
      <c r="AA154" s="23"/>
      <c r="AB154" s="23"/>
      <c r="AC154" s="23"/>
      <c r="AD154" s="23"/>
      <c r="AE154" s="23"/>
      <c r="AF154" s="23"/>
      <c r="AG154" s="23"/>
      <c r="AH154" s="23"/>
      <c r="AI154" s="23"/>
      <c r="AJ154" s="23"/>
      <c r="AK154" s="23"/>
      <c r="AL154" s="23"/>
      <c r="AM154" s="23"/>
      <c r="AN154" s="23"/>
      <c r="AO154" s="23"/>
      <c r="AP154" s="23"/>
      <c r="AQ154" s="23"/>
      <c r="AR154" s="23"/>
      <c r="AS154" s="23"/>
      <c r="AT154" s="23"/>
      <c r="AU154" s="23"/>
      <c r="AV154" s="23"/>
      <c r="AW154" s="23"/>
      <c r="AX154" s="23"/>
      <c r="AY154" s="23"/>
      <c r="AZ154" s="23"/>
      <c r="BA154" s="23"/>
      <c r="BB154" s="23"/>
      <c r="BC154" s="23"/>
      <c r="BD154" s="23"/>
      <c r="BE154" s="23"/>
      <c r="BF154" s="23"/>
      <c r="BG154" s="23"/>
      <c r="BH154" s="23"/>
      <c r="BI154" s="23"/>
      <c r="BJ154" s="23"/>
      <c r="BK154" s="23"/>
      <c r="BL154" s="23"/>
      <c r="BM154" s="23"/>
      <c r="BN154" s="23"/>
      <c r="BO154" s="23"/>
      <c r="BP154" s="23"/>
      <c r="BQ154" s="23"/>
      <c r="BR154" s="23"/>
      <c r="BS154" s="23"/>
      <c r="BT154" s="23"/>
      <c r="BU154" s="23"/>
      <c r="BV154" s="23"/>
      <c r="BW154" s="23"/>
      <c r="BX154" s="23"/>
      <c r="BY154" s="23"/>
      <c r="BZ154" s="23"/>
      <c r="CA154" s="23"/>
      <c r="CB154" s="23"/>
      <c r="CC154" s="23"/>
      <c r="CD154" s="23"/>
      <c r="CE154" s="23"/>
      <c r="CF154" s="23"/>
      <c r="CG154" s="23"/>
      <c r="CH154" s="23"/>
      <c r="CI154" s="23"/>
      <c r="CJ154" s="23"/>
      <c r="CK154" s="23"/>
      <c r="CL154" s="23"/>
      <c r="CM154" s="23"/>
      <c r="CN154" s="23"/>
      <c r="CO154" s="23"/>
      <c r="CP154" s="23"/>
      <c r="CQ154" s="23"/>
      <c r="CR154" s="23"/>
      <c r="CS154" s="23"/>
      <c r="CT154" s="23"/>
      <c r="CU154" s="23"/>
      <c r="CV154" s="23"/>
      <c r="CW154" s="23"/>
      <c r="CX154" s="23"/>
      <c r="CY154" s="23"/>
      <c r="CZ154" s="23"/>
      <c r="DA154" s="23"/>
      <c r="DB154" s="23"/>
      <c r="DC154" s="23"/>
      <c r="DD154" s="23"/>
      <c r="DE154" s="23"/>
      <c r="DF154" s="23"/>
    </row>
    <row r="155" spans="1:110" ht="15.75" customHeight="1" x14ac:dyDescent="0.25">
      <c r="A155" s="134" t="s">
        <v>68</v>
      </c>
      <c r="B155" s="135"/>
      <c r="C155" s="135"/>
      <c r="D155" s="135"/>
      <c r="E155" s="135"/>
      <c r="F155" s="135"/>
      <c r="G155" s="135"/>
      <c r="H155" s="135"/>
      <c r="I155" s="135"/>
      <c r="J155" s="135"/>
      <c r="K155" s="135"/>
      <c r="L155" s="135"/>
      <c r="M155" s="135"/>
      <c r="N155" s="173"/>
      <c r="O155" s="173"/>
      <c r="P155" s="173"/>
      <c r="Q155" s="173"/>
      <c r="R155" s="173"/>
      <c r="S155" s="173"/>
      <c r="T155" s="135"/>
      <c r="U155" s="135"/>
      <c r="V155" s="135"/>
      <c r="W155" s="136"/>
    </row>
    <row r="156" spans="1:110" ht="15.75" x14ac:dyDescent="0.25">
      <c r="A156" s="8">
        <v>1</v>
      </c>
      <c r="B156" s="4"/>
      <c r="C156" s="9"/>
      <c r="D156" s="9"/>
      <c r="E156" s="4"/>
      <c r="F156" s="4"/>
      <c r="G156" s="4"/>
      <c r="H156" s="4"/>
      <c r="I156" s="4"/>
      <c r="J156" s="4"/>
      <c r="K156" s="4"/>
      <c r="L156" s="4"/>
      <c r="M156" s="4"/>
      <c r="N156" s="3"/>
      <c r="O156" s="3"/>
      <c r="P156" s="10"/>
      <c r="Q156" s="3"/>
      <c r="R156" s="3"/>
      <c r="S156" s="10"/>
      <c r="T156" s="10"/>
      <c r="U156" s="10"/>
      <c r="V156" s="10"/>
      <c r="W156" s="89"/>
    </row>
    <row r="157" spans="1:110" ht="16.5" thickBot="1" x14ac:dyDescent="0.3">
      <c r="A157" s="12">
        <v>2</v>
      </c>
      <c r="B157" s="75"/>
      <c r="C157" s="13"/>
      <c r="D157" s="13"/>
      <c r="E157" s="75"/>
      <c r="F157" s="75"/>
      <c r="G157" s="75"/>
      <c r="H157" s="75"/>
      <c r="I157" s="14"/>
      <c r="J157" s="14"/>
      <c r="K157" s="14"/>
      <c r="L157" s="14"/>
      <c r="M157" s="75"/>
      <c r="N157" s="76"/>
      <c r="O157" s="76"/>
      <c r="P157" s="15"/>
      <c r="Q157" s="16"/>
      <c r="R157" s="76"/>
      <c r="S157" s="15"/>
      <c r="T157" s="15"/>
      <c r="U157" s="15"/>
      <c r="V157" s="15"/>
      <c r="W157" s="93"/>
    </row>
    <row r="158" spans="1:110" s="24" customFormat="1" ht="17.25" customHeight="1" thickBot="1" x14ac:dyDescent="0.3">
      <c r="A158" s="131" t="s">
        <v>108</v>
      </c>
      <c r="B158" s="132"/>
      <c r="C158" s="132"/>
      <c r="D158" s="132"/>
      <c r="E158" s="132"/>
      <c r="F158" s="132"/>
      <c r="G158" s="132"/>
      <c r="H158" s="132"/>
      <c r="I158" s="132"/>
      <c r="J158" s="132"/>
      <c r="K158" s="132"/>
      <c r="L158" s="132"/>
      <c r="M158" s="133"/>
      <c r="N158" s="25">
        <v>0</v>
      </c>
      <c r="O158" s="25">
        <v>0</v>
      </c>
      <c r="P158" s="25">
        <v>0</v>
      </c>
      <c r="Q158" s="25">
        <v>0</v>
      </c>
      <c r="R158" s="25">
        <v>0</v>
      </c>
      <c r="S158" s="25">
        <v>0</v>
      </c>
      <c r="T158" s="26"/>
      <c r="U158" s="26"/>
      <c r="V158" s="26">
        <v>0</v>
      </c>
      <c r="W158" s="84">
        <v>0</v>
      </c>
      <c r="X158" s="23"/>
      <c r="Y158" s="23"/>
      <c r="Z158" s="23"/>
      <c r="AA158" s="23"/>
      <c r="AB158" s="23"/>
      <c r="AC158" s="23"/>
      <c r="AD158" s="23"/>
      <c r="AE158" s="23"/>
      <c r="AF158" s="23"/>
      <c r="AG158" s="23"/>
      <c r="AH158" s="23"/>
      <c r="AI158" s="23"/>
      <c r="AJ158" s="23"/>
      <c r="AK158" s="23"/>
      <c r="AL158" s="23"/>
      <c r="AM158" s="23"/>
      <c r="AN158" s="23"/>
      <c r="AO158" s="23"/>
      <c r="AP158" s="23"/>
      <c r="AQ158" s="23"/>
      <c r="AR158" s="23"/>
      <c r="AS158" s="23"/>
      <c r="AT158" s="23"/>
      <c r="AU158" s="23"/>
      <c r="AV158" s="23"/>
      <c r="AW158" s="23"/>
      <c r="AX158" s="23"/>
      <c r="AY158" s="23"/>
      <c r="AZ158" s="23"/>
      <c r="BA158" s="23"/>
      <c r="BB158" s="23"/>
      <c r="BC158" s="23"/>
      <c r="BD158" s="23"/>
      <c r="BE158" s="23"/>
      <c r="BF158" s="23"/>
      <c r="BG158" s="23"/>
      <c r="BH158" s="23"/>
      <c r="BI158" s="23"/>
      <c r="BJ158" s="23"/>
      <c r="BK158" s="23"/>
      <c r="BL158" s="23"/>
      <c r="BM158" s="23"/>
      <c r="BN158" s="23"/>
      <c r="BO158" s="23"/>
      <c r="BP158" s="23"/>
      <c r="BQ158" s="23"/>
      <c r="BR158" s="23"/>
      <c r="BS158" s="23"/>
      <c r="BT158" s="23"/>
      <c r="BU158" s="23"/>
      <c r="BV158" s="23"/>
      <c r="BW158" s="23"/>
      <c r="BX158" s="23"/>
      <c r="BY158" s="23"/>
      <c r="BZ158" s="23"/>
      <c r="CA158" s="23"/>
      <c r="CB158" s="23"/>
      <c r="CC158" s="23"/>
      <c r="CD158" s="23"/>
      <c r="CE158" s="23"/>
      <c r="CF158" s="23"/>
      <c r="CG158" s="23"/>
      <c r="CH158" s="23"/>
      <c r="CI158" s="23"/>
      <c r="CJ158" s="23"/>
      <c r="CK158" s="23"/>
      <c r="CL158" s="23"/>
      <c r="CM158" s="23"/>
      <c r="CN158" s="23"/>
      <c r="CO158" s="23"/>
      <c r="CP158" s="23"/>
      <c r="CQ158" s="23"/>
      <c r="CR158" s="23"/>
      <c r="CS158" s="23"/>
      <c r="CT158" s="23"/>
      <c r="CU158" s="23"/>
      <c r="CV158" s="23"/>
      <c r="CW158" s="23"/>
      <c r="CX158" s="23"/>
      <c r="CY158" s="23"/>
      <c r="CZ158" s="23"/>
      <c r="DA158" s="23"/>
      <c r="DB158" s="23"/>
      <c r="DC158" s="23"/>
      <c r="DD158" s="23"/>
      <c r="DE158" s="23"/>
      <c r="DF158" s="23"/>
    </row>
    <row r="159" spans="1:110" ht="15.75" customHeight="1" x14ac:dyDescent="0.25">
      <c r="A159" s="134" t="s">
        <v>69</v>
      </c>
      <c r="B159" s="135"/>
      <c r="C159" s="135"/>
      <c r="D159" s="135"/>
      <c r="E159" s="135"/>
      <c r="F159" s="135"/>
      <c r="G159" s="135"/>
      <c r="H159" s="135"/>
      <c r="I159" s="135"/>
      <c r="J159" s="135"/>
      <c r="K159" s="135"/>
      <c r="L159" s="135"/>
      <c r="M159" s="135"/>
      <c r="N159" s="173"/>
      <c r="O159" s="173"/>
      <c r="P159" s="173"/>
      <c r="Q159" s="173"/>
      <c r="R159" s="173"/>
      <c r="S159" s="173"/>
      <c r="T159" s="173"/>
      <c r="U159" s="173"/>
      <c r="V159" s="173"/>
      <c r="W159" s="178"/>
    </row>
    <row r="160" spans="1:110" s="17" customFormat="1" ht="16.5" thickBot="1" x14ac:dyDescent="0.3">
      <c r="A160" s="6">
        <v>1</v>
      </c>
      <c r="B160" s="58"/>
      <c r="C160" s="59"/>
      <c r="D160" s="48"/>
      <c r="E160" s="18"/>
      <c r="F160" s="30"/>
      <c r="G160" s="30"/>
      <c r="H160" s="31"/>
      <c r="I160" s="74"/>
      <c r="J160" s="74"/>
      <c r="K160" s="74"/>
      <c r="L160" s="38"/>
      <c r="M160" s="38"/>
      <c r="N160" s="33"/>
      <c r="O160" s="33"/>
      <c r="P160" s="33"/>
      <c r="Q160" s="33"/>
      <c r="R160" s="33"/>
      <c r="S160" s="39"/>
      <c r="T160" s="40"/>
      <c r="U160" s="38"/>
      <c r="V160" s="33"/>
      <c r="W160" s="80"/>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c r="AY160" s="11"/>
      <c r="AZ160" s="11"/>
      <c r="BA160" s="11"/>
      <c r="BB160" s="11"/>
      <c r="BC160" s="11"/>
      <c r="BD160" s="11"/>
      <c r="BE160" s="11"/>
      <c r="BF160" s="11"/>
      <c r="BG160" s="11"/>
      <c r="BH160" s="11"/>
      <c r="BI160" s="11"/>
      <c r="BJ160" s="11"/>
      <c r="BK160" s="11"/>
      <c r="BL160" s="11"/>
      <c r="BM160" s="11"/>
      <c r="BN160" s="11"/>
      <c r="BO160" s="11"/>
      <c r="BP160" s="11"/>
      <c r="BQ160" s="11"/>
      <c r="BR160" s="11"/>
      <c r="BS160" s="11"/>
      <c r="BT160" s="11"/>
      <c r="BU160" s="11"/>
      <c r="BV160" s="11"/>
      <c r="BW160" s="11"/>
      <c r="BX160" s="11"/>
      <c r="BY160" s="11"/>
      <c r="BZ160" s="11"/>
      <c r="CA160" s="11"/>
      <c r="CB160" s="11"/>
      <c r="CC160" s="11"/>
      <c r="CD160" s="11"/>
      <c r="CE160" s="11"/>
      <c r="CF160" s="11"/>
      <c r="CG160" s="11"/>
      <c r="CH160" s="11"/>
      <c r="CI160" s="11"/>
      <c r="CJ160" s="11"/>
      <c r="CK160" s="11"/>
      <c r="CL160" s="11"/>
      <c r="CM160" s="11"/>
      <c r="CN160" s="11"/>
      <c r="CO160" s="11"/>
      <c r="CP160" s="11"/>
      <c r="CQ160" s="11"/>
      <c r="CR160" s="11"/>
      <c r="CS160" s="11"/>
      <c r="CT160" s="11"/>
      <c r="CU160" s="11"/>
      <c r="CV160" s="11"/>
      <c r="CW160" s="11"/>
      <c r="CX160" s="11"/>
      <c r="CY160" s="11"/>
      <c r="CZ160" s="11"/>
      <c r="DA160" s="11"/>
      <c r="DB160" s="11"/>
      <c r="DC160" s="11"/>
      <c r="DD160" s="11"/>
      <c r="DE160" s="11"/>
      <c r="DF160" s="11"/>
    </row>
    <row r="161" spans="1:110" s="24" customFormat="1" ht="17.25" customHeight="1" thickBot="1" x14ac:dyDescent="0.3">
      <c r="A161" s="131" t="s">
        <v>109</v>
      </c>
      <c r="B161" s="132"/>
      <c r="C161" s="132"/>
      <c r="D161" s="132"/>
      <c r="E161" s="132"/>
      <c r="F161" s="132"/>
      <c r="G161" s="132"/>
      <c r="H161" s="132"/>
      <c r="I161" s="132"/>
      <c r="J161" s="132"/>
      <c r="K161" s="132"/>
      <c r="L161" s="132"/>
      <c r="M161" s="133"/>
      <c r="N161" s="25">
        <v>0</v>
      </c>
      <c r="O161" s="25">
        <v>0</v>
      </c>
      <c r="P161" s="25">
        <v>0</v>
      </c>
      <c r="Q161" s="25">
        <v>0</v>
      </c>
      <c r="R161" s="25">
        <v>0</v>
      </c>
      <c r="S161" s="25">
        <v>0</v>
      </c>
      <c r="T161" s="26"/>
      <c r="U161" s="22"/>
      <c r="V161" s="22">
        <v>0</v>
      </c>
      <c r="W161" s="82">
        <v>0</v>
      </c>
      <c r="X161" s="23"/>
      <c r="Y161" s="23"/>
      <c r="Z161" s="23"/>
      <c r="AA161" s="23"/>
      <c r="AB161" s="23"/>
      <c r="AC161" s="23"/>
      <c r="AD161" s="23"/>
      <c r="AE161" s="23"/>
      <c r="AF161" s="23"/>
      <c r="AG161" s="23"/>
      <c r="AH161" s="23"/>
      <c r="AI161" s="23"/>
      <c r="AJ161" s="23"/>
      <c r="AK161" s="23"/>
      <c r="AL161" s="23"/>
      <c r="AM161" s="23"/>
      <c r="AN161" s="23"/>
      <c r="AO161" s="23"/>
      <c r="AP161" s="23"/>
      <c r="AQ161" s="23"/>
      <c r="AR161" s="23"/>
      <c r="AS161" s="23"/>
      <c r="AT161" s="23"/>
      <c r="AU161" s="23"/>
      <c r="AV161" s="23"/>
      <c r="AW161" s="23"/>
      <c r="AX161" s="23"/>
      <c r="AY161" s="23"/>
      <c r="AZ161" s="23"/>
      <c r="BA161" s="23"/>
      <c r="BB161" s="23"/>
      <c r="BC161" s="23"/>
      <c r="BD161" s="23"/>
      <c r="BE161" s="23"/>
      <c r="BF161" s="23"/>
      <c r="BG161" s="23"/>
      <c r="BH161" s="23"/>
      <c r="BI161" s="23"/>
      <c r="BJ161" s="23"/>
      <c r="BK161" s="23"/>
      <c r="BL161" s="23"/>
      <c r="BM161" s="23"/>
      <c r="BN161" s="23"/>
      <c r="BO161" s="23"/>
      <c r="BP161" s="23"/>
      <c r="BQ161" s="23"/>
      <c r="BR161" s="23"/>
      <c r="BS161" s="23"/>
      <c r="BT161" s="23"/>
      <c r="BU161" s="23"/>
      <c r="BV161" s="23"/>
      <c r="BW161" s="23"/>
      <c r="BX161" s="23"/>
      <c r="BY161" s="23"/>
      <c r="BZ161" s="23"/>
      <c r="CA161" s="23"/>
      <c r="CB161" s="23"/>
      <c r="CC161" s="23"/>
      <c r="CD161" s="23"/>
      <c r="CE161" s="23"/>
      <c r="CF161" s="23"/>
      <c r="CG161" s="23"/>
      <c r="CH161" s="23"/>
      <c r="CI161" s="23"/>
      <c r="CJ161" s="23"/>
      <c r="CK161" s="23"/>
      <c r="CL161" s="23"/>
      <c r="CM161" s="23"/>
      <c r="CN161" s="23"/>
      <c r="CO161" s="23"/>
      <c r="CP161" s="23"/>
      <c r="CQ161" s="23"/>
      <c r="CR161" s="23"/>
      <c r="CS161" s="23"/>
      <c r="CT161" s="23"/>
      <c r="CU161" s="23"/>
      <c r="CV161" s="23"/>
      <c r="CW161" s="23"/>
      <c r="CX161" s="23"/>
      <c r="CY161" s="23"/>
      <c r="CZ161" s="23"/>
      <c r="DA161" s="23"/>
      <c r="DB161" s="23"/>
      <c r="DC161" s="23"/>
      <c r="DD161" s="23"/>
      <c r="DE161" s="23"/>
      <c r="DF161" s="23"/>
    </row>
    <row r="162" spans="1:110" ht="15.75" customHeight="1" x14ac:dyDescent="0.25">
      <c r="A162" s="134" t="s">
        <v>70</v>
      </c>
      <c r="B162" s="135"/>
      <c r="C162" s="135"/>
      <c r="D162" s="135"/>
      <c r="E162" s="135"/>
      <c r="F162" s="135"/>
      <c r="G162" s="135"/>
      <c r="H162" s="135"/>
      <c r="I162" s="135"/>
      <c r="J162" s="135"/>
      <c r="K162" s="135"/>
      <c r="L162" s="135"/>
      <c r="M162" s="135"/>
      <c r="N162" s="173"/>
      <c r="O162" s="173"/>
      <c r="P162" s="173"/>
      <c r="Q162" s="173"/>
      <c r="R162" s="173"/>
      <c r="S162" s="173"/>
      <c r="T162" s="173"/>
      <c r="U162" s="135"/>
      <c r="V162" s="135"/>
      <c r="W162" s="136"/>
    </row>
    <row r="163" spans="1:110" s="101" customFormat="1" ht="382.5" x14ac:dyDescent="0.25">
      <c r="A163" s="6">
        <v>1</v>
      </c>
      <c r="B163" s="74" t="s">
        <v>127</v>
      </c>
      <c r="C163" s="96" t="s">
        <v>132</v>
      </c>
      <c r="D163" s="38" t="s">
        <v>133</v>
      </c>
      <c r="E163" s="106" t="s">
        <v>134</v>
      </c>
      <c r="F163" s="97">
        <v>42370</v>
      </c>
      <c r="G163" s="97">
        <v>43465</v>
      </c>
      <c r="H163" s="38" t="s">
        <v>116</v>
      </c>
      <c r="I163" s="74" t="s">
        <v>222</v>
      </c>
      <c r="J163" s="74" t="s">
        <v>135</v>
      </c>
      <c r="K163" s="74" t="s">
        <v>136</v>
      </c>
      <c r="L163" s="38" t="s">
        <v>137</v>
      </c>
      <c r="M163" s="48">
        <v>121</v>
      </c>
      <c r="N163" s="50">
        <v>7963423.9199999999</v>
      </c>
      <c r="O163" s="50">
        <v>1439048.39</v>
      </c>
      <c r="P163" s="50">
        <v>0</v>
      </c>
      <c r="Q163" s="50">
        <v>191887.19</v>
      </c>
      <c r="R163" s="50">
        <v>29603.18</v>
      </c>
      <c r="S163" s="39">
        <f>N163+O163+P163+Q163+R163</f>
        <v>9623962.6799999997</v>
      </c>
      <c r="T163" s="40" t="s">
        <v>118</v>
      </c>
      <c r="U163" s="38">
        <v>6</v>
      </c>
      <c r="V163" s="33">
        <v>5406036.4500000002</v>
      </c>
      <c r="W163" s="99">
        <v>595477.06999999995</v>
      </c>
      <c r="X163" s="100"/>
      <c r="Y163" s="100"/>
      <c r="Z163" s="100"/>
      <c r="AA163" s="100"/>
      <c r="AB163" s="100"/>
      <c r="AC163" s="100"/>
      <c r="AD163" s="100"/>
      <c r="AE163" s="100"/>
      <c r="AF163" s="100"/>
      <c r="AG163" s="100"/>
      <c r="AH163" s="100"/>
      <c r="AI163" s="100"/>
      <c r="AJ163" s="100"/>
      <c r="AK163" s="100"/>
      <c r="AL163" s="100"/>
      <c r="AM163" s="100"/>
      <c r="AN163" s="100"/>
      <c r="AO163" s="100"/>
      <c r="AP163" s="100"/>
      <c r="AQ163" s="100"/>
      <c r="AR163" s="100"/>
      <c r="AS163" s="100"/>
      <c r="AT163" s="100"/>
      <c r="AU163" s="100"/>
      <c r="AV163" s="100"/>
      <c r="AW163" s="100"/>
      <c r="AX163" s="100"/>
      <c r="AY163" s="100"/>
      <c r="AZ163" s="100"/>
      <c r="BA163" s="100"/>
      <c r="BB163" s="100"/>
      <c r="BC163" s="100"/>
      <c r="BD163" s="100"/>
      <c r="BE163" s="100"/>
      <c r="BF163" s="100"/>
      <c r="BG163" s="100"/>
      <c r="BH163" s="100"/>
      <c r="BI163" s="100"/>
      <c r="BJ163" s="100"/>
      <c r="BK163" s="100"/>
      <c r="BL163" s="100"/>
      <c r="BM163" s="100"/>
      <c r="BN163" s="100"/>
      <c r="BO163" s="100"/>
      <c r="BP163" s="100"/>
      <c r="BQ163" s="100"/>
      <c r="BR163" s="100"/>
      <c r="BS163" s="100"/>
      <c r="BT163" s="100"/>
      <c r="BU163" s="100"/>
      <c r="BV163" s="100"/>
      <c r="BW163" s="100"/>
      <c r="BX163" s="100"/>
      <c r="BY163" s="100"/>
      <c r="BZ163" s="100"/>
      <c r="CA163" s="100"/>
      <c r="CB163" s="100"/>
      <c r="CC163" s="100"/>
      <c r="CD163" s="100"/>
      <c r="CE163" s="100"/>
      <c r="CF163" s="100"/>
      <c r="CG163" s="100"/>
      <c r="CH163" s="100"/>
      <c r="CI163" s="100"/>
      <c r="CJ163" s="100"/>
      <c r="CK163" s="100"/>
      <c r="CL163" s="100"/>
      <c r="CM163" s="100"/>
      <c r="CN163" s="100"/>
      <c r="CO163" s="100"/>
      <c r="CP163" s="100"/>
      <c r="CQ163" s="100"/>
      <c r="CR163" s="100"/>
      <c r="CS163" s="100"/>
      <c r="CT163" s="100"/>
      <c r="CU163" s="100"/>
      <c r="CV163" s="100"/>
      <c r="CW163" s="100"/>
      <c r="CX163" s="100"/>
      <c r="CY163" s="100"/>
      <c r="CZ163" s="100"/>
      <c r="DA163" s="100"/>
      <c r="DB163" s="100"/>
      <c r="DC163" s="100"/>
      <c r="DD163" s="100"/>
      <c r="DE163" s="100"/>
      <c r="DF163" s="100"/>
    </row>
    <row r="164" spans="1:110" ht="16.5" thickBot="1" x14ac:dyDescent="0.3">
      <c r="A164" s="35">
        <v>2</v>
      </c>
      <c r="B164" s="75"/>
      <c r="C164" s="36"/>
      <c r="D164" s="36"/>
      <c r="E164" s="75"/>
      <c r="F164" s="75"/>
      <c r="G164" s="75"/>
      <c r="H164" s="75"/>
      <c r="I164" s="75"/>
      <c r="J164" s="75"/>
      <c r="K164" s="75"/>
      <c r="L164" s="75"/>
      <c r="M164" s="75"/>
      <c r="N164" s="16"/>
      <c r="O164" s="16"/>
      <c r="P164" s="37"/>
      <c r="Q164" s="16"/>
      <c r="R164" s="16"/>
      <c r="S164" s="37"/>
      <c r="T164" s="37"/>
      <c r="U164" s="37"/>
      <c r="V164" s="37"/>
      <c r="W164" s="91"/>
    </row>
    <row r="165" spans="1:110" s="24" customFormat="1" ht="17.25" customHeight="1" thickBot="1" x14ac:dyDescent="0.3">
      <c r="A165" s="131" t="s">
        <v>110</v>
      </c>
      <c r="B165" s="132"/>
      <c r="C165" s="132"/>
      <c r="D165" s="132"/>
      <c r="E165" s="132"/>
      <c r="F165" s="132"/>
      <c r="G165" s="132"/>
      <c r="H165" s="132"/>
      <c r="I165" s="132"/>
      <c r="J165" s="132"/>
      <c r="K165" s="132"/>
      <c r="L165" s="132"/>
      <c r="M165" s="132"/>
      <c r="N165" s="117">
        <f t="shared" ref="N165:S165" si="25">N163</f>
        <v>7963423.9199999999</v>
      </c>
      <c r="O165" s="21">
        <f t="shared" si="25"/>
        <v>1439048.39</v>
      </c>
      <c r="P165" s="21">
        <f t="shared" si="25"/>
        <v>0</v>
      </c>
      <c r="Q165" s="21">
        <f t="shared" si="25"/>
        <v>191887.19</v>
      </c>
      <c r="R165" s="21">
        <f t="shared" si="25"/>
        <v>29603.18</v>
      </c>
      <c r="S165" s="79">
        <f t="shared" si="25"/>
        <v>9623962.6799999997</v>
      </c>
      <c r="T165" s="116"/>
      <c r="U165" s="21"/>
      <c r="V165" s="21">
        <f>V163</f>
        <v>5406036.4500000002</v>
      </c>
      <c r="W165" s="21">
        <f>W163</f>
        <v>595477.06999999995</v>
      </c>
      <c r="X165" s="23"/>
      <c r="Y165" s="23"/>
      <c r="Z165" s="23"/>
      <c r="AA165" s="23"/>
      <c r="AB165" s="23"/>
      <c r="AC165" s="23"/>
      <c r="AD165" s="23"/>
      <c r="AE165" s="23"/>
      <c r="AF165" s="23"/>
      <c r="AG165" s="23"/>
      <c r="AH165" s="23"/>
      <c r="AI165" s="23"/>
      <c r="AJ165" s="23"/>
      <c r="AK165" s="23"/>
      <c r="AL165" s="23"/>
      <c r="AM165" s="23"/>
      <c r="AN165" s="23"/>
      <c r="AO165" s="23"/>
      <c r="AP165" s="23"/>
      <c r="AQ165" s="23"/>
      <c r="AR165" s="23"/>
      <c r="AS165" s="23"/>
      <c r="AT165" s="23"/>
      <c r="AU165" s="23"/>
      <c r="AV165" s="23"/>
      <c r="AW165" s="23"/>
      <c r="AX165" s="23"/>
      <c r="AY165" s="23"/>
      <c r="AZ165" s="23"/>
      <c r="BA165" s="23"/>
      <c r="BB165" s="23"/>
      <c r="BC165" s="23"/>
      <c r="BD165" s="23"/>
      <c r="BE165" s="23"/>
      <c r="BF165" s="23"/>
      <c r="BG165" s="23"/>
      <c r="BH165" s="23"/>
      <c r="BI165" s="23"/>
      <c r="BJ165" s="23"/>
      <c r="BK165" s="23"/>
      <c r="BL165" s="23"/>
      <c r="BM165" s="23"/>
      <c r="BN165" s="23"/>
      <c r="BO165" s="23"/>
      <c r="BP165" s="23"/>
      <c r="BQ165" s="23"/>
      <c r="BR165" s="23"/>
      <c r="BS165" s="23"/>
      <c r="BT165" s="23"/>
      <c r="BU165" s="23"/>
      <c r="BV165" s="23"/>
      <c r="BW165" s="23"/>
      <c r="BX165" s="23"/>
      <c r="BY165" s="23"/>
      <c r="BZ165" s="23"/>
      <c r="CA165" s="23"/>
      <c r="CB165" s="23"/>
      <c r="CC165" s="23"/>
      <c r="CD165" s="23"/>
      <c r="CE165" s="23"/>
      <c r="CF165" s="23"/>
      <c r="CG165" s="23"/>
      <c r="CH165" s="23"/>
      <c r="CI165" s="23"/>
      <c r="CJ165" s="23"/>
      <c r="CK165" s="23"/>
      <c r="CL165" s="23"/>
      <c r="CM165" s="23"/>
      <c r="CN165" s="23"/>
      <c r="CO165" s="23"/>
      <c r="CP165" s="23"/>
      <c r="CQ165" s="23"/>
      <c r="CR165" s="23"/>
      <c r="CS165" s="23"/>
      <c r="CT165" s="23"/>
      <c r="CU165" s="23"/>
      <c r="CV165" s="23"/>
      <c r="CW165" s="23"/>
      <c r="CX165" s="23"/>
      <c r="CY165" s="23"/>
      <c r="CZ165" s="23"/>
      <c r="DA165" s="23"/>
      <c r="DB165" s="23"/>
      <c r="DC165" s="23"/>
      <c r="DD165" s="23"/>
      <c r="DE165" s="23"/>
      <c r="DF165" s="23"/>
    </row>
    <row r="166" spans="1:110" ht="15.75" customHeight="1" thickBot="1" x14ac:dyDescent="0.3">
      <c r="A166" s="143" t="s">
        <v>71</v>
      </c>
      <c r="B166" s="144"/>
      <c r="C166" s="144"/>
      <c r="D166" s="144"/>
      <c r="E166" s="144"/>
      <c r="F166" s="144"/>
      <c r="G166" s="144"/>
      <c r="H166" s="144"/>
      <c r="I166" s="144"/>
      <c r="J166" s="144"/>
      <c r="K166" s="144"/>
      <c r="L166" s="144"/>
      <c r="M166" s="144"/>
      <c r="N166" s="174"/>
      <c r="O166" s="174"/>
      <c r="P166" s="174"/>
      <c r="Q166" s="174"/>
      <c r="R166" s="174"/>
      <c r="S166" s="174"/>
      <c r="T166" s="144"/>
      <c r="U166" s="144"/>
      <c r="V166" s="144"/>
      <c r="W166" s="145"/>
    </row>
    <row r="167" spans="1:110" ht="15.75" x14ac:dyDescent="0.25">
      <c r="A167" s="8">
        <v>1</v>
      </c>
      <c r="B167" s="4"/>
      <c r="C167" s="9"/>
      <c r="D167" s="9"/>
      <c r="E167" s="4"/>
      <c r="F167" s="4"/>
      <c r="G167" s="4"/>
      <c r="H167" s="4"/>
      <c r="I167" s="4"/>
      <c r="J167" s="4"/>
      <c r="K167" s="4"/>
      <c r="L167" s="4"/>
      <c r="M167" s="4"/>
      <c r="N167" s="3"/>
      <c r="O167" s="3"/>
      <c r="P167" s="10"/>
      <c r="Q167" s="3"/>
      <c r="R167" s="3"/>
      <c r="S167" s="10"/>
      <c r="T167" s="10"/>
      <c r="U167" s="10"/>
      <c r="V167" s="10"/>
      <c r="W167" s="89"/>
    </row>
    <row r="168" spans="1:110" ht="15.75" x14ac:dyDescent="0.25">
      <c r="A168" s="6">
        <v>2</v>
      </c>
      <c r="B168" s="4"/>
      <c r="C168" s="7"/>
      <c r="D168" s="7"/>
      <c r="E168" s="4"/>
      <c r="F168" s="4"/>
      <c r="G168" s="4"/>
      <c r="H168" s="4"/>
      <c r="I168" s="74"/>
      <c r="J168" s="74"/>
      <c r="K168" s="74"/>
      <c r="L168" s="74"/>
      <c r="M168" s="4"/>
      <c r="N168" s="71"/>
      <c r="O168" s="71"/>
      <c r="P168" s="70"/>
      <c r="Q168" s="3"/>
      <c r="R168" s="71"/>
      <c r="S168" s="70"/>
      <c r="T168" s="70"/>
      <c r="U168" s="70"/>
      <c r="V168" s="70"/>
      <c r="W168" s="90"/>
    </row>
    <row r="169" spans="1:110" ht="16.5" thickBot="1" x14ac:dyDescent="0.3">
      <c r="A169" s="12">
        <v>3</v>
      </c>
      <c r="B169" s="75"/>
      <c r="C169" s="13"/>
      <c r="D169" s="13"/>
      <c r="E169" s="75"/>
      <c r="F169" s="75"/>
      <c r="G169" s="75"/>
      <c r="H169" s="75"/>
      <c r="I169" s="14"/>
      <c r="J169" s="14"/>
      <c r="K169" s="14"/>
      <c r="L169" s="14"/>
      <c r="M169" s="75"/>
      <c r="N169" s="76"/>
      <c r="O169" s="76"/>
      <c r="P169" s="15"/>
      <c r="Q169" s="16"/>
      <c r="R169" s="76"/>
      <c r="S169" s="15"/>
      <c r="T169" s="15"/>
      <c r="U169" s="15"/>
      <c r="V169" s="15"/>
      <c r="W169" s="93"/>
    </row>
    <row r="170" spans="1:110" s="24" customFormat="1" ht="17.25" customHeight="1" thickBot="1" x14ac:dyDescent="0.3">
      <c r="A170" s="131" t="s">
        <v>111</v>
      </c>
      <c r="B170" s="132"/>
      <c r="C170" s="132"/>
      <c r="D170" s="132"/>
      <c r="E170" s="132"/>
      <c r="F170" s="132"/>
      <c r="G170" s="132"/>
      <c r="H170" s="132"/>
      <c r="I170" s="132"/>
      <c r="J170" s="132"/>
      <c r="K170" s="132"/>
      <c r="L170" s="132"/>
      <c r="M170" s="133"/>
      <c r="N170" s="21">
        <f>N167</f>
        <v>0</v>
      </c>
      <c r="O170" s="21">
        <f t="shared" ref="O170:S170" si="26">O167</f>
        <v>0</v>
      </c>
      <c r="P170" s="21">
        <f t="shared" si="26"/>
        <v>0</v>
      </c>
      <c r="Q170" s="21">
        <f t="shared" si="26"/>
        <v>0</v>
      </c>
      <c r="R170" s="21">
        <f t="shared" si="26"/>
        <v>0</v>
      </c>
      <c r="S170" s="21">
        <f t="shared" si="26"/>
        <v>0</v>
      </c>
      <c r="T170" s="22"/>
      <c r="U170" s="22"/>
      <c r="V170" s="22">
        <f>V167</f>
        <v>0</v>
      </c>
      <c r="W170" s="82">
        <f>W167</f>
        <v>0</v>
      </c>
      <c r="X170" s="23"/>
      <c r="Y170" s="23"/>
      <c r="Z170" s="23"/>
      <c r="AA170" s="23"/>
      <c r="AB170" s="23"/>
      <c r="AC170" s="23"/>
      <c r="AD170" s="23"/>
      <c r="AE170" s="23"/>
      <c r="AF170" s="23"/>
      <c r="AG170" s="23"/>
      <c r="AH170" s="23"/>
      <c r="AI170" s="23"/>
      <c r="AJ170" s="23"/>
      <c r="AK170" s="23"/>
      <c r="AL170" s="23"/>
      <c r="AM170" s="23"/>
      <c r="AN170" s="23"/>
      <c r="AO170" s="23"/>
      <c r="AP170" s="23"/>
      <c r="AQ170" s="23"/>
      <c r="AR170" s="23"/>
      <c r="AS170" s="23"/>
      <c r="AT170" s="23"/>
      <c r="AU170" s="23"/>
      <c r="AV170" s="23"/>
      <c r="AW170" s="23"/>
      <c r="AX170" s="23"/>
      <c r="AY170" s="23"/>
      <c r="AZ170" s="23"/>
      <c r="BA170" s="23"/>
      <c r="BB170" s="23"/>
      <c r="BC170" s="23"/>
      <c r="BD170" s="23"/>
      <c r="BE170" s="23"/>
      <c r="BF170" s="23"/>
      <c r="BG170" s="23"/>
      <c r="BH170" s="23"/>
      <c r="BI170" s="23"/>
      <c r="BJ170" s="23"/>
      <c r="BK170" s="23"/>
      <c r="BL170" s="23"/>
      <c r="BM170" s="23"/>
      <c r="BN170" s="23"/>
      <c r="BO170" s="23"/>
      <c r="BP170" s="23"/>
      <c r="BQ170" s="23"/>
      <c r="BR170" s="23"/>
      <c r="BS170" s="23"/>
      <c r="BT170" s="23"/>
      <c r="BU170" s="23"/>
      <c r="BV170" s="23"/>
      <c r="BW170" s="23"/>
      <c r="BX170" s="23"/>
      <c r="BY170" s="23"/>
      <c r="BZ170" s="23"/>
      <c r="CA170" s="23"/>
      <c r="CB170" s="23"/>
      <c r="CC170" s="23"/>
      <c r="CD170" s="23"/>
      <c r="CE170" s="23"/>
      <c r="CF170" s="23"/>
      <c r="CG170" s="23"/>
      <c r="CH170" s="23"/>
      <c r="CI170" s="23"/>
      <c r="CJ170" s="23"/>
      <c r="CK170" s="23"/>
      <c r="CL170" s="23"/>
      <c r="CM170" s="23"/>
      <c r="CN170" s="23"/>
      <c r="CO170" s="23"/>
      <c r="CP170" s="23"/>
      <c r="CQ170" s="23"/>
      <c r="CR170" s="23"/>
      <c r="CS170" s="23"/>
      <c r="CT170" s="23"/>
      <c r="CU170" s="23"/>
      <c r="CV170" s="23"/>
      <c r="CW170" s="23"/>
      <c r="CX170" s="23"/>
      <c r="CY170" s="23"/>
      <c r="CZ170" s="23"/>
      <c r="DA170" s="23"/>
      <c r="DB170" s="23"/>
      <c r="DC170" s="23"/>
      <c r="DD170" s="23"/>
      <c r="DE170" s="23"/>
      <c r="DF170" s="23"/>
    </row>
    <row r="171" spans="1:110" ht="15.75" customHeight="1" x14ac:dyDescent="0.25">
      <c r="A171" s="134" t="s">
        <v>28</v>
      </c>
      <c r="B171" s="135"/>
      <c r="C171" s="135"/>
      <c r="D171" s="135"/>
      <c r="E171" s="135"/>
      <c r="F171" s="135"/>
      <c r="G171" s="135"/>
      <c r="H171" s="135"/>
      <c r="I171" s="135"/>
      <c r="J171" s="135"/>
      <c r="K171" s="135"/>
      <c r="L171" s="135"/>
      <c r="M171" s="135"/>
      <c r="N171" s="135"/>
      <c r="O171" s="135"/>
      <c r="P171" s="135"/>
      <c r="Q171" s="135"/>
      <c r="R171" s="135"/>
      <c r="S171" s="135"/>
      <c r="T171" s="135"/>
      <c r="U171" s="135"/>
      <c r="V171" s="135"/>
      <c r="W171" s="136"/>
    </row>
    <row r="172" spans="1:110" ht="15.75" x14ac:dyDescent="0.25">
      <c r="A172" s="8">
        <v>1</v>
      </c>
      <c r="B172" s="19"/>
      <c r="C172" s="61"/>
      <c r="D172" s="61"/>
      <c r="E172" s="4"/>
      <c r="F172" s="4"/>
      <c r="G172" s="4"/>
      <c r="H172" s="4"/>
      <c r="I172" s="4"/>
      <c r="J172" s="4"/>
      <c r="K172" s="4"/>
      <c r="L172" s="4"/>
      <c r="M172" s="4"/>
      <c r="N172" s="3"/>
      <c r="O172" s="3"/>
      <c r="P172" s="10"/>
      <c r="Q172" s="3"/>
      <c r="R172" s="3"/>
      <c r="S172" s="10"/>
      <c r="T172" s="10"/>
      <c r="U172" s="10"/>
      <c r="V172" s="10"/>
      <c r="W172" s="89"/>
    </row>
    <row r="173" spans="1:110" ht="16.5" thickBot="1" x14ac:dyDescent="0.3">
      <c r="A173" s="12">
        <v>2</v>
      </c>
      <c r="B173" s="75"/>
      <c r="C173" s="13"/>
      <c r="D173" s="13"/>
      <c r="E173" s="75"/>
      <c r="F173" s="75"/>
      <c r="G173" s="75"/>
      <c r="H173" s="75"/>
      <c r="I173" s="14"/>
      <c r="J173" s="14"/>
      <c r="K173" s="14"/>
      <c r="L173" s="14"/>
      <c r="M173" s="75"/>
      <c r="N173" s="76"/>
      <c r="O173" s="76"/>
      <c r="P173" s="15"/>
      <c r="Q173" s="16"/>
      <c r="R173" s="76"/>
      <c r="S173" s="15"/>
      <c r="T173" s="15"/>
      <c r="U173" s="15"/>
      <c r="V173" s="15"/>
      <c r="W173" s="93"/>
    </row>
    <row r="174" spans="1:110" s="24" customFormat="1" ht="17.25" customHeight="1" thickBot="1" x14ac:dyDescent="0.3">
      <c r="A174" s="131" t="s">
        <v>31</v>
      </c>
      <c r="B174" s="132"/>
      <c r="C174" s="132"/>
      <c r="D174" s="132"/>
      <c r="E174" s="132"/>
      <c r="F174" s="132"/>
      <c r="G174" s="132"/>
      <c r="H174" s="132"/>
      <c r="I174" s="132"/>
      <c r="J174" s="132"/>
      <c r="K174" s="132"/>
      <c r="L174" s="132"/>
      <c r="M174" s="133"/>
      <c r="N174" s="21">
        <v>0</v>
      </c>
      <c r="O174" s="21">
        <v>0</v>
      </c>
      <c r="P174" s="21">
        <v>0</v>
      </c>
      <c r="Q174" s="21">
        <v>0</v>
      </c>
      <c r="R174" s="21">
        <v>0</v>
      </c>
      <c r="S174" s="21">
        <v>0</v>
      </c>
      <c r="T174" s="22"/>
      <c r="U174" s="22"/>
      <c r="V174" s="22">
        <v>0</v>
      </c>
      <c r="W174" s="82">
        <v>0</v>
      </c>
      <c r="X174" s="23"/>
      <c r="Y174" s="23"/>
      <c r="Z174" s="23"/>
      <c r="AA174" s="23"/>
      <c r="AB174" s="23"/>
      <c r="AC174" s="23"/>
      <c r="AD174" s="23"/>
      <c r="AE174" s="23"/>
      <c r="AF174" s="23"/>
      <c r="AG174" s="23"/>
      <c r="AH174" s="23"/>
      <c r="AI174" s="23"/>
      <c r="AJ174" s="23"/>
      <c r="AK174" s="23"/>
      <c r="AL174" s="23"/>
      <c r="AM174" s="23"/>
      <c r="AN174" s="23"/>
      <c r="AO174" s="23"/>
      <c r="AP174" s="23"/>
      <c r="AQ174" s="23"/>
      <c r="AR174" s="23"/>
      <c r="AS174" s="23"/>
      <c r="AT174" s="23"/>
      <c r="AU174" s="23"/>
      <c r="AV174" s="23"/>
      <c r="AW174" s="23"/>
      <c r="AX174" s="23"/>
      <c r="AY174" s="23"/>
      <c r="AZ174" s="23"/>
      <c r="BA174" s="23"/>
      <c r="BB174" s="23"/>
      <c r="BC174" s="23"/>
      <c r="BD174" s="23"/>
      <c r="BE174" s="23"/>
      <c r="BF174" s="23"/>
      <c r="BG174" s="23"/>
      <c r="BH174" s="23"/>
      <c r="BI174" s="23"/>
      <c r="BJ174" s="23"/>
      <c r="BK174" s="23"/>
      <c r="BL174" s="23"/>
      <c r="BM174" s="23"/>
      <c r="BN174" s="23"/>
      <c r="BO174" s="23"/>
      <c r="BP174" s="23"/>
      <c r="BQ174" s="23"/>
      <c r="BR174" s="23"/>
      <c r="BS174" s="23"/>
      <c r="BT174" s="23"/>
      <c r="BU174" s="23"/>
      <c r="BV174" s="23"/>
      <c r="BW174" s="23"/>
      <c r="BX174" s="23"/>
      <c r="BY174" s="23"/>
      <c r="BZ174" s="23"/>
      <c r="CA174" s="23"/>
      <c r="CB174" s="23"/>
      <c r="CC174" s="23"/>
      <c r="CD174" s="23"/>
      <c r="CE174" s="23"/>
      <c r="CF174" s="23"/>
      <c r="CG174" s="23"/>
      <c r="CH174" s="23"/>
      <c r="CI174" s="23"/>
      <c r="CJ174" s="23"/>
      <c r="CK174" s="23"/>
      <c r="CL174" s="23"/>
      <c r="CM174" s="23"/>
      <c r="CN174" s="23"/>
      <c r="CO174" s="23"/>
      <c r="CP174" s="23"/>
      <c r="CQ174" s="23"/>
      <c r="CR174" s="23"/>
      <c r="CS174" s="23"/>
      <c r="CT174" s="23"/>
      <c r="CU174" s="23"/>
      <c r="CV174" s="23"/>
      <c r="CW174" s="23"/>
      <c r="CX174" s="23"/>
      <c r="CY174" s="23"/>
      <c r="CZ174" s="23"/>
      <c r="DA174" s="23"/>
      <c r="DB174" s="23"/>
      <c r="DC174" s="23"/>
      <c r="DD174" s="23"/>
      <c r="DE174" s="23"/>
      <c r="DF174" s="23"/>
    </row>
    <row r="175" spans="1:110" ht="15.75" customHeight="1" x14ac:dyDescent="0.25">
      <c r="A175" s="134" t="s">
        <v>72</v>
      </c>
      <c r="B175" s="135"/>
      <c r="C175" s="135"/>
      <c r="D175" s="135"/>
      <c r="E175" s="135"/>
      <c r="F175" s="135"/>
      <c r="G175" s="135"/>
      <c r="H175" s="135"/>
      <c r="I175" s="135"/>
      <c r="J175" s="135"/>
      <c r="K175" s="135"/>
      <c r="L175" s="135"/>
      <c r="M175" s="135"/>
      <c r="N175" s="135"/>
      <c r="O175" s="135"/>
      <c r="P175" s="135"/>
      <c r="Q175" s="135"/>
      <c r="R175" s="135"/>
      <c r="S175" s="135"/>
      <c r="T175" s="135"/>
      <c r="U175" s="135"/>
      <c r="V175" s="135"/>
      <c r="W175" s="136"/>
    </row>
    <row r="176" spans="1:110" ht="15.75" x14ac:dyDescent="0.25">
      <c r="A176" s="8">
        <v>1</v>
      </c>
      <c r="B176" s="4"/>
      <c r="C176" s="9"/>
      <c r="D176" s="9"/>
      <c r="E176" s="4"/>
      <c r="F176" s="4"/>
      <c r="G176" s="4"/>
      <c r="H176" s="4"/>
      <c r="I176" s="4"/>
      <c r="J176" s="4"/>
      <c r="K176" s="4"/>
      <c r="L176" s="4"/>
      <c r="M176" s="4"/>
      <c r="N176" s="3"/>
      <c r="O176" s="3"/>
      <c r="P176" s="10"/>
      <c r="Q176" s="3"/>
      <c r="R176" s="3"/>
      <c r="S176" s="10"/>
      <c r="T176" s="10"/>
      <c r="U176" s="10"/>
      <c r="V176" s="10"/>
      <c r="W176" s="89"/>
    </row>
    <row r="177" spans="1:110" ht="16.5" thickBot="1" x14ac:dyDescent="0.3">
      <c r="A177" s="12">
        <v>2</v>
      </c>
      <c r="B177" s="75"/>
      <c r="C177" s="13"/>
      <c r="D177" s="13"/>
      <c r="E177" s="75"/>
      <c r="F177" s="75"/>
      <c r="G177" s="75"/>
      <c r="H177" s="75"/>
      <c r="I177" s="14"/>
      <c r="J177" s="14"/>
      <c r="K177" s="14"/>
      <c r="L177" s="14"/>
      <c r="M177" s="75"/>
      <c r="N177" s="76"/>
      <c r="O177" s="76"/>
      <c r="P177" s="15"/>
      <c r="Q177" s="16"/>
      <c r="R177" s="76"/>
      <c r="S177" s="15"/>
      <c r="T177" s="15"/>
      <c r="U177" s="15"/>
      <c r="V177" s="15"/>
      <c r="W177" s="93"/>
    </row>
    <row r="178" spans="1:110" s="28" customFormat="1" ht="16.5" customHeight="1" thickBot="1" x14ac:dyDescent="0.3">
      <c r="A178" s="131" t="s">
        <v>73</v>
      </c>
      <c r="B178" s="132"/>
      <c r="C178" s="132"/>
      <c r="D178" s="132"/>
      <c r="E178" s="132"/>
      <c r="F178" s="132"/>
      <c r="G178" s="132"/>
      <c r="H178" s="132"/>
      <c r="I178" s="132"/>
      <c r="J178" s="132"/>
      <c r="K178" s="132"/>
      <c r="L178" s="132"/>
      <c r="M178" s="133"/>
      <c r="N178" s="21">
        <v>0</v>
      </c>
      <c r="O178" s="21">
        <v>0</v>
      </c>
      <c r="P178" s="21">
        <v>0</v>
      </c>
      <c r="Q178" s="21">
        <v>0</v>
      </c>
      <c r="R178" s="21">
        <v>0</v>
      </c>
      <c r="S178" s="21">
        <v>0</v>
      </c>
      <c r="T178" s="22"/>
      <c r="U178" s="22"/>
      <c r="V178" s="22">
        <v>0</v>
      </c>
      <c r="W178" s="82">
        <v>0</v>
      </c>
      <c r="X178" s="27"/>
      <c r="Y178" s="27"/>
      <c r="Z178" s="27"/>
      <c r="AA178" s="27"/>
      <c r="AB178" s="27"/>
      <c r="AC178" s="27"/>
      <c r="AD178" s="27"/>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7"/>
      <c r="BZ178" s="27"/>
      <c r="CA178" s="27"/>
      <c r="CB178" s="27"/>
      <c r="CC178" s="27"/>
      <c r="CD178" s="27"/>
      <c r="CE178" s="27"/>
      <c r="CF178" s="27"/>
      <c r="CG178" s="27"/>
      <c r="CH178" s="27"/>
      <c r="CI178" s="27"/>
      <c r="CJ178" s="27"/>
      <c r="CK178" s="27"/>
      <c r="CL178" s="27"/>
      <c r="CM178" s="27"/>
      <c r="CN178" s="27"/>
      <c r="CO178" s="27"/>
      <c r="CP178" s="27"/>
      <c r="CQ178" s="27"/>
      <c r="CR178" s="27"/>
      <c r="CS178" s="27"/>
      <c r="CT178" s="27"/>
      <c r="CU178" s="27"/>
      <c r="CV178" s="27"/>
      <c r="CW178" s="27"/>
      <c r="CX178" s="27"/>
      <c r="CY178" s="27"/>
      <c r="CZ178" s="27"/>
      <c r="DA178" s="27"/>
      <c r="DB178" s="27"/>
      <c r="DC178" s="27"/>
      <c r="DD178" s="27"/>
      <c r="DE178" s="27"/>
      <c r="DF178" s="27"/>
    </row>
    <row r="179" spans="1:110" x14ac:dyDescent="0.25">
      <c r="A179" s="175" t="s">
        <v>32</v>
      </c>
      <c r="B179" s="176"/>
      <c r="C179" s="176"/>
      <c r="D179" s="176"/>
      <c r="E179" s="176"/>
      <c r="F179" s="176"/>
      <c r="G179" s="176"/>
      <c r="H179" s="176"/>
      <c r="I179" s="176"/>
      <c r="J179" s="176"/>
      <c r="K179" s="176"/>
      <c r="L179" s="176"/>
      <c r="M179" s="176"/>
      <c r="N179" s="176"/>
      <c r="O179" s="176"/>
      <c r="P179" s="176"/>
      <c r="Q179" s="176"/>
      <c r="R179" s="176"/>
      <c r="S179" s="176"/>
      <c r="T179" s="176"/>
      <c r="U179" s="176"/>
      <c r="V179" s="176"/>
      <c r="W179" s="177"/>
    </row>
    <row r="180" spans="1:110" s="101" customFormat="1" ht="182.25" customHeight="1" x14ac:dyDescent="0.25">
      <c r="A180" s="6">
        <v>1</v>
      </c>
      <c r="B180" s="107" t="s">
        <v>119</v>
      </c>
      <c r="C180" s="108" t="s">
        <v>113</v>
      </c>
      <c r="D180" s="109" t="s">
        <v>114</v>
      </c>
      <c r="E180" s="110" t="s">
        <v>115</v>
      </c>
      <c r="F180" s="97">
        <v>42510</v>
      </c>
      <c r="G180" s="97">
        <v>43604</v>
      </c>
      <c r="H180" s="109" t="s">
        <v>116</v>
      </c>
      <c r="I180" s="111"/>
      <c r="J180" s="111"/>
      <c r="K180" s="111"/>
      <c r="L180" s="38" t="s">
        <v>117</v>
      </c>
      <c r="M180" s="38">
        <v>121</v>
      </c>
      <c r="N180" s="33">
        <v>9790558.9800000004</v>
      </c>
      <c r="O180" s="33">
        <v>0</v>
      </c>
      <c r="P180" s="33">
        <v>1769224.93</v>
      </c>
      <c r="Q180" s="33">
        <v>0</v>
      </c>
      <c r="R180" s="33">
        <v>106640.88</v>
      </c>
      <c r="S180" s="39">
        <f>N180+O180+P180+Q180+R180</f>
        <v>11666424.790000001</v>
      </c>
      <c r="T180" s="40" t="s">
        <v>118</v>
      </c>
      <c r="U180" s="38">
        <v>3</v>
      </c>
      <c r="V180" s="121">
        <v>4419196.5999999996</v>
      </c>
      <c r="W180" s="99">
        <v>0</v>
      </c>
      <c r="X180" s="100"/>
      <c r="Y180" s="100"/>
      <c r="Z180" s="100"/>
      <c r="AA180" s="100"/>
      <c r="AB180" s="100"/>
      <c r="AC180" s="100"/>
      <c r="AD180" s="100"/>
      <c r="AE180" s="100"/>
      <c r="AF180" s="100"/>
      <c r="AG180" s="100"/>
      <c r="AH180" s="100"/>
      <c r="AI180" s="100"/>
      <c r="AJ180" s="100"/>
      <c r="AK180" s="100"/>
      <c r="AL180" s="100"/>
      <c r="AM180" s="100"/>
      <c r="AN180" s="100"/>
      <c r="AO180" s="100"/>
      <c r="AP180" s="100"/>
      <c r="AQ180" s="100"/>
      <c r="AR180" s="100"/>
      <c r="AS180" s="100"/>
      <c r="AT180" s="100"/>
      <c r="AU180" s="100"/>
      <c r="AV180" s="100"/>
      <c r="AW180" s="100"/>
      <c r="AX180" s="100"/>
      <c r="AY180" s="100"/>
      <c r="AZ180" s="100"/>
      <c r="BA180" s="100"/>
      <c r="BB180" s="100"/>
      <c r="BC180" s="100"/>
      <c r="BD180" s="100"/>
      <c r="BE180" s="100"/>
      <c r="BF180" s="100"/>
      <c r="BG180" s="100"/>
      <c r="BH180" s="100"/>
      <c r="BI180" s="100"/>
      <c r="BJ180" s="100"/>
      <c r="BK180" s="100"/>
      <c r="BL180" s="100"/>
      <c r="BM180" s="100"/>
      <c r="BN180" s="100"/>
      <c r="BO180" s="100"/>
      <c r="BP180" s="100"/>
      <c r="BQ180" s="100"/>
      <c r="BR180" s="100"/>
      <c r="BS180" s="100"/>
      <c r="BT180" s="100"/>
      <c r="BU180" s="100"/>
      <c r="BV180" s="100"/>
      <c r="BW180" s="100"/>
      <c r="BX180" s="100"/>
      <c r="BY180" s="100"/>
      <c r="BZ180" s="100"/>
      <c r="CA180" s="100"/>
      <c r="CB180" s="100"/>
      <c r="CC180" s="100"/>
      <c r="CD180" s="100"/>
      <c r="CE180" s="100"/>
      <c r="CF180" s="100"/>
      <c r="CG180" s="100"/>
      <c r="CH180" s="100"/>
      <c r="CI180" s="100"/>
      <c r="CJ180" s="100"/>
      <c r="CK180" s="100"/>
      <c r="CL180" s="100"/>
      <c r="CM180" s="100"/>
      <c r="CN180" s="100"/>
      <c r="CO180" s="100"/>
      <c r="CP180" s="100"/>
      <c r="CQ180" s="100"/>
      <c r="CR180" s="100"/>
      <c r="CS180" s="100"/>
      <c r="CT180" s="100"/>
      <c r="CU180" s="100"/>
      <c r="CV180" s="100"/>
      <c r="CW180" s="100"/>
      <c r="CX180" s="100"/>
      <c r="CY180" s="100"/>
      <c r="CZ180" s="100"/>
      <c r="DA180" s="100"/>
      <c r="DB180" s="100"/>
      <c r="DC180" s="100"/>
      <c r="DD180" s="100"/>
      <c r="DE180" s="100"/>
      <c r="DF180" s="100"/>
    </row>
    <row r="181" spans="1:110" s="101" customFormat="1" ht="281.25" customHeight="1" x14ac:dyDescent="0.25">
      <c r="A181" s="6">
        <v>2</v>
      </c>
      <c r="B181" s="107" t="s">
        <v>119</v>
      </c>
      <c r="C181" s="96" t="s">
        <v>120</v>
      </c>
      <c r="D181" s="38" t="s">
        <v>121</v>
      </c>
      <c r="E181" s="106" t="s">
        <v>122</v>
      </c>
      <c r="F181" s="97">
        <v>42522</v>
      </c>
      <c r="G181" s="97">
        <v>42978</v>
      </c>
      <c r="H181" s="112" t="s">
        <v>116</v>
      </c>
      <c r="L181" s="38" t="s">
        <v>117</v>
      </c>
      <c r="M181" s="38">
        <v>121</v>
      </c>
      <c r="N181" s="33">
        <v>793221.42</v>
      </c>
      <c r="O181" s="33">
        <v>0</v>
      </c>
      <c r="P181" s="33">
        <v>143340.85999999999</v>
      </c>
      <c r="Q181" s="33">
        <v>0</v>
      </c>
      <c r="R181" s="33">
        <v>0</v>
      </c>
      <c r="S181" s="39">
        <f t="shared" ref="S181:S220" si="27">N181+O181+P181+Q181+R181</f>
        <v>936562.28</v>
      </c>
      <c r="T181" s="40" t="s">
        <v>118</v>
      </c>
      <c r="U181" s="38">
        <v>2</v>
      </c>
      <c r="V181" s="33">
        <f>217870.14+553352.42</f>
        <v>771222.56</v>
      </c>
      <c r="W181" s="99">
        <v>0</v>
      </c>
      <c r="X181" s="100"/>
      <c r="Y181" s="100"/>
      <c r="Z181" s="100"/>
      <c r="AA181" s="100"/>
      <c r="AB181" s="100"/>
      <c r="AC181" s="100"/>
      <c r="AD181" s="100"/>
      <c r="AE181" s="100"/>
      <c r="AF181" s="100"/>
      <c r="AG181" s="100"/>
      <c r="AH181" s="100"/>
      <c r="AI181" s="100"/>
      <c r="AJ181" s="100"/>
      <c r="AK181" s="100"/>
      <c r="AL181" s="100"/>
      <c r="AM181" s="100"/>
      <c r="AN181" s="100"/>
      <c r="AO181" s="100"/>
      <c r="AP181" s="100"/>
      <c r="AQ181" s="100"/>
      <c r="AR181" s="100"/>
      <c r="AS181" s="100"/>
      <c r="AT181" s="100"/>
      <c r="AU181" s="100"/>
      <c r="AV181" s="100"/>
      <c r="AW181" s="100"/>
      <c r="AX181" s="100"/>
      <c r="AY181" s="100"/>
      <c r="AZ181" s="100"/>
      <c r="BA181" s="100"/>
      <c r="BB181" s="100"/>
      <c r="BC181" s="100"/>
      <c r="BD181" s="100"/>
      <c r="BE181" s="100"/>
      <c r="BF181" s="100"/>
      <c r="BG181" s="100"/>
      <c r="BH181" s="100"/>
      <c r="BI181" s="100"/>
      <c r="BJ181" s="100"/>
      <c r="BK181" s="100"/>
      <c r="BL181" s="100"/>
      <c r="BM181" s="100"/>
      <c r="BN181" s="100"/>
      <c r="BO181" s="100"/>
      <c r="BP181" s="100"/>
      <c r="BQ181" s="100"/>
      <c r="BR181" s="100"/>
      <c r="BS181" s="100"/>
      <c r="BT181" s="100"/>
      <c r="BU181" s="100"/>
      <c r="BV181" s="100"/>
      <c r="BW181" s="100"/>
      <c r="BX181" s="100"/>
      <c r="BY181" s="100"/>
      <c r="BZ181" s="100"/>
      <c r="CA181" s="100"/>
      <c r="CB181" s="100"/>
      <c r="CC181" s="100"/>
      <c r="CD181" s="100"/>
      <c r="CE181" s="100"/>
      <c r="CF181" s="100"/>
      <c r="CG181" s="100"/>
      <c r="CH181" s="100"/>
      <c r="CI181" s="100"/>
      <c r="CJ181" s="100"/>
      <c r="CK181" s="100"/>
      <c r="CL181" s="100"/>
      <c r="CM181" s="100"/>
      <c r="CN181" s="100"/>
      <c r="CO181" s="100"/>
      <c r="CP181" s="100"/>
      <c r="CQ181" s="100"/>
      <c r="CR181" s="100"/>
      <c r="CS181" s="100"/>
      <c r="CT181" s="100"/>
      <c r="CU181" s="100"/>
      <c r="CV181" s="100"/>
      <c r="CW181" s="100"/>
      <c r="CX181" s="100"/>
      <c r="CY181" s="100"/>
      <c r="CZ181" s="100"/>
      <c r="DA181" s="100"/>
      <c r="DB181" s="100"/>
      <c r="DC181" s="100"/>
      <c r="DD181" s="100"/>
      <c r="DE181" s="100"/>
      <c r="DF181" s="100"/>
    </row>
    <row r="182" spans="1:110" s="101" customFormat="1" ht="207.75" customHeight="1" x14ac:dyDescent="0.25">
      <c r="A182" s="6">
        <v>3</v>
      </c>
      <c r="B182" s="103" t="s">
        <v>126</v>
      </c>
      <c r="C182" s="96" t="s">
        <v>123</v>
      </c>
      <c r="D182" s="38" t="s">
        <v>124</v>
      </c>
      <c r="E182" s="106" t="s">
        <v>125</v>
      </c>
      <c r="F182" s="97">
        <v>42278</v>
      </c>
      <c r="G182" s="97">
        <v>43465</v>
      </c>
      <c r="H182" s="38" t="s">
        <v>116</v>
      </c>
      <c r="L182" s="38" t="s">
        <v>117</v>
      </c>
      <c r="M182" s="38">
        <v>123</v>
      </c>
      <c r="N182" s="33">
        <v>313052.25</v>
      </c>
      <c r="O182" s="33">
        <v>0</v>
      </c>
      <c r="P182" s="33">
        <v>56570.81</v>
      </c>
      <c r="Q182" s="33">
        <v>0</v>
      </c>
      <c r="R182" s="33">
        <v>2544.2399999999998</v>
      </c>
      <c r="S182" s="39">
        <f t="shared" si="27"/>
        <v>372167.3</v>
      </c>
      <c r="T182" s="40" t="s">
        <v>118</v>
      </c>
      <c r="U182" s="38">
        <v>2</v>
      </c>
      <c r="V182" s="33">
        <v>151210.87</v>
      </c>
      <c r="W182" s="99">
        <v>0</v>
      </c>
      <c r="X182" s="100"/>
      <c r="Y182" s="100"/>
      <c r="Z182" s="100"/>
      <c r="AA182" s="100"/>
      <c r="AB182" s="100"/>
      <c r="AC182" s="100"/>
      <c r="AD182" s="100"/>
      <c r="AE182" s="100"/>
      <c r="AF182" s="100"/>
      <c r="AG182" s="100"/>
      <c r="AH182" s="100"/>
      <c r="AI182" s="100"/>
      <c r="AJ182" s="100"/>
      <c r="AK182" s="100"/>
      <c r="AL182" s="100"/>
      <c r="AM182" s="100"/>
      <c r="AN182" s="100"/>
      <c r="AO182" s="100"/>
      <c r="AP182" s="100"/>
      <c r="AQ182" s="100"/>
      <c r="AR182" s="100"/>
      <c r="AS182" s="100"/>
      <c r="AT182" s="100"/>
      <c r="AU182" s="100"/>
      <c r="AV182" s="100"/>
      <c r="AW182" s="100"/>
      <c r="AX182" s="100"/>
      <c r="AY182" s="100"/>
      <c r="AZ182" s="100"/>
      <c r="BA182" s="100"/>
      <c r="BB182" s="100"/>
      <c r="BC182" s="100"/>
      <c r="BD182" s="100"/>
      <c r="BE182" s="100"/>
      <c r="BF182" s="100"/>
      <c r="BG182" s="100"/>
      <c r="BH182" s="100"/>
      <c r="BI182" s="100"/>
      <c r="BJ182" s="100"/>
      <c r="BK182" s="100"/>
      <c r="BL182" s="100"/>
      <c r="BM182" s="100"/>
      <c r="BN182" s="100"/>
      <c r="BO182" s="100"/>
      <c r="BP182" s="100"/>
      <c r="BQ182" s="100"/>
      <c r="BR182" s="100"/>
      <c r="BS182" s="100"/>
      <c r="BT182" s="100"/>
      <c r="BU182" s="100"/>
      <c r="BV182" s="100"/>
      <c r="BW182" s="100"/>
      <c r="BX182" s="100"/>
      <c r="BY182" s="100"/>
      <c r="BZ182" s="100"/>
      <c r="CA182" s="100"/>
      <c r="CB182" s="100"/>
      <c r="CC182" s="100"/>
      <c r="CD182" s="100"/>
      <c r="CE182" s="100"/>
      <c r="CF182" s="100"/>
      <c r="CG182" s="100"/>
      <c r="CH182" s="100"/>
      <c r="CI182" s="100"/>
      <c r="CJ182" s="100"/>
      <c r="CK182" s="100"/>
      <c r="CL182" s="100"/>
      <c r="CM182" s="100"/>
      <c r="CN182" s="100"/>
      <c r="CO182" s="100"/>
      <c r="CP182" s="100"/>
      <c r="CQ182" s="100"/>
      <c r="CR182" s="100"/>
      <c r="CS182" s="100"/>
      <c r="CT182" s="100"/>
      <c r="CU182" s="100"/>
      <c r="CV182" s="100"/>
      <c r="CW182" s="100"/>
      <c r="CX182" s="100"/>
      <c r="CY182" s="100"/>
      <c r="CZ182" s="100"/>
      <c r="DA182" s="100"/>
      <c r="DB182" s="100"/>
      <c r="DC182" s="100"/>
      <c r="DD182" s="100"/>
      <c r="DE182" s="100"/>
      <c r="DF182" s="100"/>
    </row>
    <row r="183" spans="1:110" s="101" customFormat="1" ht="127.5" x14ac:dyDescent="0.25">
      <c r="A183" s="6">
        <v>4</v>
      </c>
      <c r="B183" s="103" t="s">
        <v>127</v>
      </c>
      <c r="C183" s="96" t="s">
        <v>128</v>
      </c>
      <c r="D183" s="38" t="s">
        <v>129</v>
      </c>
      <c r="E183" s="106" t="s">
        <v>130</v>
      </c>
      <c r="F183" s="97">
        <v>42639</v>
      </c>
      <c r="G183" s="97">
        <v>43276</v>
      </c>
      <c r="H183" s="38" t="s">
        <v>116</v>
      </c>
      <c r="L183" s="38" t="s">
        <v>117</v>
      </c>
      <c r="M183" s="38">
        <v>121</v>
      </c>
      <c r="N183" s="33">
        <v>1039453.08</v>
      </c>
      <c r="O183" s="33">
        <v>0</v>
      </c>
      <c r="P183" s="33">
        <v>187836.7</v>
      </c>
      <c r="Q183" s="33">
        <v>0</v>
      </c>
      <c r="R183" s="33">
        <v>1467</v>
      </c>
      <c r="S183" s="39">
        <f t="shared" si="27"/>
        <v>1228756.78</v>
      </c>
      <c r="T183" s="40" t="s">
        <v>118</v>
      </c>
      <c r="U183" s="38">
        <v>4</v>
      </c>
      <c r="V183" s="33">
        <v>312162.21000000002</v>
      </c>
      <c r="W183" s="99">
        <v>0</v>
      </c>
      <c r="X183" s="100"/>
      <c r="Y183" s="100"/>
      <c r="Z183" s="100"/>
      <c r="AA183" s="100"/>
      <c r="AB183" s="100"/>
      <c r="AC183" s="100"/>
      <c r="AD183" s="100"/>
      <c r="AE183" s="100"/>
      <c r="AF183" s="100"/>
      <c r="AG183" s="100"/>
      <c r="AH183" s="100"/>
      <c r="AI183" s="100"/>
      <c r="AJ183" s="100"/>
      <c r="AK183" s="100"/>
      <c r="AL183" s="100"/>
      <c r="AM183" s="100"/>
      <c r="AN183" s="100"/>
      <c r="AO183" s="100"/>
      <c r="AP183" s="100"/>
      <c r="AQ183" s="100"/>
      <c r="AR183" s="100"/>
      <c r="AS183" s="100"/>
      <c r="AT183" s="100"/>
      <c r="AU183" s="100"/>
      <c r="AV183" s="100"/>
      <c r="AW183" s="100"/>
      <c r="AX183" s="100"/>
      <c r="AY183" s="100"/>
      <c r="AZ183" s="100"/>
      <c r="BA183" s="100"/>
      <c r="BB183" s="100"/>
      <c r="BC183" s="100"/>
      <c r="BD183" s="100"/>
      <c r="BE183" s="100"/>
      <c r="BF183" s="100"/>
      <c r="BG183" s="100"/>
      <c r="BH183" s="100"/>
      <c r="BI183" s="100"/>
      <c r="BJ183" s="100"/>
      <c r="BK183" s="100"/>
      <c r="BL183" s="100"/>
      <c r="BM183" s="100"/>
      <c r="BN183" s="100"/>
      <c r="BO183" s="100"/>
      <c r="BP183" s="100"/>
      <c r="BQ183" s="100"/>
      <c r="BR183" s="100"/>
      <c r="BS183" s="100"/>
      <c r="BT183" s="100"/>
      <c r="BU183" s="100"/>
      <c r="BV183" s="100"/>
      <c r="BW183" s="100"/>
      <c r="BX183" s="100"/>
      <c r="BY183" s="100"/>
      <c r="BZ183" s="100"/>
      <c r="CA183" s="100"/>
      <c r="CB183" s="100"/>
      <c r="CC183" s="100"/>
      <c r="CD183" s="100"/>
      <c r="CE183" s="100"/>
      <c r="CF183" s="100"/>
      <c r="CG183" s="100"/>
      <c r="CH183" s="100"/>
      <c r="CI183" s="100"/>
      <c r="CJ183" s="100"/>
      <c r="CK183" s="100"/>
      <c r="CL183" s="100"/>
      <c r="CM183" s="100"/>
      <c r="CN183" s="100"/>
      <c r="CO183" s="100"/>
      <c r="CP183" s="100"/>
      <c r="CQ183" s="100"/>
      <c r="CR183" s="100"/>
      <c r="CS183" s="100"/>
      <c r="CT183" s="100"/>
      <c r="CU183" s="100"/>
      <c r="CV183" s="100"/>
      <c r="CW183" s="100"/>
      <c r="CX183" s="100"/>
      <c r="CY183" s="100"/>
      <c r="CZ183" s="100"/>
      <c r="DA183" s="100"/>
      <c r="DB183" s="100"/>
      <c r="DC183" s="100"/>
      <c r="DD183" s="100"/>
      <c r="DE183" s="100"/>
      <c r="DF183" s="100"/>
    </row>
    <row r="184" spans="1:110" s="101" customFormat="1" ht="242.25" x14ac:dyDescent="0.25">
      <c r="A184" s="6">
        <v>5</v>
      </c>
      <c r="B184" s="103" t="s">
        <v>127</v>
      </c>
      <c r="C184" s="96" t="s">
        <v>138</v>
      </c>
      <c r="D184" s="38" t="s">
        <v>121</v>
      </c>
      <c r="E184" s="106" t="s">
        <v>139</v>
      </c>
      <c r="F184" s="97">
        <v>42767</v>
      </c>
      <c r="G184" s="97">
        <v>43861</v>
      </c>
      <c r="H184" s="38" t="s">
        <v>116</v>
      </c>
      <c r="L184" s="38" t="s">
        <v>117</v>
      </c>
      <c r="M184" s="38">
        <v>121</v>
      </c>
      <c r="N184" s="33">
        <v>5322908.37</v>
      </c>
      <c r="O184" s="33">
        <v>0</v>
      </c>
      <c r="P184" s="33">
        <v>961888.1</v>
      </c>
      <c r="Q184" s="33">
        <v>0</v>
      </c>
      <c r="R184" s="33">
        <v>0</v>
      </c>
      <c r="S184" s="39">
        <f t="shared" si="27"/>
        <v>6284796.4699999997</v>
      </c>
      <c r="T184" s="40" t="s">
        <v>118</v>
      </c>
      <c r="U184" s="38">
        <v>1</v>
      </c>
      <c r="V184" s="33">
        <v>94806.85</v>
      </c>
      <c r="W184" s="99">
        <v>0</v>
      </c>
      <c r="X184" s="100"/>
      <c r="Y184" s="100"/>
      <c r="Z184" s="100"/>
      <c r="AA184" s="100"/>
      <c r="AB184" s="100"/>
      <c r="AC184" s="100"/>
      <c r="AD184" s="100"/>
      <c r="AE184" s="100"/>
      <c r="AF184" s="100"/>
      <c r="AG184" s="100"/>
      <c r="AH184" s="100"/>
      <c r="AI184" s="100"/>
      <c r="AJ184" s="100"/>
      <c r="AK184" s="100"/>
      <c r="AL184" s="100"/>
      <c r="AM184" s="100"/>
      <c r="AN184" s="100"/>
      <c r="AO184" s="100"/>
      <c r="AP184" s="100"/>
      <c r="AQ184" s="100"/>
      <c r="AR184" s="100"/>
      <c r="AS184" s="100"/>
      <c r="AT184" s="100"/>
      <c r="AU184" s="100"/>
      <c r="AV184" s="100"/>
      <c r="AW184" s="100"/>
      <c r="AX184" s="100"/>
      <c r="AY184" s="100"/>
      <c r="AZ184" s="100"/>
      <c r="BA184" s="100"/>
      <c r="BB184" s="100"/>
      <c r="BC184" s="100"/>
      <c r="BD184" s="100"/>
      <c r="BE184" s="100"/>
      <c r="BF184" s="100"/>
      <c r="BG184" s="100"/>
      <c r="BH184" s="100"/>
      <c r="BI184" s="100"/>
      <c r="BJ184" s="100"/>
      <c r="BK184" s="100"/>
      <c r="BL184" s="100"/>
      <c r="BM184" s="100"/>
      <c r="BN184" s="100"/>
      <c r="BO184" s="100"/>
      <c r="BP184" s="100"/>
      <c r="BQ184" s="100"/>
      <c r="BR184" s="100"/>
      <c r="BS184" s="100"/>
      <c r="BT184" s="100"/>
      <c r="BU184" s="100"/>
      <c r="BV184" s="100"/>
      <c r="BW184" s="100"/>
      <c r="BX184" s="100"/>
      <c r="BY184" s="100"/>
      <c r="BZ184" s="100"/>
      <c r="CA184" s="100"/>
      <c r="CB184" s="100"/>
      <c r="CC184" s="100"/>
      <c r="CD184" s="100"/>
      <c r="CE184" s="100"/>
      <c r="CF184" s="100"/>
      <c r="CG184" s="100"/>
      <c r="CH184" s="100"/>
      <c r="CI184" s="100"/>
      <c r="CJ184" s="100"/>
      <c r="CK184" s="100"/>
      <c r="CL184" s="100"/>
      <c r="CM184" s="100"/>
      <c r="CN184" s="100"/>
      <c r="CO184" s="100"/>
      <c r="CP184" s="100"/>
      <c r="CQ184" s="100"/>
      <c r="CR184" s="100"/>
      <c r="CS184" s="100"/>
      <c r="CT184" s="100"/>
      <c r="CU184" s="100"/>
      <c r="CV184" s="100"/>
      <c r="CW184" s="100"/>
      <c r="CX184" s="100"/>
      <c r="CY184" s="100"/>
      <c r="CZ184" s="100"/>
      <c r="DA184" s="100"/>
      <c r="DB184" s="100"/>
      <c r="DC184" s="100"/>
      <c r="DD184" s="100"/>
      <c r="DE184" s="100"/>
      <c r="DF184" s="100"/>
    </row>
    <row r="185" spans="1:110" s="101" customFormat="1" ht="173.25" customHeight="1" x14ac:dyDescent="0.25">
      <c r="A185" s="6">
        <v>6</v>
      </c>
      <c r="B185" s="103" t="s">
        <v>140</v>
      </c>
      <c r="C185" s="96" t="s">
        <v>141</v>
      </c>
      <c r="D185" s="38" t="s">
        <v>142</v>
      </c>
      <c r="E185" s="106" t="s">
        <v>143</v>
      </c>
      <c r="F185" s="97">
        <v>42461</v>
      </c>
      <c r="G185" s="97">
        <v>43585</v>
      </c>
      <c r="H185" s="38" t="s">
        <v>116</v>
      </c>
      <c r="L185" s="38" t="s">
        <v>117</v>
      </c>
      <c r="M185" s="38">
        <v>123</v>
      </c>
      <c r="N185" s="33">
        <v>1048054.84</v>
      </c>
      <c r="O185" s="33">
        <v>0</v>
      </c>
      <c r="P185" s="33">
        <v>189391.1</v>
      </c>
      <c r="Q185" s="33">
        <v>0</v>
      </c>
      <c r="R185" s="33">
        <v>0</v>
      </c>
      <c r="S185" s="39">
        <f t="shared" si="27"/>
        <v>1237445.94</v>
      </c>
      <c r="T185" s="40" t="s">
        <v>118</v>
      </c>
      <c r="U185" s="38">
        <v>0</v>
      </c>
      <c r="V185" s="33">
        <v>210623.3</v>
      </c>
      <c r="W185" s="99">
        <v>0</v>
      </c>
      <c r="X185" s="100"/>
      <c r="Y185" s="100"/>
      <c r="Z185" s="100"/>
      <c r="AA185" s="100"/>
      <c r="AB185" s="100"/>
      <c r="AC185" s="100"/>
      <c r="AD185" s="100"/>
      <c r="AE185" s="100"/>
      <c r="AF185" s="100"/>
      <c r="AG185" s="100"/>
      <c r="AH185" s="100"/>
      <c r="AI185" s="100"/>
      <c r="AJ185" s="100"/>
      <c r="AK185" s="100"/>
      <c r="AL185" s="100"/>
      <c r="AM185" s="100"/>
      <c r="AN185" s="100"/>
      <c r="AO185" s="100"/>
      <c r="AP185" s="100"/>
      <c r="AQ185" s="100"/>
      <c r="AR185" s="100"/>
      <c r="AS185" s="100"/>
      <c r="AT185" s="100"/>
      <c r="AU185" s="100"/>
      <c r="AV185" s="100"/>
      <c r="AW185" s="100"/>
      <c r="AX185" s="100"/>
      <c r="AY185" s="100"/>
      <c r="AZ185" s="100"/>
      <c r="BA185" s="100"/>
      <c r="BB185" s="100"/>
      <c r="BC185" s="100"/>
      <c r="BD185" s="100"/>
      <c r="BE185" s="100"/>
      <c r="BF185" s="100"/>
      <c r="BG185" s="100"/>
      <c r="BH185" s="100"/>
      <c r="BI185" s="100"/>
      <c r="BJ185" s="100"/>
      <c r="BK185" s="100"/>
      <c r="BL185" s="100"/>
      <c r="BM185" s="100"/>
      <c r="BN185" s="100"/>
      <c r="BO185" s="100"/>
      <c r="BP185" s="100"/>
      <c r="BQ185" s="100"/>
      <c r="BR185" s="100"/>
      <c r="BS185" s="100"/>
      <c r="BT185" s="100"/>
      <c r="BU185" s="100"/>
      <c r="BV185" s="100"/>
      <c r="BW185" s="100"/>
      <c r="BX185" s="100"/>
      <c r="BY185" s="100"/>
      <c r="BZ185" s="100"/>
      <c r="CA185" s="100"/>
      <c r="CB185" s="100"/>
      <c r="CC185" s="100"/>
      <c r="CD185" s="100"/>
      <c r="CE185" s="100"/>
      <c r="CF185" s="100"/>
      <c r="CG185" s="100"/>
      <c r="CH185" s="100"/>
      <c r="CI185" s="100"/>
      <c r="CJ185" s="100"/>
      <c r="CK185" s="100"/>
      <c r="CL185" s="100"/>
      <c r="CM185" s="100"/>
      <c r="CN185" s="100"/>
      <c r="CO185" s="100"/>
      <c r="CP185" s="100"/>
      <c r="CQ185" s="100"/>
      <c r="CR185" s="100"/>
      <c r="CS185" s="100"/>
      <c r="CT185" s="100"/>
      <c r="CU185" s="100"/>
      <c r="CV185" s="100"/>
      <c r="CW185" s="100"/>
      <c r="CX185" s="100"/>
      <c r="CY185" s="100"/>
      <c r="CZ185" s="100"/>
      <c r="DA185" s="100"/>
      <c r="DB185" s="100"/>
      <c r="DC185" s="100"/>
      <c r="DD185" s="100"/>
      <c r="DE185" s="100"/>
      <c r="DF185" s="100"/>
    </row>
    <row r="186" spans="1:110" s="101" customFormat="1" ht="191.25" x14ac:dyDescent="0.25">
      <c r="A186" s="6">
        <v>7</v>
      </c>
      <c r="B186" s="103" t="s">
        <v>140</v>
      </c>
      <c r="C186" s="96" t="s">
        <v>147</v>
      </c>
      <c r="D186" s="38" t="s">
        <v>148</v>
      </c>
      <c r="E186" s="106" t="s">
        <v>149</v>
      </c>
      <c r="F186" s="97">
        <v>42887</v>
      </c>
      <c r="G186" s="97">
        <v>44196</v>
      </c>
      <c r="H186" s="38" t="s">
        <v>116</v>
      </c>
      <c r="L186" s="38" t="s">
        <v>117</v>
      </c>
      <c r="M186" s="38">
        <v>123</v>
      </c>
      <c r="N186" s="33">
        <v>14487554.17</v>
      </c>
      <c r="O186" s="33">
        <v>0</v>
      </c>
      <c r="P186" s="33">
        <v>2618005.98</v>
      </c>
      <c r="Q186" s="33">
        <v>0</v>
      </c>
      <c r="R186" s="33">
        <v>0</v>
      </c>
      <c r="S186" s="39">
        <f t="shared" si="27"/>
        <v>17105560.149999999</v>
      </c>
      <c r="T186" s="40" t="s">
        <v>118</v>
      </c>
      <c r="U186" s="38">
        <v>0</v>
      </c>
      <c r="V186" s="33">
        <v>0</v>
      </c>
      <c r="W186" s="99">
        <v>0</v>
      </c>
      <c r="X186" s="100"/>
      <c r="Y186" s="100"/>
      <c r="Z186" s="100"/>
      <c r="AA186" s="100"/>
      <c r="AB186" s="100"/>
      <c r="AC186" s="100"/>
      <c r="AD186" s="100"/>
      <c r="AE186" s="100"/>
      <c r="AF186" s="100"/>
      <c r="AG186" s="100"/>
      <c r="AH186" s="100"/>
      <c r="AI186" s="100"/>
      <c r="AJ186" s="100"/>
      <c r="AK186" s="100"/>
      <c r="AL186" s="100"/>
      <c r="AM186" s="100"/>
      <c r="AN186" s="100"/>
      <c r="AO186" s="100"/>
      <c r="AP186" s="100"/>
      <c r="AQ186" s="100"/>
      <c r="AR186" s="100"/>
      <c r="AS186" s="100"/>
      <c r="AT186" s="100"/>
      <c r="AU186" s="100"/>
      <c r="AV186" s="100"/>
      <c r="AW186" s="100"/>
      <c r="AX186" s="100"/>
      <c r="AY186" s="100"/>
      <c r="AZ186" s="100"/>
      <c r="BA186" s="100"/>
      <c r="BB186" s="100"/>
      <c r="BC186" s="100"/>
      <c r="BD186" s="100"/>
      <c r="BE186" s="100"/>
      <c r="BF186" s="100"/>
      <c r="BG186" s="100"/>
      <c r="BH186" s="100"/>
      <c r="BI186" s="100"/>
      <c r="BJ186" s="100"/>
      <c r="BK186" s="100"/>
      <c r="BL186" s="100"/>
      <c r="BM186" s="100"/>
      <c r="BN186" s="100"/>
      <c r="BO186" s="100"/>
      <c r="BP186" s="100"/>
      <c r="BQ186" s="100"/>
      <c r="BR186" s="100"/>
      <c r="BS186" s="100"/>
      <c r="BT186" s="100"/>
      <c r="BU186" s="100"/>
      <c r="BV186" s="100"/>
      <c r="BW186" s="100"/>
      <c r="BX186" s="100"/>
      <c r="BY186" s="100"/>
      <c r="BZ186" s="100"/>
      <c r="CA186" s="100"/>
      <c r="CB186" s="100"/>
      <c r="CC186" s="100"/>
      <c r="CD186" s="100"/>
      <c r="CE186" s="100"/>
      <c r="CF186" s="100"/>
      <c r="CG186" s="100"/>
      <c r="CH186" s="100"/>
      <c r="CI186" s="100"/>
      <c r="CJ186" s="100"/>
      <c r="CK186" s="100"/>
      <c r="CL186" s="100"/>
      <c r="CM186" s="100"/>
      <c r="CN186" s="100"/>
      <c r="CO186" s="100"/>
      <c r="CP186" s="100"/>
      <c r="CQ186" s="100"/>
      <c r="CR186" s="100"/>
      <c r="CS186" s="100"/>
      <c r="CT186" s="100"/>
      <c r="CU186" s="100"/>
      <c r="CV186" s="100"/>
      <c r="CW186" s="100"/>
      <c r="CX186" s="100"/>
      <c r="CY186" s="100"/>
      <c r="CZ186" s="100"/>
      <c r="DA186" s="100"/>
      <c r="DB186" s="100"/>
      <c r="DC186" s="100"/>
      <c r="DD186" s="100"/>
      <c r="DE186" s="100"/>
      <c r="DF186" s="100"/>
    </row>
    <row r="187" spans="1:110" s="101" customFormat="1" ht="127.5" x14ac:dyDescent="0.25">
      <c r="A187" s="6">
        <v>8</v>
      </c>
      <c r="B187" s="103" t="s">
        <v>140</v>
      </c>
      <c r="C187" s="96" t="s">
        <v>150</v>
      </c>
      <c r="D187" s="38" t="s">
        <v>148</v>
      </c>
      <c r="E187" s="106" t="s">
        <v>151</v>
      </c>
      <c r="F187" s="97">
        <v>43070</v>
      </c>
      <c r="G187" s="97">
        <v>44712</v>
      </c>
      <c r="H187" s="38" t="s">
        <v>116</v>
      </c>
      <c r="L187" s="38" t="s">
        <v>117</v>
      </c>
      <c r="M187" s="38">
        <v>123</v>
      </c>
      <c r="N187" s="33">
        <v>12117860.460000001</v>
      </c>
      <c r="O187" s="33">
        <v>0</v>
      </c>
      <c r="P187" s="33">
        <v>2189785.16</v>
      </c>
      <c r="Q187" s="33">
        <v>0</v>
      </c>
      <c r="R187" s="33">
        <v>202342.56</v>
      </c>
      <c r="S187" s="39">
        <f t="shared" si="27"/>
        <v>14509988.180000002</v>
      </c>
      <c r="T187" s="40" t="s">
        <v>118</v>
      </c>
      <c r="U187" s="38">
        <v>0</v>
      </c>
      <c r="V187" s="33">
        <v>0</v>
      </c>
      <c r="W187" s="99">
        <v>0</v>
      </c>
      <c r="X187" s="100"/>
      <c r="Y187" s="100"/>
      <c r="Z187" s="100"/>
      <c r="AA187" s="100"/>
      <c r="AB187" s="100"/>
      <c r="AC187" s="100"/>
      <c r="AD187" s="100"/>
      <c r="AE187" s="100"/>
      <c r="AF187" s="100"/>
      <c r="AG187" s="100"/>
      <c r="AH187" s="100"/>
      <c r="AI187" s="100"/>
      <c r="AJ187" s="100"/>
      <c r="AK187" s="100"/>
      <c r="AL187" s="100"/>
      <c r="AM187" s="100"/>
      <c r="AN187" s="100"/>
      <c r="AO187" s="100"/>
      <c r="AP187" s="100"/>
      <c r="AQ187" s="100"/>
      <c r="AR187" s="100"/>
      <c r="AS187" s="100"/>
      <c r="AT187" s="100"/>
      <c r="AU187" s="100"/>
      <c r="AV187" s="100"/>
      <c r="AW187" s="100"/>
      <c r="AX187" s="100"/>
      <c r="AY187" s="100"/>
      <c r="AZ187" s="100"/>
      <c r="BA187" s="100"/>
      <c r="BB187" s="100"/>
      <c r="BC187" s="100"/>
      <c r="BD187" s="100"/>
      <c r="BE187" s="100"/>
      <c r="BF187" s="100"/>
      <c r="BG187" s="100"/>
      <c r="BH187" s="100"/>
      <c r="BI187" s="100"/>
      <c r="BJ187" s="100"/>
      <c r="BK187" s="100"/>
      <c r="BL187" s="100"/>
      <c r="BM187" s="100"/>
      <c r="BN187" s="100"/>
      <c r="BO187" s="100"/>
      <c r="BP187" s="100"/>
      <c r="BQ187" s="100"/>
      <c r="BR187" s="100"/>
      <c r="BS187" s="100"/>
      <c r="BT187" s="100"/>
      <c r="BU187" s="100"/>
      <c r="BV187" s="100"/>
      <c r="BW187" s="100"/>
      <c r="BX187" s="100"/>
      <c r="BY187" s="100"/>
      <c r="BZ187" s="100"/>
      <c r="CA187" s="100"/>
      <c r="CB187" s="100"/>
      <c r="CC187" s="100"/>
      <c r="CD187" s="100"/>
      <c r="CE187" s="100"/>
      <c r="CF187" s="100"/>
      <c r="CG187" s="100"/>
      <c r="CH187" s="100"/>
      <c r="CI187" s="100"/>
      <c r="CJ187" s="100"/>
      <c r="CK187" s="100"/>
      <c r="CL187" s="100"/>
      <c r="CM187" s="100"/>
      <c r="CN187" s="100"/>
      <c r="CO187" s="100"/>
      <c r="CP187" s="100"/>
      <c r="CQ187" s="100"/>
      <c r="CR187" s="100"/>
      <c r="CS187" s="100"/>
      <c r="CT187" s="100"/>
      <c r="CU187" s="100"/>
      <c r="CV187" s="100"/>
      <c r="CW187" s="100"/>
      <c r="CX187" s="100"/>
      <c r="CY187" s="100"/>
      <c r="CZ187" s="100"/>
      <c r="DA187" s="100"/>
      <c r="DB187" s="100"/>
      <c r="DC187" s="100"/>
      <c r="DD187" s="100"/>
      <c r="DE187" s="100"/>
      <c r="DF187" s="100"/>
    </row>
    <row r="188" spans="1:110" s="101" customFormat="1" ht="280.5" x14ac:dyDescent="0.25">
      <c r="A188" s="6">
        <v>9</v>
      </c>
      <c r="B188" s="103" t="s">
        <v>152</v>
      </c>
      <c r="C188" s="96" t="s">
        <v>153</v>
      </c>
      <c r="D188" s="38" t="s">
        <v>307</v>
      </c>
      <c r="E188" s="18" t="s">
        <v>154</v>
      </c>
      <c r="F188" s="97">
        <v>42430</v>
      </c>
      <c r="G188" s="97">
        <v>45291</v>
      </c>
      <c r="H188" s="38" t="s">
        <v>116</v>
      </c>
      <c r="L188" s="38" t="s">
        <v>117</v>
      </c>
      <c r="M188" s="38">
        <v>122</v>
      </c>
      <c r="N188" s="33">
        <v>3292484.25</v>
      </c>
      <c r="O188" s="33">
        <v>0</v>
      </c>
      <c r="P188" s="33">
        <v>594975.75</v>
      </c>
      <c r="Q188" s="33">
        <v>0</v>
      </c>
      <c r="R188" s="33">
        <v>0</v>
      </c>
      <c r="S188" s="39">
        <f t="shared" si="27"/>
        <v>3887460</v>
      </c>
      <c r="T188" s="40" t="s">
        <v>118</v>
      </c>
      <c r="U188" s="38">
        <v>0</v>
      </c>
      <c r="V188" s="33">
        <v>0</v>
      </c>
      <c r="W188" s="99">
        <v>0</v>
      </c>
      <c r="X188" s="100"/>
      <c r="Y188" s="100"/>
      <c r="Z188" s="100"/>
      <c r="AA188" s="100"/>
      <c r="AB188" s="100"/>
      <c r="AC188" s="100"/>
      <c r="AD188" s="100"/>
      <c r="AE188" s="100"/>
      <c r="AF188" s="100"/>
      <c r="AG188" s="100"/>
      <c r="AH188" s="100"/>
      <c r="AI188" s="100"/>
      <c r="AJ188" s="100"/>
      <c r="AK188" s="100"/>
      <c r="AL188" s="100"/>
      <c r="AM188" s="100"/>
      <c r="AN188" s="100"/>
      <c r="AO188" s="100"/>
      <c r="AP188" s="100"/>
      <c r="AQ188" s="100"/>
      <c r="AR188" s="100"/>
      <c r="AS188" s="100"/>
      <c r="AT188" s="100"/>
      <c r="AU188" s="100"/>
      <c r="AV188" s="100"/>
      <c r="AW188" s="100"/>
      <c r="AX188" s="100"/>
      <c r="AY188" s="100"/>
      <c r="AZ188" s="100"/>
      <c r="BA188" s="100"/>
      <c r="BB188" s="100"/>
      <c r="BC188" s="100"/>
      <c r="BD188" s="100"/>
      <c r="BE188" s="100"/>
      <c r="BF188" s="100"/>
      <c r="BG188" s="100"/>
      <c r="BH188" s="100"/>
      <c r="BI188" s="100"/>
      <c r="BJ188" s="100"/>
      <c r="BK188" s="100"/>
      <c r="BL188" s="100"/>
      <c r="BM188" s="100"/>
      <c r="BN188" s="100"/>
      <c r="BO188" s="100"/>
      <c r="BP188" s="100"/>
      <c r="BQ188" s="100"/>
      <c r="BR188" s="100"/>
      <c r="BS188" s="100"/>
      <c r="BT188" s="100"/>
      <c r="BU188" s="100"/>
      <c r="BV188" s="100"/>
      <c r="BW188" s="100"/>
      <c r="BX188" s="100"/>
      <c r="BY188" s="100"/>
      <c r="BZ188" s="100"/>
      <c r="CA188" s="100"/>
      <c r="CB188" s="100"/>
      <c r="CC188" s="100"/>
      <c r="CD188" s="100"/>
      <c r="CE188" s="100"/>
      <c r="CF188" s="100"/>
      <c r="CG188" s="100"/>
      <c r="CH188" s="100"/>
      <c r="CI188" s="100"/>
      <c r="CJ188" s="100"/>
      <c r="CK188" s="100"/>
      <c r="CL188" s="100"/>
      <c r="CM188" s="100"/>
      <c r="CN188" s="100"/>
      <c r="CO188" s="100"/>
      <c r="CP188" s="100"/>
      <c r="CQ188" s="100"/>
      <c r="CR188" s="100"/>
      <c r="CS188" s="100"/>
      <c r="CT188" s="100"/>
      <c r="CU188" s="100"/>
      <c r="CV188" s="100"/>
      <c r="CW188" s="100"/>
      <c r="CX188" s="100"/>
      <c r="CY188" s="100"/>
      <c r="CZ188" s="100"/>
      <c r="DA188" s="100"/>
      <c r="DB188" s="100"/>
      <c r="DC188" s="100"/>
      <c r="DD188" s="100"/>
      <c r="DE188" s="100"/>
      <c r="DF188" s="100"/>
    </row>
    <row r="189" spans="1:110" s="101" customFormat="1" ht="269.25" customHeight="1" x14ac:dyDescent="0.25">
      <c r="A189" s="6">
        <v>10</v>
      </c>
      <c r="B189" s="103" t="s">
        <v>255</v>
      </c>
      <c r="C189" s="96" t="s">
        <v>267</v>
      </c>
      <c r="D189" s="38" t="s">
        <v>268</v>
      </c>
      <c r="E189" s="18" t="s">
        <v>269</v>
      </c>
      <c r="F189" s="97">
        <v>42095</v>
      </c>
      <c r="G189" s="97">
        <v>43100</v>
      </c>
      <c r="H189" s="38" t="s">
        <v>116</v>
      </c>
      <c r="L189" s="38" t="s">
        <v>117</v>
      </c>
      <c r="M189" s="38">
        <v>121</v>
      </c>
      <c r="N189" s="98">
        <v>19313670.510000002</v>
      </c>
      <c r="O189" s="98">
        <v>0</v>
      </c>
      <c r="P189" s="98">
        <v>3490120.16</v>
      </c>
      <c r="Q189" s="98">
        <v>0</v>
      </c>
      <c r="R189" s="98">
        <v>7433651.6500000004</v>
      </c>
      <c r="S189" s="39">
        <f t="shared" si="27"/>
        <v>30237442.32</v>
      </c>
      <c r="T189" s="40" t="s">
        <v>118</v>
      </c>
      <c r="U189" s="38">
        <v>1</v>
      </c>
      <c r="V189" s="33">
        <v>18247933.600000001</v>
      </c>
      <c r="W189" s="99">
        <v>0</v>
      </c>
      <c r="X189" s="100"/>
      <c r="Y189" s="100"/>
      <c r="Z189" s="100"/>
      <c r="AA189" s="100"/>
      <c r="AB189" s="100"/>
      <c r="AC189" s="100"/>
      <c r="AD189" s="100"/>
      <c r="AE189" s="100"/>
      <c r="AF189" s="100"/>
      <c r="AG189" s="100"/>
      <c r="AH189" s="100"/>
      <c r="AI189" s="100"/>
      <c r="AJ189" s="100"/>
      <c r="AK189" s="100"/>
      <c r="AL189" s="100"/>
      <c r="AM189" s="100"/>
      <c r="AN189" s="100"/>
      <c r="AO189" s="100"/>
      <c r="AP189" s="100"/>
      <c r="AQ189" s="100"/>
      <c r="AR189" s="100"/>
      <c r="AS189" s="100"/>
      <c r="AT189" s="100"/>
      <c r="AU189" s="100"/>
      <c r="AV189" s="100"/>
      <c r="AW189" s="100"/>
      <c r="AX189" s="100"/>
      <c r="AY189" s="100"/>
      <c r="AZ189" s="100"/>
      <c r="BA189" s="100"/>
      <c r="BB189" s="100"/>
      <c r="BC189" s="100"/>
      <c r="BD189" s="100"/>
      <c r="BE189" s="100"/>
      <c r="BF189" s="100"/>
      <c r="BG189" s="100"/>
      <c r="BH189" s="100"/>
      <c r="BI189" s="100"/>
      <c r="BJ189" s="100"/>
      <c r="BK189" s="100"/>
      <c r="BL189" s="100"/>
      <c r="BM189" s="100"/>
      <c r="BN189" s="100"/>
      <c r="BO189" s="100"/>
      <c r="BP189" s="100"/>
      <c r="BQ189" s="100"/>
      <c r="BR189" s="100"/>
      <c r="BS189" s="100"/>
      <c r="BT189" s="100"/>
      <c r="BU189" s="100"/>
      <c r="BV189" s="100"/>
      <c r="BW189" s="100"/>
      <c r="BX189" s="100"/>
      <c r="BY189" s="100"/>
      <c r="BZ189" s="100"/>
      <c r="CA189" s="100"/>
      <c r="CB189" s="100"/>
      <c r="CC189" s="100"/>
      <c r="CD189" s="100"/>
      <c r="CE189" s="100"/>
      <c r="CF189" s="100"/>
      <c r="CG189" s="100"/>
      <c r="CH189" s="100"/>
      <c r="CI189" s="100"/>
      <c r="CJ189" s="100"/>
      <c r="CK189" s="100"/>
      <c r="CL189" s="100"/>
      <c r="CM189" s="100"/>
      <c r="CN189" s="100"/>
      <c r="CO189" s="100"/>
      <c r="CP189" s="100"/>
      <c r="CQ189" s="100"/>
      <c r="CR189" s="100"/>
      <c r="CS189" s="100"/>
      <c r="CT189" s="100"/>
      <c r="CU189" s="100"/>
      <c r="CV189" s="100"/>
      <c r="CW189" s="100"/>
      <c r="CX189" s="100"/>
      <c r="CY189" s="100"/>
      <c r="CZ189" s="100"/>
      <c r="DA189" s="100"/>
      <c r="DB189" s="100"/>
      <c r="DC189" s="100"/>
      <c r="DD189" s="100"/>
      <c r="DE189" s="100"/>
      <c r="DF189" s="100"/>
    </row>
    <row r="190" spans="1:110" s="101" customFormat="1" ht="127.5" x14ac:dyDescent="0.25">
      <c r="A190" s="6">
        <v>11</v>
      </c>
      <c r="B190" s="103" t="s">
        <v>155</v>
      </c>
      <c r="C190" s="96" t="s">
        <v>156</v>
      </c>
      <c r="D190" s="38" t="s">
        <v>157</v>
      </c>
      <c r="E190" s="18" t="s">
        <v>158</v>
      </c>
      <c r="F190" s="97">
        <v>42552</v>
      </c>
      <c r="G190" s="97">
        <v>43465</v>
      </c>
      <c r="H190" s="38" t="s">
        <v>116</v>
      </c>
      <c r="L190" s="38" t="s">
        <v>117</v>
      </c>
      <c r="M190" s="38">
        <v>121</v>
      </c>
      <c r="N190" s="33">
        <v>136291.19</v>
      </c>
      <c r="O190" s="33">
        <v>0</v>
      </c>
      <c r="P190" s="33">
        <v>24628.81</v>
      </c>
      <c r="Q190" s="33">
        <v>0</v>
      </c>
      <c r="R190" s="33">
        <v>0</v>
      </c>
      <c r="S190" s="39">
        <f t="shared" si="27"/>
        <v>160920</v>
      </c>
      <c r="T190" s="40" t="s">
        <v>118</v>
      </c>
      <c r="U190" s="38">
        <v>1</v>
      </c>
      <c r="V190" s="33">
        <v>75382.259999999995</v>
      </c>
      <c r="W190" s="99">
        <v>0</v>
      </c>
      <c r="X190" s="100"/>
      <c r="Y190" s="100"/>
      <c r="Z190" s="100"/>
      <c r="AA190" s="100"/>
      <c r="AB190" s="100"/>
      <c r="AC190" s="100"/>
      <c r="AD190" s="100"/>
      <c r="AE190" s="100"/>
      <c r="AF190" s="100"/>
      <c r="AG190" s="100"/>
      <c r="AH190" s="100"/>
      <c r="AI190" s="100"/>
      <c r="AJ190" s="100"/>
      <c r="AK190" s="100"/>
      <c r="AL190" s="100"/>
      <c r="AM190" s="100"/>
      <c r="AN190" s="100"/>
      <c r="AO190" s="100"/>
      <c r="AP190" s="100"/>
      <c r="AQ190" s="100"/>
      <c r="AR190" s="100"/>
      <c r="AS190" s="100"/>
      <c r="AT190" s="100"/>
      <c r="AU190" s="100"/>
      <c r="AV190" s="100"/>
      <c r="AW190" s="100"/>
      <c r="AX190" s="100"/>
      <c r="AY190" s="100"/>
      <c r="AZ190" s="100"/>
      <c r="BA190" s="100"/>
      <c r="BB190" s="100"/>
      <c r="BC190" s="100"/>
      <c r="BD190" s="100"/>
      <c r="BE190" s="100"/>
      <c r="BF190" s="100"/>
      <c r="BG190" s="100"/>
      <c r="BH190" s="100"/>
      <c r="BI190" s="100"/>
      <c r="BJ190" s="100"/>
      <c r="BK190" s="100"/>
      <c r="BL190" s="100"/>
      <c r="BM190" s="100"/>
      <c r="BN190" s="100"/>
      <c r="BO190" s="100"/>
      <c r="BP190" s="100"/>
      <c r="BQ190" s="100"/>
      <c r="BR190" s="100"/>
      <c r="BS190" s="100"/>
      <c r="BT190" s="100"/>
      <c r="BU190" s="100"/>
      <c r="BV190" s="100"/>
      <c r="BW190" s="100"/>
      <c r="BX190" s="100"/>
      <c r="BY190" s="100"/>
      <c r="BZ190" s="100"/>
      <c r="CA190" s="100"/>
      <c r="CB190" s="100"/>
      <c r="CC190" s="100"/>
      <c r="CD190" s="100"/>
      <c r="CE190" s="100"/>
      <c r="CF190" s="100"/>
      <c r="CG190" s="100"/>
      <c r="CH190" s="100"/>
      <c r="CI190" s="100"/>
      <c r="CJ190" s="100"/>
      <c r="CK190" s="100"/>
      <c r="CL190" s="100"/>
      <c r="CM190" s="100"/>
      <c r="CN190" s="100"/>
      <c r="CO190" s="100"/>
      <c r="CP190" s="100"/>
      <c r="CQ190" s="100"/>
      <c r="CR190" s="100"/>
      <c r="CS190" s="100"/>
      <c r="CT190" s="100"/>
      <c r="CU190" s="100"/>
      <c r="CV190" s="100"/>
      <c r="CW190" s="100"/>
      <c r="CX190" s="100"/>
      <c r="CY190" s="100"/>
      <c r="CZ190" s="100"/>
      <c r="DA190" s="100"/>
      <c r="DB190" s="100"/>
      <c r="DC190" s="100"/>
      <c r="DD190" s="100"/>
      <c r="DE190" s="100"/>
      <c r="DF190" s="100"/>
    </row>
    <row r="191" spans="1:110" s="101" customFormat="1" ht="204" x14ac:dyDescent="0.25">
      <c r="A191" s="6">
        <v>12</v>
      </c>
      <c r="B191" s="103" t="s">
        <v>155</v>
      </c>
      <c r="C191" s="96" t="s">
        <v>159</v>
      </c>
      <c r="D191" s="38" t="s">
        <v>160</v>
      </c>
      <c r="E191" s="18" t="s">
        <v>161</v>
      </c>
      <c r="F191" s="97">
        <v>42430</v>
      </c>
      <c r="G191" s="105">
        <v>42735</v>
      </c>
      <c r="H191" s="38" t="s">
        <v>116</v>
      </c>
      <c r="L191" s="38" t="s">
        <v>117</v>
      </c>
      <c r="M191" s="38">
        <v>122</v>
      </c>
      <c r="N191" s="33">
        <v>122570.6</v>
      </c>
      <c r="O191" s="33">
        <v>0</v>
      </c>
      <c r="P191" s="33">
        <v>22149.4</v>
      </c>
      <c r="Q191" s="33">
        <v>0</v>
      </c>
      <c r="R191" s="33">
        <v>0</v>
      </c>
      <c r="S191" s="39">
        <f t="shared" si="27"/>
        <v>144720</v>
      </c>
      <c r="T191" s="40" t="s">
        <v>118</v>
      </c>
      <c r="U191" s="38">
        <v>1</v>
      </c>
      <c r="V191" s="33">
        <v>122570.6</v>
      </c>
      <c r="W191" s="99">
        <v>0</v>
      </c>
      <c r="X191" s="100"/>
      <c r="Y191" s="100"/>
      <c r="Z191" s="100"/>
      <c r="AA191" s="100"/>
      <c r="AB191" s="100"/>
      <c r="AC191" s="100"/>
      <c r="AD191" s="100"/>
      <c r="AE191" s="100"/>
      <c r="AF191" s="100"/>
      <c r="AG191" s="100"/>
      <c r="AH191" s="100"/>
      <c r="AI191" s="100"/>
      <c r="AJ191" s="100"/>
      <c r="AK191" s="100"/>
      <c r="AL191" s="100"/>
      <c r="AM191" s="100"/>
      <c r="AN191" s="100"/>
      <c r="AO191" s="100"/>
      <c r="AP191" s="100"/>
      <c r="AQ191" s="100"/>
      <c r="AR191" s="100"/>
      <c r="AS191" s="100"/>
      <c r="AT191" s="100"/>
      <c r="AU191" s="100"/>
      <c r="AV191" s="100"/>
      <c r="AW191" s="100"/>
      <c r="AX191" s="100"/>
      <c r="AY191" s="100"/>
      <c r="AZ191" s="100"/>
      <c r="BA191" s="100"/>
      <c r="BB191" s="100"/>
      <c r="BC191" s="100"/>
      <c r="BD191" s="100"/>
      <c r="BE191" s="100"/>
      <c r="BF191" s="100"/>
      <c r="BG191" s="100"/>
      <c r="BH191" s="100"/>
      <c r="BI191" s="100"/>
      <c r="BJ191" s="100"/>
      <c r="BK191" s="100"/>
      <c r="BL191" s="100"/>
      <c r="BM191" s="100"/>
      <c r="BN191" s="100"/>
      <c r="BO191" s="100"/>
      <c r="BP191" s="100"/>
      <c r="BQ191" s="100"/>
      <c r="BR191" s="100"/>
      <c r="BS191" s="100"/>
      <c r="BT191" s="100"/>
      <c r="BU191" s="100"/>
      <c r="BV191" s="100"/>
      <c r="BW191" s="100"/>
      <c r="BX191" s="100"/>
      <c r="BY191" s="100"/>
      <c r="BZ191" s="100"/>
      <c r="CA191" s="100"/>
      <c r="CB191" s="100"/>
      <c r="CC191" s="100"/>
      <c r="CD191" s="100"/>
      <c r="CE191" s="100"/>
      <c r="CF191" s="100"/>
      <c r="CG191" s="100"/>
      <c r="CH191" s="100"/>
      <c r="CI191" s="100"/>
      <c r="CJ191" s="100"/>
      <c r="CK191" s="100"/>
      <c r="CL191" s="100"/>
      <c r="CM191" s="100"/>
      <c r="CN191" s="100"/>
      <c r="CO191" s="100"/>
      <c r="CP191" s="100"/>
      <c r="CQ191" s="100"/>
      <c r="CR191" s="100"/>
      <c r="CS191" s="100"/>
      <c r="CT191" s="100"/>
      <c r="CU191" s="100"/>
      <c r="CV191" s="100"/>
      <c r="CW191" s="100"/>
      <c r="CX191" s="100"/>
      <c r="CY191" s="100"/>
      <c r="CZ191" s="100"/>
      <c r="DA191" s="100"/>
      <c r="DB191" s="100"/>
      <c r="DC191" s="100"/>
      <c r="DD191" s="100"/>
      <c r="DE191" s="100"/>
      <c r="DF191" s="100"/>
    </row>
    <row r="192" spans="1:110" s="101" customFormat="1" ht="363" customHeight="1" x14ac:dyDescent="0.25">
      <c r="A192" s="6">
        <v>13</v>
      </c>
      <c r="B192" s="103" t="s">
        <v>152</v>
      </c>
      <c r="C192" s="96" t="s">
        <v>162</v>
      </c>
      <c r="D192" s="38" t="s">
        <v>307</v>
      </c>
      <c r="E192" s="18" t="s">
        <v>163</v>
      </c>
      <c r="F192" s="97">
        <v>42430</v>
      </c>
      <c r="G192" s="97">
        <v>45291</v>
      </c>
      <c r="H192" s="38" t="s">
        <v>116</v>
      </c>
      <c r="L192" s="38" t="s">
        <v>117</v>
      </c>
      <c r="M192" s="38">
        <v>122</v>
      </c>
      <c r="N192" s="33">
        <v>3734287.25</v>
      </c>
      <c r="O192" s="33">
        <v>0</v>
      </c>
      <c r="P192" s="33">
        <v>674812.75</v>
      </c>
      <c r="Q192" s="33">
        <v>0</v>
      </c>
      <c r="R192" s="33">
        <v>0</v>
      </c>
      <c r="S192" s="39">
        <f t="shared" si="27"/>
        <v>4409100</v>
      </c>
      <c r="T192" s="40" t="s">
        <v>118</v>
      </c>
      <c r="U192" s="38">
        <v>0</v>
      </c>
      <c r="V192" s="33">
        <v>0</v>
      </c>
      <c r="W192" s="99">
        <v>0</v>
      </c>
      <c r="X192" s="100"/>
      <c r="Y192" s="100"/>
      <c r="Z192" s="100"/>
      <c r="AA192" s="100"/>
      <c r="AB192" s="100"/>
      <c r="AC192" s="100"/>
      <c r="AD192" s="100"/>
      <c r="AE192" s="100"/>
      <c r="AF192" s="100"/>
      <c r="AG192" s="100"/>
      <c r="AH192" s="100"/>
      <c r="AI192" s="100"/>
      <c r="AJ192" s="100"/>
      <c r="AK192" s="100"/>
      <c r="AL192" s="100"/>
      <c r="AM192" s="100"/>
      <c r="AN192" s="100"/>
      <c r="AO192" s="100"/>
      <c r="AP192" s="100"/>
      <c r="AQ192" s="100"/>
      <c r="AR192" s="100"/>
      <c r="AS192" s="100"/>
      <c r="AT192" s="100"/>
      <c r="AU192" s="100"/>
      <c r="AV192" s="100"/>
      <c r="AW192" s="100"/>
      <c r="AX192" s="100"/>
      <c r="AY192" s="100"/>
      <c r="AZ192" s="100"/>
      <c r="BA192" s="100"/>
      <c r="BB192" s="100"/>
      <c r="BC192" s="100"/>
      <c r="BD192" s="100"/>
      <c r="BE192" s="100"/>
      <c r="BF192" s="100"/>
      <c r="BG192" s="100"/>
      <c r="BH192" s="100"/>
      <c r="BI192" s="100"/>
      <c r="BJ192" s="100"/>
      <c r="BK192" s="100"/>
      <c r="BL192" s="100"/>
      <c r="BM192" s="100"/>
      <c r="BN192" s="100"/>
      <c r="BO192" s="100"/>
      <c r="BP192" s="100"/>
      <c r="BQ192" s="100"/>
      <c r="BR192" s="100"/>
      <c r="BS192" s="100"/>
      <c r="BT192" s="100"/>
      <c r="BU192" s="100"/>
      <c r="BV192" s="100"/>
      <c r="BW192" s="100"/>
      <c r="BX192" s="100"/>
      <c r="BY192" s="100"/>
      <c r="BZ192" s="100"/>
      <c r="CA192" s="100"/>
      <c r="CB192" s="100"/>
      <c r="CC192" s="100"/>
      <c r="CD192" s="100"/>
      <c r="CE192" s="100"/>
      <c r="CF192" s="100"/>
      <c r="CG192" s="100"/>
      <c r="CH192" s="100"/>
      <c r="CI192" s="100"/>
      <c r="CJ192" s="100"/>
      <c r="CK192" s="100"/>
      <c r="CL192" s="100"/>
      <c r="CM192" s="100"/>
      <c r="CN192" s="100"/>
      <c r="CO192" s="100"/>
      <c r="CP192" s="100"/>
      <c r="CQ192" s="100"/>
      <c r="CR192" s="100"/>
      <c r="CS192" s="100"/>
      <c r="CT192" s="100"/>
      <c r="CU192" s="100"/>
      <c r="CV192" s="100"/>
      <c r="CW192" s="100"/>
      <c r="CX192" s="100"/>
      <c r="CY192" s="100"/>
      <c r="CZ192" s="100"/>
      <c r="DA192" s="100"/>
      <c r="DB192" s="100"/>
      <c r="DC192" s="100"/>
      <c r="DD192" s="100"/>
      <c r="DE192" s="100"/>
      <c r="DF192" s="100"/>
    </row>
    <row r="193" spans="1:110" s="101" customFormat="1" ht="127.5" x14ac:dyDescent="0.25">
      <c r="A193" s="6">
        <v>14</v>
      </c>
      <c r="B193" s="103" t="s">
        <v>155</v>
      </c>
      <c r="C193" s="96" t="s">
        <v>164</v>
      </c>
      <c r="D193" s="38" t="s">
        <v>157</v>
      </c>
      <c r="E193" s="18" t="s">
        <v>165</v>
      </c>
      <c r="F193" s="97">
        <v>42370</v>
      </c>
      <c r="G193" s="97">
        <v>43646</v>
      </c>
      <c r="H193" s="38" t="s">
        <v>116</v>
      </c>
      <c r="L193" s="38" t="s">
        <v>117</v>
      </c>
      <c r="M193" s="38">
        <v>121</v>
      </c>
      <c r="N193" s="121">
        <v>3543987.2</v>
      </c>
      <c r="O193" s="33">
        <v>0</v>
      </c>
      <c r="P193" s="121">
        <v>640424.07999999996</v>
      </c>
      <c r="Q193" s="33">
        <v>0</v>
      </c>
      <c r="R193" s="121">
        <v>24192</v>
      </c>
      <c r="S193" s="39">
        <f t="shared" si="27"/>
        <v>4208603.28</v>
      </c>
      <c r="T193" s="40" t="s">
        <v>118</v>
      </c>
      <c r="U193" s="120">
        <v>2</v>
      </c>
      <c r="V193" s="121">
        <v>722312.89</v>
      </c>
      <c r="W193" s="99">
        <v>0</v>
      </c>
      <c r="X193" s="100"/>
      <c r="Y193" s="100"/>
      <c r="Z193" s="100"/>
      <c r="AA193" s="100"/>
      <c r="AB193" s="100"/>
      <c r="AC193" s="100"/>
      <c r="AD193" s="100"/>
      <c r="AE193" s="100"/>
      <c r="AF193" s="100"/>
      <c r="AG193" s="100"/>
      <c r="AH193" s="100"/>
      <c r="AI193" s="100"/>
      <c r="AJ193" s="100"/>
      <c r="AK193" s="100"/>
      <c r="AL193" s="100"/>
      <c r="AM193" s="100"/>
      <c r="AN193" s="100"/>
      <c r="AO193" s="100"/>
      <c r="AP193" s="100"/>
      <c r="AQ193" s="100"/>
      <c r="AR193" s="100"/>
      <c r="AS193" s="100"/>
      <c r="AT193" s="100"/>
      <c r="AU193" s="100"/>
      <c r="AV193" s="100"/>
      <c r="AW193" s="100"/>
      <c r="AX193" s="100"/>
      <c r="AY193" s="100"/>
      <c r="AZ193" s="100"/>
      <c r="BA193" s="100"/>
      <c r="BB193" s="100"/>
      <c r="BC193" s="100"/>
      <c r="BD193" s="100"/>
      <c r="BE193" s="100"/>
      <c r="BF193" s="100"/>
      <c r="BG193" s="100"/>
      <c r="BH193" s="100"/>
      <c r="BI193" s="100"/>
      <c r="BJ193" s="100"/>
      <c r="BK193" s="100"/>
      <c r="BL193" s="100"/>
      <c r="BM193" s="100"/>
      <c r="BN193" s="100"/>
      <c r="BO193" s="100"/>
      <c r="BP193" s="100"/>
      <c r="BQ193" s="100"/>
      <c r="BR193" s="100"/>
      <c r="BS193" s="100"/>
      <c r="BT193" s="100"/>
      <c r="BU193" s="100"/>
      <c r="BV193" s="100"/>
      <c r="BW193" s="100"/>
      <c r="BX193" s="100"/>
      <c r="BY193" s="100"/>
      <c r="BZ193" s="100"/>
      <c r="CA193" s="100"/>
      <c r="CB193" s="100"/>
      <c r="CC193" s="100"/>
      <c r="CD193" s="100"/>
      <c r="CE193" s="100"/>
      <c r="CF193" s="100"/>
      <c r="CG193" s="100"/>
      <c r="CH193" s="100"/>
      <c r="CI193" s="100"/>
      <c r="CJ193" s="100"/>
      <c r="CK193" s="100"/>
      <c r="CL193" s="100"/>
      <c r="CM193" s="100"/>
      <c r="CN193" s="100"/>
      <c r="CO193" s="100"/>
      <c r="CP193" s="100"/>
      <c r="CQ193" s="100"/>
      <c r="CR193" s="100"/>
      <c r="CS193" s="100"/>
      <c r="CT193" s="100"/>
      <c r="CU193" s="100"/>
      <c r="CV193" s="100"/>
      <c r="CW193" s="100"/>
      <c r="CX193" s="100"/>
      <c r="CY193" s="100"/>
      <c r="CZ193" s="100"/>
      <c r="DA193" s="100"/>
      <c r="DB193" s="100"/>
      <c r="DC193" s="100"/>
      <c r="DD193" s="100"/>
      <c r="DE193" s="100"/>
      <c r="DF193" s="100"/>
    </row>
    <row r="194" spans="1:110" s="101" customFormat="1" ht="165.75" x14ac:dyDescent="0.25">
      <c r="A194" s="6">
        <v>15</v>
      </c>
      <c r="B194" s="103" t="s">
        <v>155</v>
      </c>
      <c r="C194" s="96" t="s">
        <v>166</v>
      </c>
      <c r="D194" s="38" t="s">
        <v>167</v>
      </c>
      <c r="E194" s="18" t="s">
        <v>168</v>
      </c>
      <c r="F194" s="97">
        <v>42461</v>
      </c>
      <c r="G194" s="97">
        <v>42735</v>
      </c>
      <c r="H194" s="38" t="s">
        <v>116</v>
      </c>
      <c r="L194" s="38" t="s">
        <v>117</v>
      </c>
      <c r="M194" s="38">
        <v>121</v>
      </c>
      <c r="N194" s="33">
        <v>176952.42</v>
      </c>
      <c r="O194" s="33">
        <v>0</v>
      </c>
      <c r="P194" s="33">
        <v>31976.58</v>
      </c>
      <c r="Q194" s="33">
        <v>0</v>
      </c>
      <c r="R194" s="33">
        <v>0</v>
      </c>
      <c r="S194" s="39">
        <f t="shared" si="27"/>
        <v>208929</v>
      </c>
      <c r="T194" s="40" t="s">
        <v>118</v>
      </c>
      <c r="U194" s="38">
        <v>1</v>
      </c>
      <c r="V194" s="33">
        <v>37250.300000000003</v>
      </c>
      <c r="W194" s="99">
        <v>0</v>
      </c>
      <c r="X194" s="100"/>
      <c r="Y194" s="100"/>
      <c r="Z194" s="100"/>
      <c r="AA194" s="100"/>
      <c r="AB194" s="100"/>
      <c r="AC194" s="100"/>
      <c r="AD194" s="100"/>
      <c r="AE194" s="100"/>
      <c r="AF194" s="100"/>
      <c r="AG194" s="100"/>
      <c r="AH194" s="100"/>
      <c r="AI194" s="100"/>
      <c r="AJ194" s="100"/>
      <c r="AK194" s="100"/>
      <c r="AL194" s="100"/>
      <c r="AM194" s="100"/>
      <c r="AN194" s="100"/>
      <c r="AO194" s="100"/>
      <c r="AP194" s="100"/>
      <c r="AQ194" s="100"/>
      <c r="AR194" s="100"/>
      <c r="AS194" s="100"/>
      <c r="AT194" s="100"/>
      <c r="AU194" s="100"/>
      <c r="AV194" s="100"/>
      <c r="AW194" s="100"/>
      <c r="AX194" s="100"/>
      <c r="AY194" s="100"/>
      <c r="AZ194" s="100"/>
      <c r="BA194" s="100"/>
      <c r="BB194" s="100"/>
      <c r="BC194" s="100"/>
      <c r="BD194" s="100"/>
      <c r="BE194" s="100"/>
      <c r="BF194" s="100"/>
      <c r="BG194" s="100"/>
      <c r="BH194" s="100"/>
      <c r="BI194" s="100"/>
      <c r="BJ194" s="100"/>
      <c r="BK194" s="100"/>
      <c r="BL194" s="100"/>
      <c r="BM194" s="100"/>
      <c r="BN194" s="100"/>
      <c r="BO194" s="100"/>
      <c r="BP194" s="100"/>
      <c r="BQ194" s="100"/>
      <c r="BR194" s="100"/>
      <c r="BS194" s="100"/>
      <c r="BT194" s="100"/>
      <c r="BU194" s="100"/>
      <c r="BV194" s="100"/>
      <c r="BW194" s="100"/>
      <c r="BX194" s="100"/>
      <c r="BY194" s="100"/>
      <c r="BZ194" s="100"/>
      <c r="CA194" s="100"/>
      <c r="CB194" s="100"/>
      <c r="CC194" s="100"/>
      <c r="CD194" s="100"/>
      <c r="CE194" s="100"/>
      <c r="CF194" s="100"/>
      <c r="CG194" s="100"/>
      <c r="CH194" s="100"/>
      <c r="CI194" s="100"/>
      <c r="CJ194" s="100"/>
      <c r="CK194" s="100"/>
      <c r="CL194" s="100"/>
      <c r="CM194" s="100"/>
      <c r="CN194" s="100"/>
      <c r="CO194" s="100"/>
      <c r="CP194" s="100"/>
      <c r="CQ194" s="100"/>
      <c r="CR194" s="100"/>
      <c r="CS194" s="100"/>
      <c r="CT194" s="100"/>
      <c r="CU194" s="100"/>
      <c r="CV194" s="100"/>
      <c r="CW194" s="100"/>
      <c r="CX194" s="100"/>
      <c r="CY194" s="100"/>
      <c r="CZ194" s="100"/>
      <c r="DA194" s="100"/>
      <c r="DB194" s="100"/>
      <c r="DC194" s="100"/>
      <c r="DD194" s="100"/>
      <c r="DE194" s="100"/>
      <c r="DF194" s="100"/>
    </row>
    <row r="195" spans="1:110" s="101" customFormat="1" ht="293.25" x14ac:dyDescent="0.25">
      <c r="A195" s="6">
        <v>16</v>
      </c>
      <c r="B195" s="103" t="s">
        <v>152</v>
      </c>
      <c r="C195" s="96" t="s">
        <v>169</v>
      </c>
      <c r="D195" s="38" t="s">
        <v>307</v>
      </c>
      <c r="E195" s="18" t="s">
        <v>170</v>
      </c>
      <c r="F195" s="97">
        <v>42430</v>
      </c>
      <c r="G195" s="97">
        <v>44104</v>
      </c>
      <c r="H195" s="38" t="s">
        <v>116</v>
      </c>
      <c r="L195" s="38" t="s">
        <v>117</v>
      </c>
      <c r="M195" s="38">
        <v>122</v>
      </c>
      <c r="N195" s="33">
        <v>3458253.63</v>
      </c>
      <c r="O195" s="33">
        <v>0</v>
      </c>
      <c r="P195" s="33">
        <v>624931.48</v>
      </c>
      <c r="Q195" s="33">
        <v>0</v>
      </c>
      <c r="R195" s="33">
        <v>0</v>
      </c>
      <c r="S195" s="39">
        <f t="shared" si="27"/>
        <v>4083185.11</v>
      </c>
      <c r="T195" s="40" t="s">
        <v>118</v>
      </c>
      <c r="U195" s="38">
        <v>0</v>
      </c>
      <c r="V195" s="33">
        <v>0</v>
      </c>
      <c r="W195" s="99">
        <v>0</v>
      </c>
      <c r="X195" s="100"/>
      <c r="Y195" s="100"/>
      <c r="Z195" s="100"/>
      <c r="AA195" s="100"/>
      <c r="AB195" s="100"/>
      <c r="AC195" s="100"/>
      <c r="AD195" s="100"/>
      <c r="AE195" s="100"/>
      <c r="AF195" s="100"/>
      <c r="AG195" s="100"/>
      <c r="AH195" s="100"/>
      <c r="AI195" s="100"/>
      <c r="AJ195" s="100"/>
      <c r="AK195" s="100"/>
      <c r="AL195" s="100"/>
      <c r="AM195" s="100"/>
      <c r="AN195" s="100"/>
      <c r="AO195" s="100"/>
      <c r="AP195" s="100"/>
      <c r="AQ195" s="100"/>
      <c r="AR195" s="100"/>
      <c r="AS195" s="100"/>
      <c r="AT195" s="100"/>
      <c r="AU195" s="100"/>
      <c r="AV195" s="100"/>
      <c r="AW195" s="100"/>
      <c r="AX195" s="100"/>
      <c r="AY195" s="100"/>
      <c r="AZ195" s="100"/>
      <c r="BA195" s="100"/>
      <c r="BB195" s="100"/>
      <c r="BC195" s="100"/>
      <c r="BD195" s="100"/>
      <c r="BE195" s="100"/>
      <c r="BF195" s="100"/>
      <c r="BG195" s="100"/>
      <c r="BH195" s="100"/>
      <c r="BI195" s="100"/>
      <c r="BJ195" s="100"/>
      <c r="BK195" s="100"/>
      <c r="BL195" s="100"/>
      <c r="BM195" s="100"/>
      <c r="BN195" s="100"/>
      <c r="BO195" s="100"/>
      <c r="BP195" s="100"/>
      <c r="BQ195" s="100"/>
      <c r="BR195" s="100"/>
      <c r="BS195" s="100"/>
      <c r="BT195" s="100"/>
      <c r="BU195" s="100"/>
      <c r="BV195" s="100"/>
      <c r="BW195" s="100"/>
      <c r="BX195" s="100"/>
      <c r="BY195" s="100"/>
      <c r="BZ195" s="100"/>
      <c r="CA195" s="100"/>
      <c r="CB195" s="100"/>
      <c r="CC195" s="100"/>
      <c r="CD195" s="100"/>
      <c r="CE195" s="100"/>
      <c r="CF195" s="100"/>
      <c r="CG195" s="100"/>
      <c r="CH195" s="100"/>
      <c r="CI195" s="100"/>
      <c r="CJ195" s="100"/>
      <c r="CK195" s="100"/>
      <c r="CL195" s="100"/>
      <c r="CM195" s="100"/>
      <c r="CN195" s="100"/>
      <c r="CO195" s="100"/>
      <c r="CP195" s="100"/>
      <c r="CQ195" s="100"/>
      <c r="CR195" s="100"/>
      <c r="CS195" s="100"/>
      <c r="CT195" s="100"/>
      <c r="CU195" s="100"/>
      <c r="CV195" s="100"/>
      <c r="CW195" s="100"/>
      <c r="CX195" s="100"/>
      <c r="CY195" s="100"/>
      <c r="CZ195" s="100"/>
      <c r="DA195" s="100"/>
      <c r="DB195" s="100"/>
      <c r="DC195" s="100"/>
      <c r="DD195" s="100"/>
      <c r="DE195" s="100"/>
      <c r="DF195" s="100"/>
    </row>
    <row r="196" spans="1:110" s="101" customFormat="1" ht="204" x14ac:dyDescent="0.25">
      <c r="A196" s="6">
        <v>17</v>
      </c>
      <c r="B196" s="103" t="s">
        <v>171</v>
      </c>
      <c r="C196" s="96" t="s">
        <v>172</v>
      </c>
      <c r="D196" s="38" t="s">
        <v>307</v>
      </c>
      <c r="E196" s="18" t="s">
        <v>173</v>
      </c>
      <c r="F196" s="97">
        <v>42461</v>
      </c>
      <c r="G196" s="97">
        <v>44926</v>
      </c>
      <c r="H196" s="38" t="s">
        <v>116</v>
      </c>
      <c r="L196" s="38" t="s">
        <v>117</v>
      </c>
      <c r="M196" s="38">
        <v>122</v>
      </c>
      <c r="N196" s="33">
        <v>3615947.16</v>
      </c>
      <c r="O196" s="33">
        <v>0</v>
      </c>
      <c r="P196" s="33">
        <v>653427.84</v>
      </c>
      <c r="Q196" s="33">
        <v>0</v>
      </c>
      <c r="R196" s="33">
        <v>0</v>
      </c>
      <c r="S196" s="39">
        <f t="shared" si="27"/>
        <v>4269375</v>
      </c>
      <c r="T196" s="40" t="s">
        <v>118</v>
      </c>
      <c r="U196" s="38">
        <v>1</v>
      </c>
      <c r="V196" s="33">
        <v>0</v>
      </c>
      <c r="W196" s="99">
        <v>0</v>
      </c>
      <c r="X196" s="100"/>
      <c r="Y196" s="100"/>
      <c r="Z196" s="100"/>
      <c r="AA196" s="100"/>
      <c r="AB196" s="100"/>
      <c r="AC196" s="100"/>
      <c r="AD196" s="100"/>
      <c r="AE196" s="100"/>
      <c r="AF196" s="100"/>
      <c r="AG196" s="100"/>
      <c r="AH196" s="100"/>
      <c r="AI196" s="100"/>
      <c r="AJ196" s="100"/>
      <c r="AK196" s="100"/>
      <c r="AL196" s="100"/>
      <c r="AM196" s="100"/>
      <c r="AN196" s="100"/>
      <c r="AO196" s="100"/>
      <c r="AP196" s="100"/>
      <c r="AQ196" s="100"/>
      <c r="AR196" s="100"/>
      <c r="AS196" s="100"/>
      <c r="AT196" s="100"/>
      <c r="AU196" s="100"/>
      <c r="AV196" s="100"/>
      <c r="AW196" s="100"/>
      <c r="AX196" s="100"/>
      <c r="AY196" s="100"/>
      <c r="AZ196" s="100"/>
      <c r="BA196" s="100"/>
      <c r="BB196" s="100"/>
      <c r="BC196" s="100"/>
      <c r="BD196" s="100"/>
      <c r="BE196" s="100"/>
      <c r="BF196" s="100"/>
      <c r="BG196" s="100"/>
      <c r="BH196" s="100"/>
      <c r="BI196" s="100"/>
      <c r="BJ196" s="100"/>
      <c r="BK196" s="100"/>
      <c r="BL196" s="100"/>
      <c r="BM196" s="100"/>
      <c r="BN196" s="100"/>
      <c r="BO196" s="100"/>
      <c r="BP196" s="100"/>
      <c r="BQ196" s="100"/>
      <c r="BR196" s="100"/>
      <c r="BS196" s="100"/>
      <c r="BT196" s="100"/>
      <c r="BU196" s="100"/>
      <c r="BV196" s="100"/>
      <c r="BW196" s="100"/>
      <c r="BX196" s="100"/>
      <c r="BY196" s="100"/>
      <c r="BZ196" s="100"/>
      <c r="CA196" s="100"/>
      <c r="CB196" s="100"/>
      <c r="CC196" s="100"/>
      <c r="CD196" s="100"/>
      <c r="CE196" s="100"/>
      <c r="CF196" s="100"/>
      <c r="CG196" s="100"/>
      <c r="CH196" s="100"/>
      <c r="CI196" s="100"/>
      <c r="CJ196" s="100"/>
      <c r="CK196" s="100"/>
      <c r="CL196" s="100"/>
      <c r="CM196" s="100"/>
      <c r="CN196" s="100"/>
      <c r="CO196" s="100"/>
      <c r="CP196" s="100"/>
      <c r="CQ196" s="100"/>
      <c r="CR196" s="100"/>
      <c r="CS196" s="100"/>
      <c r="CT196" s="100"/>
      <c r="CU196" s="100"/>
      <c r="CV196" s="100"/>
      <c r="CW196" s="100"/>
      <c r="CX196" s="100"/>
      <c r="CY196" s="100"/>
      <c r="CZ196" s="100"/>
      <c r="DA196" s="100"/>
      <c r="DB196" s="100"/>
      <c r="DC196" s="100"/>
      <c r="DD196" s="100"/>
      <c r="DE196" s="100"/>
      <c r="DF196" s="100"/>
    </row>
    <row r="197" spans="1:110" s="101" customFormat="1" ht="114.75" x14ac:dyDescent="0.25">
      <c r="A197" s="6">
        <v>18</v>
      </c>
      <c r="B197" s="103" t="s">
        <v>155</v>
      </c>
      <c r="C197" s="96" t="s">
        <v>174</v>
      </c>
      <c r="D197" s="38" t="s">
        <v>175</v>
      </c>
      <c r="E197" s="18" t="s">
        <v>176</v>
      </c>
      <c r="F197" s="97">
        <v>42430</v>
      </c>
      <c r="G197" s="97">
        <v>43465</v>
      </c>
      <c r="H197" s="38" t="s">
        <v>116</v>
      </c>
      <c r="L197" s="38" t="s">
        <v>117</v>
      </c>
      <c r="M197" s="38">
        <v>121</v>
      </c>
      <c r="N197" s="33">
        <v>6326014.0099999998</v>
      </c>
      <c r="O197" s="33">
        <v>0</v>
      </c>
      <c r="P197" s="33">
        <v>1143156.56</v>
      </c>
      <c r="Q197" s="33">
        <v>0</v>
      </c>
      <c r="R197" s="33">
        <v>448243.24</v>
      </c>
      <c r="S197" s="39">
        <f t="shared" si="27"/>
        <v>7917413.8100000005</v>
      </c>
      <c r="T197" s="40" t="s">
        <v>118</v>
      </c>
      <c r="U197" s="38">
        <v>1</v>
      </c>
      <c r="V197" s="33">
        <v>0</v>
      </c>
      <c r="W197" s="99">
        <v>0</v>
      </c>
      <c r="X197" s="100"/>
      <c r="Y197" s="100"/>
      <c r="Z197" s="100"/>
      <c r="AA197" s="100"/>
      <c r="AB197" s="100"/>
      <c r="AC197" s="100"/>
      <c r="AD197" s="100"/>
      <c r="AE197" s="100"/>
      <c r="AF197" s="100"/>
      <c r="AG197" s="100"/>
      <c r="AH197" s="100"/>
      <c r="AI197" s="100"/>
      <c r="AJ197" s="100"/>
      <c r="AK197" s="100"/>
      <c r="AL197" s="100"/>
      <c r="AM197" s="100"/>
      <c r="AN197" s="100"/>
      <c r="AO197" s="100"/>
      <c r="AP197" s="100"/>
      <c r="AQ197" s="100"/>
      <c r="AR197" s="100"/>
      <c r="AS197" s="100"/>
      <c r="AT197" s="100"/>
      <c r="AU197" s="100"/>
      <c r="AV197" s="100"/>
      <c r="AW197" s="100"/>
      <c r="AX197" s="100"/>
      <c r="AY197" s="100"/>
      <c r="AZ197" s="100"/>
      <c r="BA197" s="100"/>
      <c r="BB197" s="100"/>
      <c r="BC197" s="100"/>
      <c r="BD197" s="100"/>
      <c r="BE197" s="100"/>
      <c r="BF197" s="100"/>
      <c r="BG197" s="100"/>
      <c r="BH197" s="100"/>
      <c r="BI197" s="100"/>
      <c r="BJ197" s="100"/>
      <c r="BK197" s="100"/>
      <c r="BL197" s="100"/>
      <c r="BM197" s="100"/>
      <c r="BN197" s="100"/>
      <c r="BO197" s="100"/>
      <c r="BP197" s="100"/>
      <c r="BQ197" s="100"/>
      <c r="BR197" s="100"/>
      <c r="BS197" s="100"/>
      <c r="BT197" s="100"/>
      <c r="BU197" s="100"/>
      <c r="BV197" s="100"/>
      <c r="BW197" s="100"/>
      <c r="BX197" s="100"/>
      <c r="BY197" s="100"/>
      <c r="BZ197" s="100"/>
      <c r="CA197" s="100"/>
      <c r="CB197" s="100"/>
      <c r="CC197" s="100"/>
      <c r="CD197" s="100"/>
      <c r="CE197" s="100"/>
      <c r="CF197" s="100"/>
      <c r="CG197" s="100"/>
      <c r="CH197" s="100"/>
      <c r="CI197" s="100"/>
      <c r="CJ197" s="100"/>
      <c r="CK197" s="100"/>
      <c r="CL197" s="100"/>
      <c r="CM197" s="100"/>
      <c r="CN197" s="100"/>
      <c r="CO197" s="100"/>
      <c r="CP197" s="100"/>
      <c r="CQ197" s="100"/>
      <c r="CR197" s="100"/>
      <c r="CS197" s="100"/>
      <c r="CT197" s="100"/>
      <c r="CU197" s="100"/>
      <c r="CV197" s="100"/>
      <c r="CW197" s="100"/>
      <c r="CX197" s="100"/>
      <c r="CY197" s="100"/>
      <c r="CZ197" s="100"/>
      <c r="DA197" s="100"/>
      <c r="DB197" s="100"/>
      <c r="DC197" s="100"/>
      <c r="DD197" s="100"/>
      <c r="DE197" s="100"/>
      <c r="DF197" s="100"/>
    </row>
    <row r="198" spans="1:110" s="101" customFormat="1" ht="140.25" x14ac:dyDescent="0.25">
      <c r="A198" s="6">
        <v>19</v>
      </c>
      <c r="B198" s="103" t="s">
        <v>177</v>
      </c>
      <c r="C198" s="96" t="s">
        <v>178</v>
      </c>
      <c r="D198" s="38" t="s">
        <v>179</v>
      </c>
      <c r="E198" s="18" t="s">
        <v>180</v>
      </c>
      <c r="F198" s="97">
        <v>42370</v>
      </c>
      <c r="G198" s="97">
        <v>42794</v>
      </c>
      <c r="H198" s="38" t="s">
        <v>116</v>
      </c>
      <c r="L198" s="38" t="s">
        <v>117</v>
      </c>
      <c r="M198" s="38">
        <v>121</v>
      </c>
      <c r="N198" s="33">
        <v>64603.23</v>
      </c>
      <c r="O198" s="33">
        <v>0</v>
      </c>
      <c r="P198" s="33">
        <v>11674.28</v>
      </c>
      <c r="Q198" s="33">
        <v>0</v>
      </c>
      <c r="R198" s="33">
        <v>1924.4</v>
      </c>
      <c r="S198" s="39">
        <f t="shared" si="27"/>
        <v>78201.91</v>
      </c>
      <c r="T198" s="40" t="s">
        <v>118</v>
      </c>
      <c r="U198" s="38">
        <v>0</v>
      </c>
      <c r="V198" s="33">
        <v>55417.120000000003</v>
      </c>
      <c r="W198" s="99">
        <v>0</v>
      </c>
      <c r="X198" s="100"/>
      <c r="Y198" s="100"/>
      <c r="Z198" s="100"/>
      <c r="AA198" s="100"/>
      <c r="AB198" s="100"/>
      <c r="AC198" s="100"/>
      <c r="AD198" s="100"/>
      <c r="AE198" s="100"/>
      <c r="AF198" s="100"/>
      <c r="AG198" s="100"/>
      <c r="AH198" s="100"/>
      <c r="AI198" s="100"/>
      <c r="AJ198" s="100"/>
      <c r="AK198" s="100"/>
      <c r="AL198" s="100"/>
      <c r="AM198" s="100"/>
      <c r="AN198" s="100"/>
      <c r="AO198" s="100"/>
      <c r="AP198" s="100"/>
      <c r="AQ198" s="100"/>
      <c r="AR198" s="100"/>
      <c r="AS198" s="100"/>
      <c r="AT198" s="100"/>
      <c r="AU198" s="100"/>
      <c r="AV198" s="100"/>
      <c r="AW198" s="100"/>
      <c r="AX198" s="100"/>
      <c r="AY198" s="100"/>
      <c r="AZ198" s="100"/>
      <c r="BA198" s="100"/>
      <c r="BB198" s="100"/>
      <c r="BC198" s="100"/>
      <c r="BD198" s="100"/>
      <c r="BE198" s="100"/>
      <c r="BF198" s="100"/>
      <c r="BG198" s="100"/>
      <c r="BH198" s="100"/>
      <c r="BI198" s="100"/>
      <c r="BJ198" s="100"/>
      <c r="BK198" s="100"/>
      <c r="BL198" s="100"/>
      <c r="BM198" s="100"/>
      <c r="BN198" s="100"/>
      <c r="BO198" s="100"/>
      <c r="BP198" s="100"/>
      <c r="BQ198" s="100"/>
      <c r="BR198" s="100"/>
      <c r="BS198" s="100"/>
      <c r="BT198" s="100"/>
      <c r="BU198" s="100"/>
      <c r="BV198" s="100"/>
      <c r="BW198" s="100"/>
      <c r="BX198" s="100"/>
      <c r="BY198" s="100"/>
      <c r="BZ198" s="100"/>
      <c r="CA198" s="100"/>
      <c r="CB198" s="100"/>
      <c r="CC198" s="100"/>
      <c r="CD198" s="100"/>
      <c r="CE198" s="100"/>
      <c r="CF198" s="100"/>
      <c r="CG198" s="100"/>
      <c r="CH198" s="100"/>
      <c r="CI198" s="100"/>
      <c r="CJ198" s="100"/>
      <c r="CK198" s="100"/>
      <c r="CL198" s="100"/>
      <c r="CM198" s="100"/>
      <c r="CN198" s="100"/>
      <c r="CO198" s="100"/>
      <c r="CP198" s="100"/>
      <c r="CQ198" s="100"/>
      <c r="CR198" s="100"/>
      <c r="CS198" s="100"/>
      <c r="CT198" s="100"/>
      <c r="CU198" s="100"/>
      <c r="CV198" s="100"/>
      <c r="CW198" s="100"/>
      <c r="CX198" s="100"/>
      <c r="CY198" s="100"/>
      <c r="CZ198" s="100"/>
      <c r="DA198" s="100"/>
      <c r="DB198" s="100"/>
      <c r="DC198" s="100"/>
      <c r="DD198" s="100"/>
      <c r="DE198" s="100"/>
      <c r="DF198" s="100"/>
    </row>
    <row r="199" spans="1:110" s="101" customFormat="1" ht="129" customHeight="1" x14ac:dyDescent="0.25">
      <c r="A199" s="6">
        <v>20</v>
      </c>
      <c r="B199" s="103" t="s">
        <v>155</v>
      </c>
      <c r="C199" s="96" t="s">
        <v>299</v>
      </c>
      <c r="D199" s="38" t="s">
        <v>179</v>
      </c>
      <c r="E199" s="18" t="s">
        <v>300</v>
      </c>
      <c r="F199" s="97">
        <v>42430</v>
      </c>
      <c r="G199" s="97">
        <v>42825</v>
      </c>
      <c r="H199" s="38" t="s">
        <v>116</v>
      </c>
      <c r="L199" s="38" t="s">
        <v>117</v>
      </c>
      <c r="M199" s="38">
        <v>121</v>
      </c>
      <c r="N199" s="33">
        <v>466547.78</v>
      </c>
      <c r="O199" s="33">
        <v>0</v>
      </c>
      <c r="P199" s="33">
        <v>84308.56</v>
      </c>
      <c r="Q199" s="33">
        <v>0</v>
      </c>
      <c r="R199" s="33">
        <v>25926.07</v>
      </c>
      <c r="S199" s="39">
        <f t="shared" si="27"/>
        <v>576782.41</v>
      </c>
      <c r="T199" s="40" t="s">
        <v>118</v>
      </c>
      <c r="U199" s="38">
        <v>0</v>
      </c>
      <c r="V199" s="33">
        <v>444243.43</v>
      </c>
      <c r="W199" s="99">
        <v>0</v>
      </c>
      <c r="X199" s="100"/>
      <c r="Y199" s="100"/>
      <c r="Z199" s="100"/>
      <c r="AA199" s="100"/>
      <c r="AB199" s="100"/>
      <c r="AC199" s="100"/>
      <c r="AD199" s="100"/>
      <c r="AE199" s="100"/>
      <c r="AF199" s="100"/>
      <c r="AG199" s="100"/>
      <c r="AH199" s="100"/>
      <c r="AI199" s="100"/>
      <c r="AJ199" s="100"/>
      <c r="AK199" s="100"/>
      <c r="AL199" s="100"/>
      <c r="AM199" s="100"/>
      <c r="AN199" s="100"/>
      <c r="AO199" s="100"/>
      <c r="AP199" s="100"/>
      <c r="AQ199" s="100"/>
      <c r="AR199" s="100"/>
      <c r="AS199" s="100"/>
      <c r="AT199" s="100"/>
      <c r="AU199" s="100"/>
      <c r="AV199" s="100"/>
      <c r="AW199" s="100"/>
      <c r="AX199" s="100"/>
      <c r="AY199" s="100"/>
      <c r="AZ199" s="100"/>
      <c r="BA199" s="100"/>
      <c r="BB199" s="100"/>
      <c r="BC199" s="100"/>
      <c r="BD199" s="100"/>
      <c r="BE199" s="100"/>
      <c r="BF199" s="100"/>
      <c r="BG199" s="100"/>
      <c r="BH199" s="100"/>
      <c r="BI199" s="100"/>
      <c r="BJ199" s="100"/>
      <c r="BK199" s="100"/>
      <c r="BL199" s="100"/>
      <c r="BM199" s="100"/>
      <c r="BN199" s="100"/>
      <c r="BO199" s="100"/>
      <c r="BP199" s="100"/>
      <c r="BQ199" s="100"/>
      <c r="BR199" s="100"/>
      <c r="BS199" s="100"/>
      <c r="BT199" s="100"/>
      <c r="BU199" s="100"/>
      <c r="BV199" s="100"/>
      <c r="BW199" s="100"/>
      <c r="BX199" s="100"/>
      <c r="BY199" s="100"/>
      <c r="BZ199" s="100"/>
      <c r="CA199" s="100"/>
      <c r="CB199" s="100"/>
      <c r="CC199" s="100"/>
      <c r="CD199" s="100"/>
      <c r="CE199" s="100"/>
      <c r="CF199" s="100"/>
      <c r="CG199" s="100"/>
      <c r="CH199" s="100"/>
      <c r="CI199" s="100"/>
      <c r="CJ199" s="100"/>
      <c r="CK199" s="100"/>
      <c r="CL199" s="100"/>
      <c r="CM199" s="100"/>
      <c r="CN199" s="100"/>
      <c r="CO199" s="100"/>
      <c r="CP199" s="100"/>
      <c r="CQ199" s="100"/>
      <c r="CR199" s="100"/>
      <c r="CS199" s="100"/>
      <c r="CT199" s="100"/>
      <c r="CU199" s="100"/>
      <c r="CV199" s="100"/>
      <c r="CW199" s="100"/>
      <c r="CX199" s="100"/>
      <c r="CY199" s="100"/>
      <c r="CZ199" s="100"/>
      <c r="DA199" s="100"/>
      <c r="DB199" s="100"/>
      <c r="DC199" s="100"/>
      <c r="DD199" s="100"/>
      <c r="DE199" s="100"/>
      <c r="DF199" s="100"/>
    </row>
    <row r="200" spans="1:110" s="101" customFormat="1" ht="89.25" x14ac:dyDescent="0.25">
      <c r="A200" s="6">
        <v>21</v>
      </c>
      <c r="B200" s="103" t="s">
        <v>177</v>
      </c>
      <c r="C200" s="96" t="s">
        <v>181</v>
      </c>
      <c r="D200" s="38" t="s">
        <v>179</v>
      </c>
      <c r="E200" s="18" t="s">
        <v>182</v>
      </c>
      <c r="F200" s="97">
        <v>42370</v>
      </c>
      <c r="G200" s="97">
        <v>42853</v>
      </c>
      <c r="H200" s="38" t="s">
        <v>116</v>
      </c>
      <c r="L200" s="38" t="s">
        <v>117</v>
      </c>
      <c r="M200" s="38">
        <v>121</v>
      </c>
      <c r="N200" s="33">
        <v>114259.21</v>
      </c>
      <c r="O200" s="33">
        <v>0</v>
      </c>
      <c r="P200" s="33">
        <v>20647.47</v>
      </c>
      <c r="Q200" s="33">
        <v>0</v>
      </c>
      <c r="R200" s="33">
        <v>4460.58</v>
      </c>
      <c r="S200" s="39">
        <f t="shared" si="27"/>
        <v>139367.25999999998</v>
      </c>
      <c r="T200" s="40" t="s">
        <v>118</v>
      </c>
      <c r="U200" s="38">
        <v>0</v>
      </c>
      <c r="V200" s="33">
        <v>99340.43</v>
      </c>
      <c r="W200" s="99">
        <v>0</v>
      </c>
      <c r="X200" s="100"/>
      <c r="Y200" s="100"/>
      <c r="Z200" s="100"/>
      <c r="AA200" s="100"/>
      <c r="AB200" s="100"/>
      <c r="AC200" s="100"/>
      <c r="AD200" s="100"/>
      <c r="AE200" s="100"/>
      <c r="AF200" s="100"/>
      <c r="AG200" s="100"/>
      <c r="AH200" s="100"/>
      <c r="AI200" s="100"/>
      <c r="AJ200" s="100"/>
      <c r="AK200" s="100"/>
      <c r="AL200" s="100"/>
      <c r="AM200" s="100"/>
      <c r="AN200" s="100"/>
      <c r="AO200" s="100"/>
      <c r="AP200" s="100"/>
      <c r="AQ200" s="100"/>
      <c r="AR200" s="100"/>
      <c r="AS200" s="100"/>
      <c r="AT200" s="100"/>
      <c r="AU200" s="100"/>
      <c r="AV200" s="100"/>
      <c r="AW200" s="100"/>
      <c r="AX200" s="100"/>
      <c r="AY200" s="100"/>
      <c r="AZ200" s="100"/>
      <c r="BA200" s="100"/>
      <c r="BB200" s="100"/>
      <c r="BC200" s="100"/>
      <c r="BD200" s="100"/>
      <c r="BE200" s="100"/>
      <c r="BF200" s="100"/>
      <c r="BG200" s="100"/>
      <c r="BH200" s="100"/>
      <c r="BI200" s="100"/>
      <c r="BJ200" s="100"/>
      <c r="BK200" s="100"/>
      <c r="BL200" s="100"/>
      <c r="BM200" s="100"/>
      <c r="BN200" s="100"/>
      <c r="BO200" s="100"/>
      <c r="BP200" s="100"/>
      <c r="BQ200" s="100"/>
      <c r="BR200" s="100"/>
      <c r="BS200" s="100"/>
      <c r="BT200" s="100"/>
      <c r="BU200" s="100"/>
      <c r="BV200" s="100"/>
      <c r="BW200" s="100"/>
      <c r="BX200" s="100"/>
      <c r="BY200" s="100"/>
      <c r="BZ200" s="100"/>
      <c r="CA200" s="100"/>
      <c r="CB200" s="100"/>
      <c r="CC200" s="100"/>
      <c r="CD200" s="100"/>
      <c r="CE200" s="100"/>
      <c r="CF200" s="100"/>
      <c r="CG200" s="100"/>
      <c r="CH200" s="100"/>
      <c r="CI200" s="100"/>
      <c r="CJ200" s="100"/>
      <c r="CK200" s="100"/>
      <c r="CL200" s="100"/>
      <c r="CM200" s="100"/>
      <c r="CN200" s="100"/>
      <c r="CO200" s="100"/>
      <c r="CP200" s="100"/>
      <c r="CQ200" s="100"/>
      <c r="CR200" s="100"/>
      <c r="CS200" s="100"/>
      <c r="CT200" s="100"/>
      <c r="CU200" s="100"/>
      <c r="CV200" s="100"/>
      <c r="CW200" s="100"/>
      <c r="CX200" s="100"/>
      <c r="CY200" s="100"/>
      <c r="CZ200" s="100"/>
      <c r="DA200" s="100"/>
      <c r="DB200" s="100"/>
      <c r="DC200" s="100"/>
      <c r="DD200" s="100"/>
      <c r="DE200" s="100"/>
      <c r="DF200" s="100"/>
    </row>
    <row r="201" spans="1:110" s="101" customFormat="1" ht="191.25" x14ac:dyDescent="0.25">
      <c r="A201" s="6">
        <v>22</v>
      </c>
      <c r="B201" s="104" t="s">
        <v>155</v>
      </c>
      <c r="C201" s="96" t="s">
        <v>194</v>
      </c>
      <c r="D201" s="38" t="s">
        <v>157</v>
      </c>
      <c r="E201" s="18" t="s">
        <v>195</v>
      </c>
      <c r="F201" s="97">
        <v>42795</v>
      </c>
      <c r="G201" s="97">
        <v>43890</v>
      </c>
      <c r="H201" s="38" t="s">
        <v>116</v>
      </c>
      <c r="L201" s="38" t="s">
        <v>117</v>
      </c>
      <c r="M201" s="38">
        <v>121</v>
      </c>
      <c r="N201" s="33">
        <v>8387498.2999999998</v>
      </c>
      <c r="O201" s="33">
        <v>0</v>
      </c>
      <c r="P201" s="33">
        <v>1515681.7</v>
      </c>
      <c r="Q201" s="33">
        <v>0</v>
      </c>
      <c r="R201" s="33">
        <v>0</v>
      </c>
      <c r="S201" s="39">
        <f t="shared" si="27"/>
        <v>9903180</v>
      </c>
      <c r="T201" s="40" t="s">
        <v>118</v>
      </c>
      <c r="U201" s="38">
        <v>1</v>
      </c>
      <c r="V201" s="33">
        <v>0</v>
      </c>
      <c r="W201" s="99">
        <v>0</v>
      </c>
      <c r="X201" s="100"/>
      <c r="Y201" s="100"/>
      <c r="Z201" s="100"/>
      <c r="AA201" s="100"/>
      <c r="AB201" s="100"/>
      <c r="AC201" s="100"/>
      <c r="AD201" s="100"/>
      <c r="AE201" s="100"/>
      <c r="AF201" s="100"/>
      <c r="AG201" s="100"/>
      <c r="AH201" s="100"/>
      <c r="AI201" s="100"/>
      <c r="AJ201" s="100"/>
      <c r="AK201" s="100"/>
      <c r="AL201" s="100"/>
      <c r="AM201" s="100"/>
      <c r="AN201" s="100"/>
      <c r="AO201" s="100"/>
      <c r="AP201" s="100"/>
      <c r="AQ201" s="100"/>
      <c r="AR201" s="100"/>
      <c r="AS201" s="100"/>
      <c r="AT201" s="100"/>
      <c r="AU201" s="100"/>
      <c r="AV201" s="100"/>
      <c r="AW201" s="100"/>
      <c r="AX201" s="100"/>
      <c r="AY201" s="100"/>
      <c r="AZ201" s="100"/>
      <c r="BA201" s="100"/>
      <c r="BB201" s="100"/>
      <c r="BC201" s="100"/>
      <c r="BD201" s="100"/>
      <c r="BE201" s="100"/>
      <c r="BF201" s="100"/>
      <c r="BG201" s="100"/>
      <c r="BH201" s="100"/>
      <c r="BI201" s="100"/>
      <c r="BJ201" s="100"/>
      <c r="BK201" s="100"/>
      <c r="BL201" s="100"/>
      <c r="BM201" s="100"/>
      <c r="BN201" s="100"/>
      <c r="BO201" s="100"/>
      <c r="BP201" s="100"/>
      <c r="BQ201" s="100"/>
      <c r="BR201" s="100"/>
      <c r="BS201" s="100"/>
      <c r="BT201" s="100"/>
      <c r="BU201" s="100"/>
      <c r="BV201" s="100"/>
      <c r="BW201" s="100"/>
      <c r="BX201" s="100"/>
      <c r="BY201" s="100"/>
      <c r="BZ201" s="100"/>
      <c r="CA201" s="100"/>
      <c r="CB201" s="100"/>
      <c r="CC201" s="100"/>
      <c r="CD201" s="100"/>
      <c r="CE201" s="100"/>
      <c r="CF201" s="100"/>
      <c r="CG201" s="100"/>
      <c r="CH201" s="100"/>
      <c r="CI201" s="100"/>
      <c r="CJ201" s="100"/>
      <c r="CK201" s="100"/>
      <c r="CL201" s="100"/>
      <c r="CM201" s="100"/>
      <c r="CN201" s="100"/>
      <c r="CO201" s="100"/>
      <c r="CP201" s="100"/>
      <c r="CQ201" s="100"/>
      <c r="CR201" s="100"/>
      <c r="CS201" s="100"/>
      <c r="CT201" s="100"/>
      <c r="CU201" s="100"/>
      <c r="CV201" s="100"/>
      <c r="CW201" s="100"/>
      <c r="CX201" s="100"/>
      <c r="CY201" s="100"/>
      <c r="CZ201" s="100"/>
      <c r="DA201" s="100"/>
      <c r="DB201" s="100"/>
      <c r="DC201" s="100"/>
      <c r="DD201" s="100"/>
      <c r="DE201" s="100"/>
      <c r="DF201" s="100"/>
    </row>
    <row r="202" spans="1:110" s="101" customFormat="1" ht="357" x14ac:dyDescent="0.25">
      <c r="A202" s="6">
        <v>23</v>
      </c>
      <c r="B202" s="104" t="s">
        <v>155</v>
      </c>
      <c r="C202" s="96" t="s">
        <v>206</v>
      </c>
      <c r="D202" s="38" t="s">
        <v>207</v>
      </c>
      <c r="E202" s="18" t="s">
        <v>208</v>
      </c>
      <c r="F202" s="97">
        <v>42248</v>
      </c>
      <c r="G202" s="97">
        <v>43465</v>
      </c>
      <c r="H202" s="38" t="s">
        <v>116</v>
      </c>
      <c r="L202" s="38" t="s">
        <v>117</v>
      </c>
      <c r="M202" s="38">
        <v>121</v>
      </c>
      <c r="N202" s="33">
        <v>7769612.6600000001</v>
      </c>
      <c r="O202" s="33">
        <v>0</v>
      </c>
      <c r="P202" s="33">
        <v>1404025.29</v>
      </c>
      <c r="Q202" s="33">
        <v>0</v>
      </c>
      <c r="R202" s="33">
        <v>1800</v>
      </c>
      <c r="S202" s="39">
        <f t="shared" si="27"/>
        <v>9175437.9499999993</v>
      </c>
      <c r="T202" s="40" t="s">
        <v>118</v>
      </c>
      <c r="U202" s="38">
        <v>0</v>
      </c>
      <c r="V202" s="33">
        <v>0</v>
      </c>
      <c r="W202" s="99">
        <v>0</v>
      </c>
      <c r="X202" s="100"/>
      <c r="Y202" s="100"/>
      <c r="Z202" s="100"/>
      <c r="AA202" s="100"/>
      <c r="AB202" s="100"/>
      <c r="AC202" s="100"/>
      <c r="AD202" s="100"/>
      <c r="AE202" s="100"/>
      <c r="AF202" s="100"/>
      <c r="AG202" s="100"/>
      <c r="AH202" s="100"/>
      <c r="AI202" s="100"/>
      <c r="AJ202" s="100"/>
      <c r="AK202" s="100"/>
      <c r="AL202" s="100"/>
      <c r="AM202" s="100"/>
      <c r="AN202" s="100"/>
      <c r="AO202" s="100"/>
      <c r="AP202" s="100"/>
      <c r="AQ202" s="100"/>
      <c r="AR202" s="100"/>
      <c r="AS202" s="100"/>
      <c r="AT202" s="100"/>
      <c r="AU202" s="100"/>
      <c r="AV202" s="100"/>
      <c r="AW202" s="100"/>
      <c r="AX202" s="100"/>
      <c r="AY202" s="100"/>
      <c r="AZ202" s="100"/>
      <c r="BA202" s="100"/>
      <c r="BB202" s="100"/>
      <c r="BC202" s="100"/>
      <c r="BD202" s="100"/>
      <c r="BE202" s="100"/>
      <c r="BF202" s="100"/>
      <c r="BG202" s="100"/>
      <c r="BH202" s="100"/>
      <c r="BI202" s="100"/>
      <c r="BJ202" s="100"/>
      <c r="BK202" s="100"/>
      <c r="BL202" s="100"/>
      <c r="BM202" s="100"/>
      <c r="BN202" s="100"/>
      <c r="BO202" s="100"/>
      <c r="BP202" s="100"/>
      <c r="BQ202" s="100"/>
      <c r="BR202" s="100"/>
      <c r="BS202" s="100"/>
      <c r="BT202" s="100"/>
      <c r="BU202" s="100"/>
      <c r="BV202" s="100"/>
      <c r="BW202" s="100"/>
      <c r="BX202" s="100"/>
      <c r="BY202" s="100"/>
      <c r="BZ202" s="100"/>
      <c r="CA202" s="100"/>
      <c r="CB202" s="100"/>
      <c r="CC202" s="100"/>
      <c r="CD202" s="100"/>
      <c r="CE202" s="100"/>
      <c r="CF202" s="100"/>
      <c r="CG202" s="100"/>
      <c r="CH202" s="100"/>
      <c r="CI202" s="100"/>
      <c r="CJ202" s="100"/>
      <c r="CK202" s="100"/>
      <c r="CL202" s="100"/>
      <c r="CM202" s="100"/>
      <c r="CN202" s="100"/>
      <c r="CO202" s="100"/>
      <c r="CP202" s="100"/>
      <c r="CQ202" s="100"/>
      <c r="CR202" s="100"/>
      <c r="CS202" s="100"/>
      <c r="CT202" s="100"/>
      <c r="CU202" s="100"/>
      <c r="CV202" s="100"/>
      <c r="CW202" s="100"/>
      <c r="CX202" s="100"/>
      <c r="CY202" s="100"/>
      <c r="CZ202" s="100"/>
      <c r="DA202" s="100"/>
      <c r="DB202" s="100"/>
      <c r="DC202" s="100"/>
      <c r="DD202" s="100"/>
      <c r="DE202" s="100"/>
      <c r="DF202" s="100"/>
    </row>
    <row r="203" spans="1:110" s="101" customFormat="1" ht="178.5" x14ac:dyDescent="0.25">
      <c r="A203" s="6">
        <v>24</v>
      </c>
      <c r="B203" s="104" t="s">
        <v>232</v>
      </c>
      <c r="C203" s="96" t="s">
        <v>233</v>
      </c>
      <c r="D203" s="38" t="s">
        <v>179</v>
      </c>
      <c r="E203" s="18" t="s">
        <v>234</v>
      </c>
      <c r="F203" s="97">
        <v>42381</v>
      </c>
      <c r="G203" s="97">
        <v>43738</v>
      </c>
      <c r="H203" s="38" t="s">
        <v>116</v>
      </c>
      <c r="L203" s="38" t="s">
        <v>117</v>
      </c>
      <c r="M203" s="38">
        <v>121</v>
      </c>
      <c r="N203" s="33">
        <v>17034968.52</v>
      </c>
      <c r="O203" s="33">
        <v>0</v>
      </c>
      <c r="P203" s="33">
        <v>3078342.21</v>
      </c>
      <c r="Q203" s="33">
        <v>0</v>
      </c>
      <c r="R203" s="33">
        <v>395398.75</v>
      </c>
      <c r="S203" s="39">
        <f t="shared" si="27"/>
        <v>20508709.48</v>
      </c>
      <c r="T203" s="40" t="str">
        <f t="shared" ref="T203:T205" si="28">T202</f>
        <v>în implementare</v>
      </c>
      <c r="U203" s="38">
        <v>0</v>
      </c>
      <c r="V203" s="33">
        <v>0</v>
      </c>
      <c r="W203" s="99">
        <v>0</v>
      </c>
      <c r="X203" s="100"/>
      <c r="Y203" s="100"/>
      <c r="Z203" s="100"/>
      <c r="AA203" s="100"/>
      <c r="AB203" s="100"/>
      <c r="AC203" s="100"/>
      <c r="AD203" s="100"/>
      <c r="AE203" s="100"/>
      <c r="AF203" s="100"/>
      <c r="AG203" s="100"/>
      <c r="AH203" s="100"/>
      <c r="AI203" s="100"/>
      <c r="AJ203" s="100"/>
      <c r="AK203" s="100"/>
      <c r="AL203" s="100"/>
      <c r="AM203" s="100"/>
      <c r="AN203" s="100"/>
      <c r="AO203" s="100"/>
      <c r="AP203" s="100"/>
      <c r="AQ203" s="100"/>
      <c r="AR203" s="100"/>
      <c r="AS203" s="100"/>
      <c r="AT203" s="100"/>
      <c r="AU203" s="100"/>
      <c r="AV203" s="100"/>
      <c r="AW203" s="100"/>
      <c r="AX203" s="100"/>
      <c r="AY203" s="100"/>
      <c r="AZ203" s="100"/>
      <c r="BA203" s="100"/>
      <c r="BB203" s="100"/>
      <c r="BC203" s="100"/>
      <c r="BD203" s="100"/>
      <c r="BE203" s="100"/>
      <c r="BF203" s="100"/>
      <c r="BG203" s="100"/>
      <c r="BH203" s="100"/>
      <c r="BI203" s="100"/>
      <c r="BJ203" s="100"/>
      <c r="BK203" s="100"/>
      <c r="BL203" s="100"/>
      <c r="BM203" s="100"/>
      <c r="BN203" s="100"/>
      <c r="BO203" s="100"/>
      <c r="BP203" s="100"/>
      <c r="BQ203" s="100"/>
      <c r="BR203" s="100"/>
      <c r="BS203" s="100"/>
      <c r="BT203" s="100"/>
      <c r="BU203" s="100"/>
      <c r="BV203" s="100"/>
      <c r="BW203" s="100"/>
      <c r="BX203" s="100"/>
      <c r="BY203" s="100"/>
      <c r="BZ203" s="100"/>
      <c r="CA203" s="100"/>
      <c r="CB203" s="100"/>
      <c r="CC203" s="100"/>
      <c r="CD203" s="100"/>
      <c r="CE203" s="100"/>
      <c r="CF203" s="100"/>
      <c r="CG203" s="100"/>
      <c r="CH203" s="100"/>
      <c r="CI203" s="100"/>
      <c r="CJ203" s="100"/>
      <c r="CK203" s="100"/>
      <c r="CL203" s="100"/>
      <c r="CM203" s="100"/>
      <c r="CN203" s="100"/>
      <c r="CO203" s="100"/>
      <c r="CP203" s="100"/>
      <c r="CQ203" s="100"/>
      <c r="CR203" s="100"/>
      <c r="CS203" s="100"/>
      <c r="CT203" s="100"/>
      <c r="CU203" s="100"/>
      <c r="CV203" s="100"/>
      <c r="CW203" s="100"/>
      <c r="CX203" s="100"/>
      <c r="CY203" s="100"/>
      <c r="CZ203" s="100"/>
      <c r="DA203" s="100"/>
      <c r="DB203" s="100"/>
      <c r="DC203" s="100"/>
      <c r="DD203" s="100"/>
      <c r="DE203" s="100"/>
      <c r="DF203" s="100"/>
    </row>
    <row r="204" spans="1:110" s="101" customFormat="1" ht="114.75" x14ac:dyDescent="0.25">
      <c r="A204" s="6">
        <v>25</v>
      </c>
      <c r="B204" s="104" t="s">
        <v>235</v>
      </c>
      <c r="C204" s="96" t="s">
        <v>236</v>
      </c>
      <c r="D204" s="38" t="s">
        <v>307</v>
      </c>
      <c r="E204" s="18" t="s">
        <v>237</v>
      </c>
      <c r="F204" s="97">
        <v>42522</v>
      </c>
      <c r="G204" s="97">
        <v>45291</v>
      </c>
      <c r="H204" s="38" t="s">
        <v>116</v>
      </c>
      <c r="L204" s="38" t="s">
        <v>117</v>
      </c>
      <c r="M204" s="38">
        <v>122</v>
      </c>
      <c r="N204" s="33">
        <v>7768829.6100000003</v>
      </c>
      <c r="O204" s="33">
        <v>0</v>
      </c>
      <c r="P204" s="33">
        <v>1403883.78</v>
      </c>
      <c r="Q204" s="33">
        <v>0</v>
      </c>
      <c r="R204" s="33">
        <v>0</v>
      </c>
      <c r="S204" s="39">
        <f t="shared" si="27"/>
        <v>9172713.3900000006</v>
      </c>
      <c r="T204" s="40" t="str">
        <f t="shared" si="28"/>
        <v>în implementare</v>
      </c>
      <c r="U204" s="38">
        <v>0</v>
      </c>
      <c r="V204" s="33">
        <v>0</v>
      </c>
      <c r="W204" s="99">
        <v>0</v>
      </c>
      <c r="X204" s="100"/>
      <c r="Y204" s="100"/>
      <c r="Z204" s="100"/>
      <c r="AA204" s="100"/>
      <c r="AB204" s="100"/>
      <c r="AC204" s="100"/>
      <c r="AD204" s="100"/>
      <c r="AE204" s="100"/>
      <c r="AF204" s="100"/>
      <c r="AG204" s="100"/>
      <c r="AH204" s="100"/>
      <c r="AI204" s="100"/>
      <c r="AJ204" s="100"/>
      <c r="AK204" s="100"/>
      <c r="AL204" s="100"/>
      <c r="AM204" s="100"/>
      <c r="AN204" s="100"/>
      <c r="AO204" s="100"/>
      <c r="AP204" s="100"/>
      <c r="AQ204" s="100"/>
      <c r="AR204" s="100"/>
      <c r="AS204" s="100"/>
      <c r="AT204" s="100"/>
      <c r="AU204" s="100"/>
      <c r="AV204" s="100"/>
      <c r="AW204" s="100"/>
      <c r="AX204" s="100"/>
      <c r="AY204" s="100"/>
      <c r="AZ204" s="100"/>
      <c r="BA204" s="100"/>
      <c r="BB204" s="100"/>
      <c r="BC204" s="100"/>
      <c r="BD204" s="100"/>
      <c r="BE204" s="100"/>
      <c r="BF204" s="100"/>
      <c r="BG204" s="100"/>
      <c r="BH204" s="100"/>
      <c r="BI204" s="100"/>
      <c r="BJ204" s="100"/>
      <c r="BK204" s="100"/>
      <c r="BL204" s="100"/>
      <c r="BM204" s="100"/>
      <c r="BN204" s="100"/>
      <c r="BO204" s="100"/>
      <c r="BP204" s="100"/>
      <c r="BQ204" s="100"/>
      <c r="BR204" s="100"/>
      <c r="BS204" s="100"/>
      <c r="BT204" s="100"/>
      <c r="BU204" s="100"/>
      <c r="BV204" s="100"/>
      <c r="BW204" s="100"/>
      <c r="BX204" s="100"/>
      <c r="BY204" s="100"/>
      <c r="BZ204" s="100"/>
      <c r="CA204" s="100"/>
      <c r="CB204" s="100"/>
      <c r="CC204" s="100"/>
      <c r="CD204" s="100"/>
      <c r="CE204" s="100"/>
      <c r="CF204" s="100"/>
      <c r="CG204" s="100"/>
      <c r="CH204" s="100"/>
      <c r="CI204" s="100"/>
      <c r="CJ204" s="100"/>
      <c r="CK204" s="100"/>
      <c r="CL204" s="100"/>
      <c r="CM204" s="100"/>
      <c r="CN204" s="100"/>
      <c r="CO204" s="100"/>
      <c r="CP204" s="100"/>
      <c r="CQ204" s="100"/>
      <c r="CR204" s="100"/>
      <c r="CS204" s="100"/>
      <c r="CT204" s="100"/>
      <c r="CU204" s="100"/>
      <c r="CV204" s="100"/>
      <c r="CW204" s="100"/>
      <c r="CX204" s="100"/>
      <c r="CY204" s="100"/>
      <c r="CZ204" s="100"/>
      <c r="DA204" s="100"/>
      <c r="DB204" s="100"/>
      <c r="DC204" s="100"/>
      <c r="DD204" s="100"/>
      <c r="DE204" s="100"/>
      <c r="DF204" s="100"/>
    </row>
    <row r="205" spans="1:110" s="101" customFormat="1" ht="159" customHeight="1" x14ac:dyDescent="0.25">
      <c r="A205" s="6">
        <v>26</v>
      </c>
      <c r="B205" s="104" t="s">
        <v>232</v>
      </c>
      <c r="C205" s="96" t="s">
        <v>245</v>
      </c>
      <c r="D205" s="38" t="s">
        <v>246</v>
      </c>
      <c r="E205" s="18" t="s">
        <v>247</v>
      </c>
      <c r="F205" s="97">
        <v>42856</v>
      </c>
      <c r="G205" s="97">
        <v>44561</v>
      </c>
      <c r="H205" s="38" t="s">
        <v>116</v>
      </c>
      <c r="L205" s="38" t="s">
        <v>117</v>
      </c>
      <c r="M205" s="38">
        <v>121</v>
      </c>
      <c r="N205" s="33">
        <v>408049.93</v>
      </c>
      <c r="O205" s="33">
        <v>0</v>
      </c>
      <c r="P205" s="33">
        <v>73737.58</v>
      </c>
      <c r="Q205" s="33">
        <v>0</v>
      </c>
      <c r="R205" s="33">
        <v>0</v>
      </c>
      <c r="S205" s="39">
        <f t="shared" si="27"/>
        <v>481787.51</v>
      </c>
      <c r="T205" s="40" t="str">
        <f t="shared" si="28"/>
        <v>în implementare</v>
      </c>
      <c r="U205" s="38">
        <v>0</v>
      </c>
      <c r="V205" s="33">
        <v>0</v>
      </c>
      <c r="W205" s="99">
        <v>0</v>
      </c>
      <c r="X205" s="100"/>
      <c r="Y205" s="100"/>
      <c r="Z205" s="100"/>
      <c r="AA205" s="100"/>
      <c r="AB205" s="100"/>
      <c r="AC205" s="100"/>
      <c r="AD205" s="100"/>
      <c r="AE205" s="100"/>
      <c r="AF205" s="100"/>
      <c r="AG205" s="100"/>
      <c r="AH205" s="100"/>
      <c r="AI205" s="100"/>
      <c r="AJ205" s="100"/>
      <c r="AK205" s="100"/>
      <c r="AL205" s="100"/>
      <c r="AM205" s="100"/>
      <c r="AN205" s="100"/>
      <c r="AO205" s="100"/>
      <c r="AP205" s="100"/>
      <c r="AQ205" s="100"/>
      <c r="AR205" s="100"/>
      <c r="AS205" s="100"/>
      <c r="AT205" s="100"/>
      <c r="AU205" s="100"/>
      <c r="AV205" s="100"/>
      <c r="AW205" s="100"/>
      <c r="AX205" s="100"/>
      <c r="AY205" s="100"/>
      <c r="AZ205" s="100"/>
      <c r="BA205" s="100"/>
      <c r="BB205" s="100"/>
      <c r="BC205" s="100"/>
      <c r="BD205" s="100"/>
      <c r="BE205" s="100"/>
      <c r="BF205" s="100"/>
      <c r="BG205" s="100"/>
      <c r="BH205" s="100"/>
      <c r="BI205" s="100"/>
      <c r="BJ205" s="100"/>
      <c r="BK205" s="100"/>
      <c r="BL205" s="100"/>
      <c r="BM205" s="100"/>
      <c r="BN205" s="100"/>
      <c r="BO205" s="100"/>
      <c r="BP205" s="100"/>
      <c r="BQ205" s="100"/>
      <c r="BR205" s="100"/>
      <c r="BS205" s="100"/>
      <c r="BT205" s="100"/>
      <c r="BU205" s="100"/>
      <c r="BV205" s="100"/>
      <c r="BW205" s="100"/>
      <c r="BX205" s="100"/>
      <c r="BY205" s="100"/>
      <c r="BZ205" s="100"/>
      <c r="CA205" s="100"/>
      <c r="CB205" s="100"/>
      <c r="CC205" s="100"/>
      <c r="CD205" s="100"/>
      <c r="CE205" s="100"/>
      <c r="CF205" s="100"/>
      <c r="CG205" s="100"/>
      <c r="CH205" s="100"/>
      <c r="CI205" s="100"/>
      <c r="CJ205" s="100"/>
      <c r="CK205" s="100"/>
      <c r="CL205" s="100"/>
      <c r="CM205" s="100"/>
      <c r="CN205" s="100"/>
      <c r="CO205" s="100"/>
      <c r="CP205" s="100"/>
      <c r="CQ205" s="100"/>
      <c r="CR205" s="100"/>
      <c r="CS205" s="100"/>
      <c r="CT205" s="100"/>
      <c r="CU205" s="100"/>
      <c r="CV205" s="100"/>
      <c r="CW205" s="100"/>
      <c r="CX205" s="100"/>
      <c r="CY205" s="100"/>
      <c r="CZ205" s="100"/>
      <c r="DA205" s="100"/>
      <c r="DB205" s="100"/>
      <c r="DC205" s="100"/>
      <c r="DD205" s="100"/>
      <c r="DE205" s="100"/>
      <c r="DF205" s="100"/>
    </row>
    <row r="206" spans="1:110" s="101" customFormat="1" ht="271.5" customHeight="1" x14ac:dyDescent="0.25">
      <c r="A206" s="6">
        <v>27</v>
      </c>
      <c r="B206" s="95" t="s">
        <v>248</v>
      </c>
      <c r="C206" s="96" t="s">
        <v>249</v>
      </c>
      <c r="D206" s="38" t="s">
        <v>250</v>
      </c>
      <c r="E206" s="18" t="s">
        <v>251</v>
      </c>
      <c r="F206" s="97">
        <v>42491</v>
      </c>
      <c r="G206" s="97">
        <v>43008</v>
      </c>
      <c r="H206" s="38" t="s">
        <v>116</v>
      </c>
      <c r="L206" s="38" t="s">
        <v>117</v>
      </c>
      <c r="M206" s="38">
        <v>121</v>
      </c>
      <c r="N206" s="98">
        <v>1361257.68</v>
      </c>
      <c r="O206" s="98">
        <v>0</v>
      </c>
      <c r="P206" s="98">
        <v>245989.12</v>
      </c>
      <c r="Q206" s="98">
        <v>0</v>
      </c>
      <c r="R206" s="98">
        <v>200580.5</v>
      </c>
      <c r="S206" s="39">
        <f t="shared" si="27"/>
        <v>1807827.2999999998</v>
      </c>
      <c r="T206" s="40" t="s">
        <v>118</v>
      </c>
      <c r="U206" s="38">
        <v>3</v>
      </c>
      <c r="V206" s="33">
        <v>940622.01</v>
      </c>
      <c r="W206" s="99">
        <v>0</v>
      </c>
      <c r="X206" s="100"/>
      <c r="Y206" s="100"/>
      <c r="Z206" s="100"/>
      <c r="AA206" s="100"/>
      <c r="AB206" s="100"/>
      <c r="AC206" s="100"/>
      <c r="AD206" s="100"/>
      <c r="AE206" s="100"/>
      <c r="AF206" s="100"/>
      <c r="AG206" s="100"/>
      <c r="AH206" s="100"/>
      <c r="AI206" s="100"/>
      <c r="AJ206" s="100"/>
      <c r="AK206" s="100"/>
      <c r="AL206" s="100"/>
      <c r="AM206" s="100"/>
      <c r="AN206" s="100"/>
      <c r="AO206" s="100"/>
      <c r="AP206" s="100"/>
      <c r="AQ206" s="100"/>
      <c r="AR206" s="100"/>
      <c r="AS206" s="100"/>
      <c r="AT206" s="100"/>
      <c r="AU206" s="100"/>
      <c r="AV206" s="100"/>
      <c r="AW206" s="100"/>
      <c r="AX206" s="100"/>
      <c r="AY206" s="100"/>
      <c r="AZ206" s="100"/>
      <c r="BA206" s="100"/>
      <c r="BB206" s="100"/>
      <c r="BC206" s="100"/>
      <c r="BD206" s="100"/>
      <c r="BE206" s="100"/>
      <c r="BF206" s="100"/>
      <c r="BG206" s="100"/>
      <c r="BH206" s="100"/>
      <c r="BI206" s="100"/>
      <c r="BJ206" s="100"/>
      <c r="BK206" s="100"/>
      <c r="BL206" s="100"/>
      <c r="BM206" s="100"/>
      <c r="BN206" s="100"/>
      <c r="BO206" s="100"/>
      <c r="BP206" s="100"/>
      <c r="BQ206" s="100"/>
      <c r="BR206" s="100"/>
      <c r="BS206" s="100"/>
      <c r="BT206" s="100"/>
      <c r="BU206" s="100"/>
      <c r="BV206" s="100"/>
      <c r="BW206" s="100"/>
      <c r="BX206" s="100"/>
      <c r="BY206" s="100"/>
      <c r="BZ206" s="100"/>
      <c r="CA206" s="100"/>
      <c r="CB206" s="100"/>
      <c r="CC206" s="100"/>
      <c r="CD206" s="100"/>
      <c r="CE206" s="100"/>
      <c r="CF206" s="100"/>
      <c r="CG206" s="100"/>
      <c r="CH206" s="100"/>
      <c r="CI206" s="100"/>
      <c r="CJ206" s="100"/>
      <c r="CK206" s="100"/>
      <c r="CL206" s="100"/>
      <c r="CM206" s="100"/>
      <c r="CN206" s="100"/>
      <c r="CO206" s="100"/>
      <c r="CP206" s="100"/>
      <c r="CQ206" s="100"/>
      <c r="CR206" s="100"/>
      <c r="CS206" s="100"/>
      <c r="CT206" s="100"/>
      <c r="CU206" s="100"/>
      <c r="CV206" s="100"/>
      <c r="CW206" s="100"/>
      <c r="CX206" s="100"/>
      <c r="CY206" s="100"/>
      <c r="CZ206" s="100"/>
      <c r="DA206" s="100"/>
      <c r="DB206" s="100"/>
      <c r="DC206" s="100"/>
      <c r="DD206" s="100"/>
      <c r="DE206" s="100"/>
      <c r="DF206" s="100"/>
    </row>
    <row r="207" spans="1:110" s="101" customFormat="1" ht="127.5" x14ac:dyDescent="0.25">
      <c r="A207" s="6">
        <v>28</v>
      </c>
      <c r="B207" s="95" t="s">
        <v>255</v>
      </c>
      <c r="C207" s="96" t="s">
        <v>253</v>
      </c>
      <c r="D207" s="38" t="s">
        <v>157</v>
      </c>
      <c r="E207" s="18" t="s">
        <v>254</v>
      </c>
      <c r="F207" s="97">
        <v>42339</v>
      </c>
      <c r="G207" s="97">
        <v>43100</v>
      </c>
      <c r="H207" s="38" t="s">
        <v>116</v>
      </c>
      <c r="L207" s="38" t="s">
        <v>117</v>
      </c>
      <c r="M207" s="38">
        <v>121</v>
      </c>
      <c r="N207" s="98">
        <v>10799635.1</v>
      </c>
      <c r="O207" s="98">
        <v>0</v>
      </c>
      <c r="P207" s="98">
        <v>1951572.29</v>
      </c>
      <c r="Q207" s="98">
        <v>0</v>
      </c>
      <c r="R207" s="98">
        <v>436240.52</v>
      </c>
      <c r="S207" s="39">
        <f t="shared" si="27"/>
        <v>13187447.91</v>
      </c>
      <c r="T207" s="40" t="s">
        <v>118</v>
      </c>
      <c r="U207" s="38">
        <v>2</v>
      </c>
      <c r="V207" s="33">
        <v>10576497.65</v>
      </c>
      <c r="W207" s="99">
        <v>0</v>
      </c>
      <c r="X207" s="100"/>
      <c r="Y207" s="100"/>
      <c r="Z207" s="100"/>
      <c r="AA207" s="100"/>
      <c r="AB207" s="100"/>
      <c r="AC207" s="100"/>
      <c r="AD207" s="100"/>
      <c r="AE207" s="100"/>
      <c r="AF207" s="100"/>
      <c r="AG207" s="100"/>
      <c r="AH207" s="100"/>
      <c r="AI207" s="100"/>
      <c r="AJ207" s="100"/>
      <c r="AK207" s="100"/>
      <c r="AL207" s="100"/>
      <c r="AM207" s="100"/>
      <c r="AN207" s="100"/>
      <c r="AO207" s="100"/>
      <c r="AP207" s="100"/>
      <c r="AQ207" s="100"/>
      <c r="AR207" s="100"/>
      <c r="AS207" s="100"/>
      <c r="AT207" s="100"/>
      <c r="AU207" s="100"/>
      <c r="AV207" s="100"/>
      <c r="AW207" s="100"/>
      <c r="AX207" s="100"/>
      <c r="AY207" s="100"/>
      <c r="AZ207" s="100"/>
      <c r="BA207" s="100"/>
      <c r="BB207" s="100"/>
      <c r="BC207" s="100"/>
      <c r="BD207" s="100"/>
      <c r="BE207" s="100"/>
      <c r="BF207" s="100"/>
      <c r="BG207" s="100"/>
      <c r="BH207" s="100"/>
      <c r="BI207" s="100"/>
      <c r="BJ207" s="100"/>
      <c r="BK207" s="100"/>
      <c r="BL207" s="100"/>
      <c r="BM207" s="100"/>
      <c r="BN207" s="100"/>
      <c r="BO207" s="100"/>
      <c r="BP207" s="100"/>
      <c r="BQ207" s="100"/>
      <c r="BR207" s="100"/>
      <c r="BS207" s="100"/>
      <c r="BT207" s="100"/>
      <c r="BU207" s="100"/>
      <c r="BV207" s="100"/>
      <c r="BW207" s="100"/>
      <c r="BX207" s="100"/>
      <c r="BY207" s="100"/>
      <c r="BZ207" s="100"/>
      <c r="CA207" s="100"/>
      <c r="CB207" s="100"/>
      <c r="CC207" s="100"/>
      <c r="CD207" s="100"/>
      <c r="CE207" s="100"/>
      <c r="CF207" s="100"/>
      <c r="CG207" s="100"/>
      <c r="CH207" s="100"/>
      <c r="CI207" s="100"/>
      <c r="CJ207" s="100"/>
      <c r="CK207" s="100"/>
      <c r="CL207" s="100"/>
      <c r="CM207" s="100"/>
      <c r="CN207" s="100"/>
      <c r="CO207" s="100"/>
      <c r="CP207" s="100"/>
      <c r="CQ207" s="100"/>
      <c r="CR207" s="100"/>
      <c r="CS207" s="100"/>
      <c r="CT207" s="100"/>
      <c r="CU207" s="100"/>
      <c r="CV207" s="100"/>
      <c r="CW207" s="100"/>
      <c r="CX207" s="100"/>
      <c r="CY207" s="100"/>
      <c r="CZ207" s="100"/>
      <c r="DA207" s="100"/>
      <c r="DB207" s="100"/>
      <c r="DC207" s="100"/>
      <c r="DD207" s="100"/>
      <c r="DE207" s="100"/>
      <c r="DF207" s="100"/>
    </row>
    <row r="208" spans="1:110" s="101" customFormat="1" ht="178.5" x14ac:dyDescent="0.25">
      <c r="A208" s="6">
        <v>29</v>
      </c>
      <c r="B208" s="95" t="s">
        <v>255</v>
      </c>
      <c r="C208" s="96" t="s">
        <v>256</v>
      </c>
      <c r="D208" s="38" t="s">
        <v>179</v>
      </c>
      <c r="E208" s="18" t="s">
        <v>257</v>
      </c>
      <c r="F208" s="97">
        <v>42339</v>
      </c>
      <c r="G208" s="97">
        <v>43100</v>
      </c>
      <c r="H208" s="38" t="s">
        <v>116</v>
      </c>
      <c r="L208" s="38" t="s">
        <v>117</v>
      </c>
      <c r="M208" s="38">
        <v>121</v>
      </c>
      <c r="N208" s="98">
        <v>144297135.56999999</v>
      </c>
      <c r="O208" s="98">
        <v>0</v>
      </c>
      <c r="P208" s="98">
        <v>26075537.629999999</v>
      </c>
      <c r="Q208" s="98">
        <v>0</v>
      </c>
      <c r="R208" s="98">
        <v>11915135.300000001</v>
      </c>
      <c r="S208" s="39">
        <f t="shared" si="27"/>
        <v>182287808.5</v>
      </c>
      <c r="T208" s="40" t="s">
        <v>118</v>
      </c>
      <c r="U208" s="38">
        <v>3</v>
      </c>
      <c r="V208" s="33">
        <v>144295811.75</v>
      </c>
      <c r="W208" s="99">
        <v>0</v>
      </c>
      <c r="X208" s="100"/>
      <c r="Y208" s="100"/>
      <c r="Z208" s="100"/>
      <c r="AA208" s="100"/>
      <c r="AB208" s="100"/>
      <c r="AC208" s="100"/>
      <c r="AD208" s="100"/>
      <c r="AE208" s="100"/>
      <c r="AF208" s="100"/>
      <c r="AG208" s="100"/>
      <c r="AH208" s="100"/>
      <c r="AI208" s="100"/>
      <c r="AJ208" s="100"/>
      <c r="AK208" s="100"/>
      <c r="AL208" s="100"/>
      <c r="AM208" s="100"/>
      <c r="AN208" s="100"/>
      <c r="AO208" s="100"/>
      <c r="AP208" s="100"/>
      <c r="AQ208" s="100"/>
      <c r="AR208" s="100"/>
      <c r="AS208" s="100"/>
      <c r="AT208" s="100"/>
      <c r="AU208" s="100"/>
      <c r="AV208" s="100"/>
      <c r="AW208" s="100"/>
      <c r="AX208" s="100"/>
      <c r="AY208" s="100"/>
      <c r="AZ208" s="100"/>
      <c r="BA208" s="100"/>
      <c r="BB208" s="100"/>
      <c r="BC208" s="100"/>
      <c r="BD208" s="100"/>
      <c r="BE208" s="100"/>
      <c r="BF208" s="100"/>
      <c r="BG208" s="100"/>
      <c r="BH208" s="100"/>
      <c r="BI208" s="100"/>
      <c r="BJ208" s="100"/>
      <c r="BK208" s="100"/>
      <c r="BL208" s="100"/>
      <c r="BM208" s="100"/>
      <c r="BN208" s="100"/>
      <c r="BO208" s="100"/>
      <c r="BP208" s="100"/>
      <c r="BQ208" s="100"/>
      <c r="BR208" s="100"/>
      <c r="BS208" s="100"/>
      <c r="BT208" s="100"/>
      <c r="BU208" s="100"/>
      <c r="BV208" s="100"/>
      <c r="BW208" s="100"/>
      <c r="BX208" s="100"/>
      <c r="BY208" s="100"/>
      <c r="BZ208" s="100"/>
      <c r="CA208" s="100"/>
      <c r="CB208" s="100"/>
      <c r="CC208" s="100"/>
      <c r="CD208" s="100"/>
      <c r="CE208" s="100"/>
      <c r="CF208" s="100"/>
      <c r="CG208" s="100"/>
      <c r="CH208" s="100"/>
      <c r="CI208" s="100"/>
      <c r="CJ208" s="100"/>
      <c r="CK208" s="100"/>
      <c r="CL208" s="100"/>
      <c r="CM208" s="100"/>
      <c r="CN208" s="100"/>
      <c r="CO208" s="100"/>
      <c r="CP208" s="100"/>
      <c r="CQ208" s="100"/>
      <c r="CR208" s="100"/>
      <c r="CS208" s="100"/>
      <c r="CT208" s="100"/>
      <c r="CU208" s="100"/>
      <c r="CV208" s="100"/>
      <c r="CW208" s="100"/>
      <c r="CX208" s="100"/>
      <c r="CY208" s="100"/>
      <c r="CZ208" s="100"/>
      <c r="DA208" s="100"/>
      <c r="DB208" s="100"/>
      <c r="DC208" s="100"/>
      <c r="DD208" s="100"/>
      <c r="DE208" s="100"/>
      <c r="DF208" s="100"/>
    </row>
    <row r="209" spans="1:110" s="101" customFormat="1" ht="242.25" x14ac:dyDescent="0.25">
      <c r="A209" s="6">
        <v>30</v>
      </c>
      <c r="B209" s="95" t="s">
        <v>258</v>
      </c>
      <c r="C209" s="96" t="s">
        <v>259</v>
      </c>
      <c r="D209" s="38" t="s">
        <v>260</v>
      </c>
      <c r="E209" s="18" t="s">
        <v>261</v>
      </c>
      <c r="F209" s="97">
        <v>42583</v>
      </c>
      <c r="G209" s="97">
        <v>43465</v>
      </c>
      <c r="H209" s="38" t="s">
        <v>116</v>
      </c>
      <c r="L209" s="38" t="s">
        <v>117</v>
      </c>
      <c r="M209" s="38">
        <v>121</v>
      </c>
      <c r="N209" s="98">
        <v>2959789.69</v>
      </c>
      <c r="O209" s="98">
        <v>0</v>
      </c>
      <c r="P209" s="98">
        <v>534855.43999999994</v>
      </c>
      <c r="Q209" s="98">
        <v>0</v>
      </c>
      <c r="R209" s="98">
        <v>0</v>
      </c>
      <c r="S209" s="39">
        <f t="shared" si="27"/>
        <v>3494645.13</v>
      </c>
      <c r="T209" s="40" t="s">
        <v>118</v>
      </c>
      <c r="U209" s="38">
        <v>2</v>
      </c>
      <c r="V209" s="33">
        <v>108039.73</v>
      </c>
      <c r="W209" s="99">
        <v>0</v>
      </c>
      <c r="X209" s="100"/>
      <c r="Y209" s="100"/>
      <c r="Z209" s="100"/>
      <c r="AA209" s="100"/>
      <c r="AB209" s="100"/>
      <c r="AC209" s="100"/>
      <c r="AD209" s="100"/>
      <c r="AE209" s="100"/>
      <c r="AF209" s="100"/>
      <c r="AG209" s="100"/>
      <c r="AH209" s="100"/>
      <c r="AI209" s="100"/>
      <c r="AJ209" s="100"/>
      <c r="AK209" s="100"/>
      <c r="AL209" s="100"/>
      <c r="AM209" s="100"/>
      <c r="AN209" s="100"/>
      <c r="AO209" s="100"/>
      <c r="AP209" s="100"/>
      <c r="AQ209" s="100"/>
      <c r="AR209" s="100"/>
      <c r="AS209" s="100"/>
      <c r="AT209" s="100"/>
      <c r="AU209" s="100"/>
      <c r="AV209" s="100"/>
      <c r="AW209" s="100"/>
      <c r="AX209" s="100"/>
      <c r="AY209" s="100"/>
      <c r="AZ209" s="100"/>
      <c r="BA209" s="100"/>
      <c r="BB209" s="100"/>
      <c r="BC209" s="100"/>
      <c r="BD209" s="100"/>
      <c r="BE209" s="100"/>
      <c r="BF209" s="100"/>
      <c r="BG209" s="100"/>
      <c r="BH209" s="100"/>
      <c r="BI209" s="100"/>
      <c r="BJ209" s="100"/>
      <c r="BK209" s="100"/>
      <c r="BL209" s="100"/>
      <c r="BM209" s="100"/>
      <c r="BN209" s="100"/>
      <c r="BO209" s="100"/>
      <c r="BP209" s="100"/>
      <c r="BQ209" s="100"/>
      <c r="BR209" s="100"/>
      <c r="BS209" s="100"/>
      <c r="BT209" s="100"/>
      <c r="BU209" s="100"/>
      <c r="BV209" s="100"/>
      <c r="BW209" s="100"/>
      <c r="BX209" s="100"/>
      <c r="BY209" s="100"/>
      <c r="BZ209" s="100"/>
      <c r="CA209" s="100"/>
      <c r="CB209" s="100"/>
      <c r="CC209" s="100"/>
      <c r="CD209" s="100"/>
      <c r="CE209" s="100"/>
      <c r="CF209" s="100"/>
      <c r="CG209" s="100"/>
      <c r="CH209" s="100"/>
      <c r="CI209" s="100"/>
      <c r="CJ209" s="100"/>
      <c r="CK209" s="100"/>
      <c r="CL209" s="100"/>
      <c r="CM209" s="100"/>
      <c r="CN209" s="100"/>
      <c r="CO209" s="100"/>
      <c r="CP209" s="100"/>
      <c r="CQ209" s="100"/>
      <c r="CR209" s="100"/>
      <c r="CS209" s="100"/>
      <c r="CT209" s="100"/>
      <c r="CU209" s="100"/>
      <c r="CV209" s="100"/>
      <c r="CW209" s="100"/>
      <c r="CX209" s="100"/>
      <c r="CY209" s="100"/>
      <c r="CZ209" s="100"/>
      <c r="DA209" s="100"/>
      <c r="DB209" s="100"/>
      <c r="DC209" s="100"/>
      <c r="DD209" s="100"/>
      <c r="DE209" s="100"/>
      <c r="DF209" s="100"/>
    </row>
    <row r="210" spans="1:110" s="101" customFormat="1" ht="229.5" x14ac:dyDescent="0.25">
      <c r="A210" s="6">
        <v>31</v>
      </c>
      <c r="B210" s="95" t="s">
        <v>258</v>
      </c>
      <c r="C210" s="96" t="s">
        <v>262</v>
      </c>
      <c r="D210" s="38" t="s">
        <v>175</v>
      </c>
      <c r="E210" s="18" t="s">
        <v>263</v>
      </c>
      <c r="F210" s="97">
        <v>42278</v>
      </c>
      <c r="G210" s="97">
        <v>43465</v>
      </c>
      <c r="H210" s="38" t="s">
        <v>116</v>
      </c>
      <c r="L210" s="38" t="s">
        <v>117</v>
      </c>
      <c r="M210" s="38">
        <v>121</v>
      </c>
      <c r="N210" s="98">
        <v>980445.58</v>
      </c>
      <c r="O210" s="98">
        <v>0</v>
      </c>
      <c r="P210" s="98">
        <v>177173.62</v>
      </c>
      <c r="Q210" s="98">
        <v>0</v>
      </c>
      <c r="R210" s="98">
        <v>77965.850000000006</v>
      </c>
      <c r="S210" s="39">
        <f t="shared" si="27"/>
        <v>1235585.05</v>
      </c>
      <c r="T210" s="40" t="s">
        <v>118</v>
      </c>
      <c r="U210" s="38">
        <v>1</v>
      </c>
      <c r="V210" s="33">
        <v>0</v>
      </c>
      <c r="W210" s="99">
        <v>0</v>
      </c>
      <c r="X210" s="100"/>
      <c r="Y210" s="100"/>
      <c r="Z210" s="100"/>
      <c r="AA210" s="100"/>
      <c r="AB210" s="100"/>
      <c r="AC210" s="100"/>
      <c r="AD210" s="100"/>
      <c r="AE210" s="100"/>
      <c r="AF210" s="100"/>
      <c r="AG210" s="100"/>
      <c r="AH210" s="100"/>
      <c r="AI210" s="100"/>
      <c r="AJ210" s="100"/>
      <c r="AK210" s="100"/>
      <c r="AL210" s="100"/>
      <c r="AM210" s="100"/>
      <c r="AN210" s="100"/>
      <c r="AO210" s="100"/>
      <c r="AP210" s="100"/>
      <c r="AQ210" s="100"/>
      <c r="AR210" s="100"/>
      <c r="AS210" s="100"/>
      <c r="AT210" s="100"/>
      <c r="AU210" s="100"/>
      <c r="AV210" s="100"/>
      <c r="AW210" s="100"/>
      <c r="AX210" s="100"/>
      <c r="AY210" s="100"/>
      <c r="AZ210" s="100"/>
      <c r="BA210" s="100"/>
      <c r="BB210" s="100"/>
      <c r="BC210" s="100"/>
      <c r="BD210" s="100"/>
      <c r="BE210" s="100"/>
      <c r="BF210" s="100"/>
      <c r="BG210" s="100"/>
      <c r="BH210" s="100"/>
      <c r="BI210" s="100"/>
      <c r="BJ210" s="100"/>
      <c r="BK210" s="100"/>
      <c r="BL210" s="100"/>
      <c r="BM210" s="100"/>
      <c r="BN210" s="100"/>
      <c r="BO210" s="100"/>
      <c r="BP210" s="100"/>
      <c r="BQ210" s="100"/>
      <c r="BR210" s="100"/>
      <c r="BS210" s="100"/>
      <c r="BT210" s="100"/>
      <c r="BU210" s="100"/>
      <c r="BV210" s="100"/>
      <c r="BW210" s="100"/>
      <c r="BX210" s="100"/>
      <c r="BY210" s="100"/>
      <c r="BZ210" s="100"/>
      <c r="CA210" s="100"/>
      <c r="CB210" s="100"/>
      <c r="CC210" s="100"/>
      <c r="CD210" s="100"/>
      <c r="CE210" s="100"/>
      <c r="CF210" s="100"/>
      <c r="CG210" s="100"/>
      <c r="CH210" s="100"/>
      <c r="CI210" s="100"/>
      <c r="CJ210" s="100"/>
      <c r="CK210" s="100"/>
      <c r="CL210" s="100"/>
      <c r="CM210" s="100"/>
      <c r="CN210" s="100"/>
      <c r="CO210" s="100"/>
      <c r="CP210" s="100"/>
      <c r="CQ210" s="100"/>
      <c r="CR210" s="100"/>
      <c r="CS210" s="100"/>
      <c r="CT210" s="100"/>
      <c r="CU210" s="100"/>
      <c r="CV210" s="100"/>
      <c r="CW210" s="100"/>
      <c r="CX210" s="100"/>
      <c r="CY210" s="100"/>
      <c r="CZ210" s="100"/>
      <c r="DA210" s="100"/>
      <c r="DB210" s="100"/>
      <c r="DC210" s="100"/>
      <c r="DD210" s="100"/>
      <c r="DE210" s="100"/>
      <c r="DF210" s="100"/>
    </row>
    <row r="211" spans="1:110" s="101" customFormat="1" ht="165.75" x14ac:dyDescent="0.25">
      <c r="A211" s="6">
        <v>32</v>
      </c>
      <c r="B211" s="95" t="s">
        <v>264</v>
      </c>
      <c r="C211" s="96" t="s">
        <v>265</v>
      </c>
      <c r="D211" s="38" t="s">
        <v>207</v>
      </c>
      <c r="E211" s="18" t="s">
        <v>266</v>
      </c>
      <c r="F211" s="97">
        <v>42339</v>
      </c>
      <c r="G211" s="97">
        <v>43100</v>
      </c>
      <c r="H211" s="38" t="s">
        <v>116</v>
      </c>
      <c r="L211" s="38" t="s">
        <v>117</v>
      </c>
      <c r="M211" s="38">
        <v>121</v>
      </c>
      <c r="N211" s="98">
        <v>12512595.380000001</v>
      </c>
      <c r="O211" s="98">
        <v>0</v>
      </c>
      <c r="P211" s="98">
        <v>2261116.62</v>
      </c>
      <c r="Q211" s="98">
        <v>0</v>
      </c>
      <c r="R211" s="98">
        <v>130084.96</v>
      </c>
      <c r="S211" s="39">
        <f t="shared" si="27"/>
        <v>14903796.960000001</v>
      </c>
      <c r="T211" s="40" t="s">
        <v>118</v>
      </c>
      <c r="U211" s="38">
        <v>2</v>
      </c>
      <c r="V211" s="33">
        <v>11507286.039999999</v>
      </c>
      <c r="W211" s="99">
        <v>0</v>
      </c>
      <c r="X211" s="100"/>
      <c r="Y211" s="100"/>
      <c r="Z211" s="100"/>
      <c r="AA211" s="100"/>
      <c r="AB211" s="100"/>
      <c r="AC211" s="100"/>
      <c r="AD211" s="100"/>
      <c r="AE211" s="100"/>
      <c r="AF211" s="100"/>
      <c r="AG211" s="100"/>
      <c r="AH211" s="100"/>
      <c r="AI211" s="100"/>
      <c r="AJ211" s="100"/>
      <c r="AK211" s="100"/>
      <c r="AL211" s="100"/>
      <c r="AM211" s="100"/>
      <c r="AN211" s="100"/>
      <c r="AO211" s="100"/>
      <c r="AP211" s="100"/>
      <c r="AQ211" s="100"/>
      <c r="AR211" s="100"/>
      <c r="AS211" s="100"/>
      <c r="AT211" s="100"/>
      <c r="AU211" s="100"/>
      <c r="AV211" s="100"/>
      <c r="AW211" s="100"/>
      <c r="AX211" s="100"/>
      <c r="AY211" s="100"/>
      <c r="AZ211" s="100"/>
      <c r="BA211" s="100"/>
      <c r="BB211" s="100"/>
      <c r="BC211" s="100"/>
      <c r="BD211" s="100"/>
      <c r="BE211" s="100"/>
      <c r="BF211" s="100"/>
      <c r="BG211" s="100"/>
      <c r="BH211" s="100"/>
      <c r="BI211" s="100"/>
      <c r="BJ211" s="100"/>
      <c r="BK211" s="100"/>
      <c r="BL211" s="100"/>
      <c r="BM211" s="100"/>
      <c r="BN211" s="100"/>
      <c r="BO211" s="100"/>
      <c r="BP211" s="100"/>
      <c r="BQ211" s="100"/>
      <c r="BR211" s="100"/>
      <c r="BS211" s="100"/>
      <c r="BT211" s="100"/>
      <c r="BU211" s="100"/>
      <c r="BV211" s="100"/>
      <c r="BW211" s="100"/>
      <c r="BX211" s="100"/>
      <c r="BY211" s="100"/>
      <c r="BZ211" s="100"/>
      <c r="CA211" s="100"/>
      <c r="CB211" s="100"/>
      <c r="CC211" s="100"/>
      <c r="CD211" s="100"/>
      <c r="CE211" s="100"/>
      <c r="CF211" s="100"/>
      <c r="CG211" s="100"/>
      <c r="CH211" s="100"/>
      <c r="CI211" s="100"/>
      <c r="CJ211" s="100"/>
      <c r="CK211" s="100"/>
      <c r="CL211" s="100"/>
      <c r="CM211" s="100"/>
      <c r="CN211" s="100"/>
      <c r="CO211" s="100"/>
      <c r="CP211" s="100"/>
      <c r="CQ211" s="100"/>
      <c r="CR211" s="100"/>
      <c r="CS211" s="100"/>
      <c r="CT211" s="100"/>
      <c r="CU211" s="100"/>
      <c r="CV211" s="100"/>
      <c r="CW211" s="100"/>
      <c r="CX211" s="100"/>
      <c r="CY211" s="100"/>
      <c r="CZ211" s="100"/>
      <c r="DA211" s="100"/>
      <c r="DB211" s="100"/>
      <c r="DC211" s="100"/>
      <c r="DD211" s="100"/>
      <c r="DE211" s="100"/>
      <c r="DF211" s="100"/>
    </row>
    <row r="212" spans="1:110" s="101" customFormat="1" ht="140.25" x14ac:dyDescent="0.25">
      <c r="A212" s="6">
        <v>33</v>
      </c>
      <c r="B212" s="95" t="s">
        <v>258</v>
      </c>
      <c r="C212" s="96" t="s">
        <v>282</v>
      </c>
      <c r="D212" s="38" t="s">
        <v>308</v>
      </c>
      <c r="E212" s="18" t="s">
        <v>283</v>
      </c>
      <c r="F212" s="97">
        <v>42339</v>
      </c>
      <c r="G212" s="97">
        <v>43465</v>
      </c>
      <c r="H212" s="38" t="s">
        <v>116</v>
      </c>
      <c r="L212" s="38" t="s">
        <v>117</v>
      </c>
      <c r="M212" s="38">
        <v>121</v>
      </c>
      <c r="N212" s="98">
        <v>8188412.2400000002</v>
      </c>
      <c r="O212" s="98">
        <v>0</v>
      </c>
      <c r="P212" s="98">
        <v>1479705.4</v>
      </c>
      <c r="Q212" s="98">
        <v>0</v>
      </c>
      <c r="R212" s="98">
        <v>172814.57</v>
      </c>
      <c r="S212" s="39">
        <f t="shared" si="27"/>
        <v>9840932.2100000009</v>
      </c>
      <c r="T212" s="40" t="s">
        <v>118</v>
      </c>
      <c r="U212" s="38">
        <v>1</v>
      </c>
      <c r="V212" s="33">
        <v>228854.56</v>
      </c>
      <c r="W212" s="99">
        <v>0</v>
      </c>
      <c r="X212" s="100"/>
      <c r="Y212" s="100"/>
      <c r="Z212" s="100"/>
      <c r="AA212" s="100"/>
      <c r="AB212" s="100"/>
      <c r="AC212" s="100"/>
      <c r="AD212" s="100"/>
      <c r="AE212" s="100"/>
      <c r="AF212" s="100"/>
      <c r="AG212" s="100"/>
      <c r="AH212" s="100"/>
      <c r="AI212" s="100"/>
      <c r="AJ212" s="100"/>
      <c r="AK212" s="100"/>
      <c r="AL212" s="100"/>
      <c r="AM212" s="100"/>
      <c r="AN212" s="100"/>
      <c r="AO212" s="100"/>
      <c r="AP212" s="100"/>
      <c r="AQ212" s="100"/>
      <c r="AR212" s="100"/>
      <c r="AS212" s="100"/>
      <c r="AT212" s="100"/>
      <c r="AU212" s="100"/>
      <c r="AV212" s="100"/>
      <c r="AW212" s="100"/>
      <c r="AX212" s="100"/>
      <c r="AY212" s="100"/>
      <c r="AZ212" s="100"/>
      <c r="BA212" s="100"/>
      <c r="BB212" s="100"/>
      <c r="BC212" s="100"/>
      <c r="BD212" s="100"/>
      <c r="BE212" s="100"/>
      <c r="BF212" s="100"/>
      <c r="BG212" s="100"/>
      <c r="BH212" s="100"/>
      <c r="BI212" s="100"/>
      <c r="BJ212" s="100"/>
      <c r="BK212" s="100"/>
      <c r="BL212" s="100"/>
      <c r="BM212" s="100"/>
      <c r="BN212" s="100"/>
      <c r="BO212" s="100"/>
      <c r="BP212" s="100"/>
      <c r="BQ212" s="100"/>
      <c r="BR212" s="100"/>
      <c r="BS212" s="100"/>
      <c r="BT212" s="100"/>
      <c r="BU212" s="100"/>
      <c r="BV212" s="100"/>
      <c r="BW212" s="100"/>
      <c r="BX212" s="100"/>
      <c r="BY212" s="100"/>
      <c r="BZ212" s="100"/>
      <c r="CA212" s="100"/>
      <c r="CB212" s="100"/>
      <c r="CC212" s="100"/>
      <c r="CD212" s="100"/>
      <c r="CE212" s="100"/>
      <c r="CF212" s="100"/>
      <c r="CG212" s="100"/>
      <c r="CH212" s="100"/>
      <c r="CI212" s="100"/>
      <c r="CJ212" s="100"/>
      <c r="CK212" s="100"/>
      <c r="CL212" s="100"/>
      <c r="CM212" s="100"/>
      <c r="CN212" s="100"/>
      <c r="CO212" s="100"/>
      <c r="CP212" s="100"/>
      <c r="CQ212" s="100"/>
      <c r="CR212" s="100"/>
      <c r="CS212" s="100"/>
      <c r="CT212" s="100"/>
      <c r="CU212" s="100"/>
      <c r="CV212" s="100"/>
      <c r="CW212" s="100"/>
      <c r="CX212" s="100"/>
      <c r="CY212" s="100"/>
      <c r="CZ212" s="100"/>
      <c r="DA212" s="100"/>
      <c r="DB212" s="100"/>
      <c r="DC212" s="100"/>
      <c r="DD212" s="100"/>
      <c r="DE212" s="100"/>
      <c r="DF212" s="100"/>
    </row>
    <row r="213" spans="1:110" s="101" customFormat="1" ht="127.5" x14ac:dyDescent="0.25">
      <c r="A213" s="6">
        <v>34</v>
      </c>
      <c r="B213" s="95" t="s">
        <v>258</v>
      </c>
      <c r="C213" s="96" t="s">
        <v>284</v>
      </c>
      <c r="D213" s="38" t="s">
        <v>157</v>
      </c>
      <c r="E213" s="18" t="s">
        <v>285</v>
      </c>
      <c r="F213" s="97">
        <v>42917</v>
      </c>
      <c r="G213" s="97">
        <v>43830</v>
      </c>
      <c r="H213" s="38" t="s">
        <v>116</v>
      </c>
      <c r="L213" s="38" t="s">
        <v>117</v>
      </c>
      <c r="M213" s="38">
        <v>121</v>
      </c>
      <c r="N213" s="98">
        <v>762643.75</v>
      </c>
      <c r="O213" s="98">
        <v>0</v>
      </c>
      <c r="P213" s="98">
        <v>137815.25</v>
      </c>
      <c r="Q213" s="98">
        <v>0</v>
      </c>
      <c r="R213" s="98">
        <v>0</v>
      </c>
      <c r="S213" s="39">
        <f t="shared" si="27"/>
        <v>900459</v>
      </c>
      <c r="T213" s="40" t="s">
        <v>118</v>
      </c>
      <c r="U213" s="38">
        <v>0</v>
      </c>
      <c r="V213" s="33">
        <v>0</v>
      </c>
      <c r="W213" s="99">
        <v>0</v>
      </c>
      <c r="X213" s="100"/>
      <c r="Y213" s="100"/>
      <c r="Z213" s="100"/>
      <c r="AA213" s="100"/>
      <c r="AB213" s="100"/>
      <c r="AC213" s="100"/>
      <c r="AD213" s="100"/>
      <c r="AE213" s="100"/>
      <c r="AF213" s="100"/>
      <c r="AG213" s="100"/>
      <c r="AH213" s="100"/>
      <c r="AI213" s="100"/>
      <c r="AJ213" s="100"/>
      <c r="AK213" s="100"/>
      <c r="AL213" s="100"/>
      <c r="AM213" s="100"/>
      <c r="AN213" s="100"/>
      <c r="AO213" s="100"/>
      <c r="AP213" s="100"/>
      <c r="AQ213" s="100"/>
      <c r="AR213" s="100"/>
      <c r="AS213" s="100"/>
      <c r="AT213" s="100"/>
      <c r="AU213" s="100"/>
      <c r="AV213" s="100"/>
      <c r="AW213" s="100"/>
      <c r="AX213" s="100"/>
      <c r="AY213" s="100"/>
      <c r="AZ213" s="100"/>
      <c r="BA213" s="100"/>
      <c r="BB213" s="100"/>
      <c r="BC213" s="100"/>
      <c r="BD213" s="100"/>
      <c r="BE213" s="100"/>
      <c r="BF213" s="100"/>
      <c r="BG213" s="100"/>
      <c r="BH213" s="100"/>
      <c r="BI213" s="100"/>
      <c r="BJ213" s="100"/>
      <c r="BK213" s="100"/>
      <c r="BL213" s="100"/>
      <c r="BM213" s="100"/>
      <c r="BN213" s="100"/>
      <c r="BO213" s="100"/>
      <c r="BP213" s="100"/>
      <c r="BQ213" s="100"/>
      <c r="BR213" s="100"/>
      <c r="BS213" s="100"/>
      <c r="BT213" s="100"/>
      <c r="BU213" s="100"/>
      <c r="BV213" s="100"/>
      <c r="BW213" s="100"/>
      <c r="BX213" s="100"/>
      <c r="BY213" s="100"/>
      <c r="BZ213" s="100"/>
      <c r="CA213" s="100"/>
      <c r="CB213" s="100"/>
      <c r="CC213" s="100"/>
      <c r="CD213" s="100"/>
      <c r="CE213" s="100"/>
      <c r="CF213" s="100"/>
      <c r="CG213" s="100"/>
      <c r="CH213" s="100"/>
      <c r="CI213" s="100"/>
      <c r="CJ213" s="100"/>
      <c r="CK213" s="100"/>
      <c r="CL213" s="100"/>
      <c r="CM213" s="100"/>
      <c r="CN213" s="100"/>
      <c r="CO213" s="100"/>
      <c r="CP213" s="100"/>
      <c r="CQ213" s="100"/>
      <c r="CR213" s="100"/>
      <c r="CS213" s="100"/>
      <c r="CT213" s="100"/>
      <c r="CU213" s="100"/>
      <c r="CV213" s="100"/>
      <c r="CW213" s="100"/>
      <c r="CX213" s="100"/>
      <c r="CY213" s="100"/>
      <c r="CZ213" s="100"/>
      <c r="DA213" s="100"/>
      <c r="DB213" s="100"/>
      <c r="DC213" s="100"/>
      <c r="DD213" s="100"/>
      <c r="DE213" s="100"/>
      <c r="DF213" s="100"/>
    </row>
    <row r="214" spans="1:110" s="101" customFormat="1" ht="140.25" x14ac:dyDescent="0.25">
      <c r="A214" s="6">
        <v>35</v>
      </c>
      <c r="B214" s="95" t="s">
        <v>264</v>
      </c>
      <c r="C214" s="96" t="s">
        <v>289</v>
      </c>
      <c r="D214" s="38" t="s">
        <v>260</v>
      </c>
      <c r="E214" s="18" t="s">
        <v>290</v>
      </c>
      <c r="F214" s="97">
        <v>43070</v>
      </c>
      <c r="G214" s="97">
        <v>44196</v>
      </c>
      <c r="H214" s="38" t="s">
        <v>116</v>
      </c>
      <c r="I214" s="74"/>
      <c r="J214" s="74"/>
      <c r="K214" s="74"/>
      <c r="L214" s="38" t="s">
        <v>117</v>
      </c>
      <c r="M214" s="38">
        <v>121</v>
      </c>
      <c r="N214" s="98">
        <v>108511048.45</v>
      </c>
      <c r="O214" s="98">
        <v>0</v>
      </c>
      <c r="P214" s="98">
        <v>19512880.550000001</v>
      </c>
      <c r="Q214" s="98">
        <v>0</v>
      </c>
      <c r="R214" s="98">
        <v>16647066</v>
      </c>
      <c r="S214" s="39">
        <f t="shared" si="27"/>
        <v>144670995</v>
      </c>
      <c r="T214" s="40" t="s">
        <v>118</v>
      </c>
      <c r="U214" s="38">
        <v>0</v>
      </c>
      <c r="V214" s="33">
        <v>12503546.439999999</v>
      </c>
      <c r="W214" s="99">
        <v>0</v>
      </c>
      <c r="X214" s="100"/>
      <c r="Y214" s="100"/>
      <c r="Z214" s="100"/>
      <c r="AA214" s="100"/>
      <c r="AB214" s="100"/>
      <c r="AC214" s="100"/>
      <c r="AD214" s="100"/>
      <c r="AE214" s="100"/>
      <c r="AF214" s="100"/>
      <c r="AG214" s="100"/>
      <c r="AH214" s="100"/>
      <c r="AI214" s="100"/>
      <c r="AJ214" s="100"/>
      <c r="AK214" s="100"/>
      <c r="AL214" s="100"/>
      <c r="AM214" s="100"/>
      <c r="AN214" s="100"/>
      <c r="AO214" s="100"/>
      <c r="AP214" s="100"/>
      <c r="AQ214" s="100"/>
      <c r="AR214" s="100"/>
      <c r="AS214" s="100"/>
      <c r="AT214" s="100"/>
      <c r="AU214" s="100"/>
      <c r="AV214" s="100"/>
      <c r="AW214" s="100"/>
      <c r="AX214" s="100"/>
      <c r="AY214" s="100"/>
      <c r="AZ214" s="100"/>
      <c r="BA214" s="100"/>
      <c r="BB214" s="100"/>
      <c r="BC214" s="100"/>
      <c r="BD214" s="100"/>
      <c r="BE214" s="100"/>
      <c r="BF214" s="100"/>
      <c r="BG214" s="100"/>
      <c r="BH214" s="100"/>
      <c r="BI214" s="100"/>
      <c r="BJ214" s="100"/>
      <c r="BK214" s="100"/>
      <c r="BL214" s="100"/>
      <c r="BM214" s="100"/>
      <c r="BN214" s="100"/>
      <c r="BO214" s="100"/>
      <c r="BP214" s="100"/>
      <c r="BQ214" s="100"/>
      <c r="BR214" s="100"/>
      <c r="BS214" s="100"/>
      <c r="BT214" s="100"/>
      <c r="BU214" s="100"/>
      <c r="BV214" s="100"/>
      <c r="BW214" s="100"/>
      <c r="BX214" s="100"/>
      <c r="BY214" s="100"/>
      <c r="BZ214" s="100"/>
      <c r="CA214" s="100"/>
      <c r="CB214" s="100"/>
      <c r="CC214" s="100"/>
      <c r="CD214" s="100"/>
      <c r="CE214" s="100"/>
      <c r="CF214" s="100"/>
      <c r="CG214" s="100"/>
      <c r="CH214" s="100"/>
      <c r="CI214" s="100"/>
      <c r="CJ214" s="100"/>
      <c r="CK214" s="100"/>
      <c r="CL214" s="100"/>
      <c r="CM214" s="100"/>
      <c r="CN214" s="100"/>
      <c r="CO214" s="100"/>
      <c r="CP214" s="100"/>
      <c r="CQ214" s="100"/>
      <c r="CR214" s="100"/>
      <c r="CS214" s="100"/>
      <c r="CT214" s="100"/>
      <c r="CU214" s="100"/>
      <c r="CV214" s="100"/>
      <c r="CW214" s="100"/>
      <c r="CX214" s="100"/>
      <c r="CY214" s="100"/>
      <c r="CZ214" s="100"/>
      <c r="DA214" s="100"/>
      <c r="DB214" s="100"/>
      <c r="DC214" s="100"/>
      <c r="DD214" s="100"/>
      <c r="DE214" s="100"/>
      <c r="DF214" s="100"/>
    </row>
    <row r="215" spans="1:110" s="101" customFormat="1" ht="140.25" x14ac:dyDescent="0.25">
      <c r="A215" s="6">
        <v>36</v>
      </c>
      <c r="B215" s="95" t="s">
        <v>264</v>
      </c>
      <c r="C215" s="96" t="s">
        <v>291</v>
      </c>
      <c r="D215" s="38" t="s">
        <v>157</v>
      </c>
      <c r="E215" s="18" t="s">
        <v>292</v>
      </c>
      <c r="F215" s="97">
        <v>43070</v>
      </c>
      <c r="G215" s="97">
        <v>44196</v>
      </c>
      <c r="H215" s="38" t="s">
        <v>116</v>
      </c>
      <c r="I215" s="74"/>
      <c r="J215" s="74"/>
      <c r="K215" s="74"/>
      <c r="L215" s="38" t="s">
        <v>117</v>
      </c>
      <c r="M215" s="38">
        <v>121</v>
      </c>
      <c r="N215" s="98">
        <v>18631514.390000001</v>
      </c>
      <c r="O215" s="98">
        <v>0</v>
      </c>
      <c r="P215" s="98">
        <v>3350391.69</v>
      </c>
      <c r="Q215" s="98">
        <v>0</v>
      </c>
      <c r="R215" s="98">
        <v>664612.48</v>
      </c>
      <c r="S215" s="39">
        <f t="shared" si="27"/>
        <v>22646518.560000002</v>
      </c>
      <c r="T215" s="40" t="s">
        <v>118</v>
      </c>
      <c r="U215" s="38">
        <v>0</v>
      </c>
      <c r="V215" s="33">
        <v>2202471.04</v>
      </c>
      <c r="W215" s="99">
        <v>0</v>
      </c>
      <c r="X215" s="100"/>
      <c r="Y215" s="100"/>
      <c r="Z215" s="100"/>
      <c r="AA215" s="100"/>
      <c r="AB215" s="100"/>
      <c r="AC215" s="100"/>
      <c r="AD215" s="100"/>
      <c r="AE215" s="100"/>
      <c r="AF215" s="100"/>
      <c r="AG215" s="100"/>
      <c r="AH215" s="100"/>
      <c r="AI215" s="100"/>
      <c r="AJ215" s="100"/>
      <c r="AK215" s="100"/>
      <c r="AL215" s="100"/>
      <c r="AM215" s="100"/>
      <c r="AN215" s="100"/>
      <c r="AO215" s="100"/>
      <c r="AP215" s="100"/>
      <c r="AQ215" s="100"/>
      <c r="AR215" s="100"/>
      <c r="AS215" s="100"/>
      <c r="AT215" s="100"/>
      <c r="AU215" s="100"/>
      <c r="AV215" s="100"/>
      <c r="AW215" s="100"/>
      <c r="AX215" s="100"/>
      <c r="AY215" s="100"/>
      <c r="AZ215" s="100"/>
      <c r="BA215" s="100"/>
      <c r="BB215" s="100"/>
      <c r="BC215" s="100"/>
      <c r="BD215" s="100"/>
      <c r="BE215" s="100"/>
      <c r="BF215" s="100"/>
      <c r="BG215" s="100"/>
      <c r="BH215" s="100"/>
      <c r="BI215" s="100"/>
      <c r="BJ215" s="100"/>
      <c r="BK215" s="100"/>
      <c r="BL215" s="100"/>
      <c r="BM215" s="100"/>
      <c r="BN215" s="100"/>
      <c r="BO215" s="100"/>
      <c r="BP215" s="100"/>
      <c r="BQ215" s="100"/>
      <c r="BR215" s="100"/>
      <c r="BS215" s="100"/>
      <c r="BT215" s="100"/>
      <c r="BU215" s="100"/>
      <c r="BV215" s="100"/>
      <c r="BW215" s="100"/>
      <c r="BX215" s="100"/>
      <c r="BY215" s="100"/>
      <c r="BZ215" s="100"/>
      <c r="CA215" s="100"/>
      <c r="CB215" s="100"/>
      <c r="CC215" s="100"/>
      <c r="CD215" s="100"/>
      <c r="CE215" s="100"/>
      <c r="CF215" s="100"/>
      <c r="CG215" s="100"/>
      <c r="CH215" s="100"/>
      <c r="CI215" s="100"/>
      <c r="CJ215" s="100"/>
      <c r="CK215" s="100"/>
      <c r="CL215" s="100"/>
      <c r="CM215" s="100"/>
      <c r="CN215" s="100"/>
      <c r="CO215" s="100"/>
      <c r="CP215" s="100"/>
      <c r="CQ215" s="100"/>
      <c r="CR215" s="100"/>
      <c r="CS215" s="100"/>
      <c r="CT215" s="100"/>
      <c r="CU215" s="100"/>
      <c r="CV215" s="100"/>
      <c r="CW215" s="100"/>
      <c r="CX215" s="100"/>
      <c r="CY215" s="100"/>
      <c r="CZ215" s="100"/>
      <c r="DA215" s="100"/>
      <c r="DB215" s="100"/>
      <c r="DC215" s="100"/>
      <c r="DD215" s="100"/>
      <c r="DE215" s="100"/>
      <c r="DF215" s="100"/>
    </row>
    <row r="216" spans="1:110" s="101" customFormat="1" ht="204" x14ac:dyDescent="0.25">
      <c r="A216" s="6">
        <v>37</v>
      </c>
      <c r="B216" s="95" t="s">
        <v>264</v>
      </c>
      <c r="C216" s="96" t="s">
        <v>293</v>
      </c>
      <c r="D216" s="38" t="s">
        <v>294</v>
      </c>
      <c r="E216" s="18" t="s">
        <v>295</v>
      </c>
      <c r="F216" s="97">
        <v>42917</v>
      </c>
      <c r="G216" s="97">
        <v>43465</v>
      </c>
      <c r="H216" s="38" t="s">
        <v>116</v>
      </c>
      <c r="I216" s="74"/>
      <c r="J216" s="74"/>
      <c r="K216" s="74"/>
      <c r="L216" s="38" t="s">
        <v>117</v>
      </c>
      <c r="M216" s="38">
        <v>121</v>
      </c>
      <c r="N216" s="98">
        <v>2963720.5</v>
      </c>
      <c r="O216" s="98">
        <v>0</v>
      </c>
      <c r="P216" s="98">
        <v>532947.80000000005</v>
      </c>
      <c r="Q216" s="98">
        <v>0</v>
      </c>
      <c r="R216" s="98">
        <v>0</v>
      </c>
      <c r="S216" s="39">
        <f t="shared" si="27"/>
        <v>3496668.3</v>
      </c>
      <c r="T216" s="40" t="s">
        <v>118</v>
      </c>
      <c r="U216" s="38">
        <v>0</v>
      </c>
      <c r="V216" s="33">
        <v>0</v>
      </c>
      <c r="W216" s="99">
        <v>0</v>
      </c>
      <c r="X216" s="100"/>
      <c r="Y216" s="100"/>
      <c r="Z216" s="100"/>
      <c r="AA216" s="100"/>
      <c r="AB216" s="100"/>
      <c r="AC216" s="100"/>
      <c r="AD216" s="100"/>
      <c r="AE216" s="100"/>
      <c r="AF216" s="100"/>
      <c r="AG216" s="100"/>
      <c r="AH216" s="100"/>
      <c r="AI216" s="100"/>
      <c r="AJ216" s="100"/>
      <c r="AK216" s="100"/>
      <c r="AL216" s="100"/>
      <c r="AM216" s="100"/>
      <c r="AN216" s="100"/>
      <c r="AO216" s="100"/>
      <c r="AP216" s="100"/>
      <c r="AQ216" s="100"/>
      <c r="AR216" s="100"/>
      <c r="AS216" s="100"/>
      <c r="AT216" s="100"/>
      <c r="AU216" s="100"/>
      <c r="AV216" s="100"/>
      <c r="AW216" s="100"/>
      <c r="AX216" s="100"/>
      <c r="AY216" s="100"/>
      <c r="AZ216" s="100"/>
      <c r="BA216" s="100"/>
      <c r="BB216" s="100"/>
      <c r="BC216" s="100"/>
      <c r="BD216" s="100"/>
      <c r="BE216" s="100"/>
      <c r="BF216" s="100"/>
      <c r="BG216" s="100"/>
      <c r="BH216" s="100"/>
      <c r="BI216" s="100"/>
      <c r="BJ216" s="100"/>
      <c r="BK216" s="100"/>
      <c r="BL216" s="100"/>
      <c r="BM216" s="100"/>
      <c r="BN216" s="100"/>
      <c r="BO216" s="100"/>
      <c r="BP216" s="100"/>
      <c r="BQ216" s="100"/>
      <c r="BR216" s="100"/>
      <c r="BS216" s="100"/>
      <c r="BT216" s="100"/>
      <c r="BU216" s="100"/>
      <c r="BV216" s="100"/>
      <c r="BW216" s="100"/>
      <c r="BX216" s="100"/>
      <c r="BY216" s="100"/>
      <c r="BZ216" s="100"/>
      <c r="CA216" s="100"/>
      <c r="CB216" s="100"/>
      <c r="CC216" s="100"/>
      <c r="CD216" s="100"/>
      <c r="CE216" s="100"/>
      <c r="CF216" s="100"/>
      <c r="CG216" s="100"/>
      <c r="CH216" s="100"/>
      <c r="CI216" s="100"/>
      <c r="CJ216" s="100"/>
      <c r="CK216" s="100"/>
      <c r="CL216" s="100"/>
      <c r="CM216" s="100"/>
      <c r="CN216" s="100"/>
      <c r="CO216" s="100"/>
      <c r="CP216" s="100"/>
      <c r="CQ216" s="100"/>
      <c r="CR216" s="100"/>
      <c r="CS216" s="100"/>
      <c r="CT216" s="100"/>
      <c r="CU216" s="100"/>
      <c r="CV216" s="100"/>
      <c r="CW216" s="100"/>
      <c r="CX216" s="100"/>
      <c r="CY216" s="100"/>
      <c r="CZ216" s="100"/>
      <c r="DA216" s="100"/>
      <c r="DB216" s="100"/>
      <c r="DC216" s="100"/>
      <c r="DD216" s="100"/>
      <c r="DE216" s="100"/>
      <c r="DF216" s="100"/>
    </row>
    <row r="217" spans="1:110" s="101" customFormat="1" ht="280.5" x14ac:dyDescent="0.25">
      <c r="A217" s="6">
        <v>38</v>
      </c>
      <c r="B217" s="95" t="s">
        <v>264</v>
      </c>
      <c r="C217" s="96" t="s">
        <v>296</v>
      </c>
      <c r="D217" s="38" t="s">
        <v>297</v>
      </c>
      <c r="E217" s="18" t="s">
        <v>298</v>
      </c>
      <c r="F217" s="97">
        <v>43070</v>
      </c>
      <c r="G217" s="97">
        <v>43220</v>
      </c>
      <c r="H217" s="38" t="s">
        <v>116</v>
      </c>
      <c r="I217" s="38"/>
      <c r="L217" s="38" t="s">
        <v>117</v>
      </c>
      <c r="M217" s="38">
        <v>121</v>
      </c>
      <c r="N217" s="98">
        <v>26529960.699999999</v>
      </c>
      <c r="O217" s="98">
        <v>0</v>
      </c>
      <c r="P217" s="98">
        <v>4770721.1500000004</v>
      </c>
      <c r="Q217" s="98">
        <v>0</v>
      </c>
      <c r="R217" s="98">
        <v>1964916.55</v>
      </c>
      <c r="S217" s="39">
        <f t="shared" si="27"/>
        <v>33265598.400000002</v>
      </c>
      <c r="T217" s="40" t="s">
        <v>118</v>
      </c>
      <c r="U217" s="38">
        <v>0</v>
      </c>
      <c r="V217" s="33">
        <v>0</v>
      </c>
      <c r="W217" s="99">
        <v>0</v>
      </c>
      <c r="X217" s="100"/>
      <c r="Y217" s="100"/>
      <c r="Z217" s="100"/>
      <c r="AA217" s="100"/>
      <c r="AB217" s="100"/>
      <c r="AC217" s="100"/>
      <c r="AD217" s="100"/>
      <c r="AE217" s="100"/>
      <c r="AF217" s="100"/>
      <c r="AG217" s="100"/>
      <c r="AH217" s="100"/>
      <c r="AI217" s="100"/>
      <c r="AJ217" s="100"/>
      <c r="AK217" s="100"/>
      <c r="AL217" s="100"/>
      <c r="AM217" s="100"/>
      <c r="AN217" s="100"/>
      <c r="AO217" s="100"/>
      <c r="AP217" s="100"/>
      <c r="AQ217" s="100"/>
      <c r="AR217" s="100"/>
      <c r="AS217" s="100"/>
      <c r="AT217" s="100"/>
      <c r="AU217" s="100"/>
      <c r="AV217" s="100"/>
      <c r="AW217" s="100"/>
      <c r="AX217" s="100"/>
      <c r="AY217" s="100"/>
      <c r="AZ217" s="100"/>
      <c r="BA217" s="100"/>
      <c r="BB217" s="100"/>
      <c r="BC217" s="100"/>
      <c r="BD217" s="100"/>
      <c r="BE217" s="100"/>
      <c r="BF217" s="100"/>
      <c r="BG217" s="100"/>
      <c r="BH217" s="100"/>
      <c r="BI217" s="100"/>
      <c r="BJ217" s="100"/>
      <c r="BK217" s="100"/>
      <c r="BL217" s="100"/>
      <c r="BM217" s="100"/>
      <c r="BN217" s="100"/>
      <c r="BO217" s="100"/>
      <c r="BP217" s="100"/>
      <c r="BQ217" s="100"/>
      <c r="BR217" s="100"/>
      <c r="BS217" s="100"/>
      <c r="BT217" s="100"/>
      <c r="BU217" s="100"/>
      <c r="BV217" s="100"/>
      <c r="BW217" s="100"/>
      <c r="BX217" s="100"/>
      <c r="BY217" s="100"/>
      <c r="BZ217" s="100"/>
      <c r="CA217" s="100"/>
      <c r="CB217" s="100"/>
      <c r="CC217" s="100"/>
      <c r="CD217" s="100"/>
      <c r="CE217" s="100"/>
      <c r="CF217" s="100"/>
      <c r="CG217" s="100"/>
      <c r="CH217" s="100"/>
      <c r="CI217" s="100"/>
      <c r="CJ217" s="100"/>
      <c r="CK217" s="100"/>
      <c r="CL217" s="100"/>
      <c r="CM217" s="100"/>
      <c r="CN217" s="100"/>
      <c r="CO217" s="100"/>
      <c r="CP217" s="100"/>
      <c r="CQ217" s="100"/>
      <c r="CR217" s="100"/>
      <c r="CS217" s="100"/>
      <c r="CT217" s="100"/>
      <c r="CU217" s="100"/>
      <c r="CV217" s="100"/>
      <c r="CW217" s="100"/>
      <c r="CX217" s="100"/>
      <c r="CY217" s="100"/>
      <c r="CZ217" s="100"/>
      <c r="DA217" s="100"/>
      <c r="DB217" s="100"/>
      <c r="DC217" s="100"/>
      <c r="DD217" s="100"/>
      <c r="DE217" s="100"/>
      <c r="DF217" s="100"/>
    </row>
    <row r="218" spans="1:110" s="101" customFormat="1" ht="195" customHeight="1" x14ac:dyDescent="0.25">
      <c r="A218" s="6">
        <v>39</v>
      </c>
      <c r="B218" s="95" t="s">
        <v>258</v>
      </c>
      <c r="C218" s="96" t="s">
        <v>275</v>
      </c>
      <c r="D218" s="38" t="s">
        <v>121</v>
      </c>
      <c r="E218" s="18" t="s">
        <v>276</v>
      </c>
      <c r="F218" s="97">
        <v>42826</v>
      </c>
      <c r="G218" s="97">
        <v>43921</v>
      </c>
      <c r="H218" s="38" t="s">
        <v>116</v>
      </c>
      <c r="I218" s="74"/>
      <c r="J218" s="74"/>
      <c r="K218" s="102"/>
      <c r="L218" s="38" t="s">
        <v>117</v>
      </c>
      <c r="M218" s="38">
        <v>121</v>
      </c>
      <c r="N218" s="98">
        <v>3926911.28</v>
      </c>
      <c r="O218" s="98">
        <v>0</v>
      </c>
      <c r="P218" s="98">
        <v>709621.31</v>
      </c>
      <c r="Q218" s="98">
        <v>0</v>
      </c>
      <c r="R218" s="98">
        <v>0</v>
      </c>
      <c r="S218" s="39">
        <f t="shared" si="27"/>
        <v>4636532.59</v>
      </c>
      <c r="T218" s="40" t="s">
        <v>118</v>
      </c>
      <c r="U218" s="120">
        <v>1</v>
      </c>
      <c r="V218" s="33">
        <v>38201.019999999997</v>
      </c>
      <c r="W218" s="99">
        <v>0</v>
      </c>
      <c r="X218" s="100"/>
      <c r="Y218" s="100"/>
      <c r="Z218" s="100"/>
      <c r="AA218" s="100"/>
      <c r="AB218" s="100"/>
      <c r="AC218" s="100"/>
      <c r="AD218" s="100"/>
      <c r="AE218" s="100"/>
      <c r="AF218" s="100"/>
      <c r="AG218" s="100"/>
      <c r="AH218" s="100"/>
      <c r="AI218" s="100"/>
      <c r="AJ218" s="100"/>
      <c r="AK218" s="100"/>
      <c r="AL218" s="100"/>
      <c r="AM218" s="100"/>
      <c r="AN218" s="100"/>
      <c r="AO218" s="100"/>
      <c r="AP218" s="100"/>
      <c r="AQ218" s="100"/>
      <c r="AR218" s="100"/>
      <c r="AS218" s="100"/>
      <c r="AT218" s="100"/>
      <c r="AU218" s="100"/>
      <c r="AV218" s="100"/>
      <c r="AW218" s="100"/>
      <c r="AX218" s="100"/>
      <c r="AY218" s="100"/>
      <c r="AZ218" s="100"/>
      <c r="BA218" s="100"/>
      <c r="BB218" s="100"/>
      <c r="BC218" s="100"/>
      <c r="BD218" s="100"/>
      <c r="BE218" s="100"/>
      <c r="BF218" s="100"/>
      <c r="BG218" s="100"/>
      <c r="BH218" s="100"/>
      <c r="BI218" s="100"/>
      <c r="BJ218" s="100"/>
      <c r="BK218" s="100"/>
      <c r="BL218" s="100"/>
      <c r="BM218" s="100"/>
      <c r="BN218" s="100"/>
      <c r="BO218" s="100"/>
      <c r="BP218" s="100"/>
      <c r="BQ218" s="100"/>
      <c r="BR218" s="100"/>
      <c r="BS218" s="100"/>
      <c r="BT218" s="100"/>
      <c r="BU218" s="100"/>
      <c r="BV218" s="100"/>
      <c r="BW218" s="100"/>
      <c r="BX218" s="100"/>
      <c r="BY218" s="100"/>
      <c r="BZ218" s="100"/>
      <c r="CA218" s="100"/>
      <c r="CB218" s="100"/>
      <c r="CC218" s="100"/>
      <c r="CD218" s="100"/>
      <c r="CE218" s="100"/>
      <c r="CF218" s="100"/>
      <c r="CG218" s="100"/>
      <c r="CH218" s="100"/>
      <c r="CI218" s="100"/>
      <c r="CJ218" s="100"/>
      <c r="CK218" s="100"/>
      <c r="CL218" s="100"/>
      <c r="CM218" s="100"/>
      <c r="CN218" s="100"/>
      <c r="CO218" s="100"/>
      <c r="CP218" s="100"/>
      <c r="CQ218" s="100"/>
      <c r="CR218" s="100"/>
      <c r="CS218" s="100"/>
      <c r="CT218" s="100"/>
      <c r="CU218" s="100"/>
      <c r="CV218" s="100"/>
      <c r="CW218" s="100"/>
      <c r="CX218" s="100"/>
      <c r="CY218" s="100"/>
      <c r="CZ218" s="100"/>
      <c r="DA218" s="100"/>
      <c r="DB218" s="100"/>
      <c r="DC218" s="100"/>
      <c r="DD218" s="100"/>
      <c r="DE218" s="100"/>
      <c r="DF218" s="100"/>
    </row>
    <row r="219" spans="1:110" s="101" customFormat="1" ht="195" customHeight="1" x14ac:dyDescent="0.25">
      <c r="A219" s="6">
        <v>40</v>
      </c>
      <c r="B219" s="95" t="s">
        <v>155</v>
      </c>
      <c r="C219" s="96" t="s">
        <v>312</v>
      </c>
      <c r="D219" s="38" t="s">
        <v>303</v>
      </c>
      <c r="E219" s="18" t="s">
        <v>304</v>
      </c>
      <c r="F219" s="97">
        <v>43101</v>
      </c>
      <c r="G219" s="97">
        <v>43830</v>
      </c>
      <c r="H219" s="38" t="s">
        <v>306</v>
      </c>
      <c r="I219" s="74"/>
      <c r="J219" s="74"/>
      <c r="K219" s="102"/>
      <c r="L219" s="38" t="s">
        <v>117</v>
      </c>
      <c r="M219" s="38">
        <v>121</v>
      </c>
      <c r="N219" s="98">
        <v>132370.84</v>
      </c>
      <c r="O219" s="98">
        <v>0</v>
      </c>
      <c r="P219" s="98">
        <v>23816.66</v>
      </c>
      <c r="Q219" s="98">
        <v>0</v>
      </c>
      <c r="R219" s="98">
        <v>0</v>
      </c>
      <c r="S219" s="39">
        <f t="shared" si="27"/>
        <v>156187.5</v>
      </c>
      <c r="T219" s="40" t="s">
        <v>118</v>
      </c>
      <c r="U219" s="38">
        <v>0</v>
      </c>
      <c r="V219" s="33">
        <v>0</v>
      </c>
      <c r="W219" s="99">
        <v>0</v>
      </c>
      <c r="X219" s="100"/>
      <c r="Y219" s="100"/>
      <c r="Z219" s="100"/>
      <c r="AA219" s="100"/>
      <c r="AB219" s="100"/>
      <c r="AC219" s="100"/>
      <c r="AD219" s="100"/>
      <c r="AE219" s="100"/>
      <c r="AF219" s="100"/>
      <c r="AG219" s="100"/>
      <c r="AH219" s="100"/>
      <c r="AI219" s="100"/>
      <c r="AJ219" s="100"/>
      <c r="AK219" s="100"/>
      <c r="AL219" s="100"/>
      <c r="AM219" s="100"/>
      <c r="AN219" s="100"/>
      <c r="AO219" s="100"/>
      <c r="AP219" s="100"/>
      <c r="AQ219" s="100"/>
      <c r="AR219" s="100"/>
      <c r="AS219" s="100"/>
      <c r="AT219" s="100"/>
      <c r="AU219" s="100"/>
      <c r="AV219" s="100"/>
      <c r="AW219" s="100"/>
      <c r="AX219" s="100"/>
      <c r="AY219" s="100"/>
      <c r="AZ219" s="100"/>
      <c r="BA219" s="100"/>
      <c r="BB219" s="100"/>
      <c r="BC219" s="100"/>
      <c r="BD219" s="100"/>
      <c r="BE219" s="100"/>
      <c r="BF219" s="100"/>
      <c r="BG219" s="100"/>
      <c r="BH219" s="100"/>
      <c r="BI219" s="100"/>
      <c r="BJ219" s="100"/>
      <c r="BK219" s="100"/>
      <c r="BL219" s="100"/>
      <c r="BM219" s="100"/>
      <c r="BN219" s="100"/>
      <c r="BO219" s="100"/>
      <c r="BP219" s="100"/>
      <c r="BQ219" s="100"/>
      <c r="BR219" s="100"/>
      <c r="BS219" s="100"/>
      <c r="BT219" s="100"/>
      <c r="BU219" s="100"/>
      <c r="BV219" s="100"/>
      <c r="BW219" s="100"/>
      <c r="BX219" s="100"/>
      <c r="BY219" s="100"/>
      <c r="BZ219" s="100"/>
      <c r="CA219" s="100"/>
      <c r="CB219" s="100"/>
      <c r="CC219" s="100"/>
      <c r="CD219" s="100"/>
      <c r="CE219" s="100"/>
      <c r="CF219" s="100"/>
      <c r="CG219" s="100"/>
      <c r="CH219" s="100"/>
      <c r="CI219" s="100"/>
      <c r="CJ219" s="100"/>
      <c r="CK219" s="100"/>
      <c r="CL219" s="100"/>
      <c r="CM219" s="100"/>
      <c r="CN219" s="100"/>
      <c r="CO219" s="100"/>
      <c r="CP219" s="100"/>
      <c r="CQ219" s="100"/>
      <c r="CR219" s="100"/>
      <c r="CS219" s="100"/>
      <c r="CT219" s="100"/>
      <c r="CU219" s="100"/>
      <c r="CV219" s="100"/>
      <c r="CW219" s="100"/>
      <c r="CX219" s="100"/>
      <c r="CY219" s="100"/>
      <c r="CZ219" s="100"/>
      <c r="DA219" s="100"/>
      <c r="DB219" s="100"/>
      <c r="DC219" s="100"/>
      <c r="DD219" s="100"/>
      <c r="DE219" s="100"/>
      <c r="DF219" s="100"/>
    </row>
    <row r="220" spans="1:110" s="64" customFormat="1" ht="269.25" customHeight="1" x14ac:dyDescent="0.25">
      <c r="A220" s="77">
        <v>41</v>
      </c>
      <c r="B220" s="60" t="s">
        <v>255</v>
      </c>
      <c r="C220" s="59" t="s">
        <v>309</v>
      </c>
      <c r="D220" s="48" t="s">
        <v>310</v>
      </c>
      <c r="E220" s="46" t="s">
        <v>311</v>
      </c>
      <c r="F220" s="47">
        <v>43191</v>
      </c>
      <c r="G220" s="47">
        <v>44196</v>
      </c>
      <c r="H220" s="48" t="s">
        <v>306</v>
      </c>
      <c r="I220" s="49"/>
      <c r="J220" s="49"/>
      <c r="K220" s="65"/>
      <c r="L220" s="48" t="s">
        <v>117</v>
      </c>
      <c r="M220" s="48">
        <v>121</v>
      </c>
      <c r="N220" s="57">
        <v>273903216.82999998</v>
      </c>
      <c r="O220" s="57">
        <v>0</v>
      </c>
      <c r="P220" s="57">
        <v>48789149.659999996</v>
      </c>
      <c r="Q220" s="57">
        <v>0</v>
      </c>
      <c r="R220" s="57">
        <v>22926849.75</v>
      </c>
      <c r="S220" s="51">
        <f t="shared" si="27"/>
        <v>345619216.24000001</v>
      </c>
      <c r="T220" s="56" t="s">
        <v>118</v>
      </c>
      <c r="U220" s="48">
        <v>1</v>
      </c>
      <c r="V220" s="50">
        <v>0</v>
      </c>
      <c r="W220" s="78">
        <v>0</v>
      </c>
    </row>
    <row r="221" spans="1:110" s="24" customFormat="1" ht="21" customHeight="1" thickBot="1" x14ac:dyDescent="0.3">
      <c r="A221" s="137" t="s">
        <v>33</v>
      </c>
      <c r="B221" s="138"/>
      <c r="C221" s="138"/>
      <c r="D221" s="138"/>
      <c r="E221" s="138"/>
      <c r="F221" s="138"/>
      <c r="G221" s="138"/>
      <c r="H221" s="138"/>
      <c r="I221" s="138"/>
      <c r="J221" s="138"/>
      <c r="K221" s="138"/>
      <c r="L221" s="138"/>
      <c r="M221" s="139"/>
      <c r="N221" s="118">
        <f>N180+N181+N182+N183+N184+N185+N186+N187+N188+N189+N190+N191+N192+N193+N194+N195+N196+N197+N198+N199+N200+N201+N202+N203+N204+N205+N206+N207+N208+N209+N210+N211+N212+N213+N214+N215+N216+N217+N218+N219+N220</f>
        <v>747108149.00999987</v>
      </c>
      <c r="O221" s="118">
        <f t="shared" ref="O221:S221" si="29">O180+O181+O182+O183+O184+O185+O186+O187+O188+O189+O190+O191+O192+O193+O194+O195+O196+O197+O198+O199+O200+O201+O202+O203+O204+O205+O206+O207+O208+O209+O210+O211+O212+O213+O214+O215+O216+O217+O218+O219+O220</f>
        <v>0</v>
      </c>
      <c r="P221" s="118">
        <f t="shared" si="29"/>
        <v>134162242.10999998</v>
      </c>
      <c r="Q221" s="118">
        <f t="shared" si="29"/>
        <v>0</v>
      </c>
      <c r="R221" s="118">
        <f t="shared" si="29"/>
        <v>63784857.850000001</v>
      </c>
      <c r="S221" s="118">
        <f t="shared" si="29"/>
        <v>945055248.96999991</v>
      </c>
      <c r="T221" s="118"/>
      <c r="U221" s="119"/>
      <c r="V221" s="118">
        <f>V180+V181+V182+V183+V184+V185+V186+V187+V188+V189+V190+V191+V192+V193+V194+V195+V196+V197+V198+V199+V200+V201+V202+V203+V204+V205+V206+V207+V208+V209+V210+V211+V212+V213+V214+V215+V216+V217+V218+V219+V220</f>
        <v>208165003.25999999</v>
      </c>
      <c r="W221" s="118">
        <f>W180+W181+W182+W183+W184+W185+W186+W187+W188+W189+W190+W191+W192+W193+W194+W195+W196+W197+W198+W199+W200+W201+W202+W203+W204+W205+W206+W207+W208+W209+W210+W211+W212+W213+W214+W215+W216+W217+W218+W219+W220</f>
        <v>0</v>
      </c>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c r="BB221" s="23"/>
      <c r="BC221" s="23"/>
      <c r="BD221" s="23"/>
      <c r="BE221" s="23"/>
      <c r="BF221" s="23"/>
      <c r="BG221" s="23"/>
      <c r="BH221" s="23"/>
      <c r="BI221" s="23"/>
      <c r="BJ221" s="23"/>
      <c r="BK221" s="23"/>
      <c r="BL221" s="23"/>
      <c r="BM221" s="23"/>
      <c r="BN221" s="23"/>
      <c r="BO221" s="23"/>
      <c r="BP221" s="23"/>
      <c r="BQ221" s="23"/>
      <c r="BR221" s="23"/>
      <c r="BS221" s="23"/>
      <c r="BT221" s="23"/>
      <c r="BU221" s="23"/>
      <c r="BV221" s="23"/>
      <c r="BW221" s="23"/>
      <c r="BX221" s="23"/>
      <c r="BY221" s="23"/>
      <c r="BZ221" s="23"/>
      <c r="CA221" s="23"/>
      <c r="CB221" s="23"/>
      <c r="CC221" s="23"/>
      <c r="CD221" s="23"/>
      <c r="CE221" s="23"/>
      <c r="CF221" s="23"/>
      <c r="CG221" s="23"/>
      <c r="CH221" s="23"/>
      <c r="CI221" s="23"/>
      <c r="CJ221" s="23"/>
      <c r="CK221" s="23"/>
      <c r="CL221" s="23"/>
      <c r="CM221" s="23"/>
      <c r="CN221" s="23"/>
      <c r="CO221" s="23"/>
      <c r="CP221" s="23"/>
      <c r="CQ221" s="23"/>
      <c r="CR221" s="23"/>
      <c r="CS221" s="23"/>
      <c r="CT221" s="23"/>
      <c r="CU221" s="23"/>
      <c r="CV221" s="23"/>
      <c r="CW221" s="23"/>
      <c r="CX221" s="23"/>
      <c r="CY221" s="23"/>
      <c r="CZ221" s="23"/>
      <c r="DA221" s="23"/>
      <c r="DB221" s="23"/>
      <c r="DC221" s="23"/>
      <c r="DD221" s="23"/>
      <c r="DE221" s="23"/>
      <c r="DF221" s="23"/>
    </row>
    <row r="227" spans="2:110" s="20" customFormat="1" ht="81" customHeight="1" x14ac:dyDescent="0.25">
      <c r="B227" s="181" t="s">
        <v>320</v>
      </c>
      <c r="C227" s="181"/>
      <c r="D227" s="181"/>
      <c r="E227" s="181"/>
      <c r="F227" s="181"/>
      <c r="G227" s="181"/>
      <c r="H227" s="181"/>
      <c r="I227" s="181"/>
      <c r="J227" s="181"/>
      <c r="K227" s="181"/>
      <c r="L227" s="181"/>
      <c r="M227" s="181"/>
      <c r="N227" s="181"/>
      <c r="O227" s="181"/>
      <c r="P227" s="181"/>
      <c r="Q227" s="181"/>
      <c r="V227" s="94"/>
      <c r="W227" s="94"/>
      <c r="X227" s="64"/>
      <c r="Y227" s="64"/>
      <c r="Z227" s="64"/>
      <c r="AA227" s="64"/>
      <c r="AB227" s="64"/>
      <c r="AC227" s="64"/>
      <c r="AD227" s="64"/>
      <c r="AE227" s="64"/>
      <c r="AF227" s="64"/>
      <c r="AG227" s="64"/>
      <c r="AH227" s="64"/>
      <c r="AI227" s="64"/>
      <c r="AJ227" s="6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64"/>
      <c r="BI227" s="64"/>
      <c r="BJ227" s="64"/>
      <c r="BK227" s="64"/>
      <c r="BL227" s="64"/>
      <c r="BM227" s="64"/>
      <c r="BN227" s="64"/>
      <c r="BO227" s="64"/>
      <c r="BP227" s="64"/>
      <c r="BQ227" s="64"/>
      <c r="BR227" s="64"/>
      <c r="BS227" s="64"/>
      <c r="BT227" s="64"/>
      <c r="BU227" s="64"/>
      <c r="BV227" s="64"/>
      <c r="BW227" s="64"/>
      <c r="BX227" s="64"/>
      <c r="BY227" s="64"/>
      <c r="BZ227" s="64"/>
      <c r="CA227" s="64"/>
      <c r="CB227" s="64"/>
      <c r="CC227" s="64"/>
      <c r="CD227" s="64"/>
      <c r="CE227" s="64"/>
      <c r="CF227" s="64"/>
      <c r="CG227" s="64"/>
      <c r="CH227" s="64"/>
      <c r="CI227" s="64"/>
      <c r="CJ227" s="64"/>
      <c r="CK227" s="64"/>
      <c r="CL227" s="64"/>
      <c r="CM227" s="64"/>
      <c r="CN227" s="64"/>
      <c r="CO227" s="64"/>
      <c r="CP227" s="64"/>
      <c r="CQ227" s="64"/>
      <c r="CR227" s="64"/>
      <c r="CS227" s="64"/>
      <c r="CT227" s="64"/>
      <c r="CU227" s="64"/>
      <c r="CV227" s="64"/>
      <c r="CW227" s="64"/>
      <c r="CX227" s="64"/>
      <c r="CY227" s="64"/>
      <c r="CZ227" s="64"/>
      <c r="DA227" s="64"/>
      <c r="DB227" s="64"/>
      <c r="DC227" s="64"/>
      <c r="DD227" s="64"/>
      <c r="DE227" s="64"/>
      <c r="DF227" s="64"/>
    </row>
  </sheetData>
  <autoFilter ref="A9:X11">
    <filterColumn colId="13" showButton="0"/>
    <filterColumn colId="14" showButton="0"/>
    <filterColumn colId="21" showButton="0"/>
  </autoFilter>
  <mergeCells count="114">
    <mergeCell ref="A179:W179"/>
    <mergeCell ref="A221:M221"/>
    <mergeCell ref="B227:Q227"/>
    <mergeCell ref="A166:W166"/>
    <mergeCell ref="A170:M170"/>
    <mergeCell ref="A171:W171"/>
    <mergeCell ref="A174:M174"/>
    <mergeCell ref="A158:M158"/>
    <mergeCell ref="A159:W159"/>
    <mergeCell ref="A161:M161"/>
    <mergeCell ref="A162:W162"/>
    <mergeCell ref="A165:M165"/>
    <mergeCell ref="A146:W146"/>
    <mergeCell ref="A150:M150"/>
    <mergeCell ref="A151:W151"/>
    <mergeCell ref="A154:M154"/>
    <mergeCell ref="A155:W155"/>
    <mergeCell ref="A138:M138"/>
    <mergeCell ref="A139:W139"/>
    <mergeCell ref="A142:M142"/>
    <mergeCell ref="A143:W143"/>
    <mergeCell ref="A145:M145"/>
    <mergeCell ref="A128:W128"/>
    <mergeCell ref="A130:M130"/>
    <mergeCell ref="A131:W131"/>
    <mergeCell ref="A134:M134"/>
    <mergeCell ref="A135:W135"/>
    <mergeCell ref="A119:M119"/>
    <mergeCell ref="A120:W120"/>
    <mergeCell ref="A123:M123"/>
    <mergeCell ref="A124:W124"/>
    <mergeCell ref="A127:M127"/>
    <mergeCell ref="A106:W106"/>
    <mergeCell ref="A110:M110"/>
    <mergeCell ref="A111:W111"/>
    <mergeCell ref="A115:M115"/>
    <mergeCell ref="A116:W116"/>
    <mergeCell ref="A97:M97"/>
    <mergeCell ref="A98:W98"/>
    <mergeCell ref="A101:M101"/>
    <mergeCell ref="A102:W102"/>
    <mergeCell ref="A105:M105"/>
    <mergeCell ref="A87:W87"/>
    <mergeCell ref="A89:M89"/>
    <mergeCell ref="A90:W90"/>
    <mergeCell ref="A93:M93"/>
    <mergeCell ref="A94:W94"/>
    <mergeCell ref="A80:M80"/>
    <mergeCell ref="A81:W81"/>
    <mergeCell ref="A83:M83"/>
    <mergeCell ref="A84:W84"/>
    <mergeCell ref="A86:M86"/>
    <mergeCell ref="A41:W41"/>
    <mergeCell ref="A44:M44"/>
    <mergeCell ref="A45:W45"/>
    <mergeCell ref="A48:M48"/>
    <mergeCell ref="A76:W76"/>
    <mergeCell ref="A77:M77"/>
    <mergeCell ref="A73:W73"/>
    <mergeCell ref="A75:M75"/>
    <mergeCell ref="A78:W78"/>
    <mergeCell ref="A65:M65"/>
    <mergeCell ref="A66:W66"/>
    <mergeCell ref="A68:M68"/>
    <mergeCell ref="A69:W69"/>
    <mergeCell ref="A72:M72"/>
    <mergeCell ref="A6:W6"/>
    <mergeCell ref="N9:P9"/>
    <mergeCell ref="S9:S11"/>
    <mergeCell ref="T9:T11"/>
    <mergeCell ref="U9:U11"/>
    <mergeCell ref="N10:O10"/>
    <mergeCell ref="P10:P11"/>
    <mergeCell ref="R10:R11"/>
    <mergeCell ref="A8:S8"/>
    <mergeCell ref="A9:A11"/>
    <mergeCell ref="C9:C11"/>
    <mergeCell ref="D9:D11"/>
    <mergeCell ref="I9:I11"/>
    <mergeCell ref="J9:J11"/>
    <mergeCell ref="K9:K11"/>
    <mergeCell ref="L9:L11"/>
    <mergeCell ref="A7:W7"/>
    <mergeCell ref="M9:M11"/>
    <mergeCell ref="B9:B11"/>
    <mergeCell ref="E9:E11"/>
    <mergeCell ref="F9:F11"/>
    <mergeCell ref="G9:G11"/>
    <mergeCell ref="H9:H11"/>
    <mergeCell ref="V9:W9"/>
    <mergeCell ref="V10:V11"/>
    <mergeCell ref="W10:W11"/>
    <mergeCell ref="Q10:Q11"/>
    <mergeCell ref="A178:M178"/>
    <mergeCell ref="A12:W12"/>
    <mergeCell ref="A16:M16"/>
    <mergeCell ref="A17:W17"/>
    <mergeCell ref="A20:M20"/>
    <mergeCell ref="A175:W175"/>
    <mergeCell ref="A21:W21"/>
    <mergeCell ref="A25:M25"/>
    <mergeCell ref="A26:W26"/>
    <mergeCell ref="A28:M28"/>
    <mergeCell ref="A29:W29"/>
    <mergeCell ref="A32:M32"/>
    <mergeCell ref="A33:W33"/>
    <mergeCell ref="A36:M36"/>
    <mergeCell ref="A37:W37"/>
    <mergeCell ref="A49:W49"/>
    <mergeCell ref="A58:M58"/>
    <mergeCell ref="A59:W59"/>
    <mergeCell ref="A62:M62"/>
    <mergeCell ref="A63:W63"/>
    <mergeCell ref="A40:M40"/>
  </mergeCells>
  <pageMargins left="0.70866141732283472" right="0.70866141732283472" top="0.74803149606299213" bottom="0.74803149606299213" header="0.31496062992125984" footer="0.31496062992125984"/>
  <pageSetup paperSize="9" scale="35" fitToHeight="0"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Viorela Coman</dc:creator>
  <cp:lastModifiedBy>Consuela Stegarescu</cp:lastModifiedBy>
  <cp:lastPrinted>2018-04-26T11:08:06Z</cp:lastPrinted>
  <dcterms:created xsi:type="dcterms:W3CDTF">2016-07-18T10:59:34Z</dcterms:created>
  <dcterms:modified xsi:type="dcterms:W3CDTF">2018-08-14T09:24:29Z</dcterms:modified>
</cp:coreProperties>
</file>