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1730"/>
  </bookViews>
  <sheets>
    <sheet name="POC-locatii mult. jud.-lider" sheetId="2" r:id="rId1"/>
  </sheets>
  <definedNames>
    <definedName name="_xlnm._FilterDatabase" localSheetId="0" hidden="1">'POC-locatii mult. jud.-lider'!$A$10:$AC$466</definedName>
    <definedName name="_xlnm.Print_Area" localSheetId="0">'POC-locatii mult. jud.-lider'!$A$3:$X$466</definedName>
  </definedNames>
  <calcPr calcId="145621"/>
</workbook>
</file>

<file path=xl/calcChain.xml><?xml version="1.0" encoding="utf-8"?>
<calcChain xmlns="http://schemas.openxmlformats.org/spreadsheetml/2006/main">
  <c r="X286" i="2" l="1"/>
  <c r="W286" i="2"/>
  <c r="T286" i="2"/>
  <c r="L468" i="2"/>
  <c r="X446" i="2"/>
  <c r="W446" i="2"/>
  <c r="S446" i="2"/>
  <c r="Q446" i="2"/>
  <c r="P446" i="2"/>
  <c r="O446" i="2"/>
  <c r="T444" i="2"/>
  <c r="T446" i="2" s="1"/>
  <c r="X442" i="2"/>
  <c r="W442" i="2"/>
  <c r="T442" i="2"/>
  <c r="S442" i="2"/>
  <c r="Q442" i="2"/>
  <c r="P442" i="2"/>
  <c r="O442" i="2"/>
  <c r="X41" i="2"/>
  <c r="W41" i="2"/>
  <c r="S41" i="2"/>
  <c r="Q41" i="2"/>
  <c r="P41" i="2"/>
  <c r="O41" i="2"/>
  <c r="T41" i="2"/>
  <c r="X399" i="2"/>
  <c r="W399" i="2"/>
  <c r="T399" i="2"/>
  <c r="S399" i="2"/>
  <c r="Q399" i="2"/>
  <c r="P399" i="2"/>
  <c r="O399" i="2"/>
  <c r="O377" i="2"/>
  <c r="X377" i="2"/>
  <c r="W377" i="2"/>
  <c r="S377" i="2"/>
  <c r="Q377" i="2"/>
  <c r="P377" i="2"/>
  <c r="T377" i="2"/>
  <c r="T293" i="2" l="1"/>
  <c r="T294" i="2" s="1"/>
  <c r="X294" i="2"/>
  <c r="W294" i="2"/>
  <c r="S294" i="2"/>
  <c r="Q294" i="2"/>
  <c r="P294" i="2"/>
  <c r="O294" i="2"/>
  <c r="Q436" i="2" l="1"/>
  <c r="P436" i="2"/>
  <c r="O436" i="2"/>
  <c r="X436" i="2"/>
  <c r="O411" i="2"/>
  <c r="O172" i="2"/>
  <c r="X21" i="2"/>
  <c r="W21" i="2"/>
  <c r="S21" i="2"/>
  <c r="Q21" i="2"/>
  <c r="P21" i="2"/>
  <c r="O21" i="2"/>
  <c r="O17" i="2"/>
  <c r="O38" i="2"/>
  <c r="X172" i="2"/>
  <c r="W172" i="2"/>
  <c r="S172" i="2"/>
  <c r="Q172" i="2"/>
  <c r="P172" i="2"/>
  <c r="S435" i="2"/>
  <c r="S436" i="2" s="1"/>
  <c r="W436" i="2"/>
  <c r="T452" i="2"/>
  <c r="T464" i="2" l="1"/>
  <c r="P326" i="2" l="1"/>
  <c r="O326" i="2"/>
  <c r="X382" i="2" l="1"/>
  <c r="W382" i="2"/>
  <c r="S382" i="2"/>
  <c r="Q382" i="2"/>
  <c r="P382" i="2"/>
  <c r="O382" i="2"/>
  <c r="T55" i="2" l="1"/>
  <c r="T54" i="2"/>
  <c r="T463" i="2" l="1"/>
  <c r="T163" i="2" l="1"/>
  <c r="T164" i="2" l="1"/>
  <c r="T162" i="2"/>
  <c r="T462" i="2" l="1"/>
  <c r="O324" i="2" l="1"/>
  <c r="T322" i="2"/>
  <c r="S416" i="2" l="1"/>
  <c r="Q416" i="2"/>
  <c r="P416" i="2"/>
  <c r="O416" i="2"/>
  <c r="T415" i="2"/>
  <c r="T323" i="2" l="1"/>
  <c r="T321" i="2"/>
  <c r="T280" i="2" l="1"/>
  <c r="T223" i="2"/>
  <c r="T222" i="2"/>
  <c r="T221" i="2"/>
  <c r="T220" i="2"/>
  <c r="T219" i="2"/>
  <c r="T218" i="2"/>
  <c r="T217" i="2"/>
  <c r="T216" i="2"/>
  <c r="T215" i="2"/>
  <c r="T461" i="2" l="1"/>
  <c r="T53" i="2" l="1"/>
  <c r="W352" i="2" l="1"/>
  <c r="X466" i="2"/>
  <c r="W466" i="2"/>
  <c r="X439" i="2"/>
  <c r="W439" i="2"/>
  <c r="X432" i="2"/>
  <c r="W432" i="2"/>
  <c r="X419" i="2"/>
  <c r="W419" i="2"/>
  <c r="X416" i="2"/>
  <c r="W416" i="2"/>
  <c r="X411" i="2"/>
  <c r="W411" i="2"/>
  <c r="X396" i="2"/>
  <c r="W396" i="2"/>
  <c r="X374" i="2"/>
  <c r="W374" i="2"/>
  <c r="X359" i="2"/>
  <c r="W359" i="2"/>
  <c r="X352" i="2"/>
  <c r="X324" i="2"/>
  <c r="W324" i="2"/>
  <c r="X298" i="2"/>
  <c r="W298" i="2"/>
  <c r="X291" i="2"/>
  <c r="W291" i="2"/>
  <c r="X281" i="2"/>
  <c r="W281" i="2"/>
  <c r="X273" i="2"/>
  <c r="W273" i="2"/>
  <c r="X259" i="2"/>
  <c r="W259" i="2"/>
  <c r="X242" i="2"/>
  <c r="W242" i="2"/>
  <c r="X234" i="2"/>
  <c r="W234" i="2"/>
  <c r="X231" i="2"/>
  <c r="W231" i="2"/>
  <c r="X224" i="2"/>
  <c r="W224" i="2"/>
  <c r="X168" i="2"/>
  <c r="W168" i="2"/>
  <c r="X165" i="2"/>
  <c r="W165" i="2"/>
  <c r="X56" i="2"/>
  <c r="W56" i="2"/>
  <c r="X45" i="2"/>
  <c r="W45" i="2"/>
  <c r="X38" i="2"/>
  <c r="W38" i="2"/>
  <c r="X28" i="2"/>
  <c r="W28" i="2"/>
  <c r="X17" i="2"/>
  <c r="W17" i="2"/>
  <c r="W468" i="2" l="1"/>
  <c r="X468" i="2"/>
  <c r="T465" i="2"/>
  <c r="T37" i="2" l="1"/>
  <c r="P352" i="2" l="1"/>
  <c r="P324" i="2"/>
  <c r="P298" i="2"/>
  <c r="P286" i="2"/>
  <c r="P291" i="2"/>
  <c r="P281" i="2"/>
  <c r="P273" i="2"/>
  <c r="P259" i="2"/>
  <c r="P242" i="2"/>
  <c r="P234" i="2"/>
  <c r="P231" i="2"/>
  <c r="P224" i="2"/>
  <c r="P165" i="2"/>
  <c r="P56" i="2"/>
  <c r="P45" i="2"/>
  <c r="P38" i="2"/>
  <c r="P28" i="2"/>
  <c r="P17" i="2"/>
  <c r="P466" i="2"/>
  <c r="P439" i="2"/>
  <c r="P432" i="2"/>
  <c r="P419" i="2"/>
  <c r="P411" i="2"/>
  <c r="P396" i="2"/>
  <c r="P374" i="2"/>
  <c r="P359" i="2"/>
  <c r="O396" i="2"/>
  <c r="O374" i="2"/>
  <c r="O352" i="2"/>
  <c r="O259" i="2"/>
  <c r="O281" i="2"/>
  <c r="O273" i="2"/>
  <c r="Q242" i="2"/>
  <c r="O242" i="2"/>
  <c r="T224" i="2"/>
  <c r="S224" i="2"/>
  <c r="Q224" i="2"/>
  <c r="O224" i="2"/>
  <c r="T165" i="2"/>
  <c r="S165" i="2"/>
  <c r="Q165" i="2"/>
  <c r="O165" i="2"/>
  <c r="S45" i="2"/>
  <c r="Q45" i="2"/>
  <c r="O45" i="2"/>
  <c r="S17" i="2"/>
  <c r="Q17" i="2"/>
  <c r="T466" i="2" l="1"/>
  <c r="S466" i="2"/>
  <c r="Q466" i="2"/>
  <c r="O466" i="2"/>
  <c r="S439" i="2"/>
  <c r="Q439" i="2"/>
  <c r="O439" i="2"/>
  <c r="T438" i="2"/>
  <c r="T439" i="2" s="1"/>
  <c r="T434" i="2"/>
  <c r="T436" i="2" s="1"/>
  <c r="T432" i="2"/>
  <c r="S432" i="2"/>
  <c r="Q432" i="2"/>
  <c r="O432" i="2"/>
  <c r="S419" i="2"/>
  <c r="Q419" i="2"/>
  <c r="O419" i="2"/>
  <c r="T418" i="2"/>
  <c r="T419" i="2" s="1"/>
  <c r="T413" i="2"/>
  <c r="T416" i="2" s="1"/>
  <c r="T411" i="2"/>
  <c r="S411" i="2"/>
  <c r="Q411" i="2"/>
  <c r="T396" i="2"/>
  <c r="S396" i="2"/>
  <c r="Q396" i="2"/>
  <c r="T379" i="2"/>
  <c r="T382" i="2" s="1"/>
  <c r="T374" i="2"/>
  <c r="S374" i="2"/>
  <c r="Q374" i="2"/>
  <c r="T359" i="2"/>
  <c r="S359" i="2"/>
  <c r="Q359" i="2"/>
  <c r="O359" i="2"/>
  <c r="T352" i="2"/>
  <c r="S352" i="2"/>
  <c r="Q352" i="2"/>
  <c r="T324" i="2"/>
  <c r="S324" i="2"/>
  <c r="Q324" i="2"/>
  <c r="T298" i="2"/>
  <c r="S298" i="2"/>
  <c r="Q298" i="2"/>
  <c r="O298" i="2"/>
  <c r="T291" i="2"/>
  <c r="S291" i="2"/>
  <c r="Q291" i="2"/>
  <c r="O291" i="2"/>
  <c r="S286" i="2"/>
  <c r="Q286" i="2"/>
  <c r="O286" i="2"/>
  <c r="T281" i="2"/>
  <c r="S281" i="2"/>
  <c r="Q281" i="2"/>
  <c r="T273" i="2"/>
  <c r="S273" i="2"/>
  <c r="Q273" i="2"/>
  <c r="T259" i="2"/>
  <c r="S259" i="2"/>
  <c r="Q259" i="2"/>
  <c r="T242" i="2"/>
  <c r="S242" i="2"/>
  <c r="S234" i="2"/>
  <c r="Q234" i="2"/>
  <c r="O234" i="2"/>
  <c r="T233" i="2"/>
  <c r="T234" i="2" s="1"/>
  <c r="T231" i="2"/>
  <c r="S231" i="2"/>
  <c r="Q231" i="2"/>
  <c r="O231" i="2"/>
  <c r="T170" i="2"/>
  <c r="T172" i="2" s="1"/>
  <c r="S168" i="2"/>
  <c r="Q168" i="2"/>
  <c r="P168" i="2"/>
  <c r="P468" i="2" s="1"/>
  <c r="O168" i="2"/>
  <c r="T167" i="2"/>
  <c r="T168" i="2" s="1"/>
  <c r="T56" i="2"/>
  <c r="S56" i="2"/>
  <c r="Q56" i="2"/>
  <c r="O56" i="2"/>
  <c r="T43" i="2"/>
  <c r="T38" i="2"/>
  <c r="S38" i="2"/>
  <c r="Q38" i="2"/>
  <c r="T28" i="2"/>
  <c r="S28" i="2"/>
  <c r="Q28" i="2"/>
  <c r="O28" i="2"/>
  <c r="T19" i="2"/>
  <c r="T21" i="2" s="1"/>
  <c r="T15" i="2"/>
  <c r="Q468" i="2" l="1"/>
  <c r="O468" i="2"/>
  <c r="S468" i="2"/>
  <c r="T45" i="2"/>
  <c r="T17" i="2"/>
  <c r="T468" i="2" l="1"/>
</calcChain>
</file>

<file path=xl/sharedStrings.xml><?xml version="1.0" encoding="utf-8"?>
<sst xmlns="http://schemas.openxmlformats.org/spreadsheetml/2006/main" count="4095" uniqueCount="1264">
  <si>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</si>
  <si>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</si>
  <si>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</si>
  <si>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</si>
  <si>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</si>
  <si>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</si>
  <si>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</si>
  <si>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</si>
  <si>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</si>
  <si>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</si>
  <si>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</si>
  <si>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</si>
  <si>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</si>
  <si>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</si>
  <si>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</si>
  <si>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</si>
  <si>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</si>
  <si>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</si>
  <si>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</si>
  <si>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</si>
  <si>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</si>
  <si>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</si>
  <si>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</si>
  <si>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</si>
  <si>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</si>
  <si>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</si>
  <si>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</si>
  <si>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</si>
  <si>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</si>
  <si>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</si>
  <si>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</si>
  <si>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cod My SMIS</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</si>
  <si>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</si>
  <si>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</si>
  <si>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</si>
  <si>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</si>
  <si>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</si>
  <si>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</si>
  <si>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</si>
  <si>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</si>
  <si>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</si>
  <si>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</si>
  <si>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</si>
  <si>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</si>
  <si>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</si>
  <si>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</si>
  <si>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</si>
  <si>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</si>
  <si>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</si>
  <si>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</si>
  <si>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</si>
  <si>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</si>
  <si>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</si>
  <si>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</si>
  <si>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</si>
  <si>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</si>
  <si>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</si>
  <si>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</si>
  <si>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</si>
  <si>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</si>
  <si>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</si>
  <si>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</si>
  <si>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</si>
  <si>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</si>
  <si>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</si>
  <si>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</si>
  <si>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</si>
  <si>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</si>
  <si>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</si>
  <si>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</si>
  <si>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</si>
  <si>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</si>
  <si>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</si>
  <si>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</si>
  <si>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</si>
  <si>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</si>
  <si>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</si>
  <si>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</si>
  <si>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</si>
  <si>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</si>
  <si>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</si>
  <si>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</si>
  <si>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</si>
  <si>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</si>
  <si>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</si>
  <si>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</si>
  <si>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</si>
  <si>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</si>
  <si>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</si>
  <si>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</si>
  <si>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</si>
  <si>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</si>
  <si>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</si>
  <si>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</si>
  <si>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</si>
  <si>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</si>
  <si>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</si>
  <si>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</si>
  <si>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</si>
  <si>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</si>
  <si>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</si>
  <si>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</si>
  <si>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</si>
  <si>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</si>
  <si>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</si>
  <si>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</si>
  <si>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</si>
  <si>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</si>
  <si>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</si>
  <si>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</si>
  <si>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</si>
  <si>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</si>
  <si>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</si>
  <si>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</si>
  <si>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</si>
  <si>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</si>
  <si>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</si>
  <si>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</si>
  <si>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</si>
  <si>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</si>
  <si>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</si>
  <si>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</si>
  <si>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</si>
  <si>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</si>
  <si>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</si>
  <si>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</si>
  <si>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</si>
  <si>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</si>
  <si>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</si>
  <si>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</si>
  <si>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</si>
  <si>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</si>
  <si>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</si>
  <si>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</si>
  <si>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</si>
  <si>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</si>
  <si>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</si>
  <si>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</si>
  <si>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</si>
  <si>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</si>
  <si>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</si>
  <si>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</si>
  <si>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</si>
  <si>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</si>
  <si>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</si>
  <si>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</si>
  <si>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</si>
  <si>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</si>
  <si>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</si>
  <si>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</si>
  <si>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</si>
  <si>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</si>
  <si>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</si>
  <si>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</si>
  <si>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</si>
  <si>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</si>
  <si>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</si>
  <si>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</si>
  <si>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</si>
  <si>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</si>
  <si>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</si>
  <si>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</si>
  <si>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</si>
  <si>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</si>
  <si>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</si>
  <si>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</si>
  <si>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</si>
  <si>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</si>
  <si>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</si>
  <si>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</si>
  <si>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</si>
  <si>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</si>
  <si>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</si>
  <si>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</si>
  <si>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</si>
  <si>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</si>
  <si>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</si>
  <si>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</si>
  <si>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</si>
  <si>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</si>
  <si>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</si>
  <si>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</si>
  <si>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</si>
  <si>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</si>
  <si>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</si>
  <si>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</si>
  <si>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</si>
  <si>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</si>
  <si>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</si>
  <si>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</si>
  <si>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</si>
  <si>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</si>
  <si>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</si>
  <si>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</si>
  <si>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</si>
  <si>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</si>
  <si>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</si>
  <si>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</si>
  <si>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</si>
  <si>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</si>
  <si>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</si>
  <si>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</si>
  <si>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</si>
  <si>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</si>
  <si>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</si>
  <si>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</si>
  <si>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</si>
  <si>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</si>
  <si>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</si>
  <si>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</si>
  <si>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</si>
  <si>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</si>
  <si>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</si>
  <si>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</si>
  <si>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</si>
  <si>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</si>
  <si>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</si>
  <si>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</si>
  <si>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</si>
  <si>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</si>
  <si>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</si>
  <si>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</si>
  <si>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AP 1/1.1.3 H</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</si>
  <si>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</si>
  <si>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</si>
  <si>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</si>
  <si>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</si>
  <si>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</si>
  <si>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</si>
  <si>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</si>
  <si>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</si>
  <si>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</si>
  <si>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</si>
  <si>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</si>
  <si>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</si>
  <si>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</si>
  <si>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</si>
  <si>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</si>
  <si>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</si>
  <si>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</si>
  <si>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</si>
  <si>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</si>
  <si>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</si>
  <si>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</si>
  <si>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</si>
  <si>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</si>
  <si>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</si>
  <si>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</si>
  <si>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</si>
  <si>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</si>
  <si>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</si>
  <si>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</si>
  <si>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</si>
  <si>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</si>
  <si>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</si>
  <si>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</si>
  <si>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</si>
  <si>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</si>
  <si>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</si>
  <si>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</si>
  <si>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</si>
  <si>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</si>
  <si>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</si>
  <si>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</si>
  <si>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</si>
  <si>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</si>
  <si>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</si>
  <si>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</si>
  <si>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</si>
  <si>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</si>
  <si>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</si>
  <si>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</si>
  <si>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</si>
  <si>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</si>
  <si>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</si>
  <si>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</si>
  <si>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</si>
  <si>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</si>
  <si>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</si>
  <si>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</si>
  <si>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</si>
  <si>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</si>
  <si>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</si>
  <si>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</si>
  <si>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</si>
  <si>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</si>
  <si>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</si>
  <si>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</si>
  <si>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</si>
  <si>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</si>
  <si>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</si>
  <si>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</si>
  <si>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</si>
  <si>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</si>
  <si>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</si>
  <si>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</si>
  <si>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</si>
  <si>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</si>
  <si>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</si>
  <si>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</si>
  <si>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</si>
  <si>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</si>
  <si>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</si>
  <si>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</si>
  <si>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</si>
  <si>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</si>
  <si>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</si>
  <si>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</si>
  <si>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</si>
  <si>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</si>
  <si>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</si>
  <si>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</si>
  <si>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</si>
  <si>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</si>
  <si>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</si>
  <si>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</si>
  <si>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</si>
  <si>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</si>
  <si>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</si>
  <si>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</si>
  <si>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</si>
  <si>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</si>
  <si>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Sud Muntenia</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</si>
  <si>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</si>
  <si>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</si>
  <si>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</si>
  <si>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</si>
  <si>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</si>
  <si>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</si>
  <si>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</si>
  <si>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</si>
  <si>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</si>
  <si>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</si>
  <si>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</si>
  <si>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</si>
  <si>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</si>
  <si>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</si>
  <si>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</si>
  <si>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</si>
  <si>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</si>
  <si>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</si>
  <si>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</si>
  <si>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</si>
  <si>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</si>
  <si>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</si>
  <si>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</si>
  <si>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</si>
  <si>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</si>
  <si>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</si>
  <si>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</si>
  <si>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</si>
  <si>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</si>
  <si>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</si>
  <si>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</si>
  <si>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</si>
  <si>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</si>
  <si>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</si>
  <si>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</si>
  <si>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</si>
  <si>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</si>
  <si>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</si>
  <si>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</si>
  <si>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</si>
  <si>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</si>
  <si>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</si>
  <si>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</si>
  <si>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</si>
  <si>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</si>
  <si>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</si>
  <si>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</si>
  <si>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</si>
  <si>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</si>
  <si>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</si>
  <si>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</si>
  <si>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</si>
  <si>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</si>
  <si>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</si>
  <si>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</si>
  <si>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</si>
  <si>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</si>
  <si>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</si>
  <si>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</si>
  <si>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</si>
  <si>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</si>
  <si>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</si>
  <si>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</si>
  <si>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</si>
  <si>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</si>
  <si>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</si>
  <si>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</si>
  <si>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</si>
  <si>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</si>
  <si>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</si>
  <si>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</si>
  <si>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</si>
  <si>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</si>
  <si>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</si>
  <si>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</si>
  <si>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</si>
  <si>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</si>
  <si>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</si>
  <si>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</si>
  <si>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</si>
  <si>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</si>
  <si>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</si>
  <si>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</si>
  <si>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</si>
  <si>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</si>
  <si>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</si>
  <si>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</si>
  <si>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</si>
  <si>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</si>
  <si>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</si>
  <si>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</si>
  <si>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</si>
  <si>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</si>
  <si>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</si>
  <si>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</si>
  <si>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</si>
  <si>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</si>
  <si>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</si>
  <si>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</si>
  <si>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</si>
  <si>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</si>
  <si>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</si>
  <si>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</si>
  <si>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</si>
  <si>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</si>
  <si>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</si>
  <si>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</si>
  <si>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</si>
  <si>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</si>
  <si>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</si>
  <si>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</si>
  <si>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</si>
  <si>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</si>
  <si>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</si>
  <si>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</si>
  <si>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</si>
  <si>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</si>
  <si>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</si>
  <si>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</si>
  <si>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</si>
  <si>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</si>
  <si>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</si>
  <si>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</si>
  <si>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</si>
  <si>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</si>
  <si>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</si>
  <si>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</si>
  <si>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</si>
  <si>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</si>
  <si>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</si>
  <si>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</si>
  <si>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</si>
  <si>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</si>
  <si>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</si>
  <si>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</si>
  <si>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</si>
  <si>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</si>
  <si>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</si>
  <si>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</si>
  <si>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</si>
  <si>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</si>
  <si>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</si>
  <si>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</si>
  <si>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</si>
  <si>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</si>
  <si>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</si>
  <si>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</si>
  <si>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</si>
  <si>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</si>
  <si>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</si>
  <si>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</si>
  <si>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</si>
  <si>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</si>
  <si>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</si>
  <si>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</si>
  <si>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</si>
  <si>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</si>
  <si>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</si>
  <si>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</si>
  <si>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</si>
  <si>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</si>
  <si>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</si>
  <si>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</si>
  <si>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</si>
  <si>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</si>
  <si>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</si>
  <si>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</si>
  <si>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</si>
  <si>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</si>
  <si>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</si>
  <si>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</si>
  <si>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</si>
  <si>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</si>
  <si>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</si>
  <si>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</si>
  <si>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</si>
  <si>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</si>
  <si>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</si>
  <si>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</si>
  <si>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</si>
  <si>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</si>
  <si>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</si>
  <si>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</si>
  <si>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</si>
  <si>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</si>
  <si>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</si>
  <si>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</si>
  <si>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</si>
  <si>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</si>
  <si>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</si>
  <si>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</si>
  <si>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</si>
  <si>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</si>
  <si>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</si>
  <si>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</si>
  <si>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</si>
  <si>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</si>
  <si>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</si>
  <si>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</si>
  <si>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</si>
  <si>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</si>
  <si>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</si>
  <si>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</si>
  <si>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</si>
  <si>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</si>
  <si>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</si>
  <si>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</si>
  <si>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</si>
  <si>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</si>
  <si>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</si>
  <si>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</si>
  <si>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</si>
  <si>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</si>
  <si>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</si>
  <si>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</si>
  <si>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</si>
  <si>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</si>
  <si>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</si>
  <si>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</si>
  <si>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</si>
  <si>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</si>
  <si>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</si>
  <si>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</si>
  <si>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</si>
  <si>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</si>
  <si>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</si>
  <si>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</si>
  <si>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</si>
  <si>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</si>
  <si>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</si>
  <si>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</si>
  <si>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</si>
  <si>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</si>
  <si>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</si>
  <si>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</si>
  <si>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</si>
  <si>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</si>
  <si>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</si>
  <si>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</si>
  <si>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</si>
  <si>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</si>
  <si>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</si>
  <si>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</si>
  <si>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</si>
  <si>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</si>
  <si>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</si>
  <si>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</si>
  <si>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</si>
  <si>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</si>
  <si>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GRUPUL DE MASURATORI SI DIAGNOZA S.R.L Galati</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</si>
  <si>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</si>
  <si>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</si>
  <si>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</si>
  <si>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</si>
  <si>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</si>
  <si>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</si>
  <si>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</si>
  <si>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</si>
  <si>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</si>
  <si>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</si>
  <si>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</si>
  <si>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</si>
  <si>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</si>
  <si>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</si>
  <si>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</si>
  <si>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</si>
  <si>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</si>
  <si>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</si>
  <si>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</si>
  <si>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</si>
  <si>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</si>
  <si>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</si>
  <si>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</si>
  <si>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</si>
  <si>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</si>
  <si>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</si>
  <si>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</si>
  <si>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</si>
  <si>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</si>
  <si>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</si>
  <si>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</si>
  <si>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</si>
  <si>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</si>
  <si>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</si>
  <si>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</si>
  <si>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</si>
  <si>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</si>
  <si>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</si>
  <si>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</si>
  <si>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</si>
  <si>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</si>
  <si>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</si>
  <si>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</si>
  <si>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</si>
  <si>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</si>
  <si>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</si>
  <si>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</si>
  <si>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</si>
  <si>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JUDEŢUL Gorj</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</si>
  <si>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</si>
  <si>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</si>
  <si>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</si>
  <si>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</si>
  <si>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</si>
  <si>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</si>
  <si>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</si>
  <si>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</si>
  <si>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</si>
  <si>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</si>
  <si>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</si>
  <si>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</si>
  <si>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</si>
  <si>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</si>
  <si>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</si>
  <si>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</si>
  <si>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</si>
  <si>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</si>
  <si>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</si>
  <si>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</si>
  <si>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</si>
  <si>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</si>
  <si>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</si>
  <si>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</si>
  <si>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</si>
  <si>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</si>
  <si>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</si>
  <si>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</si>
  <si>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</si>
  <si>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</si>
  <si>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</si>
  <si>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</si>
  <si>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</si>
  <si>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</si>
  <si>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</si>
  <si>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</si>
  <si>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</si>
  <si>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</si>
  <si>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</si>
  <si>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</si>
  <si>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</si>
  <si>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</si>
  <si>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</si>
  <si>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</si>
  <si>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</si>
  <si>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</si>
  <si>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</si>
  <si>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</si>
  <si>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</si>
  <si>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</si>
  <si>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</si>
  <si>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</si>
  <si>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</si>
  <si>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</si>
  <si>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</si>
  <si>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</si>
  <si>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</si>
  <si>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</si>
  <si>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</si>
  <si>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</si>
  <si>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</si>
  <si>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</si>
  <si>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</si>
  <si>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</si>
  <si>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</si>
  <si>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</si>
  <si>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</si>
  <si>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</si>
  <si>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</si>
  <si>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</si>
  <si>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</si>
  <si>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</si>
  <si>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</si>
  <si>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</si>
  <si>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</si>
  <si>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</si>
  <si>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</si>
  <si>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</si>
  <si>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</si>
  <si>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</si>
  <si>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</si>
  <si>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</si>
  <si>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</si>
  <si>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</si>
  <si>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</si>
  <si>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</si>
  <si>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</si>
  <si>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</si>
  <si>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</si>
  <si>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</si>
  <si>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</si>
  <si>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</si>
  <si>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</si>
  <si>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</si>
  <si>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</si>
  <si>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</si>
  <si>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</si>
  <si>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</si>
  <si>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</si>
  <si>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</si>
  <si>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</si>
  <si>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</si>
  <si>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</si>
  <si>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</si>
  <si>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</si>
  <si>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</si>
  <si>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</si>
  <si>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</si>
  <si>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</si>
  <si>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</si>
  <si>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</si>
  <si>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</si>
  <si>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</si>
  <si>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</si>
  <si>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</si>
  <si>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</si>
  <si>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</si>
  <si>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</si>
  <si>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</si>
  <si>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</si>
  <si>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</si>
  <si>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</si>
  <si>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</si>
  <si>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</si>
  <si>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</si>
  <si>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</si>
  <si>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</si>
  <si>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</si>
  <si>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</si>
  <si>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</si>
  <si>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</si>
  <si>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</si>
  <si>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</si>
  <si>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</si>
  <si>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</si>
  <si>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</si>
  <si>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</si>
  <si>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</si>
  <si>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</si>
  <si>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</si>
  <si>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</si>
  <si>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</si>
  <si>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</si>
  <si>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</si>
  <si>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</si>
  <si>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</si>
  <si>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</si>
  <si>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</si>
  <si>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</si>
  <si>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</si>
  <si>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</si>
  <si>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</si>
  <si>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</si>
  <si>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</si>
  <si>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</si>
  <si>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</si>
  <si>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</si>
  <si>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</si>
  <si>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</si>
  <si>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</si>
  <si>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</si>
  <si>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</si>
  <si>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</si>
  <si>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</si>
  <si>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</si>
  <si>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</si>
  <si>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</si>
  <si>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</si>
  <si>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</si>
  <si>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</si>
  <si>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</si>
  <si>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</si>
  <si>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</si>
  <si>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</si>
  <si>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</si>
  <si>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</si>
  <si>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</si>
  <si>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</si>
  <si>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</si>
  <si>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</si>
  <si>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</si>
  <si>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</si>
  <si>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</si>
  <si>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</si>
  <si>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</si>
  <si>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</si>
  <si>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</si>
  <si>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</si>
  <si>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</si>
  <si>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</si>
  <si>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</si>
  <si>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</si>
  <si>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</si>
  <si>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</si>
  <si>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</si>
  <si>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</si>
  <si>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</si>
  <si>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</si>
  <si>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</si>
  <si>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</si>
  <si>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</si>
  <si>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</si>
  <si>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</si>
  <si>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</si>
  <si>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</si>
  <si>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</si>
  <si>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</si>
  <si>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</si>
  <si>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</si>
  <si>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</si>
  <si>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</si>
  <si>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</si>
  <si>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</si>
  <si>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</si>
  <si>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</si>
  <si>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</si>
  <si>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</si>
  <si>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</si>
  <si>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</si>
  <si>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 xml:space="preserve"> Sud Muntenia</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</si>
  <si>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</si>
  <si>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</si>
  <si>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</si>
  <si>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</si>
  <si>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</si>
  <si>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</si>
  <si>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</si>
  <si>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</si>
  <si>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</si>
  <si>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</si>
  <si>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</si>
  <si>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</si>
  <si>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</si>
  <si>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</si>
  <si>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</si>
  <si>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</si>
  <si>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</si>
  <si>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</si>
  <si>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</si>
  <si>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</si>
  <si>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</si>
  <si>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</si>
  <si>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</si>
  <si>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</si>
  <si>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</si>
  <si>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</si>
  <si>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</si>
  <si>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</si>
  <si>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</si>
  <si>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</si>
  <si>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</si>
  <si>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</si>
  <si>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</si>
  <si>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</si>
  <si>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</si>
  <si>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</si>
  <si>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</si>
  <si>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</si>
  <si>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</si>
  <si>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</si>
  <si>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</si>
  <si>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</si>
  <si>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</si>
  <si>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</si>
  <si>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</si>
  <si>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</si>
  <si>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</si>
  <si>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</si>
  <si>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</si>
  <si>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</si>
  <si>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</si>
  <si>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</si>
  <si>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</si>
  <si>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</si>
  <si>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</si>
  <si>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</si>
  <si>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</si>
  <si>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</si>
  <si>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</si>
  <si>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</si>
  <si>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</si>
  <si>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</si>
  <si>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</si>
  <si>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</si>
  <si>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</si>
  <si>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</si>
  <si>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</si>
  <si>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</si>
  <si>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</si>
  <si>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</si>
  <si>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</si>
  <si>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</si>
  <si>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</si>
  <si>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</si>
  <si>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</si>
  <si>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</si>
  <si>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</si>
  <si>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</si>
  <si>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</si>
  <si>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</si>
  <si>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</si>
  <si>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</si>
  <si>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</si>
  <si>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</si>
  <si>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</si>
  <si>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</si>
  <si>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</si>
  <si>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</si>
  <si>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</si>
  <si>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</si>
  <si>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</si>
  <si>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</si>
  <si>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</si>
  <si>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</si>
  <si>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</si>
  <si>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</si>
  <si>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</si>
  <si>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</si>
  <si>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</si>
  <si>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Rm.Valcea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</si>
  <si>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</si>
  <si>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</si>
  <si>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</si>
  <si>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</si>
  <si>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</si>
  <si>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</si>
  <si>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</si>
  <si>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</si>
  <si>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</si>
  <si>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</si>
  <si>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</si>
  <si>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</si>
  <si>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</si>
  <si>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</si>
  <si>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</si>
  <si>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</si>
  <si>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</si>
  <si>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</si>
  <si>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</si>
  <si>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</si>
  <si>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</si>
  <si>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</si>
  <si>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</si>
  <si>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</si>
  <si>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</si>
  <si>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</si>
  <si>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</si>
  <si>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</si>
  <si>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</si>
  <si>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</si>
  <si>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</si>
  <si>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</si>
  <si>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</si>
  <si>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</si>
  <si>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</si>
  <si>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</si>
  <si>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</si>
  <si>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</si>
  <si>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</si>
  <si>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</si>
  <si>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</si>
  <si>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</si>
  <si>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</si>
  <si>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</si>
  <si>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</si>
  <si>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</si>
  <si>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</si>
  <si>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</si>
  <si>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</si>
  <si>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</si>
  <si>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</si>
  <si>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</si>
  <si>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</si>
  <si>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</si>
  <si>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</si>
  <si>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</si>
  <si>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</si>
  <si>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</si>
  <si>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</si>
  <si>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</si>
  <si>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</si>
  <si>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</si>
  <si>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</si>
  <si>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</si>
  <si>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</si>
  <si>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</si>
  <si>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</si>
  <si>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</si>
  <si>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</si>
  <si>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</si>
  <si>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</si>
  <si>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</si>
  <si>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</si>
  <si>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</si>
  <si>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</si>
  <si>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</si>
  <si>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</si>
  <si>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</si>
  <si>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</si>
  <si>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</si>
  <si>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</si>
  <si>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</si>
  <si>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</si>
  <si>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</si>
  <si>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</si>
  <si>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</si>
  <si>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</si>
  <si>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</si>
  <si>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</si>
  <si>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</si>
  <si>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</si>
  <si>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</si>
  <si>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</si>
  <si>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</si>
  <si>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</si>
  <si>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</si>
  <si>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</si>
  <si>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</si>
  <si>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</si>
  <si>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</si>
  <si>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</si>
  <si>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</si>
  <si>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</si>
  <si>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</si>
  <si>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</si>
  <si>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</si>
  <si>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</si>
  <si>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</si>
  <si>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</si>
  <si>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</si>
  <si>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</si>
  <si>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</si>
  <si>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</si>
  <si>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</si>
  <si>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</si>
  <si>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</si>
  <si>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</si>
  <si>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</si>
  <si>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</si>
  <si>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</si>
  <si>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</si>
  <si>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</si>
  <si>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</si>
  <si>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</si>
  <si>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</si>
  <si>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</si>
  <si>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</si>
  <si>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</si>
  <si>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</si>
  <si>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</si>
  <si>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</si>
  <si>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</si>
  <si>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</si>
  <si>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</si>
  <si>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</si>
  <si>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r>
      <t>Obiectivul principal</t>
    </r>
    <r>
      <rPr>
        <sz val="11"/>
        <rFont val="Calibri"/>
        <family val="2"/>
        <charset val="238"/>
        <scheme val="minor"/>
      </rPr>
      <t xml:space="preserve">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r>
  </si>
  <si>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</si>
  <si>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</si>
  <si>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</si>
  <si>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</si>
  <si>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</si>
  <si>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</si>
  <si>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</si>
  <si>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</si>
  <si>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</si>
  <si>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r>
      <t xml:space="preserve">Obiectivul general al proiectului este creștereacapacitațiiștiințifice în domeniile de specializare inteligenta: </t>
    </r>
    <r>
      <rPr>
        <i/>
        <sz val="11"/>
        <rFont val="Calibri"/>
        <family val="2"/>
        <charset val="238"/>
        <scheme val="minor"/>
      </rPr>
      <t>resurse energetice conventionale, neconventionale și regenerabile</t>
    </r>
    <r>
      <rPr>
        <sz val="11"/>
        <rFont val="Calibri"/>
        <family val="2"/>
        <charset val="238"/>
        <scheme val="minor"/>
      </rPr>
      <t xml:space="preserve">și </t>
    </r>
    <r>
      <rPr>
        <i/>
        <sz val="11"/>
        <rFont val="Calibri"/>
        <family val="2"/>
        <charset val="238"/>
        <scheme val="minor"/>
      </rPr>
      <t>tehnologii curate de producere a energiei pe baza combustibililor fosili</t>
    </r>
    <r>
      <rPr>
        <sz val="11"/>
        <rFont val="Calibri"/>
        <family val="2"/>
        <charset val="238"/>
        <scheme val="minor"/>
      </rPr>
      <t xml:space="preserve">  prin investiții în cercetare–dezvoltare, dobândirea de competente și know-how în managementul clusterului, identificarea și transferul de bune practici și cunoștințe de la  partenerii cu care se va intra în colaborare</t>
    </r>
  </si>
  <si>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</si>
  <si>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</si>
  <si>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</si>
  <si>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</si>
  <si>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</si>
  <si>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</si>
  <si>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</si>
  <si>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</si>
  <si>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</si>
  <si>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</si>
  <si>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</si>
  <si>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</si>
  <si>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</si>
  <si>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</si>
  <si>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</si>
  <si>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</si>
  <si>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</si>
  <si>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</si>
  <si>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</si>
  <si>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</si>
  <si>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</si>
  <si>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</si>
  <si>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</si>
  <si>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</si>
  <si>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</si>
  <si>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</si>
  <si>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</si>
  <si>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</si>
  <si>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</si>
  <si>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</si>
  <si>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</si>
  <si>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</si>
  <si>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</si>
  <si>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</si>
  <si>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</si>
  <si>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</si>
  <si>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</si>
  <si>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</si>
  <si>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</si>
  <si>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</si>
  <si>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</si>
  <si>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</si>
  <si>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</si>
  <si>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</si>
  <si>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</si>
  <si>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</si>
  <si>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</si>
  <si>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</si>
  <si>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</si>
  <si>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</si>
  <si>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</si>
  <si>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</si>
  <si>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</si>
  <si>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</si>
  <si>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</si>
  <si>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</si>
  <si>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</si>
  <si>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</si>
  <si>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</si>
  <si>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</si>
  <si>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</si>
  <si>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</si>
  <si>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</si>
  <si>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</si>
  <si>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</si>
  <si>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</si>
  <si>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</si>
  <si>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</si>
  <si>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</si>
  <si>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Cluster TREC, Institutul Naţional de Cercetare-Dezvoltare pentru Tehnologii Izotopice şi Moleculare</t>
  </si>
  <si>
    <t>AP 2/ P2.2/A2.1.1 - NGA</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</si>
  <si>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</si>
  <si>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</si>
  <si>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</si>
  <si>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</si>
  <si>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</si>
  <si>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Ă®n zonele albe NGA din judeČ›ul Sibiu</t>
  </si>
  <si>
    <t>INVITE SYSTEMS SRL</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</si>
  <si>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</si>
  <si>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</si>
  <si>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Ă®n zonele albe NGA din judeČ›ul Arad</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</si>
  <si>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</si>
  <si>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</si>
  <si>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Realizarea infrastructurii de broadband Ă®n zonele albe NGA din judeČ›ele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</si>
  <si>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</si>
  <si>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</si>
  <si>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</si>
  <si>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Ă®n zonele albe NGA din judeČ›ul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</si>
  <si>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</si>
  <si>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</si>
  <si>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infrastructurii de broadband în zonele albe NGA din judeţul Bihor</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</si>
  <si>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</si>
  <si>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</si>
  <si>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</si>
  <si>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</si>
  <si>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</si>
  <si>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</si>
  <si>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JUDEŢUL HUNEDOARA</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</si>
  <si>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</si>
  <si>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</si>
  <si>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</si>
  <si>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</si>
  <si>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</si>
  <si>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</si>
  <si>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</si>
  <si>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</si>
  <si>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</si>
  <si>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</si>
  <si>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JUDEŢUL NEAMT</t>
  </si>
  <si>
    <t>TOTAL NEAMT</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</si>
  <si>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</si>
  <si>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</si>
  <si>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</si>
  <si>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</si>
  <si>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JUDEŢUL SALAJ</t>
  </si>
  <si>
    <t>TOTAL SALAJ</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</si>
  <si>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</si>
  <si>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</si>
  <si>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</si>
  <si>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</si>
  <si>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JUDEŢUL BISTRITA NASAUD</t>
  </si>
  <si>
    <t>TOTAL BISTRITA NASAUD</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</si>
  <si>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</si>
  <si>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</si>
  <si>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</si>
  <si>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</si>
  <si>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</si>
  <si>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</si>
  <si>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</si>
  <si>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</si>
  <si>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JUDEŢUL VASLUI</t>
  </si>
  <si>
    <t>TOTAL VASLUI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</si>
  <si>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</si>
  <si>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</si>
  <si>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</si>
  <si>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</si>
  <si>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</si>
  <si>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</si>
  <si>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</si>
  <si>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</si>
  <si>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</si>
  <si>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</si>
  <si>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</si>
  <si>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</si>
  <si>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</si>
  <si>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</si>
  <si>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</si>
  <si>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Raportare cut-off date 31.03.2019</t>
  </si>
  <si>
    <t>Plăţi către beneficiari (lei) la 31.03.2019</t>
  </si>
  <si>
    <t>Crt. No.</t>
  </si>
  <si>
    <t>Priority Axis/Investment priority</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</si>
  <si>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</si>
  <si>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</si>
  <si>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</si>
  <si>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</si>
  <si>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</si>
  <si>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</si>
  <si>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</si>
  <si>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</si>
  <si>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</si>
  <si>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</si>
  <si>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</si>
  <si>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</si>
  <si>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</si>
  <si>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</si>
  <si>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</si>
  <si>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</si>
  <si>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</si>
  <si>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Financing</t>
  </si>
  <si>
    <t>Beneficiary private contribution</t>
  </si>
  <si>
    <t>Private contribution</t>
  </si>
  <si>
    <t>Non eligible expenditure</t>
  </si>
  <si>
    <t>Eu Funds</t>
  </si>
  <si>
    <t>National contribution</t>
  </si>
  <si>
    <t>EU Funds</t>
  </si>
  <si>
    <t>National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</si>
</sst>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dd/mm/yyyy;@"/>
    <numFmt numFmtId="166" formatCode="#,##0.0000"/>
  </numFmts>
  <fonts count="21"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sz val="9"/>
      <color theme="1"/>
      <name val="Arial"/>
      <family val="2"/>
      <charset val="238"/>
    </font>
    <font>
      <sz val="9"/>
      <name val="Arial"/>
      <family val="2"/>
      <charset val="238"/>
    </font>
    <font>
      <i/>
      <sz val="9"/>
      <name val="Arial"/>
      <family val="2"/>
      <charset val="238"/>
    </font>
    <font>
      <sz val="11"/>
      <name val="Calibri"/>
      <family val="2"/>
      <charset val="238"/>
      <scheme val="minor"/>
    </font>
    <font>
      <i/>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b/>
      <sz val="12"/>
      <color theme="1"/>
      <name val="Calibri"/>
      <family val="2"/>
      <charset val="238"/>
      <scheme val="minor"/>
    </font>
    <font>
      <b/>
      <sz val="9"/>
      <name val="Arial"/>
      <family val="2"/>
      <charset val="238"/>
    </font>
    <font>
      <b/>
      <i/>
      <sz val="14"/>
      <name val="Calibri"/>
      <family val="2"/>
      <charset val="238"/>
      <scheme val="minor"/>
    </font>
    <font>
      <sz val="11"/>
      <name val="Trebuchet MS"/>
      <family val="2"/>
      <charset val="238"/>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5F46A"/>
        <bgColor indexed="64"/>
      </patternFill>
    </fill>
    <fill>
      <patternFill patternType="solid">
        <fgColor theme="7" tint="0.79998168889431442"/>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8">
    <xf numFmtId="0" fontId="0" fillId="0" borderId="0"/>
    <xf numFmtId="164" fontId="7" fillId="0" borderId="0" applyFont="0" applyFill="0" applyBorder="0" applyAlignment="0" applyProtection="0"/>
    <xf numFmtId="0" fontId="7" fillId="0" borderId="0"/>
    <xf numFmtId="0" fontId="2" fillId="0" borderId="0"/>
    <xf numFmtId="0" fontId="1" fillId="0" borderId="0"/>
    <xf numFmtId="164" fontId="1" fillId="0" borderId="0" applyFont="0" applyFill="0" applyBorder="0" applyAlignment="0" applyProtection="0"/>
    <xf numFmtId="164" fontId="7" fillId="0" borderId="0" applyFont="0" applyFill="0" applyBorder="0" applyAlignment="0" applyProtection="0"/>
    <xf numFmtId="0" fontId="1" fillId="0" borderId="0"/>
  </cellStyleXfs>
  <cellXfs count="180">
    <xf numFmtId="0" fontId="0" fillId="0" borderId="0" xfId="0"/>
    <xf numFmtId="0" fontId="9" fillId="2" borderId="4" xfId="0" applyNumberFormat="1" applyFont="1" applyFill="1" applyBorder="1" applyAlignment="1">
      <alignment horizontal="left" vertical="top" wrapText="1"/>
    </xf>
    <xf numFmtId="4" fontId="9" fillId="2" borderId="4" xfId="0" applyNumberFormat="1" applyFont="1" applyFill="1" applyBorder="1" applyAlignment="1">
      <alignment horizontal="right" vertical="top" wrapText="1"/>
    </xf>
    <xf numFmtId="4" fontId="10" fillId="2" borderId="4" xfId="0" applyNumberFormat="1" applyFont="1" applyFill="1" applyBorder="1" applyAlignment="1">
      <alignment horizontal="right" vertical="top" wrapText="1"/>
    </xf>
    <xf numFmtId="0" fontId="9" fillId="2" borderId="4" xfId="0" applyNumberFormat="1" applyFont="1" applyFill="1" applyBorder="1" applyAlignment="1">
      <alignment horizontal="center" vertical="top" wrapText="1"/>
    </xf>
    <xf numFmtId="0" fontId="9" fillId="2" borderId="4" xfId="0" applyFont="1" applyFill="1" applyBorder="1" applyAlignment="1">
      <alignment horizontal="left" vertical="top" wrapText="1"/>
    </xf>
    <xf numFmtId="0" fontId="0" fillId="2" borderId="4" xfId="0" applyFont="1" applyFill="1" applyBorder="1" applyAlignment="1">
      <alignment horizontal="center" vertical="top" wrapText="1"/>
    </xf>
    <xf numFmtId="0" fontId="11" fillId="2" borderId="4" xfId="0" applyNumberFormat="1" applyFont="1" applyFill="1" applyBorder="1" applyAlignment="1">
      <alignment horizontal="left" vertical="top" wrapText="1"/>
    </xf>
    <xf numFmtId="4" fontId="11" fillId="2" borderId="4" xfId="0" applyNumberFormat="1" applyFont="1" applyFill="1" applyBorder="1" applyAlignment="1">
      <alignment horizontal="right" vertical="top" wrapText="1"/>
    </xf>
    <xf numFmtId="4" fontId="12" fillId="2" borderId="4" xfId="0" applyNumberFormat="1" applyFont="1" applyFill="1" applyBorder="1" applyAlignment="1">
      <alignment horizontal="right" vertical="top" wrapText="1"/>
    </xf>
    <xf numFmtId="0" fontId="11"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wrapText="1"/>
    </xf>
    <xf numFmtId="4" fontId="14" fillId="2" borderId="4" xfId="0" applyNumberFormat="1" applyFont="1" applyFill="1" applyBorder="1" applyAlignment="1">
      <alignment horizontal="right" vertical="top" wrapText="1"/>
    </xf>
    <xf numFmtId="4" fontId="11"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xf>
    <xf numFmtId="4" fontId="11" fillId="2" borderId="4" xfId="0" applyNumberFormat="1" applyFont="1" applyFill="1" applyBorder="1" applyAlignment="1">
      <alignment horizontal="right" vertical="top"/>
    </xf>
    <xf numFmtId="4" fontId="12" fillId="2" borderId="4" xfId="0" applyNumberFormat="1" applyFont="1" applyFill="1" applyBorder="1" applyAlignment="1">
      <alignment horizontal="right" vertical="top"/>
    </xf>
    <xf numFmtId="2" fontId="11" fillId="2" borderId="4" xfId="0" applyNumberFormat="1" applyFont="1" applyFill="1" applyBorder="1" applyAlignment="1">
      <alignment horizontal="left" vertical="top" wrapText="1"/>
    </xf>
    <xf numFmtId="0" fontId="11" fillId="2" borderId="4" xfId="2" applyFont="1" applyFill="1" applyBorder="1" applyAlignment="1">
      <alignment horizontal="left" vertical="top" wrapText="1"/>
    </xf>
    <xf numFmtId="165" fontId="11" fillId="2" borderId="4" xfId="0" applyNumberFormat="1" applyFont="1" applyFill="1" applyBorder="1" applyAlignment="1">
      <alignment horizontal="center" vertical="top" wrapText="1"/>
    </xf>
    <xf numFmtId="2" fontId="11" fillId="2" borderId="4" xfId="0"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164" fontId="11" fillId="2" borderId="4" xfId="1" applyFont="1" applyFill="1" applyBorder="1" applyAlignment="1">
      <alignment horizontal="right" vertical="top" wrapText="1"/>
    </xf>
    <xf numFmtId="49" fontId="11" fillId="2" borderId="4" xfId="0" applyNumberFormat="1" applyFont="1" applyFill="1" applyBorder="1" applyAlignment="1">
      <alignment horizontal="center" vertical="top" wrapText="1"/>
    </xf>
    <xf numFmtId="0" fontId="11" fillId="2" borderId="4" xfId="0" applyFont="1" applyFill="1" applyBorder="1" applyAlignment="1">
      <alignment horizontal="right" vertical="top" wrapText="1"/>
    </xf>
    <xf numFmtId="165" fontId="11" fillId="2" borderId="4" xfId="0" applyNumberFormat="1" applyFont="1" applyFill="1" applyBorder="1" applyAlignment="1">
      <alignment horizontal="center" vertical="top"/>
    </xf>
    <xf numFmtId="165" fontId="9" fillId="2" borderId="4" xfId="0" applyNumberFormat="1" applyFont="1" applyFill="1" applyBorder="1" applyAlignment="1">
      <alignment horizontal="center" vertical="top" wrapText="1"/>
    </xf>
    <xf numFmtId="164" fontId="9" fillId="2" borderId="4" xfId="1" applyFont="1" applyFill="1" applyBorder="1" applyAlignment="1">
      <alignment horizontal="right" vertical="top" wrapText="1"/>
    </xf>
    <xf numFmtId="0" fontId="12" fillId="2" borderId="4" xfId="0" applyFont="1" applyFill="1" applyBorder="1" applyAlignment="1">
      <alignment horizontal="left" vertical="top" wrapText="1"/>
    </xf>
    <xf numFmtId="49" fontId="11" fillId="2" borderId="24" xfId="0" applyNumberFormat="1" applyFont="1" applyFill="1" applyBorder="1" applyAlignment="1">
      <alignment horizontal="center" vertical="top" wrapText="1"/>
    </xf>
    <xf numFmtId="165" fontId="11" fillId="2" borderId="4" xfId="0" applyNumberFormat="1" applyFont="1" applyFill="1" applyBorder="1" applyAlignment="1">
      <alignment horizontal="left" vertical="top" wrapText="1"/>
    </xf>
    <xf numFmtId="0" fontId="11" fillId="2" borderId="0" xfId="0" applyFont="1" applyFill="1"/>
    <xf numFmtId="0" fontId="0" fillId="2" borderId="0" xfId="0" applyFont="1" applyFill="1"/>
    <xf numFmtId="0" fontId="18" fillId="2" borderId="0" xfId="0" applyFont="1" applyFill="1"/>
    <xf numFmtId="0" fontId="11" fillId="2" borderId="0" xfId="0" applyFont="1" applyFill="1" applyBorder="1"/>
    <xf numFmtId="0" fontId="0" fillId="2" borderId="0" xfId="0" applyFont="1" applyFill="1" applyBorder="1"/>
    <xf numFmtId="0" fontId="11" fillId="2" borderId="0" xfId="0" applyFont="1" applyFill="1" applyBorder="1" applyAlignment="1">
      <alignment horizontal="right"/>
    </xf>
    <xf numFmtId="4" fontId="5"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13" fillId="2" borderId="0" xfId="0" applyFont="1" applyFill="1"/>
    <xf numFmtId="0" fontId="6" fillId="2" borderId="12" xfId="0" applyNumberFormat="1" applyFont="1" applyFill="1" applyBorder="1" applyAlignment="1">
      <alignment horizontal="center" vertical="top" wrapText="1"/>
    </xf>
    <xf numFmtId="0" fontId="0" fillId="2" borderId="0" xfId="0" applyFont="1" applyFill="1" applyAlignment="1">
      <alignment vertical="top" wrapText="1"/>
    </xf>
    <xf numFmtId="4" fontId="3" fillId="2" borderId="20" xfId="0" applyNumberFormat="1" applyFont="1" applyFill="1" applyBorder="1" applyAlignment="1">
      <alignment horizontal="center" vertical="center" wrapText="1"/>
    </xf>
    <xf numFmtId="4" fontId="3" fillId="2" borderId="20" xfId="0" applyNumberFormat="1" applyFont="1" applyFill="1" applyBorder="1" applyAlignment="1">
      <alignment horizontal="right" vertical="center" wrapText="1"/>
    </xf>
    <xf numFmtId="4" fontId="3" fillId="2" borderId="21" xfId="0" applyNumberFormat="1" applyFont="1" applyFill="1" applyBorder="1" applyAlignment="1">
      <alignment horizontal="right" vertical="center" wrapText="1"/>
    </xf>
    <xf numFmtId="0" fontId="6" fillId="2" borderId="3" xfId="0" applyNumberFormat="1" applyFont="1" applyFill="1" applyBorder="1" applyAlignment="1">
      <alignment horizontal="center" vertical="top" wrapText="1"/>
    </xf>
    <xf numFmtId="0" fontId="6" fillId="2" borderId="16" xfId="0" applyNumberFormat="1" applyFont="1" applyFill="1" applyBorder="1" applyAlignment="1">
      <alignment horizontal="center" vertical="top" wrapText="1"/>
    </xf>
    <xf numFmtId="4" fontId="6" fillId="2" borderId="4" xfId="0" applyNumberFormat="1" applyFont="1" applyFill="1" applyBorder="1" applyAlignment="1">
      <alignment horizontal="right" vertical="top" wrapText="1"/>
    </xf>
    <xf numFmtId="0" fontId="14" fillId="2" borderId="0" xfId="0" applyFont="1" applyFill="1"/>
    <xf numFmtId="4" fontId="3" fillId="2" borderId="20" xfId="0" applyNumberFormat="1" applyFont="1" applyFill="1" applyBorder="1" applyAlignment="1">
      <alignment vertical="center" wrapText="1"/>
    </xf>
    <xf numFmtId="0" fontId="6" fillId="2" borderId="3" xfId="0" applyNumberFormat="1" applyFont="1" applyFill="1" applyBorder="1" applyAlignment="1">
      <alignment horizontal="center" vertical="top"/>
    </xf>
    <xf numFmtId="0" fontId="11" fillId="2" borderId="4" xfId="0" applyFont="1" applyFill="1" applyBorder="1" applyAlignment="1">
      <alignment horizontal="center" vertical="top"/>
    </xf>
    <xf numFmtId="4" fontId="11" fillId="2" borderId="4" xfId="0" applyNumberFormat="1" applyFont="1" applyFill="1" applyBorder="1" applyAlignment="1">
      <alignment horizontal="center" vertical="top"/>
    </xf>
    <xf numFmtId="0" fontId="11" fillId="2" borderId="4" xfId="0" applyNumberFormat="1" applyFont="1" applyFill="1" applyBorder="1" applyAlignment="1">
      <alignment horizontal="center" vertical="top"/>
    </xf>
    <xf numFmtId="0" fontId="0" fillId="2" borderId="0" xfId="0" applyFont="1" applyFill="1" applyAlignment="1">
      <alignment vertical="top"/>
    </xf>
    <xf numFmtId="0" fontId="6" fillId="2" borderId="12" xfId="0" applyNumberFormat="1" applyFont="1" applyFill="1" applyBorder="1" applyAlignment="1">
      <alignment horizontal="center" vertical="center" wrapText="1"/>
    </xf>
    <xf numFmtId="0" fontId="9" fillId="2" borderId="4" xfId="0" applyFont="1" applyFill="1" applyBorder="1" applyAlignment="1">
      <alignment horizontal="center" vertical="top" wrapText="1"/>
    </xf>
    <xf numFmtId="4" fontId="9" fillId="2" borderId="4" xfId="0" applyNumberFormat="1" applyFont="1" applyFill="1" applyBorder="1" applyAlignment="1">
      <alignment horizontal="center" vertical="top" wrapText="1"/>
    </xf>
    <xf numFmtId="49" fontId="9" fillId="2" borderId="4" xfId="0" applyNumberFormat="1" applyFont="1" applyFill="1" applyBorder="1" applyAlignment="1">
      <alignment horizontal="center" vertical="top" wrapText="1"/>
    </xf>
    <xf numFmtId="0" fontId="9" fillId="2" borderId="4" xfId="0" applyFont="1" applyFill="1" applyBorder="1" applyAlignment="1">
      <alignment horizontal="right" vertical="top" wrapText="1"/>
    </xf>
    <xf numFmtId="49" fontId="17" fillId="2" borderId="4"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0" fontId="15" fillId="2" borderId="0" xfId="0" applyFont="1" applyFill="1"/>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4" fontId="3" fillId="2" borderId="23" xfId="0" applyNumberFormat="1" applyFont="1" applyFill="1" applyBorder="1" applyAlignment="1">
      <alignment horizontal="righ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16" fillId="2" borderId="0" xfId="0" applyFont="1" applyFill="1" applyAlignment="1">
      <alignment vertical="center" wrapText="1"/>
    </xf>
    <xf numFmtId="0" fontId="6" fillId="2" borderId="4" xfId="0" applyNumberFormat="1" applyFont="1" applyFill="1" applyBorder="1" applyAlignment="1">
      <alignment horizontal="center" vertical="top" wrapText="1"/>
    </xf>
    <xf numFmtId="0" fontId="3" fillId="3" borderId="26" xfId="0" applyNumberFormat="1" applyFont="1" applyFill="1" applyBorder="1" applyAlignment="1">
      <alignment vertical="center" wrapText="1"/>
    </xf>
    <xf numFmtId="4" fontId="3" fillId="3" borderId="19" xfId="0" applyNumberFormat="1" applyFont="1" applyFill="1" applyBorder="1" applyAlignment="1">
      <alignment vertical="center" wrapText="1"/>
    </xf>
    <xf numFmtId="4" fontId="16" fillId="3" borderId="19" xfId="0" applyNumberFormat="1" applyFont="1" applyFill="1" applyBorder="1" applyAlignment="1">
      <alignment vertical="center" wrapText="1"/>
    </xf>
    <xf numFmtId="4" fontId="11" fillId="2" borderId="4" xfId="1" applyNumberFormat="1" applyFont="1" applyFill="1" applyBorder="1" applyAlignment="1">
      <alignment horizontal="right" vertical="top" wrapText="1"/>
    </xf>
    <xf numFmtId="39" fontId="11" fillId="2" borderId="4" xfId="1" applyNumberFormat="1" applyFont="1" applyFill="1" applyBorder="1" applyAlignment="1">
      <alignment horizontal="right" vertical="top" wrapText="1"/>
    </xf>
    <xf numFmtId="0" fontId="9" fillId="2" borderId="4" xfId="2" applyFont="1" applyFill="1" applyBorder="1" applyAlignment="1">
      <alignment horizontal="left" vertical="top" wrapText="1"/>
    </xf>
    <xf numFmtId="0" fontId="9" fillId="2" borderId="4" xfId="2" applyFont="1" applyFill="1" applyBorder="1" applyAlignment="1">
      <alignment horizontal="left" vertical="top" wrapText="1"/>
    </xf>
    <xf numFmtId="4" fontId="0" fillId="2" borderId="0" xfId="0" applyNumberFormat="1" applyFont="1" applyFill="1" applyAlignment="1">
      <alignment vertical="top" wrapText="1"/>
    </xf>
    <xf numFmtId="4" fontId="16" fillId="2" borderId="0" xfId="0" applyNumberFormat="1" applyFont="1" applyFill="1" applyAlignment="1">
      <alignment vertical="center" wrapText="1"/>
    </xf>
    <xf numFmtId="0" fontId="19" fillId="2" borderId="4" xfId="0" applyFont="1" applyFill="1" applyBorder="1" applyAlignment="1">
      <alignment horizontal="left" vertical="top" wrapText="1"/>
    </xf>
    <xf numFmtId="4" fontId="11" fillId="2" borderId="0" xfId="0" applyNumberFormat="1" applyFont="1" applyFill="1"/>
    <xf numFmtId="0" fontId="6" fillId="2" borderId="1" xfId="0" applyNumberFormat="1" applyFont="1" applyFill="1" applyBorder="1" applyAlignment="1">
      <alignment horizontal="center" vertical="top" wrapText="1"/>
    </xf>
    <xf numFmtId="0" fontId="0" fillId="2" borderId="0" xfId="0" applyFont="1" applyFill="1" applyAlignment="1">
      <alignment horizontal="center"/>
    </xf>
    <xf numFmtId="0" fontId="0" fillId="2" borderId="0" xfId="0" applyFont="1" applyFill="1" applyAlignment="1">
      <alignment horizontal="center" vertical="top" wrapText="1"/>
    </xf>
    <xf numFmtId="0" fontId="15" fillId="2" borderId="0" xfId="0" applyFont="1" applyFill="1" applyAlignment="1">
      <alignment horizontal="center"/>
    </xf>
    <xf numFmtId="0" fontId="16" fillId="2" borderId="0" xfId="0" applyFont="1" applyFill="1" applyAlignment="1">
      <alignment horizontal="center" vertical="center" wrapText="1"/>
    </xf>
    <xf numFmtId="0" fontId="0" fillId="2" borderId="4" xfId="0" applyNumberFormat="1" applyFont="1" applyFill="1" applyBorder="1" applyAlignment="1">
      <alignment horizontal="center" vertical="top" wrapText="1"/>
    </xf>
    <xf numFmtId="4" fontId="3" fillId="2" borderId="13" xfId="0" applyNumberFormat="1" applyFont="1" applyFill="1" applyBorder="1" applyAlignment="1">
      <alignment horizontal="right" vertical="center" wrapText="1"/>
    </xf>
    <xf numFmtId="0" fontId="11" fillId="2" borderId="2"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2" borderId="2" xfId="0" applyNumberFormat="1" applyFont="1" applyFill="1" applyBorder="1" applyAlignment="1">
      <alignment horizontal="left" vertical="top" wrapText="1"/>
    </xf>
    <xf numFmtId="165" fontId="11" fillId="2" borderId="2" xfId="0" applyNumberFormat="1" applyFont="1" applyFill="1" applyBorder="1" applyAlignment="1">
      <alignment horizontal="center" vertical="top" wrapText="1"/>
    </xf>
    <xf numFmtId="2" fontId="11" fillId="2" borderId="2" xfId="0" applyNumberFormat="1" applyFont="1" applyFill="1" applyBorder="1" applyAlignment="1">
      <alignment horizontal="center" vertical="top" wrapText="1"/>
    </xf>
    <xf numFmtId="0" fontId="11" fillId="2" borderId="2"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wrapText="1"/>
    </xf>
    <xf numFmtId="4" fontId="11" fillId="2" borderId="2" xfId="0" applyNumberFormat="1" applyFont="1" applyFill="1" applyBorder="1" applyAlignment="1">
      <alignment horizontal="right" vertical="top" wrapText="1"/>
    </xf>
    <xf numFmtId="0" fontId="11" fillId="2" borderId="2" xfId="0" applyFont="1" applyFill="1" applyBorder="1" applyAlignment="1">
      <alignment horizontal="right" vertical="top" wrapText="1"/>
    </xf>
    <xf numFmtId="4" fontId="12" fillId="2" borderId="2" xfId="0" applyNumberFormat="1" applyFont="1" applyFill="1" applyBorder="1" applyAlignment="1">
      <alignment horizontal="right" vertical="top" wrapText="1"/>
    </xf>
    <xf numFmtId="4" fontId="12" fillId="2" borderId="30" xfId="0" applyNumberFormat="1" applyFont="1" applyFill="1" applyBorder="1" applyAlignment="1">
      <alignment horizontal="right" vertical="top" wrapText="1"/>
    </xf>
    <xf numFmtId="0" fontId="11" fillId="2" borderId="9" xfId="0" applyNumberFormat="1" applyFont="1" applyFill="1" applyBorder="1" applyAlignment="1">
      <alignment horizontal="center" vertical="top" wrapText="1"/>
    </xf>
    <xf numFmtId="0" fontId="20" fillId="2" borderId="4" xfId="0"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9" xfId="0" applyNumberFormat="1" applyFont="1" applyFill="1" applyBorder="1" applyAlignment="1">
      <alignment horizontal="left" vertical="top" wrapText="1"/>
    </xf>
    <xf numFmtId="0" fontId="11" fillId="2" borderId="9" xfId="0" applyFont="1" applyFill="1" applyBorder="1" applyAlignment="1">
      <alignment horizontal="left" vertical="top" wrapText="1"/>
    </xf>
    <xf numFmtId="165" fontId="11" fillId="2" borderId="9" xfId="0" applyNumberFormat="1" applyFont="1" applyFill="1" applyBorder="1" applyAlignment="1">
      <alignment horizontal="center" vertical="top" wrapText="1"/>
    </xf>
    <xf numFmtId="2" fontId="11" fillId="2" borderId="9" xfId="0" applyNumberFormat="1" applyFont="1" applyFill="1" applyBorder="1" applyAlignment="1">
      <alignment horizontal="center" vertical="top" wrapText="1"/>
    </xf>
    <xf numFmtId="49" fontId="11" fillId="2" borderId="9" xfId="0" applyNumberFormat="1" applyFont="1" applyFill="1" applyBorder="1" applyAlignment="1">
      <alignment horizontal="center" vertical="top" wrapText="1"/>
    </xf>
    <xf numFmtId="4" fontId="11" fillId="2" borderId="9" xfId="0" applyNumberFormat="1" applyFont="1" applyFill="1" applyBorder="1" applyAlignment="1">
      <alignment horizontal="right" vertical="top" wrapText="1"/>
    </xf>
    <xf numFmtId="0" fontId="11" fillId="2" borderId="9" xfId="0" applyFont="1" applyFill="1" applyBorder="1" applyAlignment="1">
      <alignment horizontal="right" vertical="top" wrapText="1"/>
    </xf>
    <xf numFmtId="4" fontId="12" fillId="2" borderId="9" xfId="0" applyNumberFormat="1" applyFont="1" applyFill="1" applyBorder="1" applyAlignment="1">
      <alignment horizontal="right" vertical="top" wrapText="1"/>
    </xf>
    <xf numFmtId="0" fontId="6" fillId="2" borderId="4" xfId="0" applyFont="1" applyFill="1" applyBorder="1" applyAlignment="1">
      <alignment horizontal="center" vertical="top" wrapText="1"/>
    </xf>
    <xf numFmtId="4" fontId="11" fillId="2" borderId="9" xfId="0" applyNumberFormat="1" applyFont="1" applyFill="1" applyBorder="1" applyAlignment="1">
      <alignment horizontal="center" vertical="top" wrapText="1"/>
    </xf>
    <xf numFmtId="0" fontId="11" fillId="2" borderId="6" xfId="0" applyFont="1" applyFill="1" applyBorder="1" applyAlignment="1">
      <alignment horizontal="right" vertical="top" wrapText="1"/>
    </xf>
    <xf numFmtId="4" fontId="11" fillId="2" borderId="6" xfId="0" applyNumberFormat="1" applyFont="1" applyFill="1" applyBorder="1" applyAlignment="1">
      <alignment horizontal="right" vertical="top" wrapText="1"/>
    </xf>
    <xf numFmtId="0" fontId="11" fillId="2" borderId="6" xfId="0" applyNumberFormat="1" applyFont="1" applyFill="1" applyBorder="1" applyAlignment="1">
      <alignment horizontal="center" vertical="top" wrapText="1"/>
    </xf>
    <xf numFmtId="0" fontId="11" fillId="2" borderId="6" xfId="0" applyFont="1" applyFill="1" applyBorder="1" applyAlignment="1">
      <alignment horizontal="center" vertical="top" wrapText="1"/>
    </xf>
    <xf numFmtId="4" fontId="12" fillId="2" borderId="6" xfId="0" applyNumberFormat="1" applyFont="1" applyFill="1" applyBorder="1" applyAlignment="1">
      <alignment horizontal="right" vertical="top" wrapText="1"/>
    </xf>
    <xf numFmtId="0" fontId="11" fillId="2" borderId="0" xfId="0" applyFont="1" applyFill="1" applyAlignment="1">
      <alignment vertical="top" wrapText="1"/>
    </xf>
    <xf numFmtId="0" fontId="11" fillId="2" borderId="0" xfId="0" applyFont="1" applyFill="1" applyAlignment="1">
      <alignment horizontal="center" vertical="top" wrapText="1"/>
    </xf>
    <xf numFmtId="4" fontId="9" fillId="2" borderId="4" xfId="0" applyNumberFormat="1" applyFont="1" applyFill="1" applyBorder="1" applyAlignment="1">
      <alignment horizontal="right" vertical="center" wrapText="1"/>
    </xf>
    <xf numFmtId="0" fontId="20" fillId="2" borderId="4" xfId="0" applyNumberFormat="1" applyFont="1" applyFill="1" applyBorder="1" applyAlignment="1">
      <alignment horizontal="center" vertical="top" wrapText="1"/>
    </xf>
    <xf numFmtId="4" fontId="6" fillId="2" borderId="6" xfId="0" applyNumberFormat="1" applyFont="1" applyFill="1" applyBorder="1" applyAlignment="1">
      <alignment horizontal="right" vertical="top" wrapText="1"/>
    </xf>
    <xf numFmtId="4" fontId="11" fillId="2" borderId="6" xfId="0" applyNumberFormat="1" applyFont="1" applyFill="1" applyBorder="1" applyAlignment="1">
      <alignment horizontal="center" vertical="top" wrapText="1"/>
    </xf>
    <xf numFmtId="4" fontId="6" fillId="2" borderId="9" xfId="0" applyNumberFormat="1" applyFont="1" applyFill="1" applyBorder="1" applyAlignment="1">
      <alignment horizontal="right" vertical="top" wrapText="1"/>
    </xf>
    <xf numFmtId="4" fontId="11" fillId="2" borderId="9" xfId="1" applyNumberFormat="1" applyFont="1" applyFill="1" applyBorder="1" applyAlignment="1">
      <alignment horizontal="right" vertical="top" wrapText="1"/>
    </xf>
    <xf numFmtId="0" fontId="0" fillId="2" borderId="9" xfId="0" applyFont="1" applyFill="1" applyBorder="1" applyAlignment="1">
      <alignment horizontal="center" vertical="top" wrapText="1"/>
    </xf>
    <xf numFmtId="0" fontId="11" fillId="2" borderId="13" xfId="0" applyFont="1" applyFill="1" applyBorder="1" applyAlignment="1">
      <alignment horizontal="center" vertical="top" wrapText="1"/>
    </xf>
    <xf numFmtId="4" fontId="12" fillId="2" borderId="13" xfId="0" applyNumberFormat="1" applyFont="1" applyFill="1" applyBorder="1" applyAlignment="1">
      <alignment horizontal="right" vertical="top" wrapText="1"/>
    </xf>
    <xf numFmtId="4" fontId="12" fillId="2" borderId="31" xfId="0" applyNumberFormat="1" applyFont="1" applyFill="1" applyBorder="1" applyAlignment="1">
      <alignment horizontal="right" vertical="top" wrapText="1"/>
    </xf>
    <xf numFmtId="4" fontId="0" fillId="2" borderId="4" xfId="0" applyNumberFormat="1" applyFont="1" applyFill="1" applyBorder="1" applyAlignment="1">
      <alignment vertical="top" wrapText="1"/>
    </xf>
    <xf numFmtId="166" fontId="0" fillId="2" borderId="4" xfId="0" applyNumberFormat="1" applyFont="1" applyFill="1" applyBorder="1" applyAlignment="1">
      <alignment vertical="top" wrapText="1"/>
    </xf>
    <xf numFmtId="0" fontId="3" fillId="2" borderId="1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7" xfId="0" applyNumberFormat="1" applyFont="1" applyFill="1" applyBorder="1" applyAlignment="1">
      <alignment horizontal="left" vertical="center" wrapText="1"/>
    </xf>
    <xf numFmtId="0" fontId="3" fillId="2" borderId="18" xfId="0" applyNumberFormat="1" applyFont="1" applyFill="1" applyBorder="1" applyAlignment="1">
      <alignment horizontal="left" vertical="center" wrapText="1"/>
    </xf>
    <xf numFmtId="0" fontId="3" fillId="2" borderId="19" xfId="0" applyNumberFormat="1"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15" fontId="3" fillId="2" borderId="0"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6" fillId="2" borderId="17" xfId="0" applyNumberFormat="1" applyFont="1" applyFill="1" applyBorder="1" applyAlignment="1">
      <alignment horizontal="left" vertical="center" wrapText="1"/>
    </xf>
    <xf numFmtId="0" fontId="6" fillId="2" borderId="18" xfId="0" applyNumberFormat="1" applyFont="1" applyFill="1" applyBorder="1" applyAlignment="1">
      <alignment horizontal="left" vertical="center" wrapText="1"/>
    </xf>
    <xf numFmtId="0" fontId="6" fillId="2" borderId="19"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29" xfId="0" applyNumberFormat="1" applyFont="1" applyFill="1" applyBorder="1" applyAlignment="1">
      <alignment horizontal="left" vertical="center" wrapText="1"/>
    </xf>
    <xf numFmtId="0" fontId="3" fillId="4" borderId="1" xfId="0" applyNumberFormat="1" applyFont="1" applyFill="1" applyBorder="1" applyAlignment="1">
      <alignment horizontal="center" vertical="center" wrapText="1"/>
    </xf>
    <xf numFmtId="0" fontId="3" fillId="4" borderId="5"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4" fontId="3" fillId="4" borderId="14" xfId="0"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4" fontId="3" fillId="4" borderId="7" xfId="0" applyNumberFormat="1" applyFont="1" applyFill="1" applyBorder="1" applyAlignment="1">
      <alignment horizontal="center" vertical="center" wrapText="1"/>
    </xf>
    <xf numFmtId="4" fontId="5" fillId="4" borderId="4"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4" fontId="3" fillId="4" borderId="8"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3" fillId="4" borderId="9" xfId="0" applyNumberFormat="1"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4" fontId="5" fillId="4" borderId="9" xfId="0" applyNumberFormat="1" applyFont="1" applyFill="1" applyBorder="1" applyAlignment="1">
      <alignment horizontal="center" vertical="center" wrapText="1"/>
    </xf>
    <xf numFmtId="4" fontId="3" fillId="4" borderId="13" xfId="0" applyNumberFormat="1"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center" wrapText="1"/>
    </xf>
  </cellXfs>
  <cellStyles count="8">
    <cellStyle name="Comma" xfId="1" builtinId="3"/>
    <cellStyle name="Comma 2" xfId="6"/>
    <cellStyle name="Comma 3" xfId="5"/>
    <cellStyle name="Normal" xfId="0" builtinId="0"/>
    <cellStyle name="Normal 2" xfId="3"/>
    <cellStyle name="Normal 2 2" xfId="7"/>
    <cellStyle name="Normal 3" xfId="2"/>
    <cellStyle name="Normal 4" xfId="4"/>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5"/>
  <sheetViews>
    <sheetView tabSelected="1" zoomScale="85" zoomScaleNormal="85" workbookViewId="0">
      <selection activeCell="A17" sqref="A17:N17"/>
    </sheetView>
  </sheetViews>
  <sheetFormatPr defaultRowHeight="15" x14ac:dyDescent="0.25"/>
  <cols>
    <col min="1" max="1" width="5" style="31" customWidth="1"/>
    <col min="2" max="2" width="12.7109375" style="31" customWidth="1"/>
    <col min="3" max="3" width="9.140625" style="31" customWidth="1"/>
    <col min="4" max="4" width="14.140625" style="31" customWidth="1"/>
    <col min="5" max="5" width="13.28515625" style="31" customWidth="1"/>
    <col min="6" max="6" width="10.7109375" style="31" customWidth="1"/>
    <col min="7" max="7" width="12.42578125" style="31" customWidth="1"/>
    <col min="8" max="8" width="12.7109375" style="31" customWidth="1"/>
    <col min="9" max="9" width="9.140625" style="31" customWidth="1"/>
    <col min="10" max="10" width="9.7109375" style="31" customWidth="1"/>
    <col min="11" max="11" width="9.5703125" style="31" customWidth="1"/>
    <col min="12" max="12" width="12.28515625" style="31" customWidth="1"/>
    <col min="13" max="13" width="13" style="31" customWidth="1"/>
    <col min="14" max="14" width="13.85546875" style="31" customWidth="1"/>
    <col min="15" max="15" width="17.5703125" style="31" customWidth="1"/>
    <col min="16" max="16" width="15.85546875" style="31" customWidth="1"/>
    <col min="17" max="17" width="17.85546875" style="31" customWidth="1"/>
    <col min="18" max="18" width="12.85546875" style="31" customWidth="1"/>
    <col min="19" max="19" width="16.28515625" style="31" bestFit="1" customWidth="1"/>
    <col min="20" max="20" width="18.28515625" style="31" customWidth="1"/>
    <col min="21" max="21" width="14.5703125" style="32" customWidth="1"/>
    <col min="22" max="22" width="10" style="31" customWidth="1"/>
    <col min="23" max="23" width="18.5703125" style="31" customWidth="1"/>
    <col min="24" max="24" width="16.5703125" style="31" customWidth="1"/>
    <col min="25" max="25" width="9.5703125" style="32" customWidth="1"/>
    <col min="26" max="26" width="13.5703125" style="32" customWidth="1"/>
    <col min="27" max="27" width="14.140625" style="32" customWidth="1"/>
    <col min="28" max="28" width="10.28515625" style="32" customWidth="1"/>
    <col min="29" max="29" width="7.42578125" style="84" customWidth="1"/>
    <col min="30" max="16384" width="9.140625" style="32"/>
  </cols>
  <sheetData>
    <row r="1" spans="1:29" ht="18.75" x14ac:dyDescent="0.3">
      <c r="X1" s="33"/>
    </row>
    <row r="3" spans="1:29" ht="15" customHeight="1" x14ac:dyDescent="0.25">
      <c r="A3" s="34"/>
      <c r="B3" s="34"/>
      <c r="C3" s="34"/>
      <c r="D3" s="34"/>
      <c r="E3" s="34"/>
      <c r="F3" s="34"/>
      <c r="G3" s="34"/>
      <c r="H3" s="34"/>
      <c r="I3" s="34"/>
      <c r="J3" s="34"/>
      <c r="K3" s="34"/>
      <c r="L3" s="34"/>
      <c r="M3" s="34"/>
      <c r="N3" s="34"/>
      <c r="O3" s="34"/>
      <c r="P3" s="34"/>
      <c r="Q3" s="34"/>
      <c r="R3" s="34"/>
      <c r="S3" s="34"/>
      <c r="T3" s="34"/>
      <c r="U3" s="35"/>
      <c r="V3" s="34"/>
      <c r="W3" s="34"/>
      <c r="X3" s="36"/>
    </row>
    <row r="4" spans="1:29" x14ac:dyDescent="0.25">
      <c r="A4" s="34"/>
      <c r="B4" s="34"/>
      <c r="C4" s="34"/>
      <c r="D4" s="34"/>
      <c r="E4" s="34"/>
      <c r="F4" s="34"/>
      <c r="G4" s="34"/>
      <c r="H4" s="34"/>
      <c r="I4" s="34"/>
      <c r="J4" s="34"/>
      <c r="K4" s="34"/>
      <c r="L4" s="34"/>
      <c r="M4" s="34"/>
      <c r="N4" s="34"/>
      <c r="O4" s="34"/>
      <c r="P4" s="34"/>
      <c r="Q4" s="34"/>
      <c r="R4" s="34"/>
      <c r="S4" s="34"/>
      <c r="T4" s="34"/>
      <c r="U4" s="35"/>
      <c r="V4" s="34"/>
      <c r="W4" s="34"/>
      <c r="X4" s="34"/>
    </row>
    <row r="5" spans="1:29" ht="15.75" customHeight="1" x14ac:dyDescent="0.25">
      <c r="A5" s="140" t="s">
        <v>30</v>
      </c>
      <c r="B5" s="140"/>
      <c r="C5" s="140"/>
      <c r="D5" s="140"/>
      <c r="E5" s="140"/>
      <c r="F5" s="140"/>
      <c r="G5" s="140"/>
      <c r="H5" s="140"/>
      <c r="I5" s="140"/>
      <c r="J5" s="140"/>
      <c r="K5" s="140"/>
      <c r="L5" s="140"/>
      <c r="M5" s="140"/>
      <c r="N5" s="140"/>
      <c r="O5" s="140"/>
      <c r="P5" s="140"/>
      <c r="Q5" s="140"/>
      <c r="R5" s="140"/>
      <c r="S5" s="140"/>
      <c r="T5" s="140"/>
      <c r="U5" s="140"/>
      <c r="V5" s="140"/>
      <c r="W5" s="140"/>
      <c r="X5" s="140"/>
    </row>
    <row r="6" spans="1:29" ht="15.75" customHeight="1" x14ac:dyDescent="0.25">
      <c r="A6" s="141" t="s">
        <v>1235</v>
      </c>
      <c r="B6" s="141"/>
      <c r="C6" s="141"/>
      <c r="D6" s="141"/>
      <c r="E6" s="141"/>
      <c r="F6" s="141"/>
      <c r="G6" s="141"/>
      <c r="H6" s="141"/>
      <c r="I6" s="141"/>
      <c r="J6" s="141"/>
      <c r="K6" s="141"/>
      <c r="L6" s="141"/>
      <c r="M6" s="141"/>
      <c r="N6" s="141"/>
      <c r="O6" s="141"/>
      <c r="P6" s="141"/>
      <c r="Q6" s="141"/>
      <c r="R6" s="141"/>
      <c r="S6" s="141"/>
      <c r="T6" s="141"/>
      <c r="U6" s="141"/>
      <c r="V6" s="141"/>
      <c r="W6" s="141"/>
      <c r="X6" s="141"/>
    </row>
    <row r="7" spans="1:29" ht="16.5" thickBot="1" x14ac:dyDescent="0.3">
      <c r="A7" s="142"/>
      <c r="B7" s="142"/>
      <c r="C7" s="142"/>
      <c r="D7" s="143"/>
      <c r="E7" s="143"/>
      <c r="F7" s="143"/>
      <c r="G7" s="143"/>
      <c r="H7" s="143"/>
      <c r="I7" s="143"/>
      <c r="J7" s="143"/>
      <c r="K7" s="143"/>
      <c r="L7" s="143"/>
      <c r="M7" s="143"/>
      <c r="N7" s="143"/>
      <c r="O7" s="144"/>
      <c r="P7" s="144"/>
      <c r="Q7" s="144"/>
      <c r="R7" s="144"/>
      <c r="S7" s="144"/>
      <c r="T7" s="144"/>
      <c r="U7" s="37"/>
      <c r="V7" s="37"/>
      <c r="W7" s="38"/>
      <c r="X7" s="39"/>
    </row>
    <row r="8" spans="1:29" ht="36" customHeight="1" x14ac:dyDescent="0.25">
      <c r="A8" s="154" t="s">
        <v>0</v>
      </c>
      <c r="B8" s="155" t="s">
        <v>9</v>
      </c>
      <c r="C8" s="155" t="s">
        <v>31</v>
      </c>
      <c r="D8" s="156" t="s">
        <v>1</v>
      </c>
      <c r="E8" s="156" t="s">
        <v>15</v>
      </c>
      <c r="F8" s="155" t="s">
        <v>17</v>
      </c>
      <c r="G8" s="155" t="s">
        <v>16</v>
      </c>
      <c r="H8" s="155" t="s">
        <v>18</v>
      </c>
      <c r="I8" s="155" t="s">
        <v>19</v>
      </c>
      <c r="J8" s="156" t="s">
        <v>2</v>
      </c>
      <c r="K8" s="156" t="s">
        <v>20</v>
      </c>
      <c r="L8" s="156" t="s">
        <v>3</v>
      </c>
      <c r="M8" s="156" t="s">
        <v>4</v>
      </c>
      <c r="N8" s="155" t="s">
        <v>21</v>
      </c>
      <c r="O8" s="157" t="s">
        <v>10</v>
      </c>
      <c r="P8" s="157"/>
      <c r="Q8" s="157"/>
      <c r="R8" s="158"/>
      <c r="S8" s="158"/>
      <c r="T8" s="157" t="s">
        <v>5</v>
      </c>
      <c r="U8" s="159" t="s">
        <v>14</v>
      </c>
      <c r="V8" s="159" t="s">
        <v>6</v>
      </c>
      <c r="W8" s="160" t="s">
        <v>1236</v>
      </c>
      <c r="X8" s="161"/>
    </row>
    <row r="9" spans="1:29" ht="39" customHeight="1" x14ac:dyDescent="0.25">
      <c r="A9" s="162"/>
      <c r="B9" s="163"/>
      <c r="C9" s="163"/>
      <c r="D9" s="164"/>
      <c r="E9" s="164"/>
      <c r="F9" s="163"/>
      <c r="G9" s="163"/>
      <c r="H9" s="163"/>
      <c r="I9" s="163"/>
      <c r="J9" s="164"/>
      <c r="K9" s="164"/>
      <c r="L9" s="164"/>
      <c r="M9" s="164"/>
      <c r="N9" s="163"/>
      <c r="O9" s="165" t="s">
        <v>11</v>
      </c>
      <c r="P9" s="165"/>
      <c r="Q9" s="165" t="s">
        <v>13</v>
      </c>
      <c r="R9" s="166" t="s">
        <v>22</v>
      </c>
      <c r="S9" s="165" t="s">
        <v>7</v>
      </c>
      <c r="T9" s="167"/>
      <c r="U9" s="168"/>
      <c r="V9" s="168"/>
      <c r="W9" s="165" t="s">
        <v>8</v>
      </c>
      <c r="X9" s="169" t="s">
        <v>23</v>
      </c>
    </row>
    <row r="10" spans="1:29" ht="36" customHeight="1" thickBot="1" x14ac:dyDescent="0.3">
      <c r="A10" s="170"/>
      <c r="B10" s="171"/>
      <c r="C10" s="171"/>
      <c r="D10" s="172"/>
      <c r="E10" s="172"/>
      <c r="F10" s="171"/>
      <c r="G10" s="171"/>
      <c r="H10" s="171"/>
      <c r="I10" s="171"/>
      <c r="J10" s="173"/>
      <c r="K10" s="173"/>
      <c r="L10" s="173"/>
      <c r="M10" s="173"/>
      <c r="N10" s="171"/>
      <c r="O10" s="174" t="s">
        <v>8</v>
      </c>
      <c r="P10" s="174" t="s">
        <v>12</v>
      </c>
      <c r="Q10" s="175"/>
      <c r="R10" s="176"/>
      <c r="S10" s="177"/>
      <c r="T10" s="175"/>
      <c r="U10" s="178"/>
      <c r="V10" s="178"/>
      <c r="W10" s="177"/>
      <c r="X10" s="179"/>
    </row>
    <row r="11" spans="1:29" ht="36" customHeight="1" x14ac:dyDescent="0.25">
      <c r="A11" s="154" t="s">
        <v>1237</v>
      </c>
      <c r="B11" s="155" t="s">
        <v>1238</v>
      </c>
      <c r="C11" s="155" t="s">
        <v>1239</v>
      </c>
      <c r="D11" s="156" t="s">
        <v>1240</v>
      </c>
      <c r="E11" s="156" t="s">
        <v>1241</v>
      </c>
      <c r="F11" s="155" t="s">
        <v>1242</v>
      </c>
      <c r="G11" s="155" t="s">
        <v>1243</v>
      </c>
      <c r="H11" s="155" t="s">
        <v>1244</v>
      </c>
      <c r="I11" s="155" t="s">
        <v>1245</v>
      </c>
      <c r="J11" s="156" t="s">
        <v>1246</v>
      </c>
      <c r="K11" s="156" t="s">
        <v>1247</v>
      </c>
      <c r="L11" s="156" t="s">
        <v>1248</v>
      </c>
      <c r="M11" s="156" t="s">
        <v>1249</v>
      </c>
      <c r="N11" s="155" t="s">
        <v>1250</v>
      </c>
      <c r="O11" s="157" t="s">
        <v>1251</v>
      </c>
      <c r="P11" s="157"/>
      <c r="Q11" s="157"/>
      <c r="R11" s="158"/>
      <c r="S11" s="158"/>
      <c r="T11" s="157" t="s">
        <v>1252</v>
      </c>
      <c r="U11" s="159" t="s">
        <v>1253</v>
      </c>
      <c r="V11" s="159" t="s">
        <v>1254</v>
      </c>
      <c r="W11" s="160" t="s">
        <v>1255</v>
      </c>
      <c r="X11" s="161"/>
      <c r="AC11" s="32"/>
    </row>
    <row r="12" spans="1:29" ht="39" customHeight="1" x14ac:dyDescent="0.25">
      <c r="A12" s="162"/>
      <c r="B12" s="163"/>
      <c r="C12" s="163"/>
      <c r="D12" s="164"/>
      <c r="E12" s="164"/>
      <c r="F12" s="163"/>
      <c r="G12" s="163"/>
      <c r="H12" s="163"/>
      <c r="I12" s="163"/>
      <c r="J12" s="164"/>
      <c r="K12" s="164"/>
      <c r="L12" s="164"/>
      <c r="M12" s="164"/>
      <c r="N12" s="163"/>
      <c r="O12" s="165" t="s">
        <v>1256</v>
      </c>
      <c r="P12" s="165"/>
      <c r="Q12" s="165" t="s">
        <v>1257</v>
      </c>
      <c r="R12" s="166" t="s">
        <v>1258</v>
      </c>
      <c r="S12" s="165" t="s">
        <v>1259</v>
      </c>
      <c r="T12" s="167"/>
      <c r="U12" s="168"/>
      <c r="V12" s="168"/>
      <c r="W12" s="165" t="s">
        <v>1260</v>
      </c>
      <c r="X12" s="169" t="s">
        <v>1261</v>
      </c>
      <c r="AC12" s="32"/>
    </row>
    <row r="13" spans="1:29" ht="36" customHeight="1" thickBot="1" x14ac:dyDescent="0.3">
      <c r="A13" s="170"/>
      <c r="B13" s="171"/>
      <c r="C13" s="171"/>
      <c r="D13" s="172"/>
      <c r="E13" s="172"/>
      <c r="F13" s="171"/>
      <c r="G13" s="171"/>
      <c r="H13" s="171"/>
      <c r="I13" s="171"/>
      <c r="J13" s="173"/>
      <c r="K13" s="173"/>
      <c r="L13" s="173"/>
      <c r="M13" s="173"/>
      <c r="N13" s="171"/>
      <c r="O13" s="174" t="s">
        <v>1262</v>
      </c>
      <c r="P13" s="174" t="s">
        <v>1263</v>
      </c>
      <c r="Q13" s="175"/>
      <c r="R13" s="176"/>
      <c r="S13" s="177"/>
      <c r="T13" s="175"/>
      <c r="U13" s="178"/>
      <c r="V13" s="178"/>
      <c r="W13" s="177"/>
      <c r="X13" s="179"/>
      <c r="AC13" s="32"/>
    </row>
    <row r="14" spans="1:29" s="40" customFormat="1" ht="21" customHeight="1" thickBot="1" x14ac:dyDescent="0.3">
      <c r="A14" s="134" t="s">
        <v>24</v>
      </c>
      <c r="B14" s="135"/>
      <c r="C14" s="135"/>
      <c r="D14" s="135"/>
      <c r="E14" s="135"/>
      <c r="F14" s="135"/>
      <c r="G14" s="135"/>
      <c r="H14" s="135"/>
      <c r="I14" s="135"/>
      <c r="J14" s="135"/>
      <c r="K14" s="135"/>
      <c r="L14" s="135"/>
      <c r="M14" s="135"/>
      <c r="N14" s="135"/>
      <c r="O14" s="135"/>
      <c r="P14" s="135"/>
      <c r="Q14" s="135"/>
      <c r="R14" s="135"/>
      <c r="S14" s="135"/>
      <c r="T14" s="135"/>
      <c r="U14" s="135"/>
      <c r="V14" s="135"/>
      <c r="W14" s="135"/>
      <c r="X14" s="136"/>
    </row>
    <row r="15" spans="1:29" s="42" customFormat="1" ht="45" customHeight="1" x14ac:dyDescent="0.25">
      <c r="A15" s="41">
        <v>1</v>
      </c>
      <c r="B15" s="21" t="s">
        <v>32</v>
      </c>
      <c r="C15" s="21">
        <v>105070</v>
      </c>
      <c r="D15" s="11" t="s">
        <v>33</v>
      </c>
      <c r="E15" s="7" t="s">
        <v>34</v>
      </c>
      <c r="F15" s="11" t="s">
        <v>1086</v>
      </c>
      <c r="G15" s="19">
        <v>42622</v>
      </c>
      <c r="H15" s="19">
        <v>43717</v>
      </c>
      <c r="I15" s="20">
        <v>85</v>
      </c>
      <c r="J15" s="10" t="s">
        <v>35</v>
      </c>
      <c r="K15" s="10" t="s">
        <v>36</v>
      </c>
      <c r="L15" s="10" t="s">
        <v>37</v>
      </c>
      <c r="M15" s="10" t="s">
        <v>38</v>
      </c>
      <c r="N15" s="23" t="s">
        <v>39</v>
      </c>
      <c r="O15" s="8">
        <v>5478429.0439999998</v>
      </c>
      <c r="P15" s="8">
        <v>966781.5959999999</v>
      </c>
      <c r="Q15" s="8">
        <v>6445210.6500000004</v>
      </c>
      <c r="R15" s="24"/>
      <c r="S15" s="8">
        <v>6688878.2000000002</v>
      </c>
      <c r="T15" s="8">
        <f t="shared" ref="T15" si="0">SUM(O15:S15)</f>
        <v>19579299.489999998</v>
      </c>
      <c r="U15" s="71" t="s">
        <v>40</v>
      </c>
      <c r="V15" s="21"/>
      <c r="W15" s="9">
        <v>0</v>
      </c>
      <c r="X15" s="9">
        <v>0</v>
      </c>
      <c r="AC15" s="85"/>
    </row>
    <row r="16" spans="1:29" s="42" customFormat="1" ht="45" customHeight="1" thickBot="1" x14ac:dyDescent="0.3">
      <c r="A16" s="47">
        <v>2</v>
      </c>
      <c r="B16" s="10" t="s">
        <v>229</v>
      </c>
      <c r="C16" s="10">
        <v>115726</v>
      </c>
      <c r="D16" s="11" t="s">
        <v>1016</v>
      </c>
      <c r="E16" s="11" t="s">
        <v>1017</v>
      </c>
      <c r="F16" s="11" t="s">
        <v>1016</v>
      </c>
      <c r="G16" s="19">
        <v>42951</v>
      </c>
      <c r="H16" s="19">
        <v>43681</v>
      </c>
      <c r="I16" s="13">
        <v>85</v>
      </c>
      <c r="J16" s="21" t="s">
        <v>35</v>
      </c>
      <c r="K16" s="21" t="s">
        <v>36</v>
      </c>
      <c r="L16" s="21" t="s">
        <v>1085</v>
      </c>
      <c r="M16" s="21" t="s">
        <v>38</v>
      </c>
      <c r="N16" s="23" t="s">
        <v>232</v>
      </c>
      <c r="O16" s="22">
        <v>625897.59</v>
      </c>
      <c r="P16" s="22">
        <v>110452.52</v>
      </c>
      <c r="Q16" s="22">
        <v>484413.70000000007</v>
      </c>
      <c r="R16" s="24"/>
      <c r="S16" s="22">
        <v>0</v>
      </c>
      <c r="T16" s="22">
        <v>1220763.81</v>
      </c>
      <c r="U16" s="21" t="s">
        <v>49</v>
      </c>
      <c r="V16" s="21"/>
      <c r="W16" s="9">
        <v>399662.06999999995</v>
      </c>
      <c r="X16" s="9">
        <v>70528.61</v>
      </c>
    </row>
    <row r="17" spans="1:29" s="40" customFormat="1" ht="21" customHeight="1" thickBot="1" x14ac:dyDescent="0.3">
      <c r="A17" s="137" t="s">
        <v>26</v>
      </c>
      <c r="B17" s="138"/>
      <c r="C17" s="138"/>
      <c r="D17" s="138"/>
      <c r="E17" s="138"/>
      <c r="F17" s="138"/>
      <c r="G17" s="138"/>
      <c r="H17" s="138"/>
      <c r="I17" s="138"/>
      <c r="J17" s="138"/>
      <c r="K17" s="138"/>
      <c r="L17" s="138"/>
      <c r="M17" s="138"/>
      <c r="N17" s="139"/>
      <c r="O17" s="44">
        <f>SUM(O15:O16)</f>
        <v>6104326.6339999996</v>
      </c>
      <c r="P17" s="44">
        <f>SUM(P15:P16)</f>
        <v>1077234.1159999999</v>
      </c>
      <c r="Q17" s="44">
        <f>SUM(Q15:Q16)</f>
        <v>6929624.3500000006</v>
      </c>
      <c r="R17" s="43"/>
      <c r="S17" s="44">
        <f>SUM(S15:S16)</f>
        <v>6688878.2000000002</v>
      </c>
      <c r="T17" s="44">
        <f>SUM(T15:T16)</f>
        <v>20800063.299999997</v>
      </c>
      <c r="U17" s="44"/>
      <c r="V17" s="43"/>
      <c r="W17" s="44">
        <f>SUM(W15:W16)</f>
        <v>399662.06999999995</v>
      </c>
      <c r="X17" s="45">
        <f>SUM(X15:X16)</f>
        <v>70528.61</v>
      </c>
      <c r="AC17" s="42"/>
    </row>
    <row r="18" spans="1:29" s="40" customFormat="1" ht="21" customHeight="1" thickBot="1" x14ac:dyDescent="0.3">
      <c r="A18" s="134" t="s">
        <v>25</v>
      </c>
      <c r="B18" s="135"/>
      <c r="C18" s="135"/>
      <c r="D18" s="135"/>
      <c r="E18" s="135"/>
      <c r="F18" s="135"/>
      <c r="G18" s="135"/>
      <c r="H18" s="135"/>
      <c r="I18" s="135"/>
      <c r="J18" s="135"/>
      <c r="K18" s="135"/>
      <c r="L18" s="135"/>
      <c r="M18" s="135"/>
      <c r="N18" s="135"/>
      <c r="O18" s="135"/>
      <c r="P18" s="135"/>
      <c r="Q18" s="135"/>
      <c r="R18" s="135"/>
      <c r="S18" s="135"/>
      <c r="T18" s="135"/>
      <c r="U18" s="135"/>
      <c r="V18" s="135"/>
      <c r="W18" s="135"/>
      <c r="X18" s="136"/>
      <c r="AC18" s="42"/>
    </row>
    <row r="19" spans="1:29" s="42" customFormat="1" ht="45" customHeight="1" x14ac:dyDescent="0.25">
      <c r="A19" s="41">
        <v>1</v>
      </c>
      <c r="B19" s="21" t="s">
        <v>41</v>
      </c>
      <c r="C19" s="21">
        <v>103719</v>
      </c>
      <c r="D19" s="7" t="s">
        <v>42</v>
      </c>
      <c r="E19" s="11" t="s">
        <v>43</v>
      </c>
      <c r="F19" s="11" t="s">
        <v>44</v>
      </c>
      <c r="G19" s="19">
        <v>42614</v>
      </c>
      <c r="H19" s="19">
        <v>44075</v>
      </c>
      <c r="I19" s="20">
        <v>84.435339999999997</v>
      </c>
      <c r="J19" s="10" t="s">
        <v>45</v>
      </c>
      <c r="K19" s="10" t="s">
        <v>46</v>
      </c>
      <c r="L19" s="10" t="s">
        <v>46</v>
      </c>
      <c r="M19" s="10" t="s">
        <v>47</v>
      </c>
      <c r="N19" s="23" t="s">
        <v>48</v>
      </c>
      <c r="O19" s="8">
        <v>7179595.4400000004</v>
      </c>
      <c r="P19" s="8">
        <v>1323004.5599999996</v>
      </c>
      <c r="Q19" s="8">
        <v>0</v>
      </c>
      <c r="R19" s="24"/>
      <c r="S19" s="8">
        <v>835577</v>
      </c>
      <c r="T19" s="8">
        <f t="shared" ref="T19" si="1">SUM(O19:S19)</f>
        <v>9338177</v>
      </c>
      <c r="U19" s="10" t="s">
        <v>49</v>
      </c>
      <c r="V19" s="21" t="s">
        <v>50</v>
      </c>
      <c r="W19" s="9">
        <v>3085191.83</v>
      </c>
      <c r="X19" s="9">
        <v>504666.59</v>
      </c>
      <c r="AC19" s="85"/>
    </row>
    <row r="20" spans="1:29" s="42" customFormat="1" ht="45" customHeight="1" thickBot="1" x14ac:dyDescent="0.3">
      <c r="A20" s="103">
        <v>2</v>
      </c>
      <c r="B20" s="104" t="s">
        <v>1158</v>
      </c>
      <c r="C20" s="104">
        <v>126954</v>
      </c>
      <c r="D20" s="105" t="s">
        <v>1168</v>
      </c>
      <c r="E20" s="106" t="s">
        <v>1165</v>
      </c>
      <c r="F20" s="106" t="s">
        <v>1169</v>
      </c>
      <c r="G20" s="107">
        <v>43556</v>
      </c>
      <c r="H20" s="107">
        <v>44652</v>
      </c>
      <c r="I20" s="108">
        <v>85</v>
      </c>
      <c r="J20" s="101" t="s">
        <v>45</v>
      </c>
      <c r="K20" s="101" t="s">
        <v>46</v>
      </c>
      <c r="L20" s="101" t="s">
        <v>1170</v>
      </c>
      <c r="M20" s="101" t="s">
        <v>38</v>
      </c>
      <c r="N20" s="109" t="s">
        <v>1057</v>
      </c>
      <c r="O20" s="110">
        <v>7482384.9100000001</v>
      </c>
      <c r="P20" s="110">
        <v>1320420.8600000001</v>
      </c>
      <c r="Q20" s="110">
        <v>1148494.67</v>
      </c>
      <c r="R20" s="111"/>
      <c r="S20" s="110">
        <v>3854016.919999999</v>
      </c>
      <c r="T20" s="110">
        <v>13805317.359999999</v>
      </c>
      <c r="U20" s="101" t="s">
        <v>49</v>
      </c>
      <c r="V20" s="104"/>
      <c r="W20" s="112">
        <v>218423.84</v>
      </c>
      <c r="X20" s="112">
        <v>38545.379999999997</v>
      </c>
      <c r="AC20" s="85"/>
    </row>
    <row r="21" spans="1:29" s="40" customFormat="1" ht="21" customHeight="1" thickBot="1" x14ac:dyDescent="0.3">
      <c r="A21" s="137" t="s">
        <v>27</v>
      </c>
      <c r="B21" s="138"/>
      <c r="C21" s="138"/>
      <c r="D21" s="138"/>
      <c r="E21" s="138"/>
      <c r="F21" s="138"/>
      <c r="G21" s="138"/>
      <c r="H21" s="138"/>
      <c r="I21" s="138"/>
      <c r="J21" s="138"/>
      <c r="K21" s="138"/>
      <c r="L21" s="138"/>
      <c r="M21" s="138"/>
      <c r="N21" s="139"/>
      <c r="O21" s="44">
        <f>SUM(O19:O20)</f>
        <v>14661980.350000001</v>
      </c>
      <c r="P21" s="44">
        <f>SUM(P19:P20)</f>
        <v>2643425.42</v>
      </c>
      <c r="Q21" s="44">
        <f>SUM(Q19:Q20)</f>
        <v>1148494.67</v>
      </c>
      <c r="R21" s="44"/>
      <c r="S21" s="44">
        <f>SUM(S19:S20)</f>
        <v>4689593.919999999</v>
      </c>
      <c r="T21" s="44">
        <f>SUM(T19:T20)</f>
        <v>23143494.359999999</v>
      </c>
      <c r="U21" s="44"/>
      <c r="V21" s="44"/>
      <c r="W21" s="44">
        <f>SUM(W19:W20)</f>
        <v>3303615.67</v>
      </c>
      <c r="X21" s="45">
        <f>SUM(X19:X20)</f>
        <v>543211.97</v>
      </c>
      <c r="AC21" s="42"/>
    </row>
    <row r="22" spans="1:29" s="40" customFormat="1" ht="21" customHeight="1" thickBot="1" x14ac:dyDescent="0.3">
      <c r="A22" s="134" t="s">
        <v>51</v>
      </c>
      <c r="B22" s="135"/>
      <c r="C22" s="135"/>
      <c r="D22" s="135"/>
      <c r="E22" s="135"/>
      <c r="F22" s="135"/>
      <c r="G22" s="135"/>
      <c r="H22" s="135"/>
      <c r="I22" s="135"/>
      <c r="J22" s="135"/>
      <c r="K22" s="135"/>
      <c r="L22" s="135"/>
      <c r="M22" s="135"/>
      <c r="N22" s="135"/>
      <c r="O22" s="135"/>
      <c r="P22" s="135"/>
      <c r="Q22" s="135"/>
      <c r="R22" s="135"/>
      <c r="S22" s="135"/>
      <c r="T22" s="135"/>
      <c r="U22" s="135"/>
      <c r="V22" s="135"/>
      <c r="W22" s="135"/>
      <c r="X22" s="136"/>
      <c r="AC22" s="42"/>
    </row>
    <row r="23" spans="1:29" s="42" customFormat="1" ht="45" customHeight="1" x14ac:dyDescent="0.25">
      <c r="A23" s="41">
        <v>1</v>
      </c>
      <c r="B23" s="10" t="s">
        <v>229</v>
      </c>
      <c r="C23" s="10">
        <v>115809</v>
      </c>
      <c r="D23" s="11" t="s">
        <v>319</v>
      </c>
      <c r="E23" s="11" t="s">
        <v>320</v>
      </c>
      <c r="F23" s="11" t="s">
        <v>321</v>
      </c>
      <c r="G23" s="19">
        <v>42950</v>
      </c>
      <c r="H23" s="19">
        <v>43680</v>
      </c>
      <c r="I23" s="13">
        <v>85</v>
      </c>
      <c r="J23" s="21" t="s">
        <v>322</v>
      </c>
      <c r="K23" s="21" t="s">
        <v>323</v>
      </c>
      <c r="L23" s="21" t="s">
        <v>324</v>
      </c>
      <c r="M23" s="21" t="s">
        <v>38</v>
      </c>
      <c r="N23" s="23" t="s">
        <v>232</v>
      </c>
      <c r="O23" s="22">
        <v>1440353.3</v>
      </c>
      <c r="P23" s="22">
        <v>254179.99</v>
      </c>
      <c r="Q23" s="22">
        <v>1048687.3199999998</v>
      </c>
      <c r="R23" s="24"/>
      <c r="S23" s="22">
        <v>75659.770000000019</v>
      </c>
      <c r="T23" s="22">
        <v>2818880.38</v>
      </c>
      <c r="U23" s="6" t="s">
        <v>49</v>
      </c>
      <c r="V23" s="21"/>
      <c r="W23" s="9">
        <v>1068044.05</v>
      </c>
      <c r="X23" s="9">
        <v>210801.75000000003</v>
      </c>
    </row>
    <row r="24" spans="1:29" s="42" customFormat="1" ht="45" customHeight="1" x14ac:dyDescent="0.25">
      <c r="A24" s="41">
        <v>2</v>
      </c>
      <c r="B24" s="10" t="s">
        <v>229</v>
      </c>
      <c r="C24" s="10">
        <v>115986</v>
      </c>
      <c r="D24" s="11" t="s">
        <v>325</v>
      </c>
      <c r="E24" s="11" t="s">
        <v>326</v>
      </c>
      <c r="F24" s="11" t="s">
        <v>327</v>
      </c>
      <c r="G24" s="19">
        <v>43038</v>
      </c>
      <c r="H24" s="19">
        <v>43585</v>
      </c>
      <c r="I24" s="13">
        <v>85</v>
      </c>
      <c r="J24" s="21" t="s">
        <v>322</v>
      </c>
      <c r="K24" s="21" t="s">
        <v>323</v>
      </c>
      <c r="L24" s="21" t="s">
        <v>324</v>
      </c>
      <c r="M24" s="21" t="s">
        <v>38</v>
      </c>
      <c r="N24" s="23" t="s">
        <v>232</v>
      </c>
      <c r="O24" s="22">
        <v>3481880.13</v>
      </c>
      <c r="P24" s="22">
        <v>614449.43999999994</v>
      </c>
      <c r="Q24" s="22">
        <v>1536474.2600000002</v>
      </c>
      <c r="R24" s="24"/>
      <c r="S24" s="22">
        <v>941042.08999999985</v>
      </c>
      <c r="T24" s="22">
        <v>6573845.9199999999</v>
      </c>
      <c r="U24" s="102" t="s">
        <v>40</v>
      </c>
      <c r="V24" s="21"/>
      <c r="W24" s="9">
        <v>0</v>
      </c>
      <c r="X24" s="9">
        <v>0</v>
      </c>
    </row>
    <row r="25" spans="1:29" s="42" customFormat="1" ht="45" customHeight="1" x14ac:dyDescent="0.25">
      <c r="A25" s="46">
        <v>3</v>
      </c>
      <c r="B25" s="10" t="s">
        <v>229</v>
      </c>
      <c r="C25" s="10">
        <v>117489</v>
      </c>
      <c r="D25" s="11" t="s">
        <v>328</v>
      </c>
      <c r="E25" s="11" t="s">
        <v>329</v>
      </c>
      <c r="F25" s="11" t="s">
        <v>328</v>
      </c>
      <c r="G25" s="19">
        <v>42978</v>
      </c>
      <c r="H25" s="19">
        <v>43465</v>
      </c>
      <c r="I25" s="13">
        <v>85</v>
      </c>
      <c r="J25" s="21" t="s">
        <v>322</v>
      </c>
      <c r="K25" s="21" t="s">
        <v>323</v>
      </c>
      <c r="L25" s="21" t="s">
        <v>324</v>
      </c>
      <c r="M25" s="21" t="s">
        <v>38</v>
      </c>
      <c r="N25" s="23" t="s">
        <v>232</v>
      </c>
      <c r="O25" s="22">
        <v>1663627.3</v>
      </c>
      <c r="P25" s="22">
        <v>293581.28999999998</v>
      </c>
      <c r="Q25" s="22">
        <v>677745.15000000014</v>
      </c>
      <c r="R25" s="24"/>
      <c r="S25" s="22">
        <v>59500</v>
      </c>
      <c r="T25" s="22">
        <v>2694453.74</v>
      </c>
      <c r="U25" s="6" t="s">
        <v>49</v>
      </c>
      <c r="V25" s="21"/>
      <c r="W25" s="9">
        <v>1298086.58</v>
      </c>
      <c r="X25" s="9">
        <v>229074.09999999998</v>
      </c>
    </row>
    <row r="26" spans="1:29" s="42" customFormat="1" ht="45" customHeight="1" x14ac:dyDescent="0.25">
      <c r="A26" s="47">
        <v>4</v>
      </c>
      <c r="B26" s="10" t="s">
        <v>229</v>
      </c>
      <c r="C26" s="10"/>
      <c r="D26" s="11" t="s">
        <v>330</v>
      </c>
      <c r="E26" s="11" t="s">
        <v>331</v>
      </c>
      <c r="F26" s="11" t="s">
        <v>330</v>
      </c>
      <c r="G26" s="19">
        <v>42971</v>
      </c>
      <c r="H26" s="19">
        <v>43701</v>
      </c>
      <c r="I26" s="13">
        <v>85</v>
      </c>
      <c r="J26" s="21" t="s">
        <v>322</v>
      </c>
      <c r="K26" s="21" t="s">
        <v>323</v>
      </c>
      <c r="L26" s="21" t="s">
        <v>324</v>
      </c>
      <c r="M26" s="21" t="s">
        <v>38</v>
      </c>
      <c r="N26" s="23" t="s">
        <v>232</v>
      </c>
      <c r="O26" s="22">
        <v>1883829.29</v>
      </c>
      <c r="P26" s="22">
        <v>332440.46000000002</v>
      </c>
      <c r="Q26" s="22">
        <v>1043204.1200000001</v>
      </c>
      <c r="R26" s="24"/>
      <c r="S26" s="22">
        <v>3400</v>
      </c>
      <c r="T26" s="22">
        <v>3262873.87</v>
      </c>
      <c r="U26" s="102" t="s">
        <v>40</v>
      </c>
      <c r="V26" s="21"/>
      <c r="W26" s="9">
        <v>0</v>
      </c>
      <c r="X26" s="9">
        <v>0</v>
      </c>
    </row>
    <row r="27" spans="1:29" s="42" customFormat="1" ht="45" customHeight="1" thickBot="1" x14ac:dyDescent="0.3">
      <c r="A27" s="47">
        <v>5</v>
      </c>
      <c r="B27" s="10" t="s">
        <v>1158</v>
      </c>
      <c r="C27" s="10">
        <v>127125</v>
      </c>
      <c r="D27" s="11" t="s">
        <v>1190</v>
      </c>
      <c r="E27" s="11" t="s">
        <v>1182</v>
      </c>
      <c r="F27" s="11" t="s">
        <v>1191</v>
      </c>
      <c r="G27" s="19">
        <v>43529</v>
      </c>
      <c r="H27" s="19">
        <v>44625</v>
      </c>
      <c r="I27" s="13">
        <v>85</v>
      </c>
      <c r="J27" s="21" t="s">
        <v>322</v>
      </c>
      <c r="K27" s="21" t="s">
        <v>323</v>
      </c>
      <c r="L27" s="21" t="s">
        <v>1192</v>
      </c>
      <c r="M27" s="21" t="s">
        <v>38</v>
      </c>
      <c r="N27" s="23" t="s">
        <v>1057</v>
      </c>
      <c r="O27" s="22">
        <v>11511362.17</v>
      </c>
      <c r="P27" s="22">
        <v>2031416.83</v>
      </c>
      <c r="Q27" s="22">
        <v>1567451.05</v>
      </c>
      <c r="R27" s="24"/>
      <c r="S27" s="22">
        <v>4605602.6500000004</v>
      </c>
      <c r="T27" s="22">
        <v>19715832.700000003</v>
      </c>
      <c r="U27" s="21" t="s">
        <v>49</v>
      </c>
      <c r="V27" s="21"/>
      <c r="W27" s="9">
        <v>0</v>
      </c>
      <c r="X27" s="9">
        <v>0</v>
      </c>
    </row>
    <row r="28" spans="1:29" s="40" customFormat="1" ht="21" customHeight="1" thickBot="1" x14ac:dyDescent="0.3">
      <c r="A28" s="137" t="s">
        <v>52</v>
      </c>
      <c r="B28" s="138"/>
      <c r="C28" s="138"/>
      <c r="D28" s="138"/>
      <c r="E28" s="138"/>
      <c r="F28" s="138"/>
      <c r="G28" s="138"/>
      <c r="H28" s="138"/>
      <c r="I28" s="138"/>
      <c r="J28" s="138"/>
      <c r="K28" s="138"/>
      <c r="L28" s="138"/>
      <c r="M28" s="138"/>
      <c r="N28" s="139"/>
      <c r="O28" s="44">
        <f>SUM(O23:O27)</f>
        <v>19981052.189999998</v>
      </c>
      <c r="P28" s="44">
        <f>SUM(P23:P27)</f>
        <v>3526068.01</v>
      </c>
      <c r="Q28" s="44">
        <f t="shared" ref="Q28:T28" si="2">SUM(Q23:Q27)</f>
        <v>5873561.9000000004</v>
      </c>
      <c r="R28" s="44"/>
      <c r="S28" s="44">
        <f t="shared" si="2"/>
        <v>5685204.5099999998</v>
      </c>
      <c r="T28" s="44">
        <f t="shared" si="2"/>
        <v>35065886.609999999</v>
      </c>
      <c r="U28" s="44"/>
      <c r="V28" s="44"/>
      <c r="W28" s="44">
        <f t="shared" ref="W28:X28" si="3">SUM(W23:W27)</f>
        <v>2366130.63</v>
      </c>
      <c r="X28" s="44">
        <f t="shared" si="3"/>
        <v>439875.85</v>
      </c>
      <c r="AC28" s="42"/>
    </row>
    <row r="29" spans="1:29" s="40" customFormat="1" ht="21" customHeight="1" thickBot="1" x14ac:dyDescent="0.3">
      <c r="A29" s="134" t="s">
        <v>53</v>
      </c>
      <c r="B29" s="135"/>
      <c r="C29" s="135"/>
      <c r="D29" s="135"/>
      <c r="E29" s="135"/>
      <c r="F29" s="135"/>
      <c r="G29" s="135"/>
      <c r="H29" s="135"/>
      <c r="I29" s="135"/>
      <c r="J29" s="135"/>
      <c r="K29" s="135"/>
      <c r="L29" s="135"/>
      <c r="M29" s="135"/>
      <c r="N29" s="135"/>
      <c r="O29" s="135"/>
      <c r="P29" s="135"/>
      <c r="Q29" s="135"/>
      <c r="R29" s="135"/>
      <c r="S29" s="135"/>
      <c r="T29" s="135"/>
      <c r="U29" s="135"/>
      <c r="V29" s="135"/>
      <c r="W29" s="135"/>
      <c r="X29" s="136"/>
      <c r="AC29" s="42"/>
    </row>
    <row r="30" spans="1:29" s="42" customFormat="1" ht="45" customHeight="1" x14ac:dyDescent="0.25">
      <c r="A30" s="41">
        <v>1</v>
      </c>
      <c r="B30" s="21" t="s">
        <v>112</v>
      </c>
      <c r="C30" s="21">
        <v>104689</v>
      </c>
      <c r="D30" s="7" t="s">
        <v>332</v>
      </c>
      <c r="E30" s="11" t="s">
        <v>333</v>
      </c>
      <c r="F30" s="11" t="s">
        <v>334</v>
      </c>
      <c r="G30" s="19">
        <v>42622</v>
      </c>
      <c r="H30" s="19">
        <v>43352</v>
      </c>
      <c r="I30" s="13">
        <v>85</v>
      </c>
      <c r="J30" s="10" t="s">
        <v>335</v>
      </c>
      <c r="K30" s="10" t="s">
        <v>336</v>
      </c>
      <c r="L30" s="10" t="s">
        <v>337</v>
      </c>
      <c r="M30" s="10" t="s">
        <v>38</v>
      </c>
      <c r="N30" s="23" t="s">
        <v>221</v>
      </c>
      <c r="O30" s="8">
        <v>710699.67949999997</v>
      </c>
      <c r="P30" s="12">
        <v>125417.59050000001</v>
      </c>
      <c r="Q30" s="8">
        <v>92901.92</v>
      </c>
      <c r="R30" s="24"/>
      <c r="S30" s="8">
        <v>18600</v>
      </c>
      <c r="T30" s="8">
        <v>947619.19000000006</v>
      </c>
      <c r="U30" s="10" t="s">
        <v>545</v>
      </c>
      <c r="V30" s="21" t="s">
        <v>66</v>
      </c>
      <c r="W30" s="9">
        <v>676061.75999999989</v>
      </c>
      <c r="X30" s="9">
        <v>119305</v>
      </c>
      <c r="AC30" s="85"/>
    </row>
    <row r="31" spans="1:29" s="42" customFormat="1" ht="45" customHeight="1" x14ac:dyDescent="0.25">
      <c r="A31" s="41">
        <v>2</v>
      </c>
      <c r="B31" s="21" t="s">
        <v>112</v>
      </c>
      <c r="C31" s="21">
        <v>113934</v>
      </c>
      <c r="D31" s="11" t="s">
        <v>338</v>
      </c>
      <c r="E31" s="11" t="s">
        <v>339</v>
      </c>
      <c r="F31" s="11" t="s">
        <v>340</v>
      </c>
      <c r="G31" s="19">
        <v>43005</v>
      </c>
      <c r="H31" s="19">
        <v>43735</v>
      </c>
      <c r="I31" s="13">
        <v>85.000000595496076</v>
      </c>
      <c r="J31" s="21" t="s">
        <v>335</v>
      </c>
      <c r="K31" s="21" t="s">
        <v>336</v>
      </c>
      <c r="L31" s="21" t="s">
        <v>337</v>
      </c>
      <c r="M31" s="10" t="s">
        <v>38</v>
      </c>
      <c r="N31" s="23" t="s">
        <v>221</v>
      </c>
      <c r="O31" s="8">
        <v>713690.69</v>
      </c>
      <c r="P31" s="8">
        <v>125945.41</v>
      </c>
      <c r="Q31" s="8">
        <v>93292.9</v>
      </c>
      <c r="R31" s="8"/>
      <c r="S31" s="8">
        <v>243980</v>
      </c>
      <c r="T31" s="8">
        <v>1176909</v>
      </c>
      <c r="U31" s="10" t="s">
        <v>49</v>
      </c>
      <c r="V31" s="21" t="s">
        <v>50</v>
      </c>
      <c r="W31" s="9">
        <v>371.03</v>
      </c>
      <c r="X31" s="9">
        <v>65.47</v>
      </c>
      <c r="AC31" s="85"/>
    </row>
    <row r="32" spans="1:29" s="42" customFormat="1" ht="45" customHeight="1" x14ac:dyDescent="0.25">
      <c r="A32" s="41">
        <v>3</v>
      </c>
      <c r="B32" s="21" t="s">
        <v>112</v>
      </c>
      <c r="C32" s="21">
        <v>121796</v>
      </c>
      <c r="D32" s="11" t="s">
        <v>1142</v>
      </c>
      <c r="E32" s="11" t="s">
        <v>341</v>
      </c>
      <c r="F32" s="11" t="s">
        <v>342</v>
      </c>
      <c r="G32" s="19">
        <v>43005</v>
      </c>
      <c r="H32" s="19">
        <v>43735</v>
      </c>
      <c r="I32" s="13">
        <v>84.999998606471053</v>
      </c>
      <c r="J32" s="21" t="s">
        <v>335</v>
      </c>
      <c r="K32" s="21" t="s">
        <v>336</v>
      </c>
      <c r="L32" s="21" t="s">
        <v>337</v>
      </c>
      <c r="M32" s="10" t="s">
        <v>38</v>
      </c>
      <c r="N32" s="23" t="s">
        <v>221</v>
      </c>
      <c r="O32" s="8">
        <v>548965.98</v>
      </c>
      <c r="P32" s="8">
        <v>96876.36</v>
      </c>
      <c r="Q32" s="8">
        <v>71760.28</v>
      </c>
      <c r="R32" s="8"/>
      <c r="S32" s="8">
        <v>303856</v>
      </c>
      <c r="T32" s="8">
        <v>1021458.62</v>
      </c>
      <c r="U32" s="10" t="s">
        <v>49</v>
      </c>
      <c r="V32" s="21" t="s">
        <v>50</v>
      </c>
      <c r="W32" s="9">
        <v>512792.80999999988</v>
      </c>
      <c r="X32" s="9">
        <v>80845.070000000007</v>
      </c>
      <c r="AC32" s="85"/>
    </row>
    <row r="33" spans="1:29" s="42" customFormat="1" ht="45" customHeight="1" x14ac:dyDescent="0.25">
      <c r="A33" s="41">
        <v>4</v>
      </c>
      <c r="B33" s="21" t="s">
        <v>112</v>
      </c>
      <c r="C33" s="21">
        <v>113215</v>
      </c>
      <c r="D33" s="11" t="s">
        <v>343</v>
      </c>
      <c r="E33" s="11" t="s">
        <v>344</v>
      </c>
      <c r="F33" s="11" t="s">
        <v>345</v>
      </c>
      <c r="G33" s="19">
        <v>43005</v>
      </c>
      <c r="H33" s="19">
        <v>43492</v>
      </c>
      <c r="I33" s="13">
        <v>84.999997640453401</v>
      </c>
      <c r="J33" s="21" t="s">
        <v>335</v>
      </c>
      <c r="K33" s="21" t="s">
        <v>336</v>
      </c>
      <c r="L33" s="21" t="s">
        <v>337</v>
      </c>
      <c r="M33" s="10" t="s">
        <v>38</v>
      </c>
      <c r="N33" s="23" t="s">
        <v>221</v>
      </c>
      <c r="O33" s="8">
        <v>198131.28</v>
      </c>
      <c r="P33" s="8">
        <v>34964.35</v>
      </c>
      <c r="Q33" s="8">
        <v>25899.53</v>
      </c>
      <c r="R33" s="8"/>
      <c r="S33" s="8">
        <v>11947.98</v>
      </c>
      <c r="T33" s="8">
        <v>270943.14</v>
      </c>
      <c r="U33" s="10" t="s">
        <v>49</v>
      </c>
      <c r="V33" s="21" t="s">
        <v>79</v>
      </c>
      <c r="W33" s="9">
        <v>180075.18000000002</v>
      </c>
      <c r="X33" s="9">
        <v>31777.980000000003</v>
      </c>
      <c r="AC33" s="85"/>
    </row>
    <row r="34" spans="1:29" s="42" customFormat="1" ht="45" customHeight="1" x14ac:dyDescent="0.25">
      <c r="A34" s="46">
        <v>5</v>
      </c>
      <c r="B34" s="21" t="s">
        <v>112</v>
      </c>
      <c r="C34" s="21">
        <v>113149</v>
      </c>
      <c r="D34" s="11" t="s">
        <v>346</v>
      </c>
      <c r="E34" s="11" t="s">
        <v>347</v>
      </c>
      <c r="F34" s="11" t="s">
        <v>348</v>
      </c>
      <c r="G34" s="19">
        <v>43012</v>
      </c>
      <c r="H34" s="19">
        <v>43376</v>
      </c>
      <c r="I34" s="13">
        <v>84.999998846053458</v>
      </c>
      <c r="J34" s="21" t="s">
        <v>335</v>
      </c>
      <c r="K34" s="21" t="s">
        <v>336</v>
      </c>
      <c r="L34" s="21" t="s">
        <v>337</v>
      </c>
      <c r="M34" s="10" t="s">
        <v>38</v>
      </c>
      <c r="N34" s="23" t="s">
        <v>221</v>
      </c>
      <c r="O34" s="8">
        <v>662942.31000000006</v>
      </c>
      <c r="P34" s="8">
        <v>116989.83</v>
      </c>
      <c r="Q34" s="8">
        <v>86659.15</v>
      </c>
      <c r="R34" s="8"/>
      <c r="S34" s="8">
        <v>127336.31</v>
      </c>
      <c r="T34" s="8">
        <v>993927.60000000009</v>
      </c>
      <c r="U34" s="10" t="s">
        <v>545</v>
      </c>
      <c r="V34" s="21" t="s">
        <v>50</v>
      </c>
      <c r="W34" s="9">
        <v>599123.92000000004</v>
      </c>
      <c r="X34" s="9">
        <v>105727.75</v>
      </c>
      <c r="AC34" s="85"/>
    </row>
    <row r="35" spans="1:29" s="42" customFormat="1" ht="45" customHeight="1" x14ac:dyDescent="0.25">
      <c r="A35" s="47">
        <v>6</v>
      </c>
      <c r="B35" s="10" t="s">
        <v>229</v>
      </c>
      <c r="C35" s="10">
        <v>115937</v>
      </c>
      <c r="D35" s="11" t="s">
        <v>349</v>
      </c>
      <c r="E35" s="81" t="s">
        <v>350</v>
      </c>
      <c r="F35" s="11" t="s">
        <v>349</v>
      </c>
      <c r="G35" s="19">
        <v>42958</v>
      </c>
      <c r="H35" s="19">
        <v>44054</v>
      </c>
      <c r="I35" s="13">
        <v>85</v>
      </c>
      <c r="J35" s="21" t="s">
        <v>335</v>
      </c>
      <c r="K35" s="21" t="s">
        <v>336</v>
      </c>
      <c r="L35" s="21" t="s">
        <v>337</v>
      </c>
      <c r="M35" s="21" t="s">
        <v>38</v>
      </c>
      <c r="N35" s="23" t="s">
        <v>232</v>
      </c>
      <c r="O35" s="22">
        <v>2537346.0699999998</v>
      </c>
      <c r="P35" s="22">
        <v>447766.95</v>
      </c>
      <c r="Q35" s="22">
        <v>1069337.58</v>
      </c>
      <c r="R35" s="24"/>
      <c r="S35" s="22">
        <v>404042.32999999961</v>
      </c>
      <c r="T35" s="22">
        <v>4458492.93</v>
      </c>
      <c r="U35" s="6" t="s">
        <v>49</v>
      </c>
      <c r="V35" s="21"/>
      <c r="W35" s="9">
        <v>1238071.8799999999</v>
      </c>
      <c r="X35" s="9">
        <v>174740.73</v>
      </c>
    </row>
    <row r="36" spans="1:29" s="42" customFormat="1" ht="45" customHeight="1" x14ac:dyDescent="0.25">
      <c r="A36" s="47">
        <v>7</v>
      </c>
      <c r="B36" s="10" t="s">
        <v>32</v>
      </c>
      <c r="C36" s="10">
        <v>121336</v>
      </c>
      <c r="D36" s="11" t="s">
        <v>1094</v>
      </c>
      <c r="E36" s="81" t="s">
        <v>1095</v>
      </c>
      <c r="F36" s="11" t="s">
        <v>1096</v>
      </c>
      <c r="G36" s="19">
        <v>43241</v>
      </c>
      <c r="H36" s="19">
        <v>44336</v>
      </c>
      <c r="I36" s="13">
        <v>85</v>
      </c>
      <c r="J36" s="21" t="s">
        <v>335</v>
      </c>
      <c r="K36" s="21" t="s">
        <v>336</v>
      </c>
      <c r="L36" s="21" t="s">
        <v>337</v>
      </c>
      <c r="M36" s="21" t="s">
        <v>38</v>
      </c>
      <c r="N36" s="23" t="s">
        <v>39</v>
      </c>
      <c r="O36" s="22">
        <v>8026150.7400000002</v>
      </c>
      <c r="P36" s="22">
        <v>1416379.54</v>
      </c>
      <c r="Q36" s="22">
        <v>9442530.2799999993</v>
      </c>
      <c r="R36" s="24"/>
      <c r="S36" s="22">
        <v>4872702.12</v>
      </c>
      <c r="T36" s="22">
        <v>23757762.680000003</v>
      </c>
      <c r="U36" s="6" t="s">
        <v>49</v>
      </c>
      <c r="V36" s="21"/>
      <c r="W36" s="9">
        <v>0</v>
      </c>
      <c r="X36" s="9">
        <v>0</v>
      </c>
    </row>
    <row r="37" spans="1:29" s="42" customFormat="1" ht="45" customHeight="1" thickBot="1" x14ac:dyDescent="0.3">
      <c r="A37" s="47">
        <v>8</v>
      </c>
      <c r="B37" s="10" t="s">
        <v>1158</v>
      </c>
      <c r="C37" s="10">
        <v>126957</v>
      </c>
      <c r="D37" s="11" t="s">
        <v>1175</v>
      </c>
      <c r="E37" s="11" t="s">
        <v>1165</v>
      </c>
      <c r="F37" s="11" t="s">
        <v>1176</v>
      </c>
      <c r="G37" s="19">
        <v>43556</v>
      </c>
      <c r="H37" s="19">
        <v>44652</v>
      </c>
      <c r="I37" s="13">
        <v>85</v>
      </c>
      <c r="J37" s="21" t="s">
        <v>335</v>
      </c>
      <c r="K37" s="21" t="s">
        <v>336</v>
      </c>
      <c r="L37" s="21" t="s">
        <v>1177</v>
      </c>
      <c r="M37" s="21" t="s">
        <v>38</v>
      </c>
      <c r="N37" s="23" t="s">
        <v>1057</v>
      </c>
      <c r="O37" s="22">
        <v>7457300.5599999996</v>
      </c>
      <c r="P37" s="22">
        <v>1315994.21</v>
      </c>
      <c r="Q37" s="22">
        <v>974810.75999999978</v>
      </c>
      <c r="R37" s="24"/>
      <c r="S37" s="22">
        <v>1795519.4800000004</v>
      </c>
      <c r="T37" s="22">
        <f>SUM(O37:S37)</f>
        <v>11543625.01</v>
      </c>
      <c r="U37" s="6" t="s">
        <v>49</v>
      </c>
      <c r="V37" s="21"/>
      <c r="W37" s="9">
        <v>222226.38</v>
      </c>
      <c r="X37" s="9">
        <v>39216.42</v>
      </c>
      <c r="AC37" s="85"/>
    </row>
    <row r="38" spans="1:29" s="40" customFormat="1" ht="21" customHeight="1" thickBot="1" x14ac:dyDescent="0.3">
      <c r="A38" s="137" t="s">
        <v>54</v>
      </c>
      <c r="B38" s="138"/>
      <c r="C38" s="138"/>
      <c r="D38" s="138"/>
      <c r="E38" s="138"/>
      <c r="F38" s="138"/>
      <c r="G38" s="138"/>
      <c r="H38" s="138"/>
      <c r="I38" s="138"/>
      <c r="J38" s="138"/>
      <c r="K38" s="138"/>
      <c r="L38" s="138"/>
      <c r="M38" s="138"/>
      <c r="N38" s="139"/>
      <c r="O38" s="44">
        <f>SUM(O30:O37)</f>
        <v>20855227.309499998</v>
      </c>
      <c r="P38" s="44">
        <f>SUM(P30:P37)</f>
        <v>3680334.2405000003</v>
      </c>
      <c r="Q38" s="44">
        <f t="shared" ref="Q38:T38" si="4">SUM(Q30:Q37)</f>
        <v>11857192.399999999</v>
      </c>
      <c r="R38" s="44"/>
      <c r="S38" s="44">
        <f t="shared" si="4"/>
        <v>7777984.2200000007</v>
      </c>
      <c r="T38" s="44">
        <f t="shared" si="4"/>
        <v>44170738.170000002</v>
      </c>
      <c r="U38" s="44"/>
      <c r="V38" s="44"/>
      <c r="W38" s="44">
        <f t="shared" ref="W38:X38" si="5">SUM(W30:W37)</f>
        <v>3428722.9599999995</v>
      </c>
      <c r="X38" s="44">
        <f t="shared" si="5"/>
        <v>551678.42000000004</v>
      </c>
      <c r="AC38" s="42"/>
    </row>
    <row r="39" spans="1:29" s="49" customFormat="1" ht="21" customHeight="1" thickBot="1" x14ac:dyDescent="0.3">
      <c r="A39" s="134" t="s">
        <v>1208</v>
      </c>
      <c r="B39" s="135"/>
      <c r="C39" s="135"/>
      <c r="D39" s="135"/>
      <c r="E39" s="135"/>
      <c r="F39" s="135"/>
      <c r="G39" s="135"/>
      <c r="H39" s="135"/>
      <c r="I39" s="135"/>
      <c r="J39" s="135"/>
      <c r="K39" s="135"/>
      <c r="L39" s="135"/>
      <c r="M39" s="135"/>
      <c r="N39" s="135"/>
      <c r="O39" s="135"/>
      <c r="P39" s="135"/>
      <c r="Q39" s="135"/>
      <c r="R39" s="135"/>
      <c r="S39" s="135"/>
      <c r="T39" s="135"/>
      <c r="U39" s="135"/>
      <c r="V39" s="135"/>
      <c r="W39" s="135"/>
      <c r="X39" s="136"/>
      <c r="AC39" s="42"/>
    </row>
    <row r="40" spans="1:29" s="42" customFormat="1" ht="45" customHeight="1" thickBot="1" x14ac:dyDescent="0.3">
      <c r="A40" s="41">
        <v>1</v>
      </c>
      <c r="B40" s="10" t="s">
        <v>1158</v>
      </c>
      <c r="C40" s="10">
        <v>127133</v>
      </c>
      <c r="D40" s="11" t="s">
        <v>1210</v>
      </c>
      <c r="E40" s="11" t="s">
        <v>1211</v>
      </c>
      <c r="F40" s="11" t="s">
        <v>1212</v>
      </c>
      <c r="G40" s="19">
        <v>43529</v>
      </c>
      <c r="H40" s="19">
        <v>44625</v>
      </c>
      <c r="I40" s="13">
        <v>85</v>
      </c>
      <c r="J40" s="21" t="s">
        <v>335</v>
      </c>
      <c r="K40" s="21" t="s">
        <v>1213</v>
      </c>
      <c r="L40" s="21" t="s">
        <v>1214</v>
      </c>
      <c r="M40" s="21" t="s">
        <v>38</v>
      </c>
      <c r="N40" s="23" t="s">
        <v>1057</v>
      </c>
      <c r="O40" s="22">
        <v>7482298.9500000002</v>
      </c>
      <c r="P40" s="22">
        <v>1320405.69</v>
      </c>
      <c r="Q40" s="22">
        <v>1692948.93</v>
      </c>
      <c r="R40" s="24"/>
      <c r="S40" s="22">
        <v>3416754.01</v>
      </c>
      <c r="T40" s="22">
        <v>13912407.58</v>
      </c>
      <c r="U40" s="6" t="s">
        <v>49</v>
      </c>
      <c r="V40" s="21"/>
      <c r="W40" s="9">
        <v>0</v>
      </c>
      <c r="X40" s="9">
        <v>0</v>
      </c>
    </row>
    <row r="41" spans="1:29" s="63" customFormat="1" ht="21" customHeight="1" thickBot="1" x14ac:dyDescent="0.3">
      <c r="A41" s="137" t="s">
        <v>1209</v>
      </c>
      <c r="B41" s="138"/>
      <c r="C41" s="138"/>
      <c r="D41" s="138"/>
      <c r="E41" s="138"/>
      <c r="F41" s="138"/>
      <c r="G41" s="138"/>
      <c r="H41" s="138"/>
      <c r="I41" s="138"/>
      <c r="J41" s="138"/>
      <c r="K41" s="138"/>
      <c r="L41" s="138"/>
      <c r="M41" s="138"/>
      <c r="N41" s="139"/>
      <c r="O41" s="44">
        <f>SUM(O40:O40)</f>
        <v>7482298.9500000002</v>
      </c>
      <c r="P41" s="44">
        <f>SUM(P40:P40)</f>
        <v>1320405.69</v>
      </c>
      <c r="Q41" s="44">
        <f>SUM(Q40:Q40)</f>
        <v>1692948.93</v>
      </c>
      <c r="R41" s="44"/>
      <c r="S41" s="44">
        <f>SUM(S40:S40)</f>
        <v>3416754.01</v>
      </c>
      <c r="T41" s="44">
        <f>SUM(T40:T40)</f>
        <v>13912407.58</v>
      </c>
      <c r="U41" s="44"/>
      <c r="V41" s="44"/>
      <c r="W41" s="44">
        <f>SUM(W40:W40)</f>
        <v>0</v>
      </c>
      <c r="X41" s="44">
        <f>SUM(X40:X40)</f>
        <v>0</v>
      </c>
      <c r="AC41" s="42"/>
    </row>
    <row r="42" spans="1:29" s="40" customFormat="1" ht="21" customHeight="1" thickBot="1" x14ac:dyDescent="0.3">
      <c r="A42" s="134" t="s">
        <v>55</v>
      </c>
      <c r="B42" s="135"/>
      <c r="C42" s="135"/>
      <c r="D42" s="135"/>
      <c r="E42" s="135"/>
      <c r="F42" s="135"/>
      <c r="G42" s="135"/>
      <c r="H42" s="135"/>
      <c r="I42" s="135"/>
      <c r="J42" s="135"/>
      <c r="K42" s="135"/>
      <c r="L42" s="135"/>
      <c r="M42" s="135"/>
      <c r="N42" s="135"/>
      <c r="O42" s="135"/>
      <c r="P42" s="135"/>
      <c r="Q42" s="135"/>
      <c r="R42" s="135"/>
      <c r="S42" s="135"/>
      <c r="T42" s="135"/>
      <c r="U42" s="135"/>
      <c r="V42" s="135"/>
      <c r="W42" s="135"/>
      <c r="X42" s="136"/>
      <c r="AC42" s="42"/>
    </row>
    <row r="43" spans="1:29" s="42" customFormat="1" ht="45" customHeight="1" x14ac:dyDescent="0.25">
      <c r="A43" s="41">
        <v>1</v>
      </c>
      <c r="B43" s="10" t="s">
        <v>229</v>
      </c>
      <c r="C43" s="10">
        <v>116116</v>
      </c>
      <c r="D43" s="11" t="s">
        <v>351</v>
      </c>
      <c r="E43" s="11" t="s">
        <v>352</v>
      </c>
      <c r="F43" s="11" t="s">
        <v>351</v>
      </c>
      <c r="G43" s="19">
        <v>42951</v>
      </c>
      <c r="H43" s="19">
        <v>44047</v>
      </c>
      <c r="I43" s="13">
        <v>85</v>
      </c>
      <c r="J43" s="21" t="s">
        <v>353</v>
      </c>
      <c r="K43" s="21" t="s">
        <v>354</v>
      </c>
      <c r="L43" s="21" t="s">
        <v>354</v>
      </c>
      <c r="M43" s="21" t="s">
        <v>38</v>
      </c>
      <c r="N43" s="23" t="s">
        <v>232</v>
      </c>
      <c r="O43" s="22">
        <v>1210606.54</v>
      </c>
      <c r="P43" s="22">
        <v>231636.45</v>
      </c>
      <c r="Q43" s="22">
        <v>315216</v>
      </c>
      <c r="R43" s="24"/>
      <c r="S43" s="22">
        <v>130677.01000000001</v>
      </c>
      <c r="T43" s="22">
        <f t="shared" ref="T43" si="6">SUM(O43:S43)</f>
        <v>1888136</v>
      </c>
      <c r="U43" s="113" t="s">
        <v>40</v>
      </c>
      <c r="V43" s="21"/>
      <c r="W43" s="9">
        <v>0</v>
      </c>
      <c r="X43" s="9">
        <v>0</v>
      </c>
    </row>
    <row r="44" spans="1:29" s="42" customFormat="1" ht="45" customHeight="1" thickBot="1" x14ac:dyDescent="0.3">
      <c r="A44" s="41">
        <v>2</v>
      </c>
      <c r="B44" s="10" t="s">
        <v>229</v>
      </c>
      <c r="C44" s="10">
        <v>119055</v>
      </c>
      <c r="D44" s="11" t="s">
        <v>1012</v>
      </c>
      <c r="E44" s="11" t="s">
        <v>1013</v>
      </c>
      <c r="F44" s="11" t="s">
        <v>1012</v>
      </c>
      <c r="G44" s="19">
        <v>43024</v>
      </c>
      <c r="H44" s="19">
        <v>44120</v>
      </c>
      <c r="I44" s="13">
        <v>85</v>
      </c>
      <c r="J44" s="21" t="s">
        <v>353</v>
      </c>
      <c r="K44" s="21" t="s">
        <v>354</v>
      </c>
      <c r="L44" s="21" t="s">
        <v>354</v>
      </c>
      <c r="M44" s="21" t="s">
        <v>38</v>
      </c>
      <c r="N44" s="23" t="s">
        <v>232</v>
      </c>
      <c r="O44" s="22">
        <v>2434958.08</v>
      </c>
      <c r="P44" s="22">
        <v>429698.49</v>
      </c>
      <c r="Q44" s="22">
        <v>1655239.7900000005</v>
      </c>
      <c r="R44" s="24"/>
      <c r="S44" s="22">
        <v>240334.66999999993</v>
      </c>
      <c r="T44" s="22">
        <v>4760231.0300000012</v>
      </c>
      <c r="U44" s="6" t="s">
        <v>49</v>
      </c>
      <c r="V44" s="21"/>
      <c r="W44" s="9">
        <v>763108.55</v>
      </c>
      <c r="X44" s="9">
        <v>104832.29999999999</v>
      </c>
    </row>
    <row r="45" spans="1:29" s="40" customFormat="1" ht="21" customHeight="1" thickBot="1" x14ac:dyDescent="0.3">
      <c r="A45" s="137" t="s">
        <v>56</v>
      </c>
      <c r="B45" s="138"/>
      <c r="C45" s="138"/>
      <c r="D45" s="138"/>
      <c r="E45" s="138"/>
      <c r="F45" s="138"/>
      <c r="G45" s="138"/>
      <c r="H45" s="138"/>
      <c r="I45" s="138"/>
      <c r="J45" s="138"/>
      <c r="K45" s="138"/>
      <c r="L45" s="138"/>
      <c r="M45" s="138"/>
      <c r="N45" s="139"/>
      <c r="O45" s="44">
        <f>SUM(O43:O44)</f>
        <v>3645564.62</v>
      </c>
      <c r="P45" s="44">
        <f>SUM(P43:P44)</f>
        <v>661334.93999999994</v>
      </c>
      <c r="Q45" s="44">
        <f>SUM(Q43:Q44)</f>
        <v>1970455.7900000005</v>
      </c>
      <c r="R45" s="44"/>
      <c r="S45" s="44">
        <f>SUM(S43:S44)</f>
        <v>371011.67999999993</v>
      </c>
      <c r="T45" s="44">
        <f>SUM(T43:T44)</f>
        <v>6648367.0300000012</v>
      </c>
      <c r="U45" s="44"/>
      <c r="V45" s="44"/>
      <c r="W45" s="44">
        <f>SUM(W43:W44)</f>
        <v>763108.55</v>
      </c>
      <c r="X45" s="44">
        <f>SUM(X43:X44)</f>
        <v>104832.29999999999</v>
      </c>
      <c r="AC45" s="42"/>
    </row>
    <row r="46" spans="1:29" s="40" customFormat="1" ht="21" customHeight="1" thickBot="1" x14ac:dyDescent="0.3">
      <c r="A46" s="134" t="s">
        <v>57</v>
      </c>
      <c r="B46" s="135"/>
      <c r="C46" s="135"/>
      <c r="D46" s="135"/>
      <c r="E46" s="135"/>
      <c r="F46" s="135"/>
      <c r="G46" s="135"/>
      <c r="H46" s="135"/>
      <c r="I46" s="135"/>
      <c r="J46" s="135"/>
      <c r="K46" s="135"/>
      <c r="L46" s="135"/>
      <c r="M46" s="135"/>
      <c r="N46" s="135"/>
      <c r="O46" s="135"/>
      <c r="P46" s="135"/>
      <c r="Q46" s="135"/>
      <c r="R46" s="135"/>
      <c r="S46" s="135"/>
      <c r="T46" s="135"/>
      <c r="U46" s="135"/>
      <c r="V46" s="135"/>
      <c r="W46" s="135"/>
      <c r="X46" s="136"/>
      <c r="AC46" s="42"/>
    </row>
    <row r="47" spans="1:29" s="42" customFormat="1" ht="45" customHeight="1" x14ac:dyDescent="0.25">
      <c r="A47" s="41">
        <v>1</v>
      </c>
      <c r="B47" s="21" t="s">
        <v>120</v>
      </c>
      <c r="C47" s="21">
        <v>104954</v>
      </c>
      <c r="D47" s="11" t="s">
        <v>355</v>
      </c>
      <c r="E47" s="7" t="s">
        <v>356</v>
      </c>
      <c r="F47" s="11" t="s">
        <v>357</v>
      </c>
      <c r="G47" s="19">
        <v>42629</v>
      </c>
      <c r="H47" s="19">
        <v>43359</v>
      </c>
      <c r="I47" s="13">
        <v>85</v>
      </c>
      <c r="J47" s="10" t="s">
        <v>35</v>
      </c>
      <c r="K47" s="10" t="s">
        <v>358</v>
      </c>
      <c r="L47" s="10" t="s">
        <v>358</v>
      </c>
      <c r="M47" s="10" t="s">
        <v>38</v>
      </c>
      <c r="N47" s="23" t="s">
        <v>221</v>
      </c>
      <c r="O47" s="8">
        <v>1482931.25</v>
      </c>
      <c r="P47" s="8">
        <v>261693.75</v>
      </c>
      <c r="Q47" s="8">
        <v>0</v>
      </c>
      <c r="R47" s="24"/>
      <c r="S47" s="8">
        <v>936491</v>
      </c>
      <c r="T47" s="8">
        <v>2681116</v>
      </c>
      <c r="U47" s="10" t="s">
        <v>545</v>
      </c>
      <c r="V47" s="21" t="s">
        <v>79</v>
      </c>
      <c r="W47" s="9">
        <v>1366418.3199999998</v>
      </c>
      <c r="X47" s="9">
        <v>241132.64</v>
      </c>
      <c r="AC47" s="85"/>
    </row>
    <row r="48" spans="1:29" s="42" customFormat="1" ht="45" customHeight="1" x14ac:dyDescent="0.25">
      <c r="A48" s="41">
        <v>2</v>
      </c>
      <c r="B48" s="10" t="s">
        <v>229</v>
      </c>
      <c r="C48" s="10">
        <v>119052</v>
      </c>
      <c r="D48" s="11" t="s">
        <v>359</v>
      </c>
      <c r="E48" s="11" t="s">
        <v>360</v>
      </c>
      <c r="F48" s="11" t="s">
        <v>359</v>
      </c>
      <c r="G48" s="19">
        <v>42902</v>
      </c>
      <c r="H48" s="19">
        <v>43724</v>
      </c>
      <c r="I48" s="13">
        <v>85</v>
      </c>
      <c r="J48" s="21" t="s">
        <v>35</v>
      </c>
      <c r="K48" s="21" t="s">
        <v>358</v>
      </c>
      <c r="L48" s="21" t="s">
        <v>358</v>
      </c>
      <c r="M48" s="21" t="s">
        <v>38</v>
      </c>
      <c r="N48" s="23" t="s">
        <v>232</v>
      </c>
      <c r="O48" s="22">
        <v>3384337.55</v>
      </c>
      <c r="P48" s="22">
        <v>597236.04</v>
      </c>
      <c r="Q48" s="22">
        <v>2098058.8900000006</v>
      </c>
      <c r="R48" s="24"/>
      <c r="S48" s="22">
        <v>157703.79999999981</v>
      </c>
      <c r="T48" s="22">
        <v>6237336.2800000003</v>
      </c>
      <c r="U48" s="6" t="s">
        <v>49</v>
      </c>
      <c r="V48" s="21"/>
      <c r="W48" s="9">
        <v>1146372.1700000002</v>
      </c>
      <c r="X48" s="9">
        <v>202300.96999999997</v>
      </c>
    </row>
    <row r="49" spans="1:29" s="42" customFormat="1" ht="45" customHeight="1" x14ac:dyDescent="0.25">
      <c r="A49" s="41">
        <v>3</v>
      </c>
      <c r="B49" s="10" t="s">
        <v>229</v>
      </c>
      <c r="C49" s="10">
        <v>115883</v>
      </c>
      <c r="D49" s="11" t="s">
        <v>361</v>
      </c>
      <c r="E49" s="11" t="s">
        <v>362</v>
      </c>
      <c r="F49" s="11" t="s">
        <v>363</v>
      </c>
      <c r="G49" s="19">
        <v>42880</v>
      </c>
      <c r="H49" s="19">
        <v>43245</v>
      </c>
      <c r="I49" s="13">
        <v>85</v>
      </c>
      <c r="J49" s="21" t="s">
        <v>35</v>
      </c>
      <c r="K49" s="21" t="s">
        <v>358</v>
      </c>
      <c r="L49" s="21" t="s">
        <v>358</v>
      </c>
      <c r="M49" s="21" t="s">
        <v>38</v>
      </c>
      <c r="N49" s="23" t="s">
        <v>232</v>
      </c>
      <c r="O49" s="22">
        <v>192884.77</v>
      </c>
      <c r="P49" s="22">
        <v>34038.49</v>
      </c>
      <c r="Q49" s="22">
        <v>86360.69</v>
      </c>
      <c r="R49" s="24"/>
      <c r="S49" s="22">
        <v>64224.450000000012</v>
      </c>
      <c r="T49" s="22">
        <v>377508.39999999997</v>
      </c>
      <c r="U49" s="6" t="s">
        <v>545</v>
      </c>
      <c r="V49" s="21" t="s">
        <v>66</v>
      </c>
      <c r="W49" s="9">
        <v>188268.64</v>
      </c>
      <c r="X49" s="9">
        <v>33223.880000000005</v>
      </c>
    </row>
    <row r="50" spans="1:29" s="42" customFormat="1" ht="45" customHeight="1" x14ac:dyDescent="0.25">
      <c r="A50" s="41">
        <v>4</v>
      </c>
      <c r="B50" s="10" t="s">
        <v>229</v>
      </c>
      <c r="C50" s="10">
        <v>115631</v>
      </c>
      <c r="D50" s="11" t="s">
        <v>364</v>
      </c>
      <c r="E50" s="11" t="s">
        <v>365</v>
      </c>
      <c r="F50" s="11" t="s">
        <v>364</v>
      </c>
      <c r="G50" s="19">
        <v>42915</v>
      </c>
      <c r="H50" s="19">
        <v>43494</v>
      </c>
      <c r="I50" s="13">
        <v>85</v>
      </c>
      <c r="J50" s="21" t="s">
        <v>35</v>
      </c>
      <c r="K50" s="21" t="s">
        <v>358</v>
      </c>
      <c r="L50" s="21" t="s">
        <v>358</v>
      </c>
      <c r="M50" s="21" t="s">
        <v>38</v>
      </c>
      <c r="N50" s="23" t="s">
        <v>232</v>
      </c>
      <c r="O50" s="22">
        <v>2469250</v>
      </c>
      <c r="P50" s="22">
        <v>435750</v>
      </c>
      <c r="Q50" s="22">
        <v>639000</v>
      </c>
      <c r="R50" s="24"/>
      <c r="S50" s="22">
        <v>502360</v>
      </c>
      <c r="T50" s="22">
        <v>4046360</v>
      </c>
      <c r="U50" s="6" t="s">
        <v>49</v>
      </c>
      <c r="V50" s="21"/>
      <c r="W50" s="9">
        <v>578209.28000000003</v>
      </c>
      <c r="X50" s="9">
        <v>50772.23</v>
      </c>
    </row>
    <row r="51" spans="1:29" s="42" customFormat="1" ht="45" customHeight="1" x14ac:dyDescent="0.25">
      <c r="A51" s="41">
        <v>5</v>
      </c>
      <c r="B51" s="10" t="s">
        <v>229</v>
      </c>
      <c r="C51" s="10">
        <v>115791</v>
      </c>
      <c r="D51" s="11" t="s">
        <v>366</v>
      </c>
      <c r="E51" s="11" t="s">
        <v>367</v>
      </c>
      <c r="F51" s="11" t="s">
        <v>366</v>
      </c>
      <c r="G51" s="19">
        <v>42993</v>
      </c>
      <c r="H51" s="19">
        <v>43419</v>
      </c>
      <c r="I51" s="13">
        <v>85</v>
      </c>
      <c r="J51" s="21" t="s">
        <v>35</v>
      </c>
      <c r="K51" s="21" t="s">
        <v>358</v>
      </c>
      <c r="L51" s="21" t="s">
        <v>358</v>
      </c>
      <c r="M51" s="21" t="s">
        <v>38</v>
      </c>
      <c r="N51" s="23" t="s">
        <v>232</v>
      </c>
      <c r="O51" s="22">
        <v>1317259.1299999999</v>
      </c>
      <c r="P51" s="22">
        <v>232457.49</v>
      </c>
      <c r="Q51" s="22">
        <v>574044</v>
      </c>
      <c r="R51" s="24"/>
      <c r="S51" s="22">
        <v>320497.33000000007</v>
      </c>
      <c r="T51" s="22">
        <v>2444257.9500000002</v>
      </c>
      <c r="U51" s="6" t="s">
        <v>545</v>
      </c>
      <c r="V51" s="21"/>
      <c r="W51" s="9">
        <v>1178007.8700000001</v>
      </c>
      <c r="X51" s="9">
        <v>207883.73</v>
      </c>
    </row>
    <row r="52" spans="1:29" s="42" customFormat="1" ht="45" customHeight="1" x14ac:dyDescent="0.25">
      <c r="A52" s="46">
        <v>6</v>
      </c>
      <c r="B52" s="10" t="s">
        <v>229</v>
      </c>
      <c r="C52" s="10">
        <v>115887</v>
      </c>
      <c r="D52" s="11" t="s">
        <v>368</v>
      </c>
      <c r="E52" s="11" t="s">
        <v>369</v>
      </c>
      <c r="F52" s="11" t="s">
        <v>368</v>
      </c>
      <c r="G52" s="19">
        <v>42956</v>
      </c>
      <c r="H52" s="19">
        <v>43686</v>
      </c>
      <c r="I52" s="13">
        <v>85</v>
      </c>
      <c r="J52" s="21" t="s">
        <v>35</v>
      </c>
      <c r="K52" s="21" t="s">
        <v>358</v>
      </c>
      <c r="L52" s="21" t="s">
        <v>358</v>
      </c>
      <c r="M52" s="21" t="s">
        <v>38</v>
      </c>
      <c r="N52" s="23" t="s">
        <v>232</v>
      </c>
      <c r="O52" s="22">
        <v>1150622.04</v>
      </c>
      <c r="P52" s="22">
        <v>203050.95</v>
      </c>
      <c r="Q52" s="22">
        <v>1100722.32</v>
      </c>
      <c r="R52" s="24"/>
      <c r="S52" s="22">
        <v>78284.810000000056</v>
      </c>
      <c r="T52" s="22">
        <v>2532680.12</v>
      </c>
      <c r="U52" s="6" t="s">
        <v>49</v>
      </c>
      <c r="V52" s="21"/>
      <c r="W52" s="9">
        <v>709629.62</v>
      </c>
      <c r="X52" s="9">
        <v>125228.76</v>
      </c>
    </row>
    <row r="53" spans="1:29" s="42" customFormat="1" ht="45" customHeight="1" x14ac:dyDescent="0.25">
      <c r="A53" s="47">
        <v>7</v>
      </c>
      <c r="B53" s="10" t="s">
        <v>229</v>
      </c>
      <c r="C53" s="10">
        <v>116314</v>
      </c>
      <c r="D53" s="11" t="s">
        <v>370</v>
      </c>
      <c r="E53" s="11" t="s">
        <v>371</v>
      </c>
      <c r="F53" s="11" t="s">
        <v>370</v>
      </c>
      <c r="G53" s="19">
        <v>42956</v>
      </c>
      <c r="H53" s="19">
        <v>43443</v>
      </c>
      <c r="I53" s="13">
        <v>85</v>
      </c>
      <c r="J53" s="21" t="s">
        <v>35</v>
      </c>
      <c r="K53" s="21" t="s">
        <v>358</v>
      </c>
      <c r="L53" s="21" t="s">
        <v>358</v>
      </c>
      <c r="M53" s="21" t="s">
        <v>38</v>
      </c>
      <c r="N53" s="23" t="s">
        <v>232</v>
      </c>
      <c r="O53" s="22">
        <v>794751.5</v>
      </c>
      <c r="P53" s="22">
        <v>140250.26999999999</v>
      </c>
      <c r="Q53" s="22">
        <v>276660.90999999992</v>
      </c>
      <c r="R53" s="24"/>
      <c r="S53" s="22">
        <v>159915.90000000014</v>
      </c>
      <c r="T53" s="22">
        <f>SUM(O53:S53)</f>
        <v>1371578.58</v>
      </c>
      <c r="U53" s="6" t="s">
        <v>49</v>
      </c>
      <c r="V53" s="21"/>
      <c r="W53" s="9">
        <v>610403.10999999987</v>
      </c>
      <c r="X53" s="9">
        <v>107718.19</v>
      </c>
    </row>
    <row r="54" spans="1:29" s="42" customFormat="1" ht="45" customHeight="1" x14ac:dyDescent="0.25">
      <c r="A54" s="47">
        <v>8</v>
      </c>
      <c r="B54" s="10" t="s">
        <v>32</v>
      </c>
      <c r="C54" s="10">
        <v>121374</v>
      </c>
      <c r="D54" s="11" t="s">
        <v>1110</v>
      </c>
      <c r="E54" s="11" t="s">
        <v>356</v>
      </c>
      <c r="F54" s="11" t="s">
        <v>1111</v>
      </c>
      <c r="G54" s="19">
        <v>43255</v>
      </c>
      <c r="H54" s="19">
        <v>43558</v>
      </c>
      <c r="I54" s="13">
        <v>85</v>
      </c>
      <c r="J54" s="21" t="s">
        <v>35</v>
      </c>
      <c r="K54" s="21" t="s">
        <v>358</v>
      </c>
      <c r="L54" s="21" t="s">
        <v>358</v>
      </c>
      <c r="M54" s="21" t="s">
        <v>38</v>
      </c>
      <c r="N54" s="23" t="s">
        <v>39</v>
      </c>
      <c r="O54" s="22">
        <v>3898320.63</v>
      </c>
      <c r="P54" s="22">
        <v>687938.93</v>
      </c>
      <c r="Q54" s="22">
        <v>1965539.82</v>
      </c>
      <c r="R54" s="24"/>
      <c r="S54" s="22">
        <v>162395.68</v>
      </c>
      <c r="T54" s="22">
        <f>SUM(O54:S54)</f>
        <v>6714195.0599999996</v>
      </c>
      <c r="U54" s="6" t="s">
        <v>49</v>
      </c>
      <c r="V54" s="21"/>
      <c r="W54" s="9">
        <v>0</v>
      </c>
      <c r="X54" s="9">
        <v>0</v>
      </c>
      <c r="AC54" s="85"/>
    </row>
    <row r="55" spans="1:29" s="42" customFormat="1" ht="45" customHeight="1" thickBot="1" x14ac:dyDescent="0.3">
      <c r="A55" s="47">
        <v>9</v>
      </c>
      <c r="B55" s="10" t="s">
        <v>32</v>
      </c>
      <c r="C55" s="10">
        <v>104792</v>
      </c>
      <c r="D55" s="11" t="s">
        <v>1148</v>
      </c>
      <c r="E55" s="11" t="s">
        <v>365</v>
      </c>
      <c r="F55" s="11"/>
      <c r="G55" s="19">
        <v>43304</v>
      </c>
      <c r="H55" s="19">
        <v>43668</v>
      </c>
      <c r="I55" s="13">
        <v>85</v>
      </c>
      <c r="J55" s="21" t="s">
        <v>35</v>
      </c>
      <c r="K55" s="21" t="s">
        <v>358</v>
      </c>
      <c r="L55" s="21" t="s">
        <v>358</v>
      </c>
      <c r="M55" s="21" t="s">
        <v>38</v>
      </c>
      <c r="N55" s="23" t="s">
        <v>39</v>
      </c>
      <c r="O55" s="22">
        <v>12696142.720000001</v>
      </c>
      <c r="P55" s="22">
        <v>2240495.7799999998</v>
      </c>
      <c r="Q55" s="22">
        <v>6401416.5</v>
      </c>
      <c r="R55" s="24"/>
      <c r="S55" s="22">
        <v>10803085</v>
      </c>
      <c r="T55" s="22">
        <f>SUM(O55:S55)</f>
        <v>32141140</v>
      </c>
      <c r="U55" s="6" t="s">
        <v>49</v>
      </c>
      <c r="V55" s="21"/>
      <c r="W55" s="9">
        <v>0</v>
      </c>
      <c r="X55" s="9">
        <v>0</v>
      </c>
      <c r="AC55" s="85"/>
    </row>
    <row r="56" spans="1:29" s="40" customFormat="1" ht="21" customHeight="1" thickBot="1" x14ac:dyDescent="0.3">
      <c r="A56" s="137" t="s">
        <v>58</v>
      </c>
      <c r="B56" s="138"/>
      <c r="C56" s="138"/>
      <c r="D56" s="138"/>
      <c r="E56" s="138"/>
      <c r="F56" s="138"/>
      <c r="G56" s="138"/>
      <c r="H56" s="138"/>
      <c r="I56" s="138"/>
      <c r="J56" s="138"/>
      <c r="K56" s="138"/>
      <c r="L56" s="138"/>
      <c r="M56" s="138"/>
      <c r="N56" s="139"/>
      <c r="O56" s="44">
        <f>SUM(O47:O55)</f>
        <v>27386499.589999996</v>
      </c>
      <c r="P56" s="44">
        <f>SUM(P47:P55)</f>
        <v>4832911.6999999993</v>
      </c>
      <c r="Q56" s="44">
        <f t="shared" ref="Q56:T56" si="7">SUM(Q47:Q55)</f>
        <v>13141803.130000001</v>
      </c>
      <c r="R56" s="44"/>
      <c r="S56" s="44">
        <f t="shared" si="7"/>
        <v>13184957.970000001</v>
      </c>
      <c r="T56" s="44">
        <f t="shared" si="7"/>
        <v>58546172.390000001</v>
      </c>
      <c r="U56" s="44"/>
      <c r="V56" s="44"/>
      <c r="W56" s="44">
        <f t="shared" ref="W56:X56" si="8">SUM(W47:W55)</f>
        <v>5777309.0099999998</v>
      </c>
      <c r="X56" s="44">
        <f t="shared" si="8"/>
        <v>968260.39999999991</v>
      </c>
      <c r="AC56" s="42"/>
    </row>
    <row r="57" spans="1:29" s="40" customFormat="1" ht="21" customHeight="1" thickBot="1" x14ac:dyDescent="0.3">
      <c r="A57" s="134" t="s">
        <v>59</v>
      </c>
      <c r="B57" s="135"/>
      <c r="C57" s="135"/>
      <c r="D57" s="135"/>
      <c r="E57" s="135"/>
      <c r="F57" s="135"/>
      <c r="G57" s="135"/>
      <c r="H57" s="135"/>
      <c r="I57" s="135"/>
      <c r="J57" s="135"/>
      <c r="K57" s="135"/>
      <c r="L57" s="135"/>
      <c r="M57" s="135"/>
      <c r="N57" s="135"/>
      <c r="O57" s="135"/>
      <c r="P57" s="135"/>
      <c r="Q57" s="135"/>
      <c r="R57" s="135"/>
      <c r="S57" s="135"/>
      <c r="T57" s="135"/>
      <c r="U57" s="135"/>
      <c r="V57" s="135"/>
      <c r="W57" s="135"/>
      <c r="X57" s="136"/>
      <c r="AC57" s="42"/>
    </row>
    <row r="58" spans="1:29" s="42" customFormat="1" ht="45" customHeight="1" x14ac:dyDescent="0.25">
      <c r="A58" s="41">
        <v>1</v>
      </c>
      <c r="B58" s="21" t="s">
        <v>41</v>
      </c>
      <c r="C58" s="21">
        <v>104294</v>
      </c>
      <c r="D58" s="7" t="s">
        <v>61</v>
      </c>
      <c r="E58" s="11" t="s">
        <v>62</v>
      </c>
      <c r="F58" s="11" t="s">
        <v>63</v>
      </c>
      <c r="G58" s="19">
        <v>42614</v>
      </c>
      <c r="H58" s="19">
        <v>44075</v>
      </c>
      <c r="I58" s="20">
        <v>84.435339999999997</v>
      </c>
      <c r="J58" s="10" t="s">
        <v>64</v>
      </c>
      <c r="K58" s="10" t="s">
        <v>65</v>
      </c>
      <c r="L58" s="10" t="s">
        <v>65</v>
      </c>
      <c r="M58" s="10" t="s">
        <v>47</v>
      </c>
      <c r="N58" s="23" t="s">
        <v>48</v>
      </c>
      <c r="O58" s="8">
        <v>7276617</v>
      </c>
      <c r="P58" s="8">
        <v>1340883</v>
      </c>
      <c r="Q58" s="8">
        <v>0</v>
      </c>
      <c r="R58" s="24"/>
      <c r="S58" s="8">
        <v>80945</v>
      </c>
      <c r="T58" s="8">
        <v>8698445</v>
      </c>
      <c r="U58" s="10" t="s">
        <v>49</v>
      </c>
      <c r="V58" s="21" t="s">
        <v>66</v>
      </c>
      <c r="W58" s="9">
        <v>2563654.48</v>
      </c>
      <c r="X58" s="9">
        <v>455551.68000000005</v>
      </c>
      <c r="AC58" s="85"/>
    </row>
    <row r="59" spans="1:29" s="42" customFormat="1" ht="45" customHeight="1" x14ac:dyDescent="0.25">
      <c r="A59" s="41">
        <v>2</v>
      </c>
      <c r="B59" s="21" t="s">
        <v>41</v>
      </c>
      <c r="C59" s="21">
        <v>103364</v>
      </c>
      <c r="D59" s="7" t="s">
        <v>67</v>
      </c>
      <c r="E59" s="11" t="s">
        <v>68</v>
      </c>
      <c r="F59" s="11" t="s">
        <v>69</v>
      </c>
      <c r="G59" s="19">
        <v>42614</v>
      </c>
      <c r="H59" s="19">
        <v>44075</v>
      </c>
      <c r="I59" s="20">
        <v>84.435339999999997</v>
      </c>
      <c r="J59" s="10" t="s">
        <v>64</v>
      </c>
      <c r="K59" s="10" t="s">
        <v>65</v>
      </c>
      <c r="L59" s="10" t="s">
        <v>65</v>
      </c>
      <c r="M59" s="10" t="s">
        <v>38</v>
      </c>
      <c r="N59" s="23" t="s">
        <v>221</v>
      </c>
      <c r="O59" s="8">
        <v>7275911.0816000002</v>
      </c>
      <c r="P59" s="8">
        <v>1340752.9183999998</v>
      </c>
      <c r="Q59" s="8">
        <v>0</v>
      </c>
      <c r="R59" s="24"/>
      <c r="S59" s="8">
        <v>237149</v>
      </c>
      <c r="T59" s="8">
        <v>8853813</v>
      </c>
      <c r="U59" s="10" t="s">
        <v>49</v>
      </c>
      <c r="V59" s="21" t="s">
        <v>50</v>
      </c>
      <c r="W59" s="9">
        <v>4600641.6900000004</v>
      </c>
      <c r="X59" s="9">
        <v>847773.37999999989</v>
      </c>
      <c r="AC59" s="85"/>
    </row>
    <row r="60" spans="1:29" s="42" customFormat="1" ht="45" customHeight="1" x14ac:dyDescent="0.25">
      <c r="A60" s="41">
        <v>3</v>
      </c>
      <c r="B60" s="21" t="s">
        <v>41</v>
      </c>
      <c r="C60" s="21">
        <v>103396</v>
      </c>
      <c r="D60" s="7" t="s">
        <v>70</v>
      </c>
      <c r="E60" s="11" t="s">
        <v>71</v>
      </c>
      <c r="F60" s="11" t="s">
        <v>72</v>
      </c>
      <c r="G60" s="19">
        <v>42615</v>
      </c>
      <c r="H60" s="19">
        <v>43710</v>
      </c>
      <c r="I60" s="20">
        <v>84.435339999999997</v>
      </c>
      <c r="J60" s="10" t="s">
        <v>64</v>
      </c>
      <c r="K60" s="10" t="s">
        <v>65</v>
      </c>
      <c r="L60" s="10" t="s">
        <v>65</v>
      </c>
      <c r="M60" s="10" t="s">
        <v>47</v>
      </c>
      <c r="N60" s="23" t="s">
        <v>48</v>
      </c>
      <c r="O60" s="8">
        <v>4813318.2981240004</v>
      </c>
      <c r="P60" s="8">
        <v>886963.91187599953</v>
      </c>
      <c r="Q60" s="8">
        <v>0</v>
      </c>
      <c r="R60" s="24"/>
      <c r="S60" s="8">
        <v>35000</v>
      </c>
      <c r="T60" s="8">
        <v>5735282.21</v>
      </c>
      <c r="U60" s="10" t="s">
        <v>49</v>
      </c>
      <c r="V60" s="21" t="s">
        <v>66</v>
      </c>
      <c r="W60" s="9">
        <v>1903433.1900000002</v>
      </c>
      <c r="X60" s="9">
        <v>338528.80999999994</v>
      </c>
      <c r="AC60" s="85"/>
    </row>
    <row r="61" spans="1:29" s="42" customFormat="1" ht="45" customHeight="1" x14ac:dyDescent="0.25">
      <c r="A61" s="41">
        <v>4</v>
      </c>
      <c r="B61" s="21" t="s">
        <v>41</v>
      </c>
      <c r="C61" s="21">
        <v>103651</v>
      </c>
      <c r="D61" s="7" t="s">
        <v>73</v>
      </c>
      <c r="E61" s="11" t="s">
        <v>74</v>
      </c>
      <c r="F61" s="11" t="s">
        <v>75</v>
      </c>
      <c r="G61" s="19">
        <v>42615</v>
      </c>
      <c r="H61" s="19">
        <v>44076</v>
      </c>
      <c r="I61" s="20">
        <v>84.435339999999997</v>
      </c>
      <c r="J61" s="10" t="s">
        <v>64</v>
      </c>
      <c r="K61" s="10" t="s">
        <v>65</v>
      </c>
      <c r="L61" s="10" t="s">
        <v>65</v>
      </c>
      <c r="M61" s="10" t="s">
        <v>47</v>
      </c>
      <c r="N61" s="23" t="s">
        <v>48</v>
      </c>
      <c r="O61" s="8">
        <v>7271436.0486960001</v>
      </c>
      <c r="P61" s="8">
        <v>1339928.2913039997</v>
      </c>
      <c r="Q61" s="8">
        <v>0</v>
      </c>
      <c r="R61" s="24"/>
      <c r="S61" s="8">
        <v>363485.84</v>
      </c>
      <c r="T61" s="8">
        <v>8974850.1799999997</v>
      </c>
      <c r="U61" s="10" t="s">
        <v>49</v>
      </c>
      <c r="V61" s="21" t="s">
        <v>66</v>
      </c>
      <c r="W61" s="9">
        <v>3222702.35</v>
      </c>
      <c r="X61" s="9">
        <v>593856.58000000007</v>
      </c>
      <c r="AC61" s="85"/>
    </row>
    <row r="62" spans="1:29" s="42" customFormat="1" ht="45" customHeight="1" x14ac:dyDescent="0.25">
      <c r="A62" s="41">
        <v>5</v>
      </c>
      <c r="B62" s="21" t="s">
        <v>41</v>
      </c>
      <c r="C62" s="21">
        <v>103565</v>
      </c>
      <c r="D62" s="7" t="s">
        <v>76</v>
      </c>
      <c r="E62" s="11" t="s">
        <v>77</v>
      </c>
      <c r="F62" s="11" t="s">
        <v>78</v>
      </c>
      <c r="G62" s="19">
        <v>42615</v>
      </c>
      <c r="H62" s="19">
        <v>44076</v>
      </c>
      <c r="I62" s="20">
        <v>84.435339999999997</v>
      </c>
      <c r="J62" s="10" t="s">
        <v>64</v>
      </c>
      <c r="K62" s="10" t="s">
        <v>65</v>
      </c>
      <c r="L62" s="10" t="s">
        <v>65</v>
      </c>
      <c r="M62" s="10" t="s">
        <v>47</v>
      </c>
      <c r="N62" s="23" t="s">
        <v>48</v>
      </c>
      <c r="O62" s="8">
        <v>7179559.5530000003</v>
      </c>
      <c r="P62" s="8">
        <v>1322997.9469999997</v>
      </c>
      <c r="Q62" s="8">
        <v>0</v>
      </c>
      <c r="R62" s="24"/>
      <c r="S62" s="8">
        <v>22200</v>
      </c>
      <c r="T62" s="8">
        <v>8524757.5</v>
      </c>
      <c r="U62" s="10" t="s">
        <v>49</v>
      </c>
      <c r="V62" s="21" t="s">
        <v>79</v>
      </c>
      <c r="W62" s="9">
        <v>2551405.73</v>
      </c>
      <c r="X62" s="9">
        <v>0</v>
      </c>
      <c r="AC62" s="85"/>
    </row>
    <row r="63" spans="1:29" s="42" customFormat="1" ht="45" customHeight="1" x14ac:dyDescent="0.25">
      <c r="A63" s="41">
        <v>6</v>
      </c>
      <c r="B63" s="21" t="s">
        <v>41</v>
      </c>
      <c r="C63" s="21">
        <v>105145</v>
      </c>
      <c r="D63" s="7" t="s">
        <v>80</v>
      </c>
      <c r="E63" s="11" t="s">
        <v>81</v>
      </c>
      <c r="F63" s="11" t="s">
        <v>82</v>
      </c>
      <c r="G63" s="19">
        <v>42618</v>
      </c>
      <c r="H63" s="19">
        <v>44079</v>
      </c>
      <c r="I63" s="20">
        <v>84.435339999999997</v>
      </c>
      <c r="J63" s="10" t="s">
        <v>64</v>
      </c>
      <c r="K63" s="10" t="s">
        <v>65</v>
      </c>
      <c r="L63" s="10" t="s">
        <v>65</v>
      </c>
      <c r="M63" s="10" t="s">
        <v>47</v>
      </c>
      <c r="N63" s="23" t="s">
        <v>48</v>
      </c>
      <c r="O63" s="8">
        <v>6464942.7015040005</v>
      </c>
      <c r="P63" s="8">
        <v>1191313.4584959997</v>
      </c>
      <c r="Q63" s="8">
        <v>0</v>
      </c>
      <c r="R63" s="24"/>
      <c r="S63" s="8">
        <v>509565.25</v>
      </c>
      <c r="T63" s="8">
        <v>8165821.4100000001</v>
      </c>
      <c r="U63" s="10" t="s">
        <v>49</v>
      </c>
      <c r="V63" s="21" t="s">
        <v>79</v>
      </c>
      <c r="W63" s="9">
        <v>4100198.95</v>
      </c>
      <c r="X63" s="9">
        <v>755555.3899999999</v>
      </c>
      <c r="AC63" s="85"/>
    </row>
    <row r="64" spans="1:29" s="42" customFormat="1" ht="45" customHeight="1" x14ac:dyDescent="0.25">
      <c r="A64" s="41">
        <v>7</v>
      </c>
      <c r="B64" s="21" t="s">
        <v>41</v>
      </c>
      <c r="C64" s="21">
        <v>104141</v>
      </c>
      <c r="D64" s="7" t="s">
        <v>83</v>
      </c>
      <c r="E64" s="11" t="s">
        <v>81</v>
      </c>
      <c r="F64" s="11" t="s">
        <v>84</v>
      </c>
      <c r="G64" s="19">
        <v>42618</v>
      </c>
      <c r="H64" s="19">
        <v>44079</v>
      </c>
      <c r="I64" s="20">
        <v>84.435339999999997</v>
      </c>
      <c r="J64" s="10" t="s">
        <v>64</v>
      </c>
      <c r="K64" s="10" t="s">
        <v>65</v>
      </c>
      <c r="L64" s="10" t="s">
        <v>65</v>
      </c>
      <c r="M64" s="10" t="s">
        <v>47</v>
      </c>
      <c r="N64" s="23" t="s">
        <v>48</v>
      </c>
      <c r="O64" s="8">
        <v>3916031.66</v>
      </c>
      <c r="P64" s="8">
        <v>721618.33999999985</v>
      </c>
      <c r="Q64" s="8">
        <v>0</v>
      </c>
      <c r="R64" s="24"/>
      <c r="S64" s="8">
        <v>30000</v>
      </c>
      <c r="T64" s="8">
        <v>4667650</v>
      </c>
      <c r="U64" s="10" t="s">
        <v>49</v>
      </c>
      <c r="V64" s="21" t="s">
        <v>79</v>
      </c>
      <c r="W64" s="9">
        <v>2116651.1</v>
      </c>
      <c r="X64" s="9">
        <v>350364.84</v>
      </c>
      <c r="AC64" s="85"/>
    </row>
    <row r="65" spans="1:29" s="42" customFormat="1" ht="45" customHeight="1" x14ac:dyDescent="0.25">
      <c r="A65" s="41">
        <v>8</v>
      </c>
      <c r="B65" s="21" t="s">
        <v>41</v>
      </c>
      <c r="C65" s="21">
        <v>104836</v>
      </c>
      <c r="D65" s="7" t="s">
        <v>85</v>
      </c>
      <c r="E65" s="11" t="s">
        <v>86</v>
      </c>
      <c r="F65" s="11" t="s">
        <v>87</v>
      </c>
      <c r="G65" s="19">
        <v>42618</v>
      </c>
      <c r="H65" s="19">
        <v>44079</v>
      </c>
      <c r="I65" s="20">
        <v>84.435339999999997</v>
      </c>
      <c r="J65" s="10" t="s">
        <v>64</v>
      </c>
      <c r="K65" s="10" t="s">
        <v>65</v>
      </c>
      <c r="L65" s="10" t="s">
        <v>65</v>
      </c>
      <c r="M65" s="10" t="s">
        <v>47</v>
      </c>
      <c r="N65" s="23" t="s">
        <v>48</v>
      </c>
      <c r="O65" s="8">
        <v>4361927.6349999998</v>
      </c>
      <c r="P65" s="8">
        <v>803784.86500000022</v>
      </c>
      <c r="Q65" s="8">
        <v>0</v>
      </c>
      <c r="R65" s="24"/>
      <c r="S65" s="8">
        <v>5000</v>
      </c>
      <c r="T65" s="8">
        <v>5170712.5</v>
      </c>
      <c r="U65" s="10" t="s">
        <v>49</v>
      </c>
      <c r="V65" s="21" t="s">
        <v>79</v>
      </c>
      <c r="W65" s="9">
        <v>1745775.96</v>
      </c>
      <c r="X65" s="9">
        <v>256826.8</v>
      </c>
      <c r="AC65" s="85"/>
    </row>
    <row r="66" spans="1:29" s="42" customFormat="1" ht="45" customHeight="1" x14ac:dyDescent="0.25">
      <c r="A66" s="41">
        <v>9</v>
      </c>
      <c r="B66" s="21" t="s">
        <v>41</v>
      </c>
      <c r="C66" s="21">
        <v>104323</v>
      </c>
      <c r="D66" s="7" t="s">
        <v>88</v>
      </c>
      <c r="E66" s="11" t="s">
        <v>89</v>
      </c>
      <c r="F66" s="11" t="s">
        <v>90</v>
      </c>
      <c r="G66" s="19">
        <v>42622</v>
      </c>
      <c r="H66" s="19">
        <v>44083</v>
      </c>
      <c r="I66" s="20">
        <v>84.435339999999997</v>
      </c>
      <c r="J66" s="10" t="s">
        <v>64</v>
      </c>
      <c r="K66" s="10" t="s">
        <v>65</v>
      </c>
      <c r="L66" s="10" t="s">
        <v>65</v>
      </c>
      <c r="M66" s="10" t="s">
        <v>47</v>
      </c>
      <c r="N66" s="23" t="s">
        <v>48</v>
      </c>
      <c r="O66" s="8">
        <v>7275344.4005380003</v>
      </c>
      <c r="P66" s="8">
        <v>1340648.4944619993</v>
      </c>
      <c r="Q66" s="8">
        <v>0</v>
      </c>
      <c r="R66" s="24"/>
      <c r="S66" s="8">
        <v>634433.1</v>
      </c>
      <c r="T66" s="8">
        <v>9250425.9949999992</v>
      </c>
      <c r="U66" s="10" t="s">
        <v>49</v>
      </c>
      <c r="V66" s="21" t="s">
        <v>91</v>
      </c>
      <c r="W66" s="9">
        <v>4435121.7299999995</v>
      </c>
      <c r="X66" s="9">
        <v>791817.86</v>
      </c>
      <c r="AC66" s="85"/>
    </row>
    <row r="67" spans="1:29" s="42" customFormat="1" ht="45" customHeight="1" x14ac:dyDescent="0.25">
      <c r="A67" s="41">
        <v>10</v>
      </c>
      <c r="B67" s="21" t="s">
        <v>41</v>
      </c>
      <c r="C67" s="21">
        <v>104969</v>
      </c>
      <c r="D67" s="7" t="s">
        <v>92</v>
      </c>
      <c r="E67" s="11" t="s">
        <v>93</v>
      </c>
      <c r="F67" s="11" t="s">
        <v>94</v>
      </c>
      <c r="G67" s="19">
        <v>42629</v>
      </c>
      <c r="H67" s="19">
        <v>44090</v>
      </c>
      <c r="I67" s="20">
        <v>84.435339999999997</v>
      </c>
      <c r="J67" s="10" t="s">
        <v>64</v>
      </c>
      <c r="K67" s="10" t="s">
        <v>65</v>
      </c>
      <c r="L67" s="10" t="s">
        <v>65</v>
      </c>
      <c r="M67" s="10" t="s">
        <v>47</v>
      </c>
      <c r="N67" s="23" t="s">
        <v>48</v>
      </c>
      <c r="O67" s="8">
        <v>7254108</v>
      </c>
      <c r="P67" s="8">
        <v>1336735.2</v>
      </c>
      <c r="Q67" s="8">
        <v>0</v>
      </c>
      <c r="R67" s="24"/>
      <c r="S67" s="8">
        <v>40000</v>
      </c>
      <c r="T67" s="8">
        <v>8630843.1999999993</v>
      </c>
      <c r="U67" s="10" t="s">
        <v>49</v>
      </c>
      <c r="V67" s="21" t="s">
        <v>91</v>
      </c>
      <c r="W67" s="9">
        <v>3820484.43</v>
      </c>
      <c r="X67" s="9">
        <v>0</v>
      </c>
      <c r="AC67" s="85"/>
    </row>
    <row r="68" spans="1:29" s="42" customFormat="1" ht="45" customHeight="1" x14ac:dyDescent="0.25">
      <c r="A68" s="41">
        <v>11</v>
      </c>
      <c r="B68" s="21" t="s">
        <v>41</v>
      </c>
      <c r="C68" s="21">
        <v>106926</v>
      </c>
      <c r="D68" s="7" t="s">
        <v>95</v>
      </c>
      <c r="E68" s="11" t="s">
        <v>96</v>
      </c>
      <c r="F68" s="11" t="s">
        <v>97</v>
      </c>
      <c r="G68" s="19">
        <v>42669</v>
      </c>
      <c r="H68" s="19">
        <v>43764</v>
      </c>
      <c r="I68" s="20">
        <v>84.435339999999997</v>
      </c>
      <c r="J68" s="10" t="s">
        <v>64</v>
      </c>
      <c r="K68" s="10" t="s">
        <v>65</v>
      </c>
      <c r="L68" s="10" t="s">
        <v>65</v>
      </c>
      <c r="M68" s="10" t="s">
        <v>47</v>
      </c>
      <c r="N68" s="23" t="s">
        <v>48</v>
      </c>
      <c r="O68" s="8">
        <v>4123419.67</v>
      </c>
      <c r="P68" s="8">
        <v>759834.33</v>
      </c>
      <c r="Q68" s="8">
        <v>0</v>
      </c>
      <c r="R68" s="24"/>
      <c r="S68" s="8">
        <v>4650</v>
      </c>
      <c r="T68" s="8">
        <v>4887904</v>
      </c>
      <c r="U68" s="10" t="s">
        <v>49</v>
      </c>
      <c r="V68" s="21" t="s">
        <v>66</v>
      </c>
      <c r="W68" s="9">
        <v>2284444.41</v>
      </c>
      <c r="X68" s="9">
        <v>383873.04999999993</v>
      </c>
      <c r="AC68" s="85"/>
    </row>
    <row r="69" spans="1:29" s="42" customFormat="1" ht="45" customHeight="1" x14ac:dyDescent="0.25">
      <c r="A69" s="41">
        <v>12</v>
      </c>
      <c r="B69" s="21" t="s">
        <v>41</v>
      </c>
      <c r="C69" s="21">
        <v>106688</v>
      </c>
      <c r="D69" s="7" t="s">
        <v>98</v>
      </c>
      <c r="E69" s="11" t="s">
        <v>99</v>
      </c>
      <c r="F69" s="11" t="s">
        <v>100</v>
      </c>
      <c r="G69" s="19">
        <v>42669</v>
      </c>
      <c r="H69" s="19">
        <v>44130</v>
      </c>
      <c r="I69" s="20">
        <v>84.435339999999997</v>
      </c>
      <c r="J69" s="10" t="s">
        <v>64</v>
      </c>
      <c r="K69" s="10" t="s">
        <v>65</v>
      </c>
      <c r="L69" s="10" t="s">
        <v>65</v>
      </c>
      <c r="M69" s="10" t="s">
        <v>47</v>
      </c>
      <c r="N69" s="23" t="s">
        <v>48</v>
      </c>
      <c r="O69" s="8">
        <v>7267690.2079670001</v>
      </c>
      <c r="P69" s="8">
        <v>1339238.0345329996</v>
      </c>
      <c r="Q69" s="8">
        <v>0</v>
      </c>
      <c r="R69" s="24"/>
      <c r="S69" s="8">
        <v>30000</v>
      </c>
      <c r="T69" s="8">
        <v>8636928.2424999997</v>
      </c>
      <c r="U69" s="10" t="s">
        <v>49</v>
      </c>
      <c r="V69" s="21" t="s">
        <v>50</v>
      </c>
      <c r="W69" s="9">
        <v>3622374.02</v>
      </c>
      <c r="X69" s="9">
        <v>586781.93999999994</v>
      </c>
      <c r="AC69" s="85"/>
    </row>
    <row r="70" spans="1:29" s="42" customFormat="1" ht="45" customHeight="1" x14ac:dyDescent="0.25">
      <c r="A70" s="41">
        <v>13</v>
      </c>
      <c r="B70" s="21" t="s">
        <v>41</v>
      </c>
      <c r="C70" s="21">
        <v>106897</v>
      </c>
      <c r="D70" s="7" t="s">
        <v>101</v>
      </c>
      <c r="E70" s="11" t="s">
        <v>102</v>
      </c>
      <c r="F70" s="11" t="s">
        <v>103</v>
      </c>
      <c r="G70" s="19">
        <v>42669</v>
      </c>
      <c r="H70" s="19">
        <v>44130</v>
      </c>
      <c r="I70" s="20">
        <v>84.435339999999997</v>
      </c>
      <c r="J70" s="10" t="s">
        <v>64</v>
      </c>
      <c r="K70" s="10" t="s">
        <v>65</v>
      </c>
      <c r="L70" s="10" t="s">
        <v>65</v>
      </c>
      <c r="M70" s="10" t="s">
        <v>47</v>
      </c>
      <c r="N70" s="23" t="s">
        <v>48</v>
      </c>
      <c r="O70" s="8">
        <v>7276617</v>
      </c>
      <c r="P70" s="8">
        <v>1340883</v>
      </c>
      <c r="Q70" s="8">
        <v>0</v>
      </c>
      <c r="R70" s="24"/>
      <c r="S70" s="8">
        <v>25000</v>
      </c>
      <c r="T70" s="8">
        <v>8642500</v>
      </c>
      <c r="U70" s="10" t="s">
        <v>49</v>
      </c>
      <c r="V70" s="21" t="s">
        <v>66</v>
      </c>
      <c r="W70" s="9">
        <v>2561056.48</v>
      </c>
      <c r="X70" s="9">
        <v>471750.54999999993</v>
      </c>
      <c r="AC70" s="85"/>
    </row>
    <row r="71" spans="1:29" s="42" customFormat="1" ht="45" customHeight="1" x14ac:dyDescent="0.25">
      <c r="A71" s="41">
        <v>14</v>
      </c>
      <c r="B71" s="21" t="s">
        <v>41</v>
      </c>
      <c r="C71" s="21">
        <v>106774</v>
      </c>
      <c r="D71" s="7" t="s">
        <v>104</v>
      </c>
      <c r="E71" s="11" t="s">
        <v>105</v>
      </c>
      <c r="F71" s="11" t="s">
        <v>106</v>
      </c>
      <c r="G71" s="19">
        <v>42669</v>
      </c>
      <c r="H71" s="19">
        <v>44130</v>
      </c>
      <c r="I71" s="20">
        <v>84.435339999999997</v>
      </c>
      <c r="J71" s="10" t="s">
        <v>64</v>
      </c>
      <c r="K71" s="10" t="s">
        <v>65</v>
      </c>
      <c r="L71" s="10" t="s">
        <v>65</v>
      </c>
      <c r="M71" s="10" t="s">
        <v>47</v>
      </c>
      <c r="N71" s="23" t="s">
        <v>48</v>
      </c>
      <c r="O71" s="8">
        <v>7276617</v>
      </c>
      <c r="P71" s="8">
        <v>1340883</v>
      </c>
      <c r="Q71" s="8">
        <v>0</v>
      </c>
      <c r="R71" s="24"/>
      <c r="S71" s="8">
        <v>55000</v>
      </c>
      <c r="T71" s="8">
        <v>8672500</v>
      </c>
      <c r="U71" s="10" t="s">
        <v>49</v>
      </c>
      <c r="V71" s="21" t="s">
        <v>79</v>
      </c>
      <c r="W71" s="9">
        <v>2376954.89</v>
      </c>
      <c r="X71" s="9">
        <v>0</v>
      </c>
      <c r="AC71" s="85"/>
    </row>
    <row r="72" spans="1:29" s="42" customFormat="1" ht="45" customHeight="1" x14ac:dyDescent="0.25">
      <c r="A72" s="41">
        <v>15</v>
      </c>
      <c r="B72" s="21" t="s">
        <v>41</v>
      </c>
      <c r="C72" s="21">
        <v>108117</v>
      </c>
      <c r="D72" s="7" t="s">
        <v>107</v>
      </c>
      <c r="E72" s="11" t="s">
        <v>108</v>
      </c>
      <c r="F72" s="11" t="s">
        <v>109</v>
      </c>
      <c r="G72" s="19">
        <v>42699</v>
      </c>
      <c r="H72" s="19">
        <v>43976</v>
      </c>
      <c r="I72" s="20">
        <v>84.435339999999997</v>
      </c>
      <c r="J72" s="10" t="s">
        <v>64</v>
      </c>
      <c r="K72" s="10" t="s">
        <v>65</v>
      </c>
      <c r="L72" s="10" t="s">
        <v>65</v>
      </c>
      <c r="M72" s="10" t="s">
        <v>47</v>
      </c>
      <c r="N72" s="23" t="s">
        <v>48</v>
      </c>
      <c r="O72" s="8">
        <v>6829832.7199999997</v>
      </c>
      <c r="P72" s="8">
        <v>1258552.78</v>
      </c>
      <c r="Q72" s="8">
        <v>0</v>
      </c>
      <c r="R72" s="24"/>
      <c r="S72" s="8">
        <v>50000</v>
      </c>
      <c r="T72" s="8">
        <v>8138385.5</v>
      </c>
      <c r="U72" s="10" t="s">
        <v>49</v>
      </c>
      <c r="V72" s="21" t="s">
        <v>66</v>
      </c>
      <c r="W72" s="9">
        <v>2648102.66</v>
      </c>
      <c r="X72" s="9">
        <v>487973.4599999999</v>
      </c>
      <c r="AC72" s="85"/>
    </row>
    <row r="73" spans="1:29" s="42" customFormat="1" ht="45" customHeight="1" x14ac:dyDescent="0.25">
      <c r="A73" s="41">
        <v>16</v>
      </c>
      <c r="B73" s="21" t="s">
        <v>41</v>
      </c>
      <c r="C73" s="21">
        <v>107714</v>
      </c>
      <c r="D73" s="7" t="s">
        <v>110</v>
      </c>
      <c r="E73" s="11" t="s">
        <v>108</v>
      </c>
      <c r="F73" s="11" t="s">
        <v>111</v>
      </c>
      <c r="G73" s="19">
        <v>42699</v>
      </c>
      <c r="H73" s="19">
        <v>44160</v>
      </c>
      <c r="I73" s="20">
        <v>84.435339999999997</v>
      </c>
      <c r="J73" s="10" t="s">
        <v>64</v>
      </c>
      <c r="K73" s="10" t="s">
        <v>65</v>
      </c>
      <c r="L73" s="10" t="s">
        <v>65</v>
      </c>
      <c r="M73" s="10" t="s">
        <v>47</v>
      </c>
      <c r="N73" s="23" t="s">
        <v>48</v>
      </c>
      <c r="O73" s="8">
        <v>7275808.9100000001</v>
      </c>
      <c r="P73" s="8">
        <v>1340734.0900000001</v>
      </c>
      <c r="Q73" s="8">
        <v>0</v>
      </c>
      <c r="R73" s="24"/>
      <c r="S73" s="8">
        <v>726778</v>
      </c>
      <c r="T73" s="8">
        <v>9343321</v>
      </c>
      <c r="U73" s="10" t="s">
        <v>49</v>
      </c>
      <c r="V73" s="21" t="s">
        <v>66</v>
      </c>
      <c r="W73" s="9">
        <v>2695367.1</v>
      </c>
      <c r="X73" s="9">
        <v>496682.98999999993</v>
      </c>
      <c r="AC73" s="85"/>
    </row>
    <row r="74" spans="1:29" s="42" customFormat="1" ht="45" customHeight="1" x14ac:dyDescent="0.25">
      <c r="A74" s="41">
        <v>17</v>
      </c>
      <c r="B74" s="21" t="s">
        <v>112</v>
      </c>
      <c r="C74" s="21">
        <v>104737</v>
      </c>
      <c r="D74" s="7" t="s">
        <v>113</v>
      </c>
      <c r="E74" s="11" t="s">
        <v>114</v>
      </c>
      <c r="F74" s="11" t="s">
        <v>115</v>
      </c>
      <c r="G74" s="19">
        <v>42622</v>
      </c>
      <c r="H74" s="19">
        <v>43168</v>
      </c>
      <c r="I74" s="13">
        <v>80</v>
      </c>
      <c r="J74" s="10" t="s">
        <v>64</v>
      </c>
      <c r="K74" s="10" t="s">
        <v>65</v>
      </c>
      <c r="L74" s="10" t="s">
        <v>65</v>
      </c>
      <c r="M74" s="10" t="s">
        <v>38</v>
      </c>
      <c r="N74" s="23" t="s">
        <v>221</v>
      </c>
      <c r="O74" s="8">
        <v>670497.84000000008</v>
      </c>
      <c r="P74" s="8">
        <v>167624.45999999996</v>
      </c>
      <c r="Q74" s="8">
        <v>93124.7</v>
      </c>
      <c r="R74" s="24"/>
      <c r="S74" s="8">
        <v>22287</v>
      </c>
      <c r="T74" s="8">
        <v>953534</v>
      </c>
      <c r="U74" s="10" t="s">
        <v>545</v>
      </c>
      <c r="V74" s="21" t="s">
        <v>79</v>
      </c>
      <c r="W74" s="9">
        <v>644694.71</v>
      </c>
      <c r="X74" s="9">
        <v>161173.69</v>
      </c>
      <c r="Z74" s="79"/>
      <c r="AC74" s="85"/>
    </row>
    <row r="75" spans="1:29" s="42" customFormat="1" ht="45" customHeight="1" x14ac:dyDescent="0.25">
      <c r="A75" s="41">
        <v>18</v>
      </c>
      <c r="B75" s="21" t="s">
        <v>112</v>
      </c>
      <c r="C75" s="21">
        <v>104225</v>
      </c>
      <c r="D75" s="7" t="s">
        <v>117</v>
      </c>
      <c r="E75" s="11" t="s">
        <v>118</v>
      </c>
      <c r="F75" s="11" t="s">
        <v>119</v>
      </c>
      <c r="G75" s="19">
        <v>42622</v>
      </c>
      <c r="H75" s="19">
        <v>43352</v>
      </c>
      <c r="I75" s="13">
        <v>80</v>
      </c>
      <c r="J75" s="10" t="s">
        <v>64</v>
      </c>
      <c r="K75" s="10" t="s">
        <v>65</v>
      </c>
      <c r="L75" s="10" t="s">
        <v>65</v>
      </c>
      <c r="M75" s="10" t="s">
        <v>38</v>
      </c>
      <c r="N75" s="23" t="s">
        <v>221</v>
      </c>
      <c r="O75" s="8">
        <v>667691.9360000001</v>
      </c>
      <c r="P75" s="8">
        <v>166922.98399999994</v>
      </c>
      <c r="Q75" s="8">
        <v>92734.99</v>
      </c>
      <c r="R75" s="24"/>
      <c r="S75" s="8">
        <v>57784.29</v>
      </c>
      <c r="T75" s="8">
        <v>985134.20000000007</v>
      </c>
      <c r="U75" s="10" t="s">
        <v>545</v>
      </c>
      <c r="V75" s="21" t="s">
        <v>91</v>
      </c>
      <c r="W75" s="9">
        <v>658380.24999999988</v>
      </c>
      <c r="X75" s="9">
        <v>164595.04999999999</v>
      </c>
      <c r="AC75" s="85"/>
    </row>
    <row r="76" spans="1:29" s="42" customFormat="1" ht="45" customHeight="1" x14ac:dyDescent="0.25">
      <c r="A76" s="41">
        <v>19</v>
      </c>
      <c r="B76" s="21" t="s">
        <v>120</v>
      </c>
      <c r="C76" s="21">
        <v>104238</v>
      </c>
      <c r="D76" s="7" t="s">
        <v>121</v>
      </c>
      <c r="E76" s="11" t="s">
        <v>122</v>
      </c>
      <c r="F76" s="11" t="s">
        <v>123</v>
      </c>
      <c r="G76" s="19">
        <v>42614</v>
      </c>
      <c r="H76" s="19">
        <v>43344</v>
      </c>
      <c r="I76" s="13">
        <v>80</v>
      </c>
      <c r="J76" s="10" t="s">
        <v>64</v>
      </c>
      <c r="K76" s="10" t="s">
        <v>65</v>
      </c>
      <c r="L76" s="10" t="s">
        <v>65</v>
      </c>
      <c r="M76" s="10" t="s">
        <v>38</v>
      </c>
      <c r="N76" s="23" t="s">
        <v>221</v>
      </c>
      <c r="O76" s="8">
        <v>3442485.08</v>
      </c>
      <c r="P76" s="8">
        <v>860621.26999999955</v>
      </c>
      <c r="Q76" s="8">
        <v>0</v>
      </c>
      <c r="R76" s="24"/>
      <c r="S76" s="8">
        <v>519934.31</v>
      </c>
      <c r="T76" s="8">
        <v>4823040.6599999992</v>
      </c>
      <c r="U76" s="10" t="s">
        <v>545</v>
      </c>
      <c r="V76" s="21" t="s">
        <v>79</v>
      </c>
      <c r="W76" s="9">
        <v>3440809.7100000004</v>
      </c>
      <c r="X76" s="9">
        <v>860202.42</v>
      </c>
      <c r="AC76" s="85"/>
    </row>
    <row r="77" spans="1:29" s="42" customFormat="1" ht="45" customHeight="1" x14ac:dyDescent="0.25">
      <c r="A77" s="41">
        <v>20</v>
      </c>
      <c r="B77" s="21" t="s">
        <v>120</v>
      </c>
      <c r="C77" s="21">
        <v>104241</v>
      </c>
      <c r="D77" s="7" t="s">
        <v>124</v>
      </c>
      <c r="E77" s="11" t="s">
        <v>125</v>
      </c>
      <c r="F77" s="11" t="s">
        <v>126</v>
      </c>
      <c r="G77" s="19">
        <v>42614</v>
      </c>
      <c r="H77" s="19">
        <v>43344</v>
      </c>
      <c r="I77" s="13">
        <v>80</v>
      </c>
      <c r="J77" s="10" t="s">
        <v>64</v>
      </c>
      <c r="K77" s="10" t="s">
        <v>65</v>
      </c>
      <c r="L77" s="10" t="s">
        <v>65</v>
      </c>
      <c r="M77" s="10" t="s">
        <v>38</v>
      </c>
      <c r="N77" s="23" t="s">
        <v>221</v>
      </c>
      <c r="O77" s="8">
        <v>3559934.6720000003</v>
      </c>
      <c r="P77" s="8">
        <v>889983.6679999996</v>
      </c>
      <c r="Q77" s="8">
        <v>0</v>
      </c>
      <c r="R77" s="24"/>
      <c r="S77" s="8">
        <v>315981.55</v>
      </c>
      <c r="T77" s="8">
        <v>4765899.8899999997</v>
      </c>
      <c r="U77" s="10" t="s">
        <v>545</v>
      </c>
      <c r="V77" s="21" t="s">
        <v>91</v>
      </c>
      <c r="W77" s="9">
        <v>3559378.1</v>
      </c>
      <c r="X77" s="9">
        <v>889844.5</v>
      </c>
      <c r="AC77" s="85"/>
    </row>
    <row r="78" spans="1:29" s="42" customFormat="1" ht="45" customHeight="1" x14ac:dyDescent="0.25">
      <c r="A78" s="41">
        <v>21</v>
      </c>
      <c r="B78" s="21" t="s">
        <v>120</v>
      </c>
      <c r="C78" s="21">
        <v>104248</v>
      </c>
      <c r="D78" s="7" t="s">
        <v>127</v>
      </c>
      <c r="E78" s="11" t="s">
        <v>128</v>
      </c>
      <c r="F78" s="11" t="s">
        <v>129</v>
      </c>
      <c r="G78" s="19">
        <v>42622</v>
      </c>
      <c r="H78" s="19">
        <v>43352</v>
      </c>
      <c r="I78" s="13">
        <v>80</v>
      </c>
      <c r="J78" s="10" t="s">
        <v>64</v>
      </c>
      <c r="K78" s="10" t="s">
        <v>65</v>
      </c>
      <c r="L78" s="10" t="s">
        <v>65</v>
      </c>
      <c r="M78" s="10" t="s">
        <v>38</v>
      </c>
      <c r="N78" s="23" t="s">
        <v>221</v>
      </c>
      <c r="O78" s="8">
        <v>3286000</v>
      </c>
      <c r="P78" s="8">
        <v>821500</v>
      </c>
      <c r="Q78" s="8">
        <v>0</v>
      </c>
      <c r="R78" s="24"/>
      <c r="S78" s="8">
        <v>242700</v>
      </c>
      <c r="T78" s="8">
        <v>4350200</v>
      </c>
      <c r="U78" s="10" t="s">
        <v>545</v>
      </c>
      <c r="V78" s="21" t="s">
        <v>130</v>
      </c>
      <c r="W78" s="9">
        <v>3107952.65</v>
      </c>
      <c r="X78" s="9">
        <v>777970.95</v>
      </c>
      <c r="AC78" s="85"/>
    </row>
    <row r="79" spans="1:29" s="42" customFormat="1" ht="45" customHeight="1" x14ac:dyDescent="0.25">
      <c r="A79" s="41">
        <v>22</v>
      </c>
      <c r="B79" s="21" t="s">
        <v>120</v>
      </c>
      <c r="C79" s="21">
        <v>104228</v>
      </c>
      <c r="D79" s="7" t="s">
        <v>131</v>
      </c>
      <c r="E79" s="11" t="s">
        <v>132</v>
      </c>
      <c r="F79" s="11" t="s">
        <v>133</v>
      </c>
      <c r="G79" s="19">
        <v>42622</v>
      </c>
      <c r="H79" s="19">
        <v>43352</v>
      </c>
      <c r="I79" s="13">
        <v>80</v>
      </c>
      <c r="J79" s="10" t="s">
        <v>64</v>
      </c>
      <c r="K79" s="10" t="s">
        <v>65</v>
      </c>
      <c r="L79" s="10" t="s">
        <v>65</v>
      </c>
      <c r="M79" s="10" t="s">
        <v>38</v>
      </c>
      <c r="N79" s="23" t="s">
        <v>221</v>
      </c>
      <c r="O79" s="8">
        <v>3192150</v>
      </c>
      <c r="P79" s="8">
        <v>798037.5</v>
      </c>
      <c r="Q79" s="8">
        <v>0</v>
      </c>
      <c r="R79" s="24"/>
      <c r="S79" s="8">
        <v>291875.71000000002</v>
      </c>
      <c r="T79" s="8">
        <v>4282063.21</v>
      </c>
      <c r="U79" s="10" t="s">
        <v>545</v>
      </c>
      <c r="V79" s="21" t="s">
        <v>134</v>
      </c>
      <c r="W79" s="9">
        <v>3188941.29</v>
      </c>
      <c r="X79" s="9">
        <v>797235.32</v>
      </c>
      <c r="AC79" s="85"/>
    </row>
    <row r="80" spans="1:29" s="42" customFormat="1" ht="45" customHeight="1" x14ac:dyDescent="0.25">
      <c r="A80" s="41">
        <v>23</v>
      </c>
      <c r="B80" s="21" t="s">
        <v>120</v>
      </c>
      <c r="C80" s="21">
        <v>105718</v>
      </c>
      <c r="D80" s="7" t="s">
        <v>135</v>
      </c>
      <c r="E80" s="11" t="s">
        <v>136</v>
      </c>
      <c r="F80" s="11" t="s">
        <v>137</v>
      </c>
      <c r="G80" s="19">
        <v>42622</v>
      </c>
      <c r="H80" s="19">
        <v>43109</v>
      </c>
      <c r="I80" s="13">
        <v>80</v>
      </c>
      <c r="J80" s="10" t="s">
        <v>64</v>
      </c>
      <c r="K80" s="10" t="s">
        <v>65</v>
      </c>
      <c r="L80" s="10" t="s">
        <v>65</v>
      </c>
      <c r="M80" s="10" t="s">
        <v>38</v>
      </c>
      <c r="N80" s="23" t="s">
        <v>221</v>
      </c>
      <c r="O80" s="8">
        <v>3532131.4720000001</v>
      </c>
      <c r="P80" s="8">
        <v>883032.86799999978</v>
      </c>
      <c r="Q80" s="8">
        <v>0</v>
      </c>
      <c r="R80" s="24"/>
      <c r="S80" s="8">
        <v>784451.12</v>
      </c>
      <c r="T80" s="8">
        <v>5199615.46</v>
      </c>
      <c r="U80" s="10" t="s">
        <v>545</v>
      </c>
      <c r="V80" s="21" t="s">
        <v>50</v>
      </c>
      <c r="W80" s="9">
        <v>3058555.34</v>
      </c>
      <c r="X80" s="9">
        <v>764638.85000000009</v>
      </c>
      <c r="AC80" s="85"/>
    </row>
    <row r="81" spans="1:29" s="42" customFormat="1" ht="45" customHeight="1" x14ac:dyDescent="0.25">
      <c r="A81" s="41">
        <v>24</v>
      </c>
      <c r="B81" s="21" t="s">
        <v>120</v>
      </c>
      <c r="C81" s="21">
        <v>104645</v>
      </c>
      <c r="D81" s="7" t="s">
        <v>138</v>
      </c>
      <c r="E81" s="11" t="s">
        <v>139</v>
      </c>
      <c r="F81" s="11" t="s">
        <v>140</v>
      </c>
      <c r="G81" s="19">
        <v>42622</v>
      </c>
      <c r="H81" s="19">
        <v>43352</v>
      </c>
      <c r="I81" s="13">
        <v>80</v>
      </c>
      <c r="J81" s="10" t="s">
        <v>64</v>
      </c>
      <c r="K81" s="10" t="s">
        <v>65</v>
      </c>
      <c r="L81" s="10" t="s">
        <v>65</v>
      </c>
      <c r="M81" s="10" t="s">
        <v>38</v>
      </c>
      <c r="N81" s="23" t="s">
        <v>221</v>
      </c>
      <c r="O81" s="8">
        <v>3378169.6</v>
      </c>
      <c r="P81" s="8">
        <v>844542.39999999991</v>
      </c>
      <c r="Q81" s="8">
        <v>0</v>
      </c>
      <c r="R81" s="24"/>
      <c r="S81" s="8">
        <v>537857.16</v>
      </c>
      <c r="T81" s="8">
        <v>4760569.16</v>
      </c>
      <c r="U81" s="10" t="s">
        <v>545</v>
      </c>
      <c r="V81" s="21" t="s">
        <v>79</v>
      </c>
      <c r="W81" s="9">
        <v>3318388.53</v>
      </c>
      <c r="X81" s="9">
        <v>829597.12</v>
      </c>
      <c r="AC81" s="85"/>
    </row>
    <row r="82" spans="1:29" s="42" customFormat="1" ht="45" customHeight="1" x14ac:dyDescent="0.25">
      <c r="A82" s="41">
        <v>25</v>
      </c>
      <c r="B82" s="21" t="s">
        <v>120</v>
      </c>
      <c r="C82" s="21">
        <v>104675</v>
      </c>
      <c r="D82" s="11" t="s">
        <v>141</v>
      </c>
      <c r="E82" s="7" t="s">
        <v>142</v>
      </c>
      <c r="F82" s="11" t="s">
        <v>143</v>
      </c>
      <c r="G82" s="19">
        <v>42622</v>
      </c>
      <c r="H82" s="19">
        <v>43352</v>
      </c>
      <c r="I82" s="13">
        <v>80</v>
      </c>
      <c r="J82" s="10" t="s">
        <v>64</v>
      </c>
      <c r="K82" s="10" t="s">
        <v>65</v>
      </c>
      <c r="L82" s="10" t="s">
        <v>65</v>
      </c>
      <c r="M82" s="10" t="s">
        <v>38</v>
      </c>
      <c r="N82" s="23" t="s">
        <v>221</v>
      </c>
      <c r="O82" s="8">
        <v>3538284.8000000003</v>
      </c>
      <c r="P82" s="8">
        <v>884571.19999999972</v>
      </c>
      <c r="Q82" s="8">
        <v>0</v>
      </c>
      <c r="R82" s="24"/>
      <c r="S82" s="8">
        <v>479337</v>
      </c>
      <c r="T82" s="8">
        <v>4902193</v>
      </c>
      <c r="U82" s="10" t="s">
        <v>545</v>
      </c>
      <c r="V82" s="21" t="s">
        <v>66</v>
      </c>
      <c r="W82" s="9">
        <v>3485752.7899999996</v>
      </c>
      <c r="X82" s="9">
        <v>871438.19999999984</v>
      </c>
      <c r="AC82" s="85"/>
    </row>
    <row r="83" spans="1:29" s="42" customFormat="1" ht="45" customHeight="1" x14ac:dyDescent="0.25">
      <c r="A83" s="41">
        <v>26</v>
      </c>
      <c r="B83" s="21" t="s">
        <v>120</v>
      </c>
      <c r="C83" s="21">
        <v>104656</v>
      </c>
      <c r="D83" s="11" t="s">
        <v>144</v>
      </c>
      <c r="E83" s="7" t="s">
        <v>145</v>
      </c>
      <c r="F83" s="11" t="s">
        <v>146</v>
      </c>
      <c r="G83" s="19">
        <v>42622</v>
      </c>
      <c r="H83" s="19">
        <v>43352</v>
      </c>
      <c r="I83" s="13">
        <v>80</v>
      </c>
      <c r="J83" s="10" t="s">
        <v>64</v>
      </c>
      <c r="K83" s="10" t="s">
        <v>65</v>
      </c>
      <c r="L83" s="10" t="s">
        <v>65</v>
      </c>
      <c r="M83" s="10" t="s">
        <v>38</v>
      </c>
      <c r="N83" s="23" t="s">
        <v>221</v>
      </c>
      <c r="O83" s="8">
        <v>1760378.5600000003</v>
      </c>
      <c r="P83" s="8">
        <v>440094.6399999999</v>
      </c>
      <c r="Q83" s="8">
        <v>0</v>
      </c>
      <c r="R83" s="24"/>
      <c r="S83" s="8">
        <v>142767</v>
      </c>
      <c r="T83" s="8">
        <v>2343240.2000000002</v>
      </c>
      <c r="U83" s="10" t="s">
        <v>545</v>
      </c>
      <c r="V83" s="21" t="s">
        <v>134</v>
      </c>
      <c r="W83" s="9">
        <v>1682081.11</v>
      </c>
      <c r="X83" s="9">
        <v>420520.28</v>
      </c>
      <c r="AC83" s="85"/>
    </row>
    <row r="84" spans="1:29" s="42" customFormat="1" ht="45" customHeight="1" x14ac:dyDescent="0.25">
      <c r="A84" s="41">
        <v>27</v>
      </c>
      <c r="B84" s="21" t="s">
        <v>120</v>
      </c>
      <c r="C84" s="21">
        <v>109513</v>
      </c>
      <c r="D84" s="11" t="s">
        <v>147</v>
      </c>
      <c r="E84" s="7" t="s">
        <v>148</v>
      </c>
      <c r="F84" s="11" t="s">
        <v>149</v>
      </c>
      <c r="G84" s="19">
        <v>42748</v>
      </c>
      <c r="H84" s="19">
        <v>43478</v>
      </c>
      <c r="I84" s="13">
        <v>80</v>
      </c>
      <c r="J84" s="10" t="s">
        <v>64</v>
      </c>
      <c r="K84" s="10" t="s">
        <v>65</v>
      </c>
      <c r="L84" s="10" t="s">
        <v>65</v>
      </c>
      <c r="M84" s="10" t="s">
        <v>38</v>
      </c>
      <c r="N84" s="23" t="s">
        <v>221</v>
      </c>
      <c r="O84" s="8">
        <v>3476634.48</v>
      </c>
      <c r="P84" s="8">
        <v>869158.61999999965</v>
      </c>
      <c r="Q84" s="8">
        <v>0</v>
      </c>
      <c r="R84" s="24"/>
      <c r="S84" s="8">
        <v>1222452</v>
      </c>
      <c r="T84" s="8">
        <v>5568245.0999999996</v>
      </c>
      <c r="U84" s="10" t="s">
        <v>49</v>
      </c>
      <c r="V84" s="21" t="s">
        <v>91</v>
      </c>
      <c r="W84" s="9">
        <v>1745193.44</v>
      </c>
      <c r="X84" s="9">
        <v>450068.56</v>
      </c>
      <c r="AC84" s="85"/>
    </row>
    <row r="85" spans="1:29" s="42" customFormat="1" ht="45" customHeight="1" x14ac:dyDescent="0.25">
      <c r="A85" s="41">
        <v>28</v>
      </c>
      <c r="B85" s="21" t="s">
        <v>150</v>
      </c>
      <c r="C85" s="21">
        <v>105631</v>
      </c>
      <c r="D85" s="11" t="s">
        <v>151</v>
      </c>
      <c r="E85" s="7" t="s">
        <v>152</v>
      </c>
      <c r="F85" s="11" t="s">
        <v>153</v>
      </c>
      <c r="G85" s="19">
        <v>42618</v>
      </c>
      <c r="H85" s="19">
        <v>44440</v>
      </c>
      <c r="I85" s="21">
        <v>83.72</v>
      </c>
      <c r="J85" s="10" t="s">
        <v>64</v>
      </c>
      <c r="K85" s="10" t="s">
        <v>65</v>
      </c>
      <c r="L85" s="10" t="s">
        <v>65</v>
      </c>
      <c r="M85" s="10" t="s">
        <v>47</v>
      </c>
      <c r="N85" s="23" t="s">
        <v>154</v>
      </c>
      <c r="O85" s="8">
        <v>10555280.2992</v>
      </c>
      <c r="P85" s="8">
        <v>2052555.7007999998</v>
      </c>
      <c r="Q85" s="8">
        <v>2448600</v>
      </c>
      <c r="R85" s="24"/>
      <c r="S85" s="8">
        <v>50000</v>
      </c>
      <c r="T85" s="8">
        <v>15106436</v>
      </c>
      <c r="U85" s="10" t="s">
        <v>49</v>
      </c>
      <c r="V85" s="21" t="s">
        <v>50</v>
      </c>
      <c r="W85" s="9">
        <v>3413501.6199999996</v>
      </c>
      <c r="X85" s="9">
        <v>373248.42</v>
      </c>
      <c r="AC85" s="85"/>
    </row>
    <row r="86" spans="1:29" s="42" customFormat="1" ht="45" customHeight="1" x14ac:dyDescent="0.25">
      <c r="A86" s="41">
        <v>29</v>
      </c>
      <c r="B86" s="21" t="s">
        <v>150</v>
      </c>
      <c r="C86" s="21">
        <v>105976</v>
      </c>
      <c r="D86" s="11" t="s">
        <v>155</v>
      </c>
      <c r="E86" s="7" t="s">
        <v>81</v>
      </c>
      <c r="F86" s="11" t="s">
        <v>156</v>
      </c>
      <c r="G86" s="19">
        <v>42618</v>
      </c>
      <c r="H86" s="19">
        <v>44079</v>
      </c>
      <c r="I86" s="21">
        <v>83.72</v>
      </c>
      <c r="J86" s="10" t="s">
        <v>64</v>
      </c>
      <c r="K86" s="10" t="s">
        <v>65</v>
      </c>
      <c r="L86" s="10" t="s">
        <v>65</v>
      </c>
      <c r="M86" s="10" t="s">
        <v>47</v>
      </c>
      <c r="N86" s="23" t="s">
        <v>154</v>
      </c>
      <c r="O86" s="8">
        <v>11300107</v>
      </c>
      <c r="P86" s="8">
        <v>2197393</v>
      </c>
      <c r="Q86" s="8">
        <v>2344000</v>
      </c>
      <c r="R86" s="24"/>
      <c r="S86" s="8">
        <v>60000</v>
      </c>
      <c r="T86" s="8">
        <v>15901500</v>
      </c>
      <c r="U86" s="10" t="s">
        <v>49</v>
      </c>
      <c r="V86" s="21" t="s">
        <v>66</v>
      </c>
      <c r="W86" s="9">
        <v>2945878.3899999997</v>
      </c>
      <c r="X86" s="9">
        <v>572848.77999999991</v>
      </c>
      <c r="AC86" s="85"/>
    </row>
    <row r="87" spans="1:29" s="42" customFormat="1" ht="45" customHeight="1" x14ac:dyDescent="0.25">
      <c r="A87" s="41">
        <v>30</v>
      </c>
      <c r="B87" s="21" t="s">
        <v>150</v>
      </c>
      <c r="C87" s="21">
        <v>105581</v>
      </c>
      <c r="D87" s="11" t="s">
        <v>157</v>
      </c>
      <c r="E87" s="7" t="s">
        <v>158</v>
      </c>
      <c r="F87" s="11" t="s">
        <v>159</v>
      </c>
      <c r="G87" s="19">
        <v>42618</v>
      </c>
      <c r="H87" s="19">
        <v>44444</v>
      </c>
      <c r="I87" s="21">
        <v>83.72</v>
      </c>
      <c r="J87" s="10" t="s">
        <v>64</v>
      </c>
      <c r="K87" s="10" t="s">
        <v>65</v>
      </c>
      <c r="L87" s="10" t="s">
        <v>65</v>
      </c>
      <c r="M87" s="10" t="s">
        <v>47</v>
      </c>
      <c r="N87" s="23" t="s">
        <v>154</v>
      </c>
      <c r="O87" s="8">
        <v>11299450.886360001</v>
      </c>
      <c r="P87" s="8">
        <v>2197265.4136399999</v>
      </c>
      <c r="Q87" s="8">
        <v>1880580.36</v>
      </c>
      <c r="R87" s="24"/>
      <c r="S87" s="8">
        <v>130664.2</v>
      </c>
      <c r="T87" s="8">
        <v>15507960.859999999</v>
      </c>
      <c r="U87" s="10" t="s">
        <v>49</v>
      </c>
      <c r="V87" s="21" t="s">
        <v>66</v>
      </c>
      <c r="W87" s="9">
        <v>1684240.8599999996</v>
      </c>
      <c r="X87" s="9">
        <v>327513.61000000004</v>
      </c>
      <c r="AC87" s="85"/>
    </row>
    <row r="88" spans="1:29" s="42" customFormat="1" ht="45" customHeight="1" x14ac:dyDescent="0.25">
      <c r="A88" s="41">
        <v>31</v>
      </c>
      <c r="B88" s="21" t="s">
        <v>150</v>
      </c>
      <c r="C88" s="21">
        <v>105958</v>
      </c>
      <c r="D88" s="11" t="s">
        <v>160</v>
      </c>
      <c r="E88" s="7" t="s">
        <v>108</v>
      </c>
      <c r="F88" s="11" t="s">
        <v>161</v>
      </c>
      <c r="G88" s="19">
        <v>42618</v>
      </c>
      <c r="H88" s="19">
        <v>44444</v>
      </c>
      <c r="I88" s="21">
        <v>83.72</v>
      </c>
      <c r="J88" s="10" t="s">
        <v>64</v>
      </c>
      <c r="K88" s="10" t="s">
        <v>65</v>
      </c>
      <c r="L88" s="10" t="s">
        <v>65</v>
      </c>
      <c r="M88" s="10" t="s">
        <v>47</v>
      </c>
      <c r="N88" s="23" t="s">
        <v>154</v>
      </c>
      <c r="O88" s="8">
        <v>8676741.6371999998</v>
      </c>
      <c r="P88" s="8">
        <v>1687259.3628000002</v>
      </c>
      <c r="Q88" s="8">
        <v>2998499</v>
      </c>
      <c r="R88" s="24"/>
      <c r="S88" s="8">
        <v>45000</v>
      </c>
      <c r="T88" s="8">
        <v>13407500</v>
      </c>
      <c r="U88" s="10" t="s">
        <v>49</v>
      </c>
      <c r="V88" s="21" t="s">
        <v>134</v>
      </c>
      <c r="W88" s="9">
        <v>678129.9</v>
      </c>
      <c r="X88" s="9">
        <v>131867.59</v>
      </c>
      <c r="AC88" s="85"/>
    </row>
    <row r="89" spans="1:29" s="42" customFormat="1" ht="45" customHeight="1" x14ac:dyDescent="0.25">
      <c r="A89" s="41">
        <v>32</v>
      </c>
      <c r="B89" s="21" t="s">
        <v>150</v>
      </c>
      <c r="C89" s="21">
        <v>105509</v>
      </c>
      <c r="D89" s="11" t="s">
        <v>162</v>
      </c>
      <c r="E89" s="7" t="s">
        <v>163</v>
      </c>
      <c r="F89" s="11" t="s">
        <v>164</v>
      </c>
      <c r="G89" s="19">
        <v>42618</v>
      </c>
      <c r="H89" s="19">
        <v>44444</v>
      </c>
      <c r="I89" s="21">
        <v>83.72</v>
      </c>
      <c r="J89" s="10" t="s">
        <v>64</v>
      </c>
      <c r="K89" s="10" t="s">
        <v>65</v>
      </c>
      <c r="L89" s="10" t="s">
        <v>65</v>
      </c>
      <c r="M89" s="10" t="s">
        <v>47</v>
      </c>
      <c r="N89" s="23" t="s">
        <v>154</v>
      </c>
      <c r="O89" s="8">
        <v>10226199.583600001</v>
      </c>
      <c r="P89" s="8">
        <v>1988563.4163999986</v>
      </c>
      <c r="Q89" s="8">
        <v>1644160</v>
      </c>
      <c r="R89" s="24"/>
      <c r="S89" s="8">
        <v>40000</v>
      </c>
      <c r="T89" s="8">
        <v>13898923</v>
      </c>
      <c r="U89" s="10" t="s">
        <v>49</v>
      </c>
      <c r="V89" s="21" t="s">
        <v>79</v>
      </c>
      <c r="W89" s="9">
        <v>3558372.2599999993</v>
      </c>
      <c r="X89" s="9">
        <v>546082.02</v>
      </c>
      <c r="AC89" s="85"/>
    </row>
    <row r="90" spans="1:29" s="42" customFormat="1" ht="45" customHeight="1" x14ac:dyDescent="0.25">
      <c r="A90" s="41">
        <v>33</v>
      </c>
      <c r="B90" s="21" t="s">
        <v>150</v>
      </c>
      <c r="C90" s="21">
        <v>105707</v>
      </c>
      <c r="D90" s="11" t="s">
        <v>165</v>
      </c>
      <c r="E90" s="7" t="s">
        <v>108</v>
      </c>
      <c r="F90" s="11" t="s">
        <v>166</v>
      </c>
      <c r="G90" s="19">
        <v>42621</v>
      </c>
      <c r="H90" s="19">
        <v>44447</v>
      </c>
      <c r="I90" s="21">
        <v>83.72</v>
      </c>
      <c r="J90" s="10" t="s">
        <v>64</v>
      </c>
      <c r="K90" s="10" t="s">
        <v>65</v>
      </c>
      <c r="L90" s="10" t="s">
        <v>65</v>
      </c>
      <c r="M90" s="10" t="s">
        <v>47</v>
      </c>
      <c r="N90" s="23" t="s">
        <v>154</v>
      </c>
      <c r="O90" s="8">
        <v>7188199.2000000002</v>
      </c>
      <c r="P90" s="8">
        <v>1397800.7999999998</v>
      </c>
      <c r="Q90" s="8">
        <v>1710000</v>
      </c>
      <c r="R90" s="24"/>
      <c r="S90" s="8">
        <v>370000</v>
      </c>
      <c r="T90" s="8">
        <v>10666000</v>
      </c>
      <c r="U90" s="10" t="s">
        <v>49</v>
      </c>
      <c r="V90" s="21" t="s">
        <v>91</v>
      </c>
      <c r="W90" s="9">
        <v>2051277.15</v>
      </c>
      <c r="X90" s="9">
        <v>398886.65</v>
      </c>
      <c r="AC90" s="85"/>
    </row>
    <row r="91" spans="1:29" s="42" customFormat="1" ht="45" customHeight="1" x14ac:dyDescent="0.25">
      <c r="A91" s="41">
        <v>34</v>
      </c>
      <c r="B91" s="21" t="s">
        <v>150</v>
      </c>
      <c r="C91" s="21">
        <v>105551</v>
      </c>
      <c r="D91" s="11" t="s">
        <v>167</v>
      </c>
      <c r="E91" s="7" t="s">
        <v>168</v>
      </c>
      <c r="F91" s="11" t="s">
        <v>169</v>
      </c>
      <c r="G91" s="19">
        <v>42621</v>
      </c>
      <c r="H91" s="19">
        <v>44082</v>
      </c>
      <c r="I91" s="21">
        <v>83.72</v>
      </c>
      <c r="J91" s="10" t="s">
        <v>64</v>
      </c>
      <c r="K91" s="10" t="s">
        <v>65</v>
      </c>
      <c r="L91" s="10" t="s">
        <v>65</v>
      </c>
      <c r="M91" s="10" t="s">
        <v>47</v>
      </c>
      <c r="N91" s="23" t="s">
        <v>154</v>
      </c>
      <c r="O91" s="8">
        <v>7941600.5032000002</v>
      </c>
      <c r="P91" s="8">
        <v>1544305.4967999998</v>
      </c>
      <c r="Q91" s="8">
        <v>4032707</v>
      </c>
      <c r="R91" s="24"/>
      <c r="S91" s="8">
        <v>2508928</v>
      </c>
      <c r="T91" s="8">
        <v>16027541</v>
      </c>
      <c r="U91" s="10" t="s">
        <v>49</v>
      </c>
      <c r="V91" s="21" t="s">
        <v>91</v>
      </c>
      <c r="W91" s="9">
        <v>2528577.5600000005</v>
      </c>
      <c r="X91" s="9">
        <v>491701.4</v>
      </c>
      <c r="AC91" s="85"/>
    </row>
    <row r="92" spans="1:29" s="42" customFormat="1" ht="45" customHeight="1" x14ac:dyDescent="0.25">
      <c r="A92" s="41">
        <v>35</v>
      </c>
      <c r="B92" s="21" t="s">
        <v>150</v>
      </c>
      <c r="C92" s="21">
        <v>105684</v>
      </c>
      <c r="D92" s="11" t="s">
        <v>170</v>
      </c>
      <c r="E92" s="7" t="s">
        <v>171</v>
      </c>
      <c r="F92" s="11" t="s">
        <v>172</v>
      </c>
      <c r="G92" s="19">
        <v>42621</v>
      </c>
      <c r="H92" s="19">
        <v>44447</v>
      </c>
      <c r="I92" s="21">
        <v>83.72</v>
      </c>
      <c r="J92" s="10" t="s">
        <v>64</v>
      </c>
      <c r="K92" s="10" t="s">
        <v>65</v>
      </c>
      <c r="L92" s="10" t="s">
        <v>65</v>
      </c>
      <c r="M92" s="10" t="s">
        <v>47</v>
      </c>
      <c r="N92" s="23" t="s">
        <v>154</v>
      </c>
      <c r="O92" s="8">
        <v>11173116.318</v>
      </c>
      <c r="P92" s="8">
        <v>2172698.682</v>
      </c>
      <c r="Q92" s="8">
        <v>2791330</v>
      </c>
      <c r="R92" s="24"/>
      <c r="S92" s="8">
        <v>54000</v>
      </c>
      <c r="T92" s="8">
        <v>16191145</v>
      </c>
      <c r="U92" s="10" t="s">
        <v>49</v>
      </c>
      <c r="V92" s="21" t="s">
        <v>66</v>
      </c>
      <c r="W92" s="9">
        <v>728685.1399999999</v>
      </c>
      <c r="X92" s="9">
        <v>141698.44999999998</v>
      </c>
      <c r="AC92" s="85"/>
    </row>
    <row r="93" spans="1:29" s="42" customFormat="1" ht="45" customHeight="1" x14ac:dyDescent="0.25">
      <c r="A93" s="41">
        <v>36</v>
      </c>
      <c r="B93" s="21" t="s">
        <v>150</v>
      </c>
      <c r="C93" s="21">
        <v>105552</v>
      </c>
      <c r="D93" s="11" t="s">
        <v>173</v>
      </c>
      <c r="E93" s="7" t="s">
        <v>174</v>
      </c>
      <c r="F93" s="11" t="s">
        <v>175</v>
      </c>
      <c r="G93" s="19">
        <v>42621</v>
      </c>
      <c r="H93" s="19">
        <v>44447</v>
      </c>
      <c r="I93" s="21">
        <v>83.72</v>
      </c>
      <c r="J93" s="10" t="s">
        <v>64</v>
      </c>
      <c r="K93" s="10" t="s">
        <v>65</v>
      </c>
      <c r="L93" s="10" t="s">
        <v>65</v>
      </c>
      <c r="M93" s="10" t="s">
        <v>47</v>
      </c>
      <c r="N93" s="23" t="s">
        <v>154</v>
      </c>
      <c r="O93" s="8">
        <v>5251337</v>
      </c>
      <c r="P93" s="8">
        <v>1021163</v>
      </c>
      <c r="Q93" s="8">
        <v>1021500</v>
      </c>
      <c r="R93" s="24"/>
      <c r="S93" s="8">
        <v>17000</v>
      </c>
      <c r="T93" s="8">
        <v>7311000</v>
      </c>
      <c r="U93" s="10" t="s">
        <v>49</v>
      </c>
      <c r="V93" s="21" t="s">
        <v>66</v>
      </c>
      <c r="W93" s="9">
        <v>1361182.91</v>
      </c>
      <c r="X93" s="9">
        <v>204499.75</v>
      </c>
      <c r="AC93" s="85"/>
    </row>
    <row r="94" spans="1:29" s="42" customFormat="1" ht="45" customHeight="1" x14ac:dyDescent="0.25">
      <c r="A94" s="41">
        <v>37</v>
      </c>
      <c r="B94" s="21" t="s">
        <v>150</v>
      </c>
      <c r="C94" s="21">
        <v>106070</v>
      </c>
      <c r="D94" s="11" t="s">
        <v>176</v>
      </c>
      <c r="E94" s="7" t="s">
        <v>177</v>
      </c>
      <c r="F94" s="11" t="s">
        <v>178</v>
      </c>
      <c r="G94" s="19">
        <v>42622</v>
      </c>
      <c r="H94" s="19">
        <v>43717</v>
      </c>
      <c r="I94" s="21">
        <v>83.72</v>
      </c>
      <c r="J94" s="10" t="s">
        <v>64</v>
      </c>
      <c r="K94" s="10" t="s">
        <v>65</v>
      </c>
      <c r="L94" s="10" t="s">
        <v>65</v>
      </c>
      <c r="M94" s="10" t="s">
        <v>47</v>
      </c>
      <c r="N94" s="23" t="s">
        <v>154</v>
      </c>
      <c r="O94" s="8">
        <v>3767400.0000000005</v>
      </c>
      <c r="P94" s="8">
        <v>732599.99999999953</v>
      </c>
      <c r="Q94" s="8">
        <v>948125</v>
      </c>
      <c r="R94" s="24"/>
      <c r="S94" s="8">
        <v>20000</v>
      </c>
      <c r="T94" s="8">
        <v>5468125</v>
      </c>
      <c r="U94" s="10" t="s">
        <v>49</v>
      </c>
      <c r="V94" s="21" t="s">
        <v>91</v>
      </c>
      <c r="W94" s="9">
        <v>1109987.8399999999</v>
      </c>
      <c r="X94" s="9">
        <v>215845.68999999997</v>
      </c>
      <c r="AC94" s="85"/>
    </row>
    <row r="95" spans="1:29" s="42" customFormat="1" ht="45" customHeight="1" x14ac:dyDescent="0.25">
      <c r="A95" s="41">
        <v>38</v>
      </c>
      <c r="B95" s="21" t="s">
        <v>150</v>
      </c>
      <c r="C95" s="21">
        <v>105566</v>
      </c>
      <c r="D95" s="11" t="s">
        <v>179</v>
      </c>
      <c r="E95" s="7" t="s">
        <v>180</v>
      </c>
      <c r="F95" s="11" t="s">
        <v>181</v>
      </c>
      <c r="G95" s="19">
        <v>42622</v>
      </c>
      <c r="H95" s="19">
        <v>44083</v>
      </c>
      <c r="I95" s="21">
        <v>83.72</v>
      </c>
      <c r="J95" s="10" t="s">
        <v>64</v>
      </c>
      <c r="K95" s="10" t="s">
        <v>65</v>
      </c>
      <c r="L95" s="10" t="s">
        <v>65</v>
      </c>
      <c r="M95" s="10" t="s">
        <v>47</v>
      </c>
      <c r="N95" s="23" t="s">
        <v>154</v>
      </c>
      <c r="O95" s="8">
        <v>6934632.25</v>
      </c>
      <c r="P95" s="8">
        <v>1348492.75</v>
      </c>
      <c r="Q95" s="8">
        <v>742506</v>
      </c>
      <c r="R95" s="24"/>
      <c r="S95" s="8">
        <v>45000</v>
      </c>
      <c r="T95" s="8">
        <v>9070631</v>
      </c>
      <c r="U95" s="10" t="s">
        <v>49</v>
      </c>
      <c r="V95" s="21" t="s">
        <v>134</v>
      </c>
      <c r="W95" s="9">
        <v>602679.89</v>
      </c>
      <c r="X95" s="9">
        <v>117195.74999999999</v>
      </c>
      <c r="AC95" s="85"/>
    </row>
    <row r="96" spans="1:29" s="42" customFormat="1" ht="45" customHeight="1" x14ac:dyDescent="0.25">
      <c r="A96" s="41">
        <v>39</v>
      </c>
      <c r="B96" s="21" t="s">
        <v>150</v>
      </c>
      <c r="C96" s="21">
        <v>105884</v>
      </c>
      <c r="D96" s="11" t="s">
        <v>182</v>
      </c>
      <c r="E96" s="7" t="s">
        <v>183</v>
      </c>
      <c r="F96" s="11" t="s">
        <v>184</v>
      </c>
      <c r="G96" s="19">
        <v>42622</v>
      </c>
      <c r="H96" s="19">
        <v>44448</v>
      </c>
      <c r="I96" s="21">
        <v>83.72</v>
      </c>
      <c r="J96" s="10" t="s">
        <v>64</v>
      </c>
      <c r="K96" s="10" t="s">
        <v>65</v>
      </c>
      <c r="L96" s="10" t="s">
        <v>65</v>
      </c>
      <c r="M96" s="10" t="s">
        <v>47</v>
      </c>
      <c r="N96" s="23" t="s">
        <v>154</v>
      </c>
      <c r="O96" s="8">
        <v>10484213.74</v>
      </c>
      <c r="P96" s="8">
        <v>2038736.2599999998</v>
      </c>
      <c r="Q96" s="8">
        <v>1062050</v>
      </c>
      <c r="R96" s="24"/>
      <c r="S96" s="8">
        <v>50000</v>
      </c>
      <c r="T96" s="8">
        <v>13635000</v>
      </c>
      <c r="U96" s="10" t="s">
        <v>49</v>
      </c>
      <c r="V96" s="21" t="s">
        <v>66</v>
      </c>
      <c r="W96" s="9">
        <v>2462253.91</v>
      </c>
      <c r="X96" s="9">
        <v>383782.68999999994</v>
      </c>
      <c r="AC96" s="85"/>
    </row>
    <row r="97" spans="1:29" s="42" customFormat="1" ht="45" customHeight="1" x14ac:dyDescent="0.25">
      <c r="A97" s="41">
        <v>40</v>
      </c>
      <c r="B97" s="21" t="s">
        <v>150</v>
      </c>
      <c r="C97" s="21">
        <v>105558</v>
      </c>
      <c r="D97" s="11" t="s">
        <v>185</v>
      </c>
      <c r="E97" s="7" t="s">
        <v>81</v>
      </c>
      <c r="F97" s="11" t="s">
        <v>186</v>
      </c>
      <c r="G97" s="19">
        <v>42636</v>
      </c>
      <c r="H97" s="19">
        <v>44462</v>
      </c>
      <c r="I97" s="21">
        <v>83.72</v>
      </c>
      <c r="J97" s="10" t="s">
        <v>64</v>
      </c>
      <c r="K97" s="10" t="s">
        <v>65</v>
      </c>
      <c r="L97" s="10" t="s">
        <v>65</v>
      </c>
      <c r="M97" s="10" t="s">
        <v>47</v>
      </c>
      <c r="N97" s="23" t="s">
        <v>154</v>
      </c>
      <c r="O97" s="8">
        <v>10787531.300000001</v>
      </c>
      <c r="P97" s="8">
        <v>2097718.7000000002</v>
      </c>
      <c r="Q97" s="8">
        <v>1826000</v>
      </c>
      <c r="R97" s="24"/>
      <c r="S97" s="8">
        <v>60000</v>
      </c>
      <c r="T97" s="8">
        <v>14771250</v>
      </c>
      <c r="U97" s="10" t="s">
        <v>49</v>
      </c>
      <c r="V97" s="21" t="s">
        <v>79</v>
      </c>
      <c r="W97" s="9">
        <v>1878670.69</v>
      </c>
      <c r="X97" s="9">
        <v>365322.00000000006</v>
      </c>
      <c r="AC97" s="85"/>
    </row>
    <row r="98" spans="1:29" s="42" customFormat="1" ht="45" customHeight="1" x14ac:dyDescent="0.25">
      <c r="A98" s="41">
        <v>41</v>
      </c>
      <c r="B98" s="21" t="s">
        <v>187</v>
      </c>
      <c r="C98" s="21">
        <v>107066</v>
      </c>
      <c r="D98" s="11" t="s">
        <v>188</v>
      </c>
      <c r="E98" s="11" t="s">
        <v>108</v>
      </c>
      <c r="F98" s="11" t="s">
        <v>189</v>
      </c>
      <c r="G98" s="19">
        <v>42669</v>
      </c>
      <c r="H98" s="19">
        <v>43398</v>
      </c>
      <c r="I98" s="20">
        <v>80</v>
      </c>
      <c r="J98" s="10" t="s">
        <v>64</v>
      </c>
      <c r="K98" s="10" t="s">
        <v>65</v>
      </c>
      <c r="L98" s="10" t="s">
        <v>65</v>
      </c>
      <c r="M98" s="10" t="s">
        <v>47</v>
      </c>
      <c r="N98" s="23" t="s">
        <v>190</v>
      </c>
      <c r="O98" s="8">
        <v>53409188.648000002</v>
      </c>
      <c r="P98" s="8">
        <v>13352297.162</v>
      </c>
      <c r="Q98" s="8">
        <v>0</v>
      </c>
      <c r="R98" s="24"/>
      <c r="S98" s="8">
        <v>5070504.38</v>
      </c>
      <c r="T98" s="8">
        <v>71831990.189999998</v>
      </c>
      <c r="U98" s="10" t="s">
        <v>49</v>
      </c>
      <c r="V98" s="21" t="s">
        <v>79</v>
      </c>
      <c r="W98" s="9">
        <v>46142884.280000001</v>
      </c>
      <c r="X98" s="9">
        <v>11535721.07</v>
      </c>
      <c r="AC98" s="85"/>
    </row>
    <row r="99" spans="1:29" s="42" customFormat="1" ht="45" customHeight="1" x14ac:dyDescent="0.25">
      <c r="A99" s="41">
        <v>42</v>
      </c>
      <c r="B99" s="21" t="s">
        <v>187</v>
      </c>
      <c r="C99" s="21">
        <v>109212</v>
      </c>
      <c r="D99" s="11" t="s">
        <v>191</v>
      </c>
      <c r="E99" s="11" t="s">
        <v>192</v>
      </c>
      <c r="F99" s="11" t="s">
        <v>193</v>
      </c>
      <c r="G99" s="19">
        <v>42720</v>
      </c>
      <c r="H99" s="19">
        <v>43814</v>
      </c>
      <c r="I99" s="20">
        <v>80</v>
      </c>
      <c r="J99" s="10" t="s">
        <v>64</v>
      </c>
      <c r="K99" s="10" t="s">
        <v>65</v>
      </c>
      <c r="L99" s="10" t="s">
        <v>65</v>
      </c>
      <c r="M99" s="10" t="s">
        <v>47</v>
      </c>
      <c r="N99" s="23" t="s">
        <v>190</v>
      </c>
      <c r="O99" s="8">
        <v>43056000.140000001</v>
      </c>
      <c r="P99" s="8">
        <v>10764000.029999999</v>
      </c>
      <c r="Q99" s="8">
        <v>0</v>
      </c>
      <c r="R99" s="24"/>
      <c r="S99" s="8">
        <v>4662263.0999999996</v>
      </c>
      <c r="T99" s="8">
        <v>58482263.270000003</v>
      </c>
      <c r="U99" s="10" t="s">
        <v>49</v>
      </c>
      <c r="V99" s="21" t="s">
        <v>50</v>
      </c>
      <c r="W99" s="9">
        <v>2460491.5</v>
      </c>
      <c r="X99" s="9">
        <v>115122.89</v>
      </c>
      <c r="AC99" s="85"/>
    </row>
    <row r="100" spans="1:29" s="42" customFormat="1" ht="45" customHeight="1" x14ac:dyDescent="0.25">
      <c r="A100" s="41">
        <v>43</v>
      </c>
      <c r="B100" s="21" t="s">
        <v>187</v>
      </c>
      <c r="C100" s="21">
        <v>108662</v>
      </c>
      <c r="D100" s="11" t="s">
        <v>194</v>
      </c>
      <c r="E100" s="11" t="s">
        <v>195</v>
      </c>
      <c r="F100" s="11" t="s">
        <v>196</v>
      </c>
      <c r="G100" s="19">
        <v>42738</v>
      </c>
      <c r="H100" s="19">
        <v>43468</v>
      </c>
      <c r="I100" s="20">
        <v>80</v>
      </c>
      <c r="J100" s="10" t="s">
        <v>64</v>
      </c>
      <c r="K100" s="10" t="s">
        <v>65</v>
      </c>
      <c r="L100" s="10" t="s">
        <v>65</v>
      </c>
      <c r="M100" s="10" t="s">
        <v>47</v>
      </c>
      <c r="N100" s="23" t="s">
        <v>190</v>
      </c>
      <c r="O100" s="8">
        <v>8625168.8000000007</v>
      </c>
      <c r="P100" s="8">
        <v>2156292.1999999993</v>
      </c>
      <c r="Q100" s="8">
        <v>0</v>
      </c>
      <c r="R100" s="24"/>
      <c r="S100" s="8">
        <v>12000</v>
      </c>
      <c r="T100" s="8">
        <v>10793461</v>
      </c>
      <c r="U100" s="10" t="s">
        <v>49</v>
      </c>
      <c r="V100" s="21" t="s">
        <v>66</v>
      </c>
      <c r="W100" s="9">
        <v>2070804</v>
      </c>
      <c r="X100" s="9">
        <v>469337.67999999993</v>
      </c>
      <c r="AC100" s="85"/>
    </row>
    <row r="101" spans="1:29" s="42" customFormat="1" ht="45" customHeight="1" x14ac:dyDescent="0.25">
      <c r="A101" s="41">
        <v>44</v>
      </c>
      <c r="B101" s="21" t="s">
        <v>112</v>
      </c>
      <c r="C101" s="21">
        <v>113021</v>
      </c>
      <c r="D101" s="11" t="s">
        <v>197</v>
      </c>
      <c r="E101" s="11" t="s">
        <v>198</v>
      </c>
      <c r="F101" s="11" t="s">
        <v>199</v>
      </c>
      <c r="G101" s="19">
        <v>43005</v>
      </c>
      <c r="H101" s="19">
        <v>43551</v>
      </c>
      <c r="I101" s="13">
        <v>80</v>
      </c>
      <c r="J101" s="21" t="s">
        <v>64</v>
      </c>
      <c r="K101" s="21" t="s">
        <v>65</v>
      </c>
      <c r="L101" s="21" t="s">
        <v>65</v>
      </c>
      <c r="M101" s="10" t="s">
        <v>38</v>
      </c>
      <c r="N101" s="23" t="s">
        <v>221</v>
      </c>
      <c r="O101" s="8">
        <v>567648</v>
      </c>
      <c r="P101" s="8">
        <v>141912</v>
      </c>
      <c r="Q101" s="8">
        <v>78840</v>
      </c>
      <c r="R101" s="8"/>
      <c r="S101" s="8">
        <v>179046</v>
      </c>
      <c r="T101" s="8">
        <v>967446</v>
      </c>
      <c r="U101" s="10" t="s">
        <v>49</v>
      </c>
      <c r="V101" s="21" t="s">
        <v>50</v>
      </c>
      <c r="W101" s="9">
        <v>520352.64</v>
      </c>
      <c r="X101" s="9">
        <v>130088.16</v>
      </c>
      <c r="AC101" s="85"/>
    </row>
    <row r="102" spans="1:29" s="42" customFormat="1" ht="45" customHeight="1" x14ac:dyDescent="0.25">
      <c r="A102" s="41">
        <v>45</v>
      </c>
      <c r="B102" s="21" t="s">
        <v>112</v>
      </c>
      <c r="C102" s="21">
        <v>113571</v>
      </c>
      <c r="D102" s="11" t="s">
        <v>200</v>
      </c>
      <c r="E102" s="11" t="s">
        <v>201</v>
      </c>
      <c r="F102" s="11" t="s">
        <v>202</v>
      </c>
      <c r="G102" s="19">
        <v>43005</v>
      </c>
      <c r="H102" s="19">
        <v>43461</v>
      </c>
      <c r="I102" s="13">
        <v>79.999999039630737</v>
      </c>
      <c r="J102" s="21" t="s">
        <v>64</v>
      </c>
      <c r="K102" s="21" t="s">
        <v>65</v>
      </c>
      <c r="L102" s="21" t="s">
        <v>65</v>
      </c>
      <c r="M102" s="10" t="s">
        <v>38</v>
      </c>
      <c r="N102" s="23" t="s">
        <v>221</v>
      </c>
      <c r="O102" s="8">
        <v>666410.31999999995</v>
      </c>
      <c r="P102" s="8">
        <v>166602.59</v>
      </c>
      <c r="Q102" s="8">
        <v>164164.54</v>
      </c>
      <c r="R102" s="8"/>
      <c r="S102" s="8">
        <v>82252.800000000003</v>
      </c>
      <c r="T102" s="8">
        <v>1079430.25</v>
      </c>
      <c r="U102" s="10" t="s">
        <v>545</v>
      </c>
      <c r="V102" s="21" t="s">
        <v>50</v>
      </c>
      <c r="W102" s="9">
        <v>659754.05000000005</v>
      </c>
      <c r="X102" s="9">
        <v>164938.51999999999</v>
      </c>
      <c r="AC102" s="85"/>
    </row>
    <row r="103" spans="1:29" s="42" customFormat="1" ht="45" customHeight="1" x14ac:dyDescent="0.25">
      <c r="A103" s="41">
        <v>46</v>
      </c>
      <c r="B103" s="21" t="s">
        <v>112</v>
      </c>
      <c r="C103" s="21">
        <v>113128</v>
      </c>
      <c r="D103" s="11" t="s">
        <v>203</v>
      </c>
      <c r="E103" s="11" t="s">
        <v>204</v>
      </c>
      <c r="F103" s="11" t="s">
        <v>205</v>
      </c>
      <c r="G103" s="19">
        <v>43005</v>
      </c>
      <c r="H103" s="19">
        <v>43735</v>
      </c>
      <c r="I103" s="13">
        <v>80</v>
      </c>
      <c r="J103" s="21" t="s">
        <v>64</v>
      </c>
      <c r="K103" s="21" t="s">
        <v>65</v>
      </c>
      <c r="L103" s="21" t="s">
        <v>65</v>
      </c>
      <c r="M103" s="10" t="s">
        <v>38</v>
      </c>
      <c r="N103" s="23" t="s">
        <v>221</v>
      </c>
      <c r="O103" s="8">
        <v>663316.31999999995</v>
      </c>
      <c r="P103" s="8">
        <v>165829.07999999999</v>
      </c>
      <c r="Q103" s="8">
        <v>92127.28</v>
      </c>
      <c r="R103" s="8"/>
      <c r="S103" s="8">
        <v>337523.67</v>
      </c>
      <c r="T103" s="8">
        <v>1258796.3499999999</v>
      </c>
      <c r="U103" s="10" t="s">
        <v>49</v>
      </c>
      <c r="V103" s="21" t="s">
        <v>66</v>
      </c>
      <c r="W103" s="9">
        <v>311100.77999999997</v>
      </c>
      <c r="X103" s="9">
        <v>77775.189999999988</v>
      </c>
      <c r="AC103" s="85"/>
    </row>
    <row r="104" spans="1:29" s="42" customFormat="1" ht="45" customHeight="1" x14ac:dyDescent="0.25">
      <c r="A104" s="41">
        <v>47</v>
      </c>
      <c r="B104" s="21" t="s">
        <v>112</v>
      </c>
      <c r="C104" s="21">
        <v>113071</v>
      </c>
      <c r="D104" s="11" t="s">
        <v>206</v>
      </c>
      <c r="E104" s="11" t="s">
        <v>207</v>
      </c>
      <c r="F104" s="11" t="s">
        <v>208</v>
      </c>
      <c r="G104" s="19">
        <v>43005</v>
      </c>
      <c r="H104" s="19">
        <v>43612</v>
      </c>
      <c r="I104" s="13">
        <v>80</v>
      </c>
      <c r="J104" s="21" t="s">
        <v>64</v>
      </c>
      <c r="K104" s="21" t="s">
        <v>65</v>
      </c>
      <c r="L104" s="21" t="s">
        <v>65</v>
      </c>
      <c r="M104" s="10" t="s">
        <v>38</v>
      </c>
      <c r="N104" s="23" t="s">
        <v>221</v>
      </c>
      <c r="O104" s="8">
        <v>668777.56000000006</v>
      </c>
      <c r="P104" s="8">
        <v>167194.39000000001</v>
      </c>
      <c r="Q104" s="8">
        <v>92885.78</v>
      </c>
      <c r="R104" s="8"/>
      <c r="S104" s="8">
        <v>119978</v>
      </c>
      <c r="T104" s="8">
        <v>1048835.73</v>
      </c>
      <c r="U104" s="10" t="s">
        <v>49</v>
      </c>
      <c r="V104" s="21" t="s">
        <v>66</v>
      </c>
      <c r="W104" s="9">
        <v>531809.72</v>
      </c>
      <c r="X104" s="9">
        <v>132952.44</v>
      </c>
      <c r="AC104" s="85"/>
    </row>
    <row r="105" spans="1:29" s="42" customFormat="1" ht="45" customHeight="1" x14ac:dyDescent="0.25">
      <c r="A105" s="41">
        <v>48</v>
      </c>
      <c r="B105" s="21" t="s">
        <v>112</v>
      </c>
      <c r="C105" s="21">
        <v>119851</v>
      </c>
      <c r="D105" s="11" t="s">
        <v>209</v>
      </c>
      <c r="E105" s="11" t="s">
        <v>210</v>
      </c>
      <c r="F105" s="11" t="s">
        <v>211</v>
      </c>
      <c r="G105" s="19">
        <v>43012</v>
      </c>
      <c r="H105" s="19">
        <v>43377</v>
      </c>
      <c r="I105" s="13">
        <v>79.999999263683492</v>
      </c>
      <c r="J105" s="21" t="s">
        <v>64</v>
      </c>
      <c r="K105" s="21" t="s">
        <v>65</v>
      </c>
      <c r="L105" s="21" t="s">
        <v>65</v>
      </c>
      <c r="M105" s="10" t="s">
        <v>38</v>
      </c>
      <c r="N105" s="23" t="s">
        <v>221</v>
      </c>
      <c r="O105" s="8">
        <v>651893.56999999995</v>
      </c>
      <c r="P105" s="8">
        <v>162973.4</v>
      </c>
      <c r="Q105" s="8">
        <v>90540.78</v>
      </c>
      <c r="R105" s="8"/>
      <c r="S105" s="8">
        <v>53550</v>
      </c>
      <c r="T105" s="8">
        <v>958957.75</v>
      </c>
      <c r="U105" s="10" t="s">
        <v>49</v>
      </c>
      <c r="V105" s="21"/>
      <c r="W105" s="9">
        <v>413939.51000000007</v>
      </c>
      <c r="X105" s="9">
        <v>103484.88999999998</v>
      </c>
      <c r="AC105" s="85"/>
    </row>
    <row r="106" spans="1:29" s="42" customFormat="1" ht="45" customHeight="1" x14ac:dyDescent="0.25">
      <c r="A106" s="41">
        <v>49</v>
      </c>
      <c r="B106" s="21" t="s">
        <v>112</v>
      </c>
      <c r="C106" s="21">
        <v>113131</v>
      </c>
      <c r="D106" s="11" t="s">
        <v>212</v>
      </c>
      <c r="E106" s="11" t="s">
        <v>213</v>
      </c>
      <c r="F106" s="11" t="s">
        <v>214</v>
      </c>
      <c r="G106" s="19">
        <v>43012</v>
      </c>
      <c r="H106" s="19">
        <v>43377</v>
      </c>
      <c r="I106" s="13">
        <v>79.999998917008554</v>
      </c>
      <c r="J106" s="21" t="s">
        <v>64</v>
      </c>
      <c r="K106" s="21" t="s">
        <v>65</v>
      </c>
      <c r="L106" s="21" t="s">
        <v>65</v>
      </c>
      <c r="M106" s="10" t="s">
        <v>38</v>
      </c>
      <c r="N106" s="23" t="s">
        <v>221</v>
      </c>
      <c r="O106" s="8">
        <v>590955.72</v>
      </c>
      <c r="P106" s="8">
        <v>147738.94</v>
      </c>
      <c r="Q106" s="8">
        <v>82077.240000000005</v>
      </c>
      <c r="R106" s="8"/>
      <c r="S106" s="8">
        <v>120566.82</v>
      </c>
      <c r="T106" s="8">
        <v>941338.72</v>
      </c>
      <c r="U106" s="10" t="s">
        <v>545</v>
      </c>
      <c r="V106" s="21" t="s">
        <v>50</v>
      </c>
      <c r="W106" s="9">
        <v>507280.44</v>
      </c>
      <c r="X106" s="9">
        <v>126820.12</v>
      </c>
      <c r="AC106" s="85"/>
    </row>
    <row r="107" spans="1:29" s="42" customFormat="1" ht="45" customHeight="1" x14ac:dyDescent="0.25">
      <c r="A107" s="41">
        <v>50</v>
      </c>
      <c r="B107" s="21" t="s">
        <v>112</v>
      </c>
      <c r="C107" s="21">
        <v>122344</v>
      </c>
      <c r="D107" s="11" t="s">
        <v>215</v>
      </c>
      <c r="E107" s="11" t="s">
        <v>216</v>
      </c>
      <c r="F107" s="11" t="s">
        <v>217</v>
      </c>
      <c r="G107" s="19">
        <v>43054</v>
      </c>
      <c r="H107" s="19">
        <v>43784</v>
      </c>
      <c r="I107" s="13">
        <v>79.999999759844471</v>
      </c>
      <c r="J107" s="21" t="s">
        <v>64</v>
      </c>
      <c r="K107" s="21" t="s">
        <v>65</v>
      </c>
      <c r="L107" s="21" t="s">
        <v>65</v>
      </c>
      <c r="M107" s="10" t="s">
        <v>38</v>
      </c>
      <c r="N107" s="23" t="s">
        <v>221</v>
      </c>
      <c r="O107" s="8">
        <v>666234.91</v>
      </c>
      <c r="P107" s="8">
        <v>166558.73000000001</v>
      </c>
      <c r="Q107" s="8">
        <v>92532.64</v>
      </c>
      <c r="R107" s="8"/>
      <c r="S107" s="8">
        <v>102792</v>
      </c>
      <c r="T107" s="8">
        <v>1028118.28</v>
      </c>
      <c r="U107" s="10" t="s">
        <v>49</v>
      </c>
      <c r="V107" s="21"/>
      <c r="W107" s="9">
        <v>533104.32999999996</v>
      </c>
      <c r="X107" s="9">
        <v>133276.08000000002</v>
      </c>
      <c r="AC107" s="85"/>
    </row>
    <row r="108" spans="1:29" s="42" customFormat="1" ht="45" customHeight="1" x14ac:dyDescent="0.25">
      <c r="A108" s="41">
        <v>51</v>
      </c>
      <c r="B108" s="21" t="s">
        <v>112</v>
      </c>
      <c r="C108" s="21">
        <v>104905</v>
      </c>
      <c r="D108" s="11" t="s">
        <v>218</v>
      </c>
      <c r="E108" s="11" t="s">
        <v>219</v>
      </c>
      <c r="F108" s="11" t="s">
        <v>220</v>
      </c>
      <c r="G108" s="19">
        <v>43090</v>
      </c>
      <c r="H108" s="19">
        <v>43455</v>
      </c>
      <c r="I108" s="13">
        <v>80</v>
      </c>
      <c r="J108" s="10" t="s">
        <v>64</v>
      </c>
      <c r="K108" s="21" t="s">
        <v>65</v>
      </c>
      <c r="L108" s="21" t="s">
        <v>65</v>
      </c>
      <c r="M108" s="10" t="s">
        <v>38</v>
      </c>
      <c r="N108" s="23" t="s">
        <v>221</v>
      </c>
      <c r="O108" s="8">
        <v>671536.8</v>
      </c>
      <c r="P108" s="8">
        <v>167884.2</v>
      </c>
      <c r="Q108" s="8">
        <v>93269</v>
      </c>
      <c r="R108" s="8"/>
      <c r="S108" s="8">
        <v>172307.63</v>
      </c>
      <c r="T108" s="8">
        <v>1104997.6299999999</v>
      </c>
      <c r="U108" s="10" t="s">
        <v>49</v>
      </c>
      <c r="V108" s="21"/>
      <c r="W108" s="9">
        <v>251704</v>
      </c>
      <c r="X108" s="9">
        <v>62926</v>
      </c>
      <c r="AC108" s="85"/>
    </row>
    <row r="109" spans="1:29" s="42" customFormat="1" ht="45" customHeight="1" x14ac:dyDescent="0.25">
      <c r="A109" s="41">
        <v>52</v>
      </c>
      <c r="B109" s="21" t="s">
        <v>222</v>
      </c>
      <c r="C109" s="21">
        <v>115833</v>
      </c>
      <c r="D109" s="11" t="s">
        <v>223</v>
      </c>
      <c r="E109" s="11" t="s">
        <v>224</v>
      </c>
      <c r="F109" s="11" t="s">
        <v>225</v>
      </c>
      <c r="G109" s="19">
        <v>43131</v>
      </c>
      <c r="H109" s="19">
        <v>44408</v>
      </c>
      <c r="I109" s="20">
        <v>80</v>
      </c>
      <c r="J109" s="10" t="s">
        <v>64</v>
      </c>
      <c r="K109" s="21" t="s">
        <v>65</v>
      </c>
      <c r="L109" s="21" t="s">
        <v>65</v>
      </c>
      <c r="M109" s="10" t="s">
        <v>47</v>
      </c>
      <c r="N109" s="23" t="s">
        <v>48</v>
      </c>
      <c r="O109" s="8">
        <v>4232000</v>
      </c>
      <c r="P109" s="8">
        <v>1058000</v>
      </c>
      <c r="Q109" s="8">
        <v>0</v>
      </c>
      <c r="R109" s="8"/>
      <c r="S109" s="8">
        <v>3000</v>
      </c>
      <c r="T109" s="8">
        <v>5293000</v>
      </c>
      <c r="U109" s="10" t="s">
        <v>49</v>
      </c>
      <c r="V109" s="21"/>
      <c r="W109" s="9">
        <v>1963328.99</v>
      </c>
      <c r="X109" s="9">
        <v>490832.25</v>
      </c>
      <c r="AC109" s="85"/>
    </row>
    <row r="110" spans="1:29" s="42" customFormat="1" ht="45" customHeight="1" x14ac:dyDescent="0.25">
      <c r="A110" s="41">
        <v>53</v>
      </c>
      <c r="B110" s="21" t="s">
        <v>222</v>
      </c>
      <c r="C110" s="21">
        <v>107583</v>
      </c>
      <c r="D110" s="11" t="s">
        <v>226</v>
      </c>
      <c r="E110" s="11" t="s">
        <v>227</v>
      </c>
      <c r="F110" s="11" t="s">
        <v>228</v>
      </c>
      <c r="G110" s="19">
        <v>43132</v>
      </c>
      <c r="H110" s="19">
        <v>43891</v>
      </c>
      <c r="I110" s="20">
        <v>80</v>
      </c>
      <c r="J110" s="10" t="s">
        <v>64</v>
      </c>
      <c r="K110" s="21" t="s">
        <v>65</v>
      </c>
      <c r="L110" s="21" t="s">
        <v>65</v>
      </c>
      <c r="M110" s="10" t="s">
        <v>47</v>
      </c>
      <c r="N110" s="23" t="s">
        <v>48</v>
      </c>
      <c r="O110" s="8">
        <v>7198834.5599999996</v>
      </c>
      <c r="P110" s="8">
        <v>1799708.64</v>
      </c>
      <c r="Q110" s="8">
        <v>0</v>
      </c>
      <c r="R110" s="8"/>
      <c r="S110" s="8">
        <v>24000</v>
      </c>
      <c r="T110" s="8">
        <v>9022543.1999999993</v>
      </c>
      <c r="U110" s="10" t="s">
        <v>49</v>
      </c>
      <c r="V110" s="21"/>
      <c r="W110" s="9">
        <v>1636407.73</v>
      </c>
      <c r="X110" s="9">
        <v>409101.9</v>
      </c>
      <c r="AC110" s="85"/>
    </row>
    <row r="111" spans="1:29" s="42" customFormat="1" ht="45" customHeight="1" x14ac:dyDescent="0.25">
      <c r="A111" s="41">
        <v>54</v>
      </c>
      <c r="B111" s="10" t="s">
        <v>229</v>
      </c>
      <c r="C111" s="10">
        <v>119286</v>
      </c>
      <c r="D111" s="11" t="s">
        <v>230</v>
      </c>
      <c r="E111" s="11" t="s">
        <v>231</v>
      </c>
      <c r="F111" s="7" t="s">
        <v>230</v>
      </c>
      <c r="G111" s="19">
        <v>42993</v>
      </c>
      <c r="H111" s="19">
        <v>43723</v>
      </c>
      <c r="I111" s="13">
        <v>80</v>
      </c>
      <c r="J111" s="10" t="s">
        <v>64</v>
      </c>
      <c r="K111" s="21" t="s">
        <v>65</v>
      </c>
      <c r="L111" s="21" t="s">
        <v>65</v>
      </c>
      <c r="M111" s="21" t="s">
        <v>38</v>
      </c>
      <c r="N111" s="23" t="s">
        <v>232</v>
      </c>
      <c r="O111" s="22">
        <v>2814714.83</v>
      </c>
      <c r="P111" s="22">
        <v>703678.71</v>
      </c>
      <c r="Q111" s="22">
        <v>875079.04</v>
      </c>
      <c r="R111" s="24"/>
      <c r="S111" s="22">
        <v>212942.4</v>
      </c>
      <c r="T111" s="22">
        <v>4606414.9800000004</v>
      </c>
      <c r="U111" s="6" t="s">
        <v>49</v>
      </c>
      <c r="V111" s="21"/>
      <c r="W111" s="9">
        <v>1254719.47</v>
      </c>
      <c r="X111" s="9">
        <v>313679.87</v>
      </c>
    </row>
    <row r="112" spans="1:29" s="42" customFormat="1" ht="45" customHeight="1" x14ac:dyDescent="0.25">
      <c r="A112" s="41">
        <v>55</v>
      </c>
      <c r="B112" s="10" t="s">
        <v>229</v>
      </c>
      <c r="C112" s="10">
        <v>119261</v>
      </c>
      <c r="D112" s="11" t="s">
        <v>233</v>
      </c>
      <c r="E112" s="11" t="s">
        <v>234</v>
      </c>
      <c r="F112" s="7" t="s">
        <v>233</v>
      </c>
      <c r="G112" s="19">
        <v>43021</v>
      </c>
      <c r="H112" s="19">
        <v>44056</v>
      </c>
      <c r="I112" s="13">
        <v>80</v>
      </c>
      <c r="J112" s="10" t="s">
        <v>64</v>
      </c>
      <c r="K112" s="21" t="s">
        <v>65</v>
      </c>
      <c r="L112" s="21" t="s">
        <v>65</v>
      </c>
      <c r="M112" s="21" t="s">
        <v>38</v>
      </c>
      <c r="N112" s="23" t="s">
        <v>232</v>
      </c>
      <c r="O112" s="22">
        <v>3145876.94</v>
      </c>
      <c r="P112" s="22">
        <v>786469.24</v>
      </c>
      <c r="Q112" s="22">
        <v>1375102.5299999998</v>
      </c>
      <c r="R112" s="24"/>
      <c r="S112" s="22">
        <v>380633.62000000011</v>
      </c>
      <c r="T112" s="22">
        <v>5688082.3299999991</v>
      </c>
      <c r="U112" s="6" t="s">
        <v>49</v>
      </c>
      <c r="V112" s="21"/>
      <c r="W112" s="9">
        <v>552460.14</v>
      </c>
      <c r="X112" s="9">
        <v>138115.03</v>
      </c>
    </row>
    <row r="113" spans="1:24" s="42" customFormat="1" ht="45" customHeight="1" x14ac:dyDescent="0.25">
      <c r="A113" s="41">
        <v>56</v>
      </c>
      <c r="B113" s="10" t="s">
        <v>229</v>
      </c>
      <c r="C113" s="10">
        <v>115926</v>
      </c>
      <c r="D113" s="11" t="s">
        <v>235</v>
      </c>
      <c r="E113" s="11" t="s">
        <v>236</v>
      </c>
      <c r="F113" s="11" t="s">
        <v>235</v>
      </c>
      <c r="G113" s="19">
        <v>42949</v>
      </c>
      <c r="H113" s="19">
        <v>44045</v>
      </c>
      <c r="I113" s="13">
        <v>80</v>
      </c>
      <c r="J113" s="10" t="s">
        <v>64</v>
      </c>
      <c r="K113" s="21" t="s">
        <v>65</v>
      </c>
      <c r="L113" s="21" t="s">
        <v>65</v>
      </c>
      <c r="M113" s="21" t="s">
        <v>38</v>
      </c>
      <c r="N113" s="23" t="s">
        <v>232</v>
      </c>
      <c r="O113" s="22">
        <v>3096018.79</v>
      </c>
      <c r="P113" s="22">
        <v>774004.7</v>
      </c>
      <c r="Q113" s="22">
        <v>1224860.6499999994</v>
      </c>
      <c r="R113" s="24"/>
      <c r="S113" s="22">
        <v>52800</v>
      </c>
      <c r="T113" s="22">
        <v>5147684.1399999997</v>
      </c>
      <c r="U113" s="6" t="s">
        <v>49</v>
      </c>
      <c r="V113" s="21"/>
      <c r="W113" s="9">
        <v>1409230.1</v>
      </c>
      <c r="X113" s="9">
        <v>352307.53</v>
      </c>
    </row>
    <row r="114" spans="1:24" s="42" customFormat="1" ht="45" customHeight="1" x14ac:dyDescent="0.25">
      <c r="A114" s="41">
        <v>57</v>
      </c>
      <c r="B114" s="10" t="s">
        <v>229</v>
      </c>
      <c r="C114" s="10">
        <v>115724</v>
      </c>
      <c r="D114" s="11" t="s">
        <v>237</v>
      </c>
      <c r="E114" s="11" t="s">
        <v>238</v>
      </c>
      <c r="F114" s="11" t="s">
        <v>237</v>
      </c>
      <c r="G114" s="19">
        <v>42963</v>
      </c>
      <c r="H114" s="19">
        <v>43724</v>
      </c>
      <c r="I114" s="13">
        <v>80</v>
      </c>
      <c r="J114" s="10" t="s">
        <v>64</v>
      </c>
      <c r="K114" s="21" t="s">
        <v>65</v>
      </c>
      <c r="L114" s="21" t="s">
        <v>65</v>
      </c>
      <c r="M114" s="21" t="s">
        <v>38</v>
      </c>
      <c r="N114" s="23" t="s">
        <v>232</v>
      </c>
      <c r="O114" s="22">
        <v>2754696.14</v>
      </c>
      <c r="P114" s="22">
        <v>688674.03</v>
      </c>
      <c r="Q114" s="22">
        <v>2682994</v>
      </c>
      <c r="R114" s="24"/>
      <c r="S114" s="22">
        <v>679006.1799999997</v>
      </c>
      <c r="T114" s="22">
        <v>6805370.3499999996</v>
      </c>
      <c r="U114" s="6" t="s">
        <v>49</v>
      </c>
      <c r="V114" s="21"/>
      <c r="W114" s="9">
        <v>1057612.25</v>
      </c>
      <c r="X114" s="9">
        <v>264403.07</v>
      </c>
    </row>
    <row r="115" spans="1:24" s="42" customFormat="1" ht="45" customHeight="1" x14ac:dyDescent="0.25">
      <c r="A115" s="41">
        <v>58</v>
      </c>
      <c r="B115" s="10" t="s">
        <v>229</v>
      </c>
      <c r="C115" s="10">
        <v>117046</v>
      </c>
      <c r="D115" s="11" t="s">
        <v>239</v>
      </c>
      <c r="E115" s="11" t="s">
        <v>240</v>
      </c>
      <c r="F115" s="11" t="s">
        <v>241</v>
      </c>
      <c r="G115" s="19">
        <v>42880</v>
      </c>
      <c r="H115" s="19">
        <v>43490</v>
      </c>
      <c r="I115" s="13">
        <v>80</v>
      </c>
      <c r="J115" s="10" t="s">
        <v>64</v>
      </c>
      <c r="K115" s="21" t="s">
        <v>65</v>
      </c>
      <c r="L115" s="21" t="s">
        <v>65</v>
      </c>
      <c r="M115" s="21" t="s">
        <v>38</v>
      </c>
      <c r="N115" s="23" t="s">
        <v>232</v>
      </c>
      <c r="O115" s="22">
        <v>1114600.8</v>
      </c>
      <c r="P115" s="22">
        <v>278650.2</v>
      </c>
      <c r="Q115" s="22">
        <v>398394</v>
      </c>
      <c r="R115" s="24"/>
      <c r="S115" s="22">
        <v>135212.55000000005</v>
      </c>
      <c r="T115" s="22">
        <v>1926857.55</v>
      </c>
      <c r="U115" s="6" t="s">
        <v>49</v>
      </c>
      <c r="V115" s="21"/>
      <c r="W115" s="9">
        <v>369617.54</v>
      </c>
      <c r="X115" s="9">
        <v>92404.390000000014</v>
      </c>
    </row>
    <row r="116" spans="1:24" s="42" customFormat="1" ht="45" customHeight="1" x14ac:dyDescent="0.25">
      <c r="A116" s="41">
        <v>59</v>
      </c>
      <c r="B116" s="10" t="s">
        <v>229</v>
      </c>
      <c r="C116" s="10">
        <v>116265</v>
      </c>
      <c r="D116" s="11" t="s">
        <v>242</v>
      </c>
      <c r="E116" s="11" t="s">
        <v>243</v>
      </c>
      <c r="F116" s="11" t="s">
        <v>242</v>
      </c>
      <c r="G116" s="19">
        <v>42949</v>
      </c>
      <c r="H116" s="19">
        <v>43679</v>
      </c>
      <c r="I116" s="13">
        <v>80</v>
      </c>
      <c r="J116" s="10" t="s">
        <v>64</v>
      </c>
      <c r="K116" s="21" t="s">
        <v>65</v>
      </c>
      <c r="L116" s="21" t="s">
        <v>65</v>
      </c>
      <c r="M116" s="21" t="s">
        <v>38</v>
      </c>
      <c r="N116" s="23" t="s">
        <v>232</v>
      </c>
      <c r="O116" s="22">
        <v>2069074.4</v>
      </c>
      <c r="P116" s="22">
        <v>517268.6</v>
      </c>
      <c r="Q116" s="22">
        <v>1308001</v>
      </c>
      <c r="R116" s="24"/>
      <c r="S116" s="22">
        <v>209369.35999999987</v>
      </c>
      <c r="T116" s="22">
        <v>4103713.36</v>
      </c>
      <c r="U116" s="6" t="s">
        <v>49</v>
      </c>
      <c r="V116" s="21"/>
      <c r="W116" s="9">
        <v>889364.85000000009</v>
      </c>
      <c r="X116" s="9">
        <v>222341.21000000002</v>
      </c>
    </row>
    <row r="117" spans="1:24" s="42" customFormat="1" ht="45" customHeight="1" x14ac:dyDescent="0.25">
      <c r="A117" s="41">
        <v>60</v>
      </c>
      <c r="B117" s="10" t="s">
        <v>229</v>
      </c>
      <c r="C117" s="10">
        <v>115577</v>
      </c>
      <c r="D117" s="11" t="s">
        <v>244</v>
      </c>
      <c r="E117" s="11" t="s">
        <v>245</v>
      </c>
      <c r="F117" s="11" t="s">
        <v>244</v>
      </c>
      <c r="G117" s="19">
        <v>42880</v>
      </c>
      <c r="H117" s="19">
        <v>43610</v>
      </c>
      <c r="I117" s="13">
        <v>80</v>
      </c>
      <c r="J117" s="10" t="s">
        <v>64</v>
      </c>
      <c r="K117" s="21" t="s">
        <v>65</v>
      </c>
      <c r="L117" s="21" t="s">
        <v>65</v>
      </c>
      <c r="M117" s="21" t="s">
        <v>38</v>
      </c>
      <c r="N117" s="23" t="s">
        <v>232</v>
      </c>
      <c r="O117" s="22">
        <v>2115826.5</v>
      </c>
      <c r="P117" s="22">
        <v>528956.63</v>
      </c>
      <c r="Q117" s="22">
        <v>1064885.0900000003</v>
      </c>
      <c r="R117" s="24"/>
      <c r="S117" s="22">
        <v>0</v>
      </c>
      <c r="T117" s="22">
        <v>3709668.22</v>
      </c>
      <c r="U117" s="6" t="s">
        <v>49</v>
      </c>
      <c r="V117" s="21"/>
      <c r="W117" s="9">
        <v>1193298.95</v>
      </c>
      <c r="X117" s="9">
        <v>267487.25999999995</v>
      </c>
    </row>
    <row r="118" spans="1:24" s="42" customFormat="1" ht="45" customHeight="1" x14ac:dyDescent="0.25">
      <c r="A118" s="41">
        <v>61</v>
      </c>
      <c r="B118" s="10" t="s">
        <v>229</v>
      </c>
      <c r="C118" s="10">
        <v>115917</v>
      </c>
      <c r="D118" s="11" t="s">
        <v>246</v>
      </c>
      <c r="E118" s="11" t="s">
        <v>247</v>
      </c>
      <c r="F118" s="11" t="s">
        <v>246</v>
      </c>
      <c r="G118" s="19">
        <v>42902</v>
      </c>
      <c r="H118" s="19">
        <v>43998</v>
      </c>
      <c r="I118" s="13">
        <v>80</v>
      </c>
      <c r="J118" s="10" t="s">
        <v>64</v>
      </c>
      <c r="K118" s="21" t="s">
        <v>65</v>
      </c>
      <c r="L118" s="21" t="s">
        <v>65</v>
      </c>
      <c r="M118" s="21" t="s">
        <v>38</v>
      </c>
      <c r="N118" s="23" t="s">
        <v>232</v>
      </c>
      <c r="O118" s="22">
        <v>1227120</v>
      </c>
      <c r="P118" s="22">
        <v>306780</v>
      </c>
      <c r="Q118" s="22">
        <v>429900</v>
      </c>
      <c r="R118" s="24"/>
      <c r="S118" s="22">
        <v>133722</v>
      </c>
      <c r="T118" s="22">
        <v>2097522</v>
      </c>
      <c r="U118" s="6" t="s">
        <v>49</v>
      </c>
      <c r="V118" s="21"/>
      <c r="W118" s="9">
        <v>493166.72</v>
      </c>
      <c r="X118" s="9">
        <v>123291.68</v>
      </c>
    </row>
    <row r="119" spans="1:24" s="42" customFormat="1" ht="45" customHeight="1" x14ac:dyDescent="0.25">
      <c r="A119" s="41">
        <v>62</v>
      </c>
      <c r="B119" s="10" t="s">
        <v>229</v>
      </c>
      <c r="C119" s="10">
        <v>115866</v>
      </c>
      <c r="D119" s="11" t="s">
        <v>248</v>
      </c>
      <c r="E119" s="11" t="s">
        <v>249</v>
      </c>
      <c r="F119" s="11" t="s">
        <v>248</v>
      </c>
      <c r="G119" s="19">
        <v>42880</v>
      </c>
      <c r="H119" s="19">
        <v>43610</v>
      </c>
      <c r="I119" s="13">
        <v>80</v>
      </c>
      <c r="J119" s="10" t="s">
        <v>64</v>
      </c>
      <c r="K119" s="21" t="s">
        <v>65</v>
      </c>
      <c r="L119" s="21" t="s">
        <v>65</v>
      </c>
      <c r="M119" s="21" t="s">
        <v>38</v>
      </c>
      <c r="N119" s="23" t="s">
        <v>232</v>
      </c>
      <c r="O119" s="22">
        <v>1587334.92</v>
      </c>
      <c r="P119" s="22">
        <v>396833.73</v>
      </c>
      <c r="Q119" s="22">
        <v>1361979.77</v>
      </c>
      <c r="R119" s="24"/>
      <c r="S119" s="22">
        <v>99583.399999999907</v>
      </c>
      <c r="T119" s="22">
        <v>3445731.82</v>
      </c>
      <c r="U119" s="6" t="s">
        <v>49</v>
      </c>
      <c r="V119" s="21"/>
      <c r="W119" s="9">
        <v>1081897.1000000001</v>
      </c>
      <c r="X119" s="9">
        <v>270474.28000000003</v>
      </c>
    </row>
    <row r="120" spans="1:24" s="42" customFormat="1" ht="45" customHeight="1" x14ac:dyDescent="0.25">
      <c r="A120" s="41">
        <v>63</v>
      </c>
      <c r="B120" s="10" t="s">
        <v>229</v>
      </c>
      <c r="C120" s="10">
        <v>115622</v>
      </c>
      <c r="D120" s="11" t="s">
        <v>250</v>
      </c>
      <c r="E120" s="11" t="s">
        <v>251</v>
      </c>
      <c r="F120" s="11" t="s">
        <v>250</v>
      </c>
      <c r="G120" s="19">
        <v>42902</v>
      </c>
      <c r="H120" s="19">
        <v>43785</v>
      </c>
      <c r="I120" s="13">
        <v>80</v>
      </c>
      <c r="J120" s="10" t="s">
        <v>64</v>
      </c>
      <c r="K120" s="21" t="s">
        <v>65</v>
      </c>
      <c r="L120" s="21" t="s">
        <v>65</v>
      </c>
      <c r="M120" s="21" t="s">
        <v>38</v>
      </c>
      <c r="N120" s="23" t="s">
        <v>232</v>
      </c>
      <c r="O120" s="22">
        <v>2242185</v>
      </c>
      <c r="P120" s="22">
        <v>560546.25</v>
      </c>
      <c r="Q120" s="22">
        <v>2028751.25</v>
      </c>
      <c r="R120" s="24"/>
      <c r="S120" s="22">
        <v>54052.150000000373</v>
      </c>
      <c r="T120" s="22">
        <v>4885534.6500000004</v>
      </c>
      <c r="U120" s="6" t="s">
        <v>49</v>
      </c>
      <c r="V120" s="21" t="s">
        <v>50</v>
      </c>
      <c r="W120" s="9">
        <v>1135204.6499999999</v>
      </c>
      <c r="X120" s="9">
        <v>283801.18</v>
      </c>
    </row>
    <row r="121" spans="1:24" s="42" customFormat="1" ht="45" customHeight="1" x14ac:dyDescent="0.25">
      <c r="A121" s="41">
        <v>64</v>
      </c>
      <c r="B121" s="10" t="s">
        <v>229</v>
      </c>
      <c r="C121" s="10">
        <v>115722</v>
      </c>
      <c r="D121" s="11" t="s">
        <v>252</v>
      </c>
      <c r="E121" s="11" t="s">
        <v>253</v>
      </c>
      <c r="F121" s="11" t="s">
        <v>252</v>
      </c>
      <c r="G121" s="19">
        <v>42949</v>
      </c>
      <c r="H121" s="19">
        <v>43863</v>
      </c>
      <c r="I121" s="13">
        <v>80</v>
      </c>
      <c r="J121" s="10" t="s">
        <v>64</v>
      </c>
      <c r="K121" s="21" t="s">
        <v>65</v>
      </c>
      <c r="L121" s="21" t="s">
        <v>65</v>
      </c>
      <c r="M121" s="21" t="s">
        <v>38</v>
      </c>
      <c r="N121" s="23" t="s">
        <v>232</v>
      </c>
      <c r="O121" s="22">
        <v>1624958.86</v>
      </c>
      <c r="P121" s="22">
        <v>406239.72</v>
      </c>
      <c r="Q121" s="22">
        <v>1132399.8700000001</v>
      </c>
      <c r="R121" s="24"/>
      <c r="S121" s="22">
        <v>58054.349999999627</v>
      </c>
      <c r="T121" s="22">
        <v>3221652.8</v>
      </c>
      <c r="U121" s="6" t="s">
        <v>49</v>
      </c>
      <c r="V121" s="21"/>
      <c r="W121" s="9">
        <v>855400.1</v>
      </c>
      <c r="X121" s="9">
        <v>213850.02</v>
      </c>
    </row>
    <row r="122" spans="1:24" s="42" customFormat="1" ht="45" customHeight="1" x14ac:dyDescent="0.25">
      <c r="A122" s="41">
        <v>65</v>
      </c>
      <c r="B122" s="10" t="s">
        <v>229</v>
      </c>
      <c r="C122" s="10">
        <v>115560</v>
      </c>
      <c r="D122" s="11" t="s">
        <v>254</v>
      </c>
      <c r="E122" s="11" t="s">
        <v>255</v>
      </c>
      <c r="F122" s="11" t="s">
        <v>254</v>
      </c>
      <c r="G122" s="19">
        <v>42957</v>
      </c>
      <c r="H122" s="19">
        <v>43809</v>
      </c>
      <c r="I122" s="13">
        <v>80</v>
      </c>
      <c r="J122" s="10" t="s">
        <v>64</v>
      </c>
      <c r="K122" s="21" t="s">
        <v>65</v>
      </c>
      <c r="L122" s="21" t="s">
        <v>65</v>
      </c>
      <c r="M122" s="21" t="s">
        <v>38</v>
      </c>
      <c r="N122" s="23" t="s">
        <v>232</v>
      </c>
      <c r="O122" s="22">
        <v>2532573.2599999998</v>
      </c>
      <c r="P122" s="22">
        <v>633143.31999999995</v>
      </c>
      <c r="Q122" s="22">
        <v>1173003.8899999997</v>
      </c>
      <c r="R122" s="24"/>
      <c r="S122" s="22">
        <v>219042.47000000067</v>
      </c>
      <c r="T122" s="22">
        <v>4557762.9399999995</v>
      </c>
      <c r="U122" s="6" t="s">
        <v>49</v>
      </c>
      <c r="V122" s="21"/>
      <c r="W122" s="9">
        <v>1329596.1200000001</v>
      </c>
      <c r="X122" s="9">
        <v>331626.51999999996</v>
      </c>
    </row>
    <row r="123" spans="1:24" s="42" customFormat="1" ht="45" customHeight="1" x14ac:dyDescent="0.25">
      <c r="A123" s="41">
        <v>66</v>
      </c>
      <c r="B123" s="10" t="s">
        <v>229</v>
      </c>
      <c r="C123" s="10">
        <v>115946</v>
      </c>
      <c r="D123" s="11" t="s">
        <v>256</v>
      </c>
      <c r="E123" s="11" t="s">
        <v>257</v>
      </c>
      <c r="F123" s="11" t="s">
        <v>256</v>
      </c>
      <c r="G123" s="19">
        <v>42902</v>
      </c>
      <c r="H123" s="19">
        <v>43450</v>
      </c>
      <c r="I123" s="13">
        <v>80</v>
      </c>
      <c r="J123" s="10" t="s">
        <v>64</v>
      </c>
      <c r="K123" s="21" t="s">
        <v>65</v>
      </c>
      <c r="L123" s="21" t="s">
        <v>65</v>
      </c>
      <c r="M123" s="21" t="s">
        <v>38</v>
      </c>
      <c r="N123" s="23" t="s">
        <v>232</v>
      </c>
      <c r="O123" s="22">
        <v>1410126.65</v>
      </c>
      <c r="P123" s="22">
        <v>352531.66</v>
      </c>
      <c r="Q123" s="22">
        <v>703318.79</v>
      </c>
      <c r="R123" s="24"/>
      <c r="S123" s="22">
        <v>108990.68999999994</v>
      </c>
      <c r="T123" s="22">
        <v>2574967.7899999996</v>
      </c>
      <c r="U123" s="6" t="s">
        <v>49</v>
      </c>
      <c r="V123" s="21" t="s">
        <v>50</v>
      </c>
      <c r="W123" s="9">
        <v>1204766.6000000001</v>
      </c>
      <c r="X123" s="9">
        <v>301191.64999999997</v>
      </c>
    </row>
    <row r="124" spans="1:24" s="42" customFormat="1" ht="45" customHeight="1" x14ac:dyDescent="0.25">
      <c r="A124" s="41">
        <v>67</v>
      </c>
      <c r="B124" s="10" t="s">
        <v>229</v>
      </c>
      <c r="C124" s="10">
        <v>115847</v>
      </c>
      <c r="D124" s="11" t="s">
        <v>258</v>
      </c>
      <c r="E124" s="11" t="s">
        <v>259</v>
      </c>
      <c r="F124" s="11" t="s">
        <v>258</v>
      </c>
      <c r="G124" s="19">
        <v>42956</v>
      </c>
      <c r="H124" s="19">
        <v>43686</v>
      </c>
      <c r="I124" s="13">
        <v>80</v>
      </c>
      <c r="J124" s="10" t="s">
        <v>64</v>
      </c>
      <c r="K124" s="21" t="s">
        <v>65</v>
      </c>
      <c r="L124" s="21" t="s">
        <v>65</v>
      </c>
      <c r="M124" s="21" t="s">
        <v>38</v>
      </c>
      <c r="N124" s="23" t="s">
        <v>232</v>
      </c>
      <c r="O124" s="22">
        <v>2091764</v>
      </c>
      <c r="P124" s="22">
        <v>522941</v>
      </c>
      <c r="Q124" s="22">
        <v>862290</v>
      </c>
      <c r="R124" s="24"/>
      <c r="S124" s="22">
        <v>167575.10000000009</v>
      </c>
      <c r="T124" s="22">
        <v>3644570.1</v>
      </c>
      <c r="U124" s="6" t="s">
        <v>49</v>
      </c>
      <c r="V124" s="21"/>
      <c r="W124" s="9">
        <v>994193.85</v>
      </c>
      <c r="X124" s="9">
        <v>248548.46</v>
      </c>
    </row>
    <row r="125" spans="1:24" s="42" customFormat="1" ht="45" customHeight="1" x14ac:dyDescent="0.25">
      <c r="A125" s="41">
        <v>68</v>
      </c>
      <c r="B125" s="10" t="s">
        <v>229</v>
      </c>
      <c r="C125" s="10">
        <v>115688</v>
      </c>
      <c r="D125" s="11" t="s">
        <v>260</v>
      </c>
      <c r="E125" s="11" t="s">
        <v>261</v>
      </c>
      <c r="F125" s="11" t="s">
        <v>260</v>
      </c>
      <c r="G125" s="19">
        <v>42955</v>
      </c>
      <c r="H125" s="19">
        <v>43563</v>
      </c>
      <c r="I125" s="13">
        <v>80</v>
      </c>
      <c r="J125" s="10" t="s">
        <v>64</v>
      </c>
      <c r="K125" s="21" t="s">
        <v>65</v>
      </c>
      <c r="L125" s="21" t="s">
        <v>65</v>
      </c>
      <c r="M125" s="21" t="s">
        <v>38</v>
      </c>
      <c r="N125" s="23" t="s">
        <v>232</v>
      </c>
      <c r="O125" s="22">
        <v>2098872.2799999998</v>
      </c>
      <c r="P125" s="22">
        <v>524718.06999999995</v>
      </c>
      <c r="Q125" s="22">
        <v>1507229.65</v>
      </c>
      <c r="R125" s="24"/>
      <c r="S125" s="22">
        <v>402174.95000000019</v>
      </c>
      <c r="T125" s="22">
        <v>4532994.9499999993</v>
      </c>
      <c r="U125" s="6" t="s">
        <v>49</v>
      </c>
      <c r="V125" s="21"/>
      <c r="W125" s="9">
        <v>1376175.27</v>
      </c>
      <c r="X125" s="9">
        <v>343769.47</v>
      </c>
    </row>
    <row r="126" spans="1:24" s="42" customFormat="1" ht="45" customHeight="1" x14ac:dyDescent="0.25">
      <c r="A126" s="41">
        <v>69</v>
      </c>
      <c r="B126" s="10" t="s">
        <v>229</v>
      </c>
      <c r="C126" s="10">
        <v>115817</v>
      </c>
      <c r="D126" s="11" t="s">
        <v>262</v>
      </c>
      <c r="E126" s="11" t="s">
        <v>263</v>
      </c>
      <c r="F126" s="11" t="s">
        <v>262</v>
      </c>
      <c r="G126" s="19">
        <v>42958</v>
      </c>
      <c r="H126" s="19">
        <v>43688</v>
      </c>
      <c r="I126" s="13">
        <v>80</v>
      </c>
      <c r="J126" s="10" t="s">
        <v>64</v>
      </c>
      <c r="K126" s="21" t="s">
        <v>65</v>
      </c>
      <c r="L126" s="21" t="s">
        <v>65</v>
      </c>
      <c r="M126" s="21" t="s">
        <v>38</v>
      </c>
      <c r="N126" s="23" t="s">
        <v>232</v>
      </c>
      <c r="O126" s="22">
        <v>782706.84</v>
      </c>
      <c r="P126" s="22">
        <v>195676.71</v>
      </c>
      <c r="Q126" s="22">
        <v>277228.45999999996</v>
      </c>
      <c r="R126" s="24"/>
      <c r="S126" s="22">
        <v>35425.989999999991</v>
      </c>
      <c r="T126" s="22">
        <v>1291037.9999999998</v>
      </c>
      <c r="U126" s="6" t="s">
        <v>49</v>
      </c>
      <c r="V126" s="21"/>
      <c r="W126" s="9">
        <v>472718.46</v>
      </c>
      <c r="X126" s="9">
        <v>118179.61</v>
      </c>
    </row>
    <row r="127" spans="1:24" s="42" customFormat="1" ht="45" customHeight="1" x14ac:dyDescent="0.25">
      <c r="A127" s="41">
        <v>70</v>
      </c>
      <c r="B127" s="10" t="s">
        <v>229</v>
      </c>
      <c r="C127" s="10">
        <v>115911</v>
      </c>
      <c r="D127" s="11" t="s">
        <v>264</v>
      </c>
      <c r="E127" s="11" t="s">
        <v>265</v>
      </c>
      <c r="F127" s="11" t="s">
        <v>264</v>
      </c>
      <c r="G127" s="19">
        <v>42950</v>
      </c>
      <c r="H127" s="19">
        <v>44046</v>
      </c>
      <c r="I127" s="13">
        <v>80</v>
      </c>
      <c r="J127" s="10" t="s">
        <v>64</v>
      </c>
      <c r="K127" s="21" t="s">
        <v>65</v>
      </c>
      <c r="L127" s="21" t="s">
        <v>65</v>
      </c>
      <c r="M127" s="21" t="s">
        <v>38</v>
      </c>
      <c r="N127" s="23" t="s">
        <v>232</v>
      </c>
      <c r="O127" s="22">
        <v>2452875.5699999998</v>
      </c>
      <c r="P127" s="22">
        <v>613218.89</v>
      </c>
      <c r="Q127" s="22">
        <v>657456.29999999981</v>
      </c>
      <c r="R127" s="24"/>
      <c r="S127" s="22">
        <v>100246.4700000002</v>
      </c>
      <c r="T127" s="22">
        <v>3823797.23</v>
      </c>
      <c r="U127" s="6" t="s">
        <v>49</v>
      </c>
      <c r="V127" s="21"/>
      <c r="W127" s="9">
        <v>899235.42</v>
      </c>
      <c r="X127" s="9">
        <v>224808.86</v>
      </c>
    </row>
    <row r="128" spans="1:24" s="42" customFormat="1" ht="45" customHeight="1" x14ac:dyDescent="0.25">
      <c r="A128" s="41">
        <v>71</v>
      </c>
      <c r="B128" s="10" t="s">
        <v>229</v>
      </c>
      <c r="C128" s="10">
        <v>115876</v>
      </c>
      <c r="D128" s="11" t="s">
        <v>266</v>
      </c>
      <c r="E128" s="11" t="s">
        <v>267</v>
      </c>
      <c r="F128" s="11" t="s">
        <v>266</v>
      </c>
      <c r="G128" s="19">
        <v>42949</v>
      </c>
      <c r="H128" s="19">
        <v>43771</v>
      </c>
      <c r="I128" s="13">
        <v>80</v>
      </c>
      <c r="J128" s="10" t="s">
        <v>64</v>
      </c>
      <c r="K128" s="21" t="s">
        <v>65</v>
      </c>
      <c r="L128" s="21" t="s">
        <v>65</v>
      </c>
      <c r="M128" s="21" t="s">
        <v>38</v>
      </c>
      <c r="N128" s="23" t="s">
        <v>232</v>
      </c>
      <c r="O128" s="22">
        <v>2432346.2999999998</v>
      </c>
      <c r="P128" s="22">
        <v>608086.57999999996</v>
      </c>
      <c r="Q128" s="22">
        <v>652739.62000000011</v>
      </c>
      <c r="R128" s="24"/>
      <c r="S128" s="22">
        <v>182632.2799999998</v>
      </c>
      <c r="T128" s="22">
        <v>3875804.78</v>
      </c>
      <c r="U128" s="6" t="s">
        <v>49</v>
      </c>
      <c r="V128" s="21"/>
      <c r="W128" s="9">
        <v>714957.53</v>
      </c>
      <c r="X128" s="9">
        <v>178739.38</v>
      </c>
    </row>
    <row r="129" spans="1:24" s="42" customFormat="1" ht="45" customHeight="1" x14ac:dyDescent="0.25">
      <c r="A129" s="41">
        <v>72</v>
      </c>
      <c r="B129" s="10" t="s">
        <v>229</v>
      </c>
      <c r="C129" s="10">
        <v>115698</v>
      </c>
      <c r="D129" s="11" t="s">
        <v>268</v>
      </c>
      <c r="E129" s="11" t="s">
        <v>269</v>
      </c>
      <c r="F129" s="11" t="s">
        <v>268</v>
      </c>
      <c r="G129" s="19">
        <v>42954</v>
      </c>
      <c r="H129" s="19">
        <v>43503</v>
      </c>
      <c r="I129" s="13">
        <v>80</v>
      </c>
      <c r="J129" s="10" t="s">
        <v>64</v>
      </c>
      <c r="K129" s="21" t="s">
        <v>65</v>
      </c>
      <c r="L129" s="21" t="s">
        <v>65</v>
      </c>
      <c r="M129" s="21" t="s">
        <v>38</v>
      </c>
      <c r="N129" s="23" t="s">
        <v>232</v>
      </c>
      <c r="O129" s="22">
        <v>898360.23</v>
      </c>
      <c r="P129" s="22">
        <v>224590.06</v>
      </c>
      <c r="Q129" s="22">
        <v>474760.01</v>
      </c>
      <c r="R129" s="24"/>
      <c r="S129" s="22">
        <v>51944.34999999986</v>
      </c>
      <c r="T129" s="22">
        <v>1649654.65</v>
      </c>
      <c r="U129" s="6" t="s">
        <v>49</v>
      </c>
      <c r="V129" s="21"/>
      <c r="W129" s="9">
        <v>598010.71</v>
      </c>
      <c r="X129" s="9">
        <v>149502.68</v>
      </c>
    </row>
    <row r="130" spans="1:24" s="42" customFormat="1" ht="45" customHeight="1" x14ac:dyDescent="0.25">
      <c r="A130" s="41">
        <v>73</v>
      </c>
      <c r="B130" s="10" t="s">
        <v>229</v>
      </c>
      <c r="C130" s="10">
        <v>115857</v>
      </c>
      <c r="D130" s="11" t="s">
        <v>270</v>
      </c>
      <c r="E130" s="11" t="s">
        <v>271</v>
      </c>
      <c r="F130" s="11" t="s">
        <v>270</v>
      </c>
      <c r="G130" s="19">
        <v>42949</v>
      </c>
      <c r="H130" s="19">
        <v>43679</v>
      </c>
      <c r="I130" s="13">
        <v>80</v>
      </c>
      <c r="J130" s="10" t="s">
        <v>64</v>
      </c>
      <c r="K130" s="21" t="s">
        <v>65</v>
      </c>
      <c r="L130" s="21" t="s">
        <v>65</v>
      </c>
      <c r="M130" s="21" t="s">
        <v>38</v>
      </c>
      <c r="N130" s="23" t="s">
        <v>232</v>
      </c>
      <c r="O130" s="22">
        <v>2414726.98</v>
      </c>
      <c r="P130" s="22">
        <v>603681.75</v>
      </c>
      <c r="Q130" s="22">
        <v>2406584.2200000002</v>
      </c>
      <c r="R130" s="24"/>
      <c r="S130" s="22">
        <v>251986.25</v>
      </c>
      <c r="T130" s="22">
        <v>5676979.2000000002</v>
      </c>
      <c r="U130" s="6" t="s">
        <v>49</v>
      </c>
      <c r="V130" s="21"/>
      <c r="W130" s="9">
        <v>943306.55</v>
      </c>
      <c r="X130" s="9">
        <v>235826.64</v>
      </c>
    </row>
    <row r="131" spans="1:24" s="42" customFormat="1" ht="45" customHeight="1" x14ac:dyDescent="0.25">
      <c r="A131" s="41">
        <v>74</v>
      </c>
      <c r="B131" s="10" t="s">
        <v>229</v>
      </c>
      <c r="C131" s="10">
        <v>115646</v>
      </c>
      <c r="D131" s="11" t="s">
        <v>272</v>
      </c>
      <c r="E131" s="11" t="s">
        <v>273</v>
      </c>
      <c r="F131" s="11" t="s">
        <v>272</v>
      </c>
      <c r="G131" s="19">
        <v>42914</v>
      </c>
      <c r="H131" s="19">
        <v>43827</v>
      </c>
      <c r="I131" s="13">
        <v>80</v>
      </c>
      <c r="J131" s="10" t="s">
        <v>64</v>
      </c>
      <c r="K131" s="21" t="s">
        <v>65</v>
      </c>
      <c r="L131" s="21" t="s">
        <v>65</v>
      </c>
      <c r="M131" s="21" t="s">
        <v>38</v>
      </c>
      <c r="N131" s="23" t="s">
        <v>232</v>
      </c>
      <c r="O131" s="22">
        <v>3065803.18</v>
      </c>
      <c r="P131" s="22">
        <v>766450.79</v>
      </c>
      <c r="Q131" s="22">
        <v>965544.5299999998</v>
      </c>
      <c r="R131" s="24"/>
      <c r="S131" s="22">
        <v>51911</v>
      </c>
      <c r="T131" s="22">
        <v>4849709.5</v>
      </c>
      <c r="U131" s="6" t="s">
        <v>49</v>
      </c>
      <c r="V131" s="21"/>
      <c r="W131" s="9">
        <v>1543244.92</v>
      </c>
      <c r="X131" s="9">
        <v>385811.24</v>
      </c>
    </row>
    <row r="132" spans="1:24" s="42" customFormat="1" ht="45" customHeight="1" x14ac:dyDescent="0.25">
      <c r="A132" s="41">
        <v>75</v>
      </c>
      <c r="B132" s="10" t="s">
        <v>229</v>
      </c>
      <c r="C132" s="10">
        <v>115834</v>
      </c>
      <c r="D132" s="11" t="s">
        <v>274</v>
      </c>
      <c r="E132" s="11" t="s">
        <v>275</v>
      </c>
      <c r="F132" s="11" t="s">
        <v>276</v>
      </c>
      <c r="G132" s="19">
        <v>42880</v>
      </c>
      <c r="H132" s="19">
        <v>43610</v>
      </c>
      <c r="I132" s="13">
        <v>80</v>
      </c>
      <c r="J132" s="10" t="s">
        <v>64</v>
      </c>
      <c r="K132" s="21" t="s">
        <v>65</v>
      </c>
      <c r="L132" s="21" t="s">
        <v>65</v>
      </c>
      <c r="M132" s="21" t="s">
        <v>38</v>
      </c>
      <c r="N132" s="23" t="s">
        <v>232</v>
      </c>
      <c r="O132" s="22">
        <v>1952796.24</v>
      </c>
      <c r="P132" s="22">
        <v>488199.06</v>
      </c>
      <c r="Q132" s="22">
        <v>1651738.81</v>
      </c>
      <c r="R132" s="24"/>
      <c r="S132" s="22">
        <v>140071.0400000005</v>
      </c>
      <c r="T132" s="22">
        <v>4232805.1500000004</v>
      </c>
      <c r="U132" s="6" t="s">
        <v>49</v>
      </c>
      <c r="V132" s="21" t="s">
        <v>66</v>
      </c>
      <c r="W132" s="9">
        <v>1372022.18</v>
      </c>
      <c r="X132" s="9">
        <v>343005.54</v>
      </c>
    </row>
    <row r="133" spans="1:24" s="42" customFormat="1" ht="45" customHeight="1" x14ac:dyDescent="0.25">
      <c r="A133" s="41">
        <v>76</v>
      </c>
      <c r="B133" s="10" t="s">
        <v>229</v>
      </c>
      <c r="C133" s="10">
        <v>115610</v>
      </c>
      <c r="D133" s="11" t="s">
        <v>277</v>
      </c>
      <c r="E133" s="11" t="s">
        <v>278</v>
      </c>
      <c r="F133" s="11" t="s">
        <v>277</v>
      </c>
      <c r="G133" s="19">
        <v>42950</v>
      </c>
      <c r="H133" s="19">
        <v>44046</v>
      </c>
      <c r="I133" s="13">
        <v>80</v>
      </c>
      <c r="J133" s="10" t="s">
        <v>64</v>
      </c>
      <c r="K133" s="21" t="s">
        <v>65</v>
      </c>
      <c r="L133" s="21" t="s">
        <v>65</v>
      </c>
      <c r="M133" s="21" t="s">
        <v>38</v>
      </c>
      <c r="N133" s="23" t="s">
        <v>232</v>
      </c>
      <c r="O133" s="22">
        <v>3292880</v>
      </c>
      <c r="P133" s="22">
        <v>823220</v>
      </c>
      <c r="Q133" s="22">
        <v>807275</v>
      </c>
      <c r="R133" s="24"/>
      <c r="S133" s="22">
        <v>820530.33000000007</v>
      </c>
      <c r="T133" s="22">
        <v>5743905.3300000001</v>
      </c>
      <c r="U133" s="113" t="s">
        <v>40</v>
      </c>
      <c r="V133" s="21"/>
      <c r="W133" s="9">
        <v>0</v>
      </c>
      <c r="X133" s="9">
        <v>0</v>
      </c>
    </row>
    <row r="134" spans="1:24" s="42" customFormat="1" ht="45" customHeight="1" x14ac:dyDescent="0.25">
      <c r="A134" s="41">
        <v>77</v>
      </c>
      <c r="B134" s="10" t="s">
        <v>229</v>
      </c>
      <c r="C134" s="10">
        <v>115656</v>
      </c>
      <c r="D134" s="11" t="s">
        <v>279</v>
      </c>
      <c r="E134" s="11" t="s">
        <v>280</v>
      </c>
      <c r="F134" s="11" t="s">
        <v>279</v>
      </c>
      <c r="G134" s="19">
        <v>42914</v>
      </c>
      <c r="H134" s="19">
        <v>43644</v>
      </c>
      <c r="I134" s="13">
        <v>80</v>
      </c>
      <c r="J134" s="10" t="s">
        <v>64</v>
      </c>
      <c r="K134" s="21" t="s">
        <v>65</v>
      </c>
      <c r="L134" s="21" t="s">
        <v>65</v>
      </c>
      <c r="M134" s="21" t="s">
        <v>38</v>
      </c>
      <c r="N134" s="23" t="s">
        <v>232</v>
      </c>
      <c r="O134" s="22">
        <v>2939783.6</v>
      </c>
      <c r="P134" s="22">
        <v>734945.9</v>
      </c>
      <c r="Q134" s="22">
        <v>875000</v>
      </c>
      <c r="R134" s="24"/>
      <c r="S134" s="22">
        <v>276000.98000000045</v>
      </c>
      <c r="T134" s="22">
        <v>4825730.4800000004</v>
      </c>
      <c r="U134" s="6" t="s">
        <v>49</v>
      </c>
      <c r="V134" s="21"/>
      <c r="W134" s="9">
        <v>2093910.93</v>
      </c>
      <c r="X134" s="9">
        <v>523477.73999999993</v>
      </c>
    </row>
    <row r="135" spans="1:24" s="42" customFormat="1" ht="45" customHeight="1" x14ac:dyDescent="0.25">
      <c r="A135" s="41">
        <v>78</v>
      </c>
      <c r="B135" s="10" t="s">
        <v>229</v>
      </c>
      <c r="C135" s="10">
        <v>116150</v>
      </c>
      <c r="D135" s="11" t="s">
        <v>281</v>
      </c>
      <c r="E135" s="11" t="s">
        <v>282</v>
      </c>
      <c r="F135" s="11" t="s">
        <v>281</v>
      </c>
      <c r="G135" s="19">
        <v>42949</v>
      </c>
      <c r="H135" s="19">
        <v>43679</v>
      </c>
      <c r="I135" s="13">
        <v>80</v>
      </c>
      <c r="J135" s="10" t="s">
        <v>64</v>
      </c>
      <c r="K135" s="21" t="s">
        <v>65</v>
      </c>
      <c r="L135" s="21" t="s">
        <v>65</v>
      </c>
      <c r="M135" s="21" t="s">
        <v>38</v>
      </c>
      <c r="N135" s="23" t="s">
        <v>232</v>
      </c>
      <c r="O135" s="22">
        <v>1939595.35</v>
      </c>
      <c r="P135" s="22">
        <v>484898.84</v>
      </c>
      <c r="Q135" s="22">
        <v>1023332.81</v>
      </c>
      <c r="R135" s="24"/>
      <c r="S135" s="22">
        <v>45938.649999999907</v>
      </c>
      <c r="T135" s="22">
        <v>3493765.65</v>
      </c>
      <c r="U135" s="6" t="s">
        <v>49</v>
      </c>
      <c r="V135" s="21"/>
      <c r="W135" s="9">
        <v>1058022.25</v>
      </c>
      <c r="X135" s="9">
        <v>221955.58</v>
      </c>
    </row>
    <row r="136" spans="1:24" s="42" customFormat="1" ht="45" customHeight="1" x14ac:dyDescent="0.25">
      <c r="A136" s="41">
        <v>79</v>
      </c>
      <c r="B136" s="10" t="s">
        <v>229</v>
      </c>
      <c r="C136" s="10">
        <v>115916</v>
      </c>
      <c r="D136" s="11" t="s">
        <v>283</v>
      </c>
      <c r="E136" s="11" t="s">
        <v>284</v>
      </c>
      <c r="F136" s="11" t="s">
        <v>283</v>
      </c>
      <c r="G136" s="19">
        <v>42978</v>
      </c>
      <c r="H136" s="19">
        <v>43708</v>
      </c>
      <c r="I136" s="13">
        <v>80</v>
      </c>
      <c r="J136" s="10" t="s">
        <v>64</v>
      </c>
      <c r="K136" s="21" t="s">
        <v>65</v>
      </c>
      <c r="L136" s="21" t="s">
        <v>65</v>
      </c>
      <c r="M136" s="21" t="s">
        <v>38</v>
      </c>
      <c r="N136" s="23" t="s">
        <v>232</v>
      </c>
      <c r="O136" s="22">
        <v>1185166.06</v>
      </c>
      <c r="P136" s="22">
        <v>296291.51</v>
      </c>
      <c r="Q136" s="22">
        <v>760345.01999999979</v>
      </c>
      <c r="R136" s="24"/>
      <c r="S136" s="22">
        <v>209785.77000000002</v>
      </c>
      <c r="T136" s="22">
        <v>2451588.36</v>
      </c>
      <c r="U136" s="6" t="s">
        <v>49</v>
      </c>
      <c r="V136" s="21"/>
      <c r="W136" s="9">
        <v>626764.12</v>
      </c>
      <c r="X136" s="9">
        <v>156691.03</v>
      </c>
    </row>
    <row r="137" spans="1:24" s="42" customFormat="1" ht="45" customHeight="1" x14ac:dyDescent="0.25">
      <c r="A137" s="41">
        <v>80</v>
      </c>
      <c r="B137" s="10" t="s">
        <v>229</v>
      </c>
      <c r="C137" s="10">
        <v>116347</v>
      </c>
      <c r="D137" s="11" t="s">
        <v>285</v>
      </c>
      <c r="E137" s="11" t="s">
        <v>286</v>
      </c>
      <c r="F137" s="11" t="s">
        <v>285</v>
      </c>
      <c r="G137" s="19">
        <v>42958</v>
      </c>
      <c r="H137" s="19">
        <v>43627</v>
      </c>
      <c r="I137" s="13">
        <v>80</v>
      </c>
      <c r="J137" s="10" t="s">
        <v>64</v>
      </c>
      <c r="K137" s="21" t="s">
        <v>65</v>
      </c>
      <c r="L137" s="21" t="s">
        <v>65</v>
      </c>
      <c r="M137" s="21" t="s">
        <v>38</v>
      </c>
      <c r="N137" s="23" t="s">
        <v>232</v>
      </c>
      <c r="O137" s="22">
        <v>1323168</v>
      </c>
      <c r="P137" s="22">
        <v>330792</v>
      </c>
      <c r="Q137" s="22">
        <v>1301670</v>
      </c>
      <c r="R137" s="24"/>
      <c r="S137" s="22">
        <v>190130.70000000019</v>
      </c>
      <c r="T137" s="22">
        <v>3145760.7</v>
      </c>
      <c r="U137" s="6" t="s">
        <v>49</v>
      </c>
      <c r="V137" s="21"/>
      <c r="W137" s="9">
        <v>640986.44000000006</v>
      </c>
      <c r="X137" s="9">
        <v>160246.61000000002</v>
      </c>
    </row>
    <row r="138" spans="1:24" s="42" customFormat="1" ht="45" customHeight="1" x14ac:dyDescent="0.25">
      <c r="A138" s="41">
        <v>81</v>
      </c>
      <c r="B138" s="10" t="s">
        <v>229</v>
      </c>
      <c r="C138" s="10">
        <v>115806</v>
      </c>
      <c r="D138" s="11" t="s">
        <v>287</v>
      </c>
      <c r="E138" s="11" t="s">
        <v>288</v>
      </c>
      <c r="F138" s="11" t="s">
        <v>289</v>
      </c>
      <c r="G138" s="19">
        <v>42880</v>
      </c>
      <c r="H138" s="19">
        <v>43794</v>
      </c>
      <c r="I138" s="13">
        <v>80</v>
      </c>
      <c r="J138" s="10" t="s">
        <v>64</v>
      </c>
      <c r="K138" s="21" t="s">
        <v>65</v>
      </c>
      <c r="L138" s="21" t="s">
        <v>65</v>
      </c>
      <c r="M138" s="21" t="s">
        <v>38</v>
      </c>
      <c r="N138" s="23" t="s">
        <v>232</v>
      </c>
      <c r="O138" s="22">
        <v>1855368.68</v>
      </c>
      <c r="P138" s="22">
        <v>463842.17</v>
      </c>
      <c r="Q138" s="22">
        <v>1114023.23</v>
      </c>
      <c r="R138" s="24"/>
      <c r="S138" s="22">
        <v>124343.43999999994</v>
      </c>
      <c r="T138" s="22">
        <v>3557577.52</v>
      </c>
      <c r="U138" s="6" t="s">
        <v>49</v>
      </c>
      <c r="V138" s="21"/>
      <c r="W138" s="9">
        <v>1095463.3699999999</v>
      </c>
      <c r="X138" s="9">
        <v>273865.84000000003</v>
      </c>
    </row>
    <row r="139" spans="1:24" s="42" customFormat="1" ht="45" customHeight="1" x14ac:dyDescent="0.25">
      <c r="A139" s="41">
        <v>82</v>
      </c>
      <c r="B139" s="10" t="s">
        <v>229</v>
      </c>
      <c r="C139" s="10">
        <v>117850</v>
      </c>
      <c r="D139" s="11" t="s">
        <v>290</v>
      </c>
      <c r="E139" s="11" t="s">
        <v>291</v>
      </c>
      <c r="F139" s="11" t="s">
        <v>292</v>
      </c>
      <c r="G139" s="19">
        <v>42915</v>
      </c>
      <c r="H139" s="19">
        <v>43645</v>
      </c>
      <c r="I139" s="13">
        <v>80</v>
      </c>
      <c r="J139" s="10" t="s">
        <v>64</v>
      </c>
      <c r="K139" s="21" t="s">
        <v>65</v>
      </c>
      <c r="L139" s="21" t="s">
        <v>65</v>
      </c>
      <c r="M139" s="21" t="s">
        <v>38</v>
      </c>
      <c r="N139" s="23" t="s">
        <v>232</v>
      </c>
      <c r="O139" s="22">
        <v>1733067.68</v>
      </c>
      <c r="P139" s="22">
        <v>433266.92</v>
      </c>
      <c r="Q139" s="22">
        <v>617580.39999999991</v>
      </c>
      <c r="R139" s="24"/>
      <c r="S139" s="22">
        <v>50170.450000000186</v>
      </c>
      <c r="T139" s="22">
        <v>2834085.45</v>
      </c>
      <c r="U139" s="113" t="s">
        <v>40</v>
      </c>
      <c r="V139" s="21"/>
      <c r="W139" s="9">
        <v>0</v>
      </c>
      <c r="X139" s="9">
        <v>0</v>
      </c>
    </row>
    <row r="140" spans="1:24" s="42" customFormat="1" ht="45" customHeight="1" x14ac:dyDescent="0.25">
      <c r="A140" s="41">
        <v>83</v>
      </c>
      <c r="B140" s="10" t="s">
        <v>229</v>
      </c>
      <c r="C140" s="10">
        <v>117396</v>
      </c>
      <c r="D140" s="11" t="s">
        <v>293</v>
      </c>
      <c r="E140" s="11" t="s">
        <v>294</v>
      </c>
      <c r="F140" s="11" t="s">
        <v>293</v>
      </c>
      <c r="G140" s="19">
        <v>42955</v>
      </c>
      <c r="H140" s="19">
        <v>43685</v>
      </c>
      <c r="I140" s="13">
        <v>80</v>
      </c>
      <c r="J140" s="10" t="s">
        <v>64</v>
      </c>
      <c r="K140" s="21" t="s">
        <v>65</v>
      </c>
      <c r="L140" s="21" t="s">
        <v>65</v>
      </c>
      <c r="M140" s="21" t="s">
        <v>38</v>
      </c>
      <c r="N140" s="23" t="s">
        <v>232</v>
      </c>
      <c r="O140" s="22">
        <v>1048354</v>
      </c>
      <c r="P140" s="22">
        <v>262088.5</v>
      </c>
      <c r="Q140" s="22">
        <v>931062.5</v>
      </c>
      <c r="R140" s="24"/>
      <c r="S140" s="22">
        <v>6941.6699999999255</v>
      </c>
      <c r="T140" s="22">
        <v>2248446.67</v>
      </c>
      <c r="U140" s="113" t="s">
        <v>40</v>
      </c>
      <c r="V140" s="21"/>
      <c r="W140" s="9">
        <v>0</v>
      </c>
      <c r="X140" s="9">
        <v>0</v>
      </c>
    </row>
    <row r="141" spans="1:24" s="42" customFormat="1" ht="45" customHeight="1" x14ac:dyDescent="0.25">
      <c r="A141" s="41">
        <v>84</v>
      </c>
      <c r="B141" s="10" t="s">
        <v>229</v>
      </c>
      <c r="C141" s="10">
        <v>115841</v>
      </c>
      <c r="D141" s="11" t="s">
        <v>295</v>
      </c>
      <c r="E141" s="11" t="s">
        <v>296</v>
      </c>
      <c r="F141" s="11" t="s">
        <v>295</v>
      </c>
      <c r="G141" s="19">
        <v>42949</v>
      </c>
      <c r="H141" s="19">
        <v>43498</v>
      </c>
      <c r="I141" s="13">
        <v>80</v>
      </c>
      <c r="J141" s="10" t="s">
        <v>64</v>
      </c>
      <c r="K141" s="21" t="s">
        <v>65</v>
      </c>
      <c r="L141" s="21" t="s">
        <v>65</v>
      </c>
      <c r="M141" s="21" t="s">
        <v>38</v>
      </c>
      <c r="N141" s="23" t="s">
        <v>232</v>
      </c>
      <c r="O141" s="22">
        <v>602276.25</v>
      </c>
      <c r="P141" s="22">
        <v>150569.06</v>
      </c>
      <c r="Q141" s="22">
        <v>519610.41999999993</v>
      </c>
      <c r="R141" s="24"/>
      <c r="S141" s="22">
        <v>56195.459999999963</v>
      </c>
      <c r="T141" s="22">
        <v>1328651.19</v>
      </c>
      <c r="U141" s="6" t="s">
        <v>49</v>
      </c>
      <c r="V141" s="21"/>
      <c r="W141" s="9">
        <v>448104.50999999995</v>
      </c>
      <c r="X141" s="9">
        <v>112026.13</v>
      </c>
    </row>
    <row r="142" spans="1:24" s="42" customFormat="1" ht="45" customHeight="1" x14ac:dyDescent="0.25">
      <c r="A142" s="41">
        <v>85</v>
      </c>
      <c r="B142" s="10" t="s">
        <v>229</v>
      </c>
      <c r="C142" s="10">
        <v>115933</v>
      </c>
      <c r="D142" s="11" t="s">
        <v>297</v>
      </c>
      <c r="E142" s="11" t="s">
        <v>298</v>
      </c>
      <c r="F142" s="11" t="s">
        <v>297</v>
      </c>
      <c r="G142" s="19">
        <v>42902</v>
      </c>
      <c r="H142" s="19">
        <v>43632</v>
      </c>
      <c r="I142" s="13">
        <v>80</v>
      </c>
      <c r="J142" s="10" t="s">
        <v>64</v>
      </c>
      <c r="K142" s="21" t="s">
        <v>65</v>
      </c>
      <c r="L142" s="21" t="s">
        <v>65</v>
      </c>
      <c r="M142" s="21" t="s">
        <v>38</v>
      </c>
      <c r="N142" s="23" t="s">
        <v>232</v>
      </c>
      <c r="O142" s="22">
        <v>2892483.23</v>
      </c>
      <c r="P142" s="22">
        <v>723120.81</v>
      </c>
      <c r="Q142" s="22">
        <v>2037253.75</v>
      </c>
      <c r="R142" s="24"/>
      <c r="S142" s="22">
        <v>15</v>
      </c>
      <c r="T142" s="22">
        <v>5652872.79</v>
      </c>
      <c r="U142" s="6" t="s">
        <v>49</v>
      </c>
      <c r="V142" s="21"/>
      <c r="W142" s="9">
        <v>1715827.62</v>
      </c>
      <c r="X142" s="9">
        <v>428956.92</v>
      </c>
    </row>
    <row r="143" spans="1:24" s="42" customFormat="1" ht="45" customHeight="1" x14ac:dyDescent="0.25">
      <c r="A143" s="41">
        <v>86</v>
      </c>
      <c r="B143" s="10" t="s">
        <v>229</v>
      </c>
      <c r="C143" s="10">
        <v>115643</v>
      </c>
      <c r="D143" s="11" t="s">
        <v>299</v>
      </c>
      <c r="E143" s="11" t="s">
        <v>300</v>
      </c>
      <c r="F143" s="11" t="s">
        <v>299</v>
      </c>
      <c r="G143" s="19">
        <v>42914</v>
      </c>
      <c r="H143" s="19">
        <v>44010</v>
      </c>
      <c r="I143" s="13">
        <v>80</v>
      </c>
      <c r="J143" s="10" t="s">
        <v>64</v>
      </c>
      <c r="K143" s="21" t="s">
        <v>65</v>
      </c>
      <c r="L143" s="21" t="s">
        <v>65</v>
      </c>
      <c r="M143" s="21" t="s">
        <v>38</v>
      </c>
      <c r="N143" s="23" t="s">
        <v>232</v>
      </c>
      <c r="O143" s="22">
        <v>3003435.74</v>
      </c>
      <c r="P143" s="22">
        <v>750858.93</v>
      </c>
      <c r="Q143" s="22">
        <v>753244</v>
      </c>
      <c r="R143" s="24"/>
      <c r="S143" s="22">
        <v>54530</v>
      </c>
      <c r="T143" s="22">
        <v>4562068.67</v>
      </c>
      <c r="U143" s="6" t="s">
        <v>49</v>
      </c>
      <c r="V143" s="21"/>
      <c r="W143" s="9">
        <v>1259965.8699999999</v>
      </c>
      <c r="X143" s="9">
        <v>226828.24</v>
      </c>
    </row>
    <row r="144" spans="1:24" s="42" customFormat="1" ht="45" customHeight="1" x14ac:dyDescent="0.25">
      <c r="A144" s="41">
        <v>87</v>
      </c>
      <c r="B144" s="10" t="s">
        <v>229</v>
      </c>
      <c r="C144" s="10">
        <v>115581</v>
      </c>
      <c r="D144" s="11" t="s">
        <v>301</v>
      </c>
      <c r="E144" s="11" t="s">
        <v>302</v>
      </c>
      <c r="F144" s="11" t="s">
        <v>301</v>
      </c>
      <c r="G144" s="19">
        <v>42914</v>
      </c>
      <c r="H144" s="19">
        <v>43644</v>
      </c>
      <c r="I144" s="13">
        <v>80</v>
      </c>
      <c r="J144" s="10" t="s">
        <v>64</v>
      </c>
      <c r="K144" s="21" t="s">
        <v>65</v>
      </c>
      <c r="L144" s="21" t="s">
        <v>65</v>
      </c>
      <c r="M144" s="21" t="s">
        <v>38</v>
      </c>
      <c r="N144" s="23" t="s">
        <v>232</v>
      </c>
      <c r="O144" s="22">
        <v>816443.79</v>
      </c>
      <c r="P144" s="22">
        <v>204110.95</v>
      </c>
      <c r="Q144" s="22">
        <v>671801.19</v>
      </c>
      <c r="R144" s="24"/>
      <c r="S144" s="22">
        <v>0</v>
      </c>
      <c r="T144" s="22">
        <v>1692355.93</v>
      </c>
      <c r="U144" s="113" t="s">
        <v>40</v>
      </c>
      <c r="V144" s="21"/>
      <c r="W144" s="9">
        <v>0</v>
      </c>
      <c r="X144" s="9">
        <v>0</v>
      </c>
    </row>
    <row r="145" spans="1:29" s="42" customFormat="1" ht="45" customHeight="1" x14ac:dyDescent="0.25">
      <c r="A145" s="41">
        <v>88</v>
      </c>
      <c r="B145" s="10" t="s">
        <v>229</v>
      </c>
      <c r="C145" s="10">
        <v>119666</v>
      </c>
      <c r="D145" s="11" t="s">
        <v>303</v>
      </c>
      <c r="E145" s="11" t="s">
        <v>304</v>
      </c>
      <c r="F145" s="11" t="s">
        <v>303</v>
      </c>
      <c r="G145" s="19">
        <v>43004</v>
      </c>
      <c r="H145" s="19">
        <v>43916</v>
      </c>
      <c r="I145" s="13">
        <v>80</v>
      </c>
      <c r="J145" s="21" t="s">
        <v>64</v>
      </c>
      <c r="K145" s="21" t="s">
        <v>65</v>
      </c>
      <c r="L145" s="21" t="s">
        <v>65</v>
      </c>
      <c r="M145" s="21" t="s">
        <v>38</v>
      </c>
      <c r="N145" s="23" t="s">
        <v>232</v>
      </c>
      <c r="O145" s="22">
        <v>3270601.86</v>
      </c>
      <c r="P145" s="22">
        <v>817650.47</v>
      </c>
      <c r="Q145" s="22">
        <v>917800</v>
      </c>
      <c r="R145" s="24"/>
      <c r="S145" s="22">
        <v>144000</v>
      </c>
      <c r="T145" s="22">
        <v>5150052.33</v>
      </c>
      <c r="U145" s="113" t="s">
        <v>40</v>
      </c>
      <c r="V145" s="21"/>
      <c r="W145" s="9">
        <v>0</v>
      </c>
      <c r="X145" s="9">
        <v>0</v>
      </c>
    </row>
    <row r="146" spans="1:29" s="42" customFormat="1" ht="45" customHeight="1" x14ac:dyDescent="0.25">
      <c r="A146" s="41">
        <v>89</v>
      </c>
      <c r="B146" s="10" t="s">
        <v>229</v>
      </c>
      <c r="C146" s="10">
        <v>115788</v>
      </c>
      <c r="D146" s="11" t="s">
        <v>305</v>
      </c>
      <c r="E146" s="11" t="s">
        <v>306</v>
      </c>
      <c r="F146" s="11" t="s">
        <v>305</v>
      </c>
      <c r="G146" s="19">
        <v>42982</v>
      </c>
      <c r="H146" s="19">
        <v>43894</v>
      </c>
      <c r="I146" s="13">
        <v>80</v>
      </c>
      <c r="J146" s="21" t="s">
        <v>64</v>
      </c>
      <c r="K146" s="21" t="s">
        <v>65</v>
      </c>
      <c r="L146" s="21" t="s">
        <v>65</v>
      </c>
      <c r="M146" s="21" t="s">
        <v>38</v>
      </c>
      <c r="N146" s="23" t="s">
        <v>232</v>
      </c>
      <c r="O146" s="22">
        <v>2470998.2999999998</v>
      </c>
      <c r="P146" s="22">
        <v>617749.57999999996</v>
      </c>
      <c r="Q146" s="22">
        <v>726389.62000000011</v>
      </c>
      <c r="R146" s="24"/>
      <c r="S146" s="22">
        <v>0</v>
      </c>
      <c r="T146" s="22">
        <v>3815137.5</v>
      </c>
      <c r="U146" s="6" t="s">
        <v>49</v>
      </c>
      <c r="V146" s="21"/>
      <c r="W146" s="9">
        <v>648435.63000000012</v>
      </c>
      <c r="X146" s="9">
        <v>83185.2</v>
      </c>
    </row>
    <row r="147" spans="1:29" s="42" customFormat="1" ht="45" customHeight="1" x14ac:dyDescent="0.25">
      <c r="A147" s="41">
        <v>90</v>
      </c>
      <c r="B147" s="10" t="s">
        <v>229</v>
      </c>
      <c r="C147" s="10">
        <v>115980</v>
      </c>
      <c r="D147" s="11" t="s">
        <v>307</v>
      </c>
      <c r="E147" s="11" t="s">
        <v>308</v>
      </c>
      <c r="F147" s="11" t="s">
        <v>307</v>
      </c>
      <c r="G147" s="19">
        <v>42972</v>
      </c>
      <c r="H147" s="19">
        <v>43521</v>
      </c>
      <c r="I147" s="13">
        <v>80</v>
      </c>
      <c r="J147" s="21" t="s">
        <v>64</v>
      </c>
      <c r="K147" s="21" t="s">
        <v>65</v>
      </c>
      <c r="L147" s="21" t="s">
        <v>65</v>
      </c>
      <c r="M147" s="21" t="s">
        <v>38</v>
      </c>
      <c r="N147" s="23" t="s">
        <v>232</v>
      </c>
      <c r="O147" s="22">
        <v>2847889.59</v>
      </c>
      <c r="P147" s="22">
        <v>711972.4</v>
      </c>
      <c r="Q147" s="22">
        <v>977135</v>
      </c>
      <c r="R147" s="24"/>
      <c r="S147" s="22">
        <v>159457.50999999978</v>
      </c>
      <c r="T147" s="22">
        <v>4696454.5</v>
      </c>
      <c r="U147" s="6" t="s">
        <v>49</v>
      </c>
      <c r="V147" s="21"/>
      <c r="W147" s="9">
        <v>2459654.9300000002</v>
      </c>
      <c r="X147" s="9">
        <v>563815.11</v>
      </c>
    </row>
    <row r="148" spans="1:29" s="42" customFormat="1" ht="45" customHeight="1" x14ac:dyDescent="0.25">
      <c r="A148" s="41">
        <v>91</v>
      </c>
      <c r="B148" s="10" t="s">
        <v>229</v>
      </c>
      <c r="C148" s="10">
        <v>115616</v>
      </c>
      <c r="D148" s="11" t="s">
        <v>309</v>
      </c>
      <c r="E148" s="11" t="s">
        <v>310</v>
      </c>
      <c r="F148" s="11" t="s">
        <v>309</v>
      </c>
      <c r="G148" s="19">
        <v>42956</v>
      </c>
      <c r="H148" s="19">
        <v>43686</v>
      </c>
      <c r="I148" s="13">
        <v>80</v>
      </c>
      <c r="J148" s="21" t="s">
        <v>64</v>
      </c>
      <c r="K148" s="21" t="s">
        <v>65</v>
      </c>
      <c r="L148" s="21" t="s">
        <v>65</v>
      </c>
      <c r="M148" s="21" t="s">
        <v>38</v>
      </c>
      <c r="N148" s="23" t="s">
        <v>232</v>
      </c>
      <c r="O148" s="22">
        <v>1802336.06</v>
      </c>
      <c r="P148" s="22">
        <v>450584.02</v>
      </c>
      <c r="Q148" s="22">
        <v>570950.25</v>
      </c>
      <c r="R148" s="24"/>
      <c r="S148" s="22">
        <v>67578.25</v>
      </c>
      <c r="T148" s="22">
        <v>2891448.58</v>
      </c>
      <c r="U148" s="6" t="s">
        <v>49</v>
      </c>
      <c r="V148" s="21"/>
      <c r="W148" s="9">
        <v>1186473.3499999999</v>
      </c>
      <c r="X148" s="9">
        <v>251618.33</v>
      </c>
    </row>
    <row r="149" spans="1:29" s="42" customFormat="1" ht="45" customHeight="1" x14ac:dyDescent="0.25">
      <c r="A149" s="41">
        <v>92</v>
      </c>
      <c r="B149" s="10" t="s">
        <v>229</v>
      </c>
      <c r="C149" s="21">
        <v>115645</v>
      </c>
      <c r="D149" s="11" t="s">
        <v>311</v>
      </c>
      <c r="E149" s="11" t="s">
        <v>312</v>
      </c>
      <c r="F149" s="11" t="s">
        <v>311</v>
      </c>
      <c r="G149" s="19">
        <v>42963</v>
      </c>
      <c r="H149" s="19">
        <v>43693</v>
      </c>
      <c r="I149" s="13">
        <v>80</v>
      </c>
      <c r="J149" s="21" t="s">
        <v>64</v>
      </c>
      <c r="K149" s="21" t="s">
        <v>65</v>
      </c>
      <c r="L149" s="21" t="s">
        <v>65</v>
      </c>
      <c r="M149" s="21" t="s">
        <v>38</v>
      </c>
      <c r="N149" s="23" t="s">
        <v>232</v>
      </c>
      <c r="O149" s="22">
        <v>1781188.8</v>
      </c>
      <c r="P149" s="22">
        <v>445297.2</v>
      </c>
      <c r="Q149" s="22">
        <v>428734</v>
      </c>
      <c r="R149" s="24"/>
      <c r="S149" s="22">
        <v>71565.399999999907</v>
      </c>
      <c r="T149" s="22">
        <v>2726785.4</v>
      </c>
      <c r="U149" s="6" t="s">
        <v>49</v>
      </c>
      <c r="V149" s="21"/>
      <c r="W149" s="9">
        <v>1277805.28</v>
      </c>
      <c r="X149" s="9">
        <v>319451.31999999995</v>
      </c>
    </row>
    <row r="150" spans="1:29" s="42" customFormat="1" ht="45" customHeight="1" x14ac:dyDescent="0.25">
      <c r="A150" s="41">
        <v>93</v>
      </c>
      <c r="B150" s="10" t="s">
        <v>229</v>
      </c>
      <c r="C150" s="21">
        <v>116470</v>
      </c>
      <c r="D150" s="11" t="s">
        <v>313</v>
      </c>
      <c r="E150" s="11" t="s">
        <v>314</v>
      </c>
      <c r="F150" s="11" t="s">
        <v>313</v>
      </c>
      <c r="G150" s="19">
        <v>42902</v>
      </c>
      <c r="H150" s="19">
        <v>43632</v>
      </c>
      <c r="I150" s="13">
        <v>80</v>
      </c>
      <c r="J150" s="21" t="s">
        <v>64</v>
      </c>
      <c r="K150" s="21" t="s">
        <v>65</v>
      </c>
      <c r="L150" s="21" t="s">
        <v>65</v>
      </c>
      <c r="M150" s="21" t="s">
        <v>38</v>
      </c>
      <c r="N150" s="23" t="s">
        <v>232</v>
      </c>
      <c r="O150" s="22">
        <v>1330068.3799999999</v>
      </c>
      <c r="P150" s="22">
        <v>332517.09999999998</v>
      </c>
      <c r="Q150" s="22">
        <v>2647755.7600000002</v>
      </c>
      <c r="R150" s="24"/>
      <c r="S150" s="22">
        <v>185412.4299999997</v>
      </c>
      <c r="T150" s="22">
        <v>4495753.67</v>
      </c>
      <c r="U150" s="6" t="s">
        <v>49</v>
      </c>
      <c r="V150" s="21"/>
      <c r="W150" s="9">
        <v>952545.74999999988</v>
      </c>
      <c r="X150" s="9">
        <v>238136.44</v>
      </c>
    </row>
    <row r="151" spans="1:29" s="42" customFormat="1" ht="45" customHeight="1" x14ac:dyDescent="0.25">
      <c r="A151" s="71">
        <v>94</v>
      </c>
      <c r="B151" s="10" t="s">
        <v>229</v>
      </c>
      <c r="C151" s="21">
        <v>115612</v>
      </c>
      <c r="D151" s="11" t="s">
        <v>315</v>
      </c>
      <c r="E151" s="11" t="s">
        <v>316</v>
      </c>
      <c r="F151" s="11" t="s">
        <v>315</v>
      </c>
      <c r="G151" s="19">
        <v>42951</v>
      </c>
      <c r="H151" s="19">
        <v>44047</v>
      </c>
      <c r="I151" s="13">
        <v>80</v>
      </c>
      <c r="J151" s="21" t="s">
        <v>64</v>
      </c>
      <c r="K151" s="21" t="s">
        <v>65</v>
      </c>
      <c r="L151" s="21" t="s">
        <v>65</v>
      </c>
      <c r="M151" s="21" t="s">
        <v>38</v>
      </c>
      <c r="N151" s="23" t="s">
        <v>232</v>
      </c>
      <c r="O151" s="22">
        <v>1481379.12</v>
      </c>
      <c r="P151" s="22">
        <v>370344.78</v>
      </c>
      <c r="Q151" s="22">
        <v>406274.10000000009</v>
      </c>
      <c r="R151" s="24"/>
      <c r="S151" s="22">
        <v>52211.620000000097</v>
      </c>
      <c r="T151" s="22">
        <v>2310209.62</v>
      </c>
      <c r="U151" s="6" t="s">
        <v>49</v>
      </c>
      <c r="V151" s="21"/>
      <c r="W151" s="9">
        <v>553001.1</v>
      </c>
      <c r="X151" s="9">
        <v>138250.26999999999</v>
      </c>
    </row>
    <row r="152" spans="1:29" s="42" customFormat="1" ht="45" customHeight="1" x14ac:dyDescent="0.25">
      <c r="A152" s="41">
        <v>95</v>
      </c>
      <c r="B152" s="21" t="s">
        <v>120</v>
      </c>
      <c r="C152" s="21">
        <v>104664</v>
      </c>
      <c r="D152" s="11" t="s">
        <v>958</v>
      </c>
      <c r="E152" s="7" t="s">
        <v>959</v>
      </c>
      <c r="F152" s="11" t="s">
        <v>960</v>
      </c>
      <c r="G152" s="19">
        <v>42636</v>
      </c>
      <c r="H152" s="19">
        <v>43182</v>
      </c>
      <c r="I152" s="13">
        <v>80</v>
      </c>
      <c r="J152" s="10" t="s">
        <v>64</v>
      </c>
      <c r="K152" s="10" t="s">
        <v>65</v>
      </c>
      <c r="L152" s="10" t="s">
        <v>65</v>
      </c>
      <c r="M152" s="10" t="s">
        <v>38</v>
      </c>
      <c r="N152" s="23" t="s">
        <v>221</v>
      </c>
      <c r="O152" s="8">
        <v>3531876</v>
      </c>
      <c r="P152" s="8">
        <v>882969</v>
      </c>
      <c r="Q152" s="8">
        <v>0</v>
      </c>
      <c r="R152" s="24"/>
      <c r="S152" s="8">
        <v>536449</v>
      </c>
      <c r="T152" s="8">
        <v>4951294</v>
      </c>
      <c r="U152" s="10" t="s">
        <v>545</v>
      </c>
      <c r="V152" s="21" t="s">
        <v>91</v>
      </c>
      <c r="W152" s="9">
        <v>3484557.9</v>
      </c>
      <c r="X152" s="9">
        <v>871139.48</v>
      </c>
      <c r="AC152" s="85"/>
    </row>
    <row r="153" spans="1:29" s="42" customFormat="1" ht="45" customHeight="1" x14ac:dyDescent="0.25">
      <c r="A153" s="71">
        <v>96</v>
      </c>
      <c r="B153" s="21" t="s">
        <v>150</v>
      </c>
      <c r="C153" s="21">
        <v>105890</v>
      </c>
      <c r="D153" s="11" t="s">
        <v>961</v>
      </c>
      <c r="E153" s="7" t="s">
        <v>962</v>
      </c>
      <c r="F153" s="11" t="s">
        <v>963</v>
      </c>
      <c r="G153" s="19">
        <v>42614</v>
      </c>
      <c r="H153" s="19">
        <v>44440</v>
      </c>
      <c r="I153" s="21">
        <v>83.72</v>
      </c>
      <c r="J153" s="10" t="s">
        <v>64</v>
      </c>
      <c r="K153" s="10" t="s">
        <v>65</v>
      </c>
      <c r="L153" s="10" t="s">
        <v>65</v>
      </c>
      <c r="M153" s="10" t="s">
        <v>47</v>
      </c>
      <c r="N153" s="23" t="s">
        <v>154</v>
      </c>
      <c r="O153" s="8">
        <v>4235185.5</v>
      </c>
      <c r="P153" s="8">
        <v>823564.5</v>
      </c>
      <c r="Q153" s="8">
        <v>360000</v>
      </c>
      <c r="R153" s="24"/>
      <c r="S153" s="8">
        <v>122000</v>
      </c>
      <c r="T153" s="8">
        <v>5540750</v>
      </c>
      <c r="U153" s="10" t="s">
        <v>49</v>
      </c>
      <c r="V153" s="21" t="s">
        <v>91</v>
      </c>
      <c r="W153" s="9">
        <v>1667401.8699999996</v>
      </c>
      <c r="X153" s="9">
        <v>324239.17000000004</v>
      </c>
      <c r="AC153" s="85"/>
    </row>
    <row r="154" spans="1:29" s="42" customFormat="1" ht="45" customHeight="1" x14ac:dyDescent="0.25">
      <c r="A154" s="41">
        <v>97</v>
      </c>
      <c r="B154" s="21" t="s">
        <v>150</v>
      </c>
      <c r="C154" s="21">
        <v>105542</v>
      </c>
      <c r="D154" s="11" t="s">
        <v>974</v>
      </c>
      <c r="E154" s="7" t="s">
        <v>975</v>
      </c>
      <c r="F154" s="11" t="s">
        <v>976</v>
      </c>
      <c r="G154" s="19">
        <v>42618</v>
      </c>
      <c r="H154" s="19">
        <v>44444</v>
      </c>
      <c r="I154" s="21">
        <v>83.72</v>
      </c>
      <c r="J154" s="10" t="s">
        <v>64</v>
      </c>
      <c r="K154" s="10" t="s">
        <v>65</v>
      </c>
      <c r="L154" s="10" t="s">
        <v>65</v>
      </c>
      <c r="M154" s="10" t="s">
        <v>47</v>
      </c>
      <c r="N154" s="23" t="s">
        <v>154</v>
      </c>
      <c r="O154" s="8">
        <v>11142125.685600001</v>
      </c>
      <c r="P154" s="8">
        <v>2166672.3143999986</v>
      </c>
      <c r="Q154" s="8">
        <v>2670500</v>
      </c>
      <c r="R154" s="24"/>
      <c r="S154" s="8">
        <v>40000</v>
      </c>
      <c r="T154" s="8">
        <v>16019298</v>
      </c>
      <c r="U154" s="10" t="s">
        <v>49</v>
      </c>
      <c r="V154" s="21" t="s">
        <v>79</v>
      </c>
      <c r="W154" s="9">
        <v>3195262.6000000006</v>
      </c>
      <c r="X154" s="9">
        <v>457432.25000000006</v>
      </c>
      <c r="AC154" s="85"/>
    </row>
    <row r="155" spans="1:29" s="42" customFormat="1" ht="45" customHeight="1" x14ac:dyDescent="0.25">
      <c r="A155" s="71">
        <v>98</v>
      </c>
      <c r="B155" s="21" t="s">
        <v>150</v>
      </c>
      <c r="C155" s="21">
        <v>105886</v>
      </c>
      <c r="D155" s="11" t="s">
        <v>977</v>
      </c>
      <c r="E155" s="7" t="s">
        <v>978</v>
      </c>
      <c r="F155" s="11" t="s">
        <v>979</v>
      </c>
      <c r="G155" s="19">
        <v>42621</v>
      </c>
      <c r="H155" s="19">
        <v>44447</v>
      </c>
      <c r="I155" s="21">
        <v>83.72</v>
      </c>
      <c r="J155" s="10" t="s">
        <v>64</v>
      </c>
      <c r="K155" s="10" t="s">
        <v>65</v>
      </c>
      <c r="L155" s="10" t="s">
        <v>65</v>
      </c>
      <c r="M155" s="10" t="s">
        <v>47</v>
      </c>
      <c r="N155" s="23" t="s">
        <v>154</v>
      </c>
      <c r="O155" s="8">
        <v>3791678.8</v>
      </c>
      <c r="P155" s="8">
        <v>737321.2</v>
      </c>
      <c r="Q155" s="8">
        <v>584500</v>
      </c>
      <c r="R155" s="24"/>
      <c r="S155" s="8">
        <v>280000</v>
      </c>
      <c r="T155" s="8">
        <v>5393500</v>
      </c>
      <c r="U155" s="10" t="s">
        <v>49</v>
      </c>
      <c r="V155" s="21" t="s">
        <v>50</v>
      </c>
      <c r="W155" s="9">
        <v>2177195.56</v>
      </c>
      <c r="X155" s="9">
        <v>324858.38</v>
      </c>
      <c r="AC155" s="85"/>
    </row>
    <row r="156" spans="1:29" s="42" customFormat="1" ht="45" customHeight="1" x14ac:dyDescent="0.25">
      <c r="A156" s="41">
        <v>99</v>
      </c>
      <c r="B156" s="21" t="s">
        <v>150</v>
      </c>
      <c r="C156" s="21">
        <v>105535</v>
      </c>
      <c r="D156" s="11" t="s">
        <v>980</v>
      </c>
      <c r="E156" s="7" t="s">
        <v>981</v>
      </c>
      <c r="F156" s="11" t="s">
        <v>982</v>
      </c>
      <c r="G156" s="19">
        <v>42621</v>
      </c>
      <c r="H156" s="19">
        <v>44447</v>
      </c>
      <c r="I156" s="21">
        <v>83.72</v>
      </c>
      <c r="J156" s="10" t="s">
        <v>64</v>
      </c>
      <c r="K156" s="10" t="s">
        <v>65</v>
      </c>
      <c r="L156" s="10" t="s">
        <v>65</v>
      </c>
      <c r="M156" s="10" t="s">
        <v>47</v>
      </c>
      <c r="N156" s="23" t="s">
        <v>154</v>
      </c>
      <c r="O156" s="8">
        <v>6216333.0684000002</v>
      </c>
      <c r="P156" s="8">
        <v>1208813.9315999998</v>
      </c>
      <c r="Q156" s="8">
        <v>1528788</v>
      </c>
      <c r="R156" s="24"/>
      <c r="S156" s="8">
        <v>62000</v>
      </c>
      <c r="T156" s="8">
        <v>9015935</v>
      </c>
      <c r="U156" s="10" t="s">
        <v>49</v>
      </c>
      <c r="V156" s="21" t="s">
        <v>79</v>
      </c>
      <c r="W156" s="9">
        <v>1812525.42</v>
      </c>
      <c r="X156" s="9">
        <v>352459.55000000005</v>
      </c>
      <c r="AC156" s="85"/>
    </row>
    <row r="157" spans="1:29" s="42" customFormat="1" ht="45" customHeight="1" x14ac:dyDescent="0.25">
      <c r="A157" s="71">
        <v>100</v>
      </c>
      <c r="B157" s="21" t="s">
        <v>150</v>
      </c>
      <c r="C157" s="21">
        <v>105555</v>
      </c>
      <c r="D157" s="11" t="s">
        <v>985</v>
      </c>
      <c r="E157" s="7" t="s">
        <v>81</v>
      </c>
      <c r="F157" s="11" t="s">
        <v>986</v>
      </c>
      <c r="G157" s="19">
        <v>42622</v>
      </c>
      <c r="H157" s="19">
        <v>43717</v>
      </c>
      <c r="I157" s="21">
        <v>83.72</v>
      </c>
      <c r="J157" s="10" t="s">
        <v>64</v>
      </c>
      <c r="K157" s="10" t="s">
        <v>65</v>
      </c>
      <c r="L157" s="10" t="s">
        <v>65</v>
      </c>
      <c r="M157" s="10" t="s">
        <v>47</v>
      </c>
      <c r="N157" s="23" t="s">
        <v>154</v>
      </c>
      <c r="O157" s="8">
        <v>11302200</v>
      </c>
      <c r="P157" s="8">
        <v>2197800</v>
      </c>
      <c r="Q157" s="8">
        <v>3435910</v>
      </c>
      <c r="R157" s="24"/>
      <c r="S157" s="8">
        <v>10000</v>
      </c>
      <c r="T157" s="8">
        <v>16945910</v>
      </c>
      <c r="U157" s="10" t="s">
        <v>49</v>
      </c>
      <c r="V157" s="21"/>
      <c r="W157" s="9">
        <v>761883.92</v>
      </c>
      <c r="X157" s="9">
        <v>148154.20000000001</v>
      </c>
      <c r="AC157" s="85"/>
    </row>
    <row r="158" spans="1:29" s="42" customFormat="1" ht="45" customHeight="1" x14ac:dyDescent="0.25">
      <c r="A158" s="41">
        <v>101</v>
      </c>
      <c r="B158" s="21" t="s">
        <v>150</v>
      </c>
      <c r="C158" s="21">
        <v>105567</v>
      </c>
      <c r="D158" s="11" t="s">
        <v>987</v>
      </c>
      <c r="E158" s="7" t="s">
        <v>988</v>
      </c>
      <c r="F158" s="11" t="s">
        <v>989</v>
      </c>
      <c r="G158" s="19">
        <v>42629</v>
      </c>
      <c r="H158" s="19">
        <v>44455</v>
      </c>
      <c r="I158" s="21">
        <v>83.72</v>
      </c>
      <c r="J158" s="10" t="s">
        <v>64</v>
      </c>
      <c r="K158" s="10" t="s">
        <v>65</v>
      </c>
      <c r="L158" s="10" t="s">
        <v>65</v>
      </c>
      <c r="M158" s="10" t="s">
        <v>47</v>
      </c>
      <c r="N158" s="23" t="s">
        <v>154</v>
      </c>
      <c r="O158" s="8">
        <v>11302200</v>
      </c>
      <c r="P158" s="8">
        <v>2197800</v>
      </c>
      <c r="Q158" s="8">
        <v>3484512</v>
      </c>
      <c r="R158" s="24"/>
      <c r="S158" s="8">
        <v>65000</v>
      </c>
      <c r="T158" s="8">
        <v>17049512</v>
      </c>
      <c r="U158" s="10" t="s">
        <v>49</v>
      </c>
      <c r="V158" s="21" t="s">
        <v>91</v>
      </c>
      <c r="W158" s="9">
        <v>1002151.26</v>
      </c>
      <c r="X158" s="9">
        <v>194876.06</v>
      </c>
      <c r="AC158" s="85"/>
    </row>
    <row r="159" spans="1:29" s="42" customFormat="1" ht="45" customHeight="1" x14ac:dyDescent="0.25">
      <c r="A159" s="71">
        <v>102</v>
      </c>
      <c r="B159" s="21" t="s">
        <v>150</v>
      </c>
      <c r="C159" s="21">
        <v>105693</v>
      </c>
      <c r="D159" s="11" t="s">
        <v>990</v>
      </c>
      <c r="E159" s="7" t="s">
        <v>991</v>
      </c>
      <c r="F159" s="11" t="s">
        <v>992</v>
      </c>
      <c r="G159" s="19">
        <v>42636</v>
      </c>
      <c r="H159" s="19">
        <v>44278</v>
      </c>
      <c r="I159" s="21">
        <v>83.72</v>
      </c>
      <c r="J159" s="10" t="s">
        <v>64</v>
      </c>
      <c r="K159" s="10" t="s">
        <v>65</v>
      </c>
      <c r="L159" s="10" t="s">
        <v>65</v>
      </c>
      <c r="M159" s="10" t="s">
        <v>47</v>
      </c>
      <c r="N159" s="23" t="s">
        <v>154</v>
      </c>
      <c r="O159" s="8">
        <v>4829349.6900000004</v>
      </c>
      <c r="P159" s="8">
        <v>939104.31</v>
      </c>
      <c r="Q159" s="8">
        <v>1747543</v>
      </c>
      <c r="R159" s="24"/>
      <c r="S159" s="8">
        <v>35960</v>
      </c>
      <c r="T159" s="8">
        <v>7551957</v>
      </c>
      <c r="U159" s="10" t="s">
        <v>49</v>
      </c>
      <c r="V159" s="21" t="s">
        <v>79</v>
      </c>
      <c r="W159" s="9">
        <v>935954.75999999989</v>
      </c>
      <c r="X159" s="9">
        <v>164492.12</v>
      </c>
      <c r="AC159" s="85"/>
    </row>
    <row r="160" spans="1:29" s="42" customFormat="1" ht="45" customHeight="1" x14ac:dyDescent="0.25">
      <c r="A160" s="41">
        <v>103</v>
      </c>
      <c r="B160" s="21" t="s">
        <v>150</v>
      </c>
      <c r="C160" s="21">
        <v>105888</v>
      </c>
      <c r="D160" s="11" t="s">
        <v>993</v>
      </c>
      <c r="E160" s="7" t="s">
        <v>962</v>
      </c>
      <c r="F160" s="11" t="s">
        <v>994</v>
      </c>
      <c r="G160" s="19">
        <v>42636</v>
      </c>
      <c r="H160" s="19">
        <v>43731</v>
      </c>
      <c r="I160" s="21">
        <v>83.72</v>
      </c>
      <c r="J160" s="10" t="s">
        <v>64</v>
      </c>
      <c r="K160" s="10" t="s">
        <v>65</v>
      </c>
      <c r="L160" s="10" t="s">
        <v>65</v>
      </c>
      <c r="M160" s="10" t="s">
        <v>47</v>
      </c>
      <c r="N160" s="23" t="s">
        <v>154</v>
      </c>
      <c r="O160" s="8">
        <v>6243209.7000000002</v>
      </c>
      <c r="P160" s="8">
        <v>1214040.3</v>
      </c>
      <c r="Q160" s="8">
        <v>1469000</v>
      </c>
      <c r="R160" s="24"/>
      <c r="S160" s="8">
        <v>100000</v>
      </c>
      <c r="T160" s="8">
        <v>9026250</v>
      </c>
      <c r="U160" s="10" t="s">
        <v>49</v>
      </c>
      <c r="V160" s="21" t="s">
        <v>66</v>
      </c>
      <c r="W160" s="9">
        <v>2221068.9300000006</v>
      </c>
      <c r="X160" s="9">
        <v>305607.81000000006</v>
      </c>
      <c r="AC160" s="85"/>
    </row>
    <row r="161" spans="1:29" s="42" customFormat="1" ht="45" customHeight="1" x14ac:dyDescent="0.25">
      <c r="A161" s="71">
        <v>104</v>
      </c>
      <c r="B161" s="21" t="s">
        <v>150</v>
      </c>
      <c r="C161" s="21">
        <v>105568</v>
      </c>
      <c r="D161" s="11" t="s">
        <v>995</v>
      </c>
      <c r="E161" s="7" t="s">
        <v>996</v>
      </c>
      <c r="F161" s="11" t="s">
        <v>997</v>
      </c>
      <c r="G161" s="19">
        <v>42636</v>
      </c>
      <c r="H161" s="19">
        <v>44462</v>
      </c>
      <c r="I161" s="21">
        <v>83.72</v>
      </c>
      <c r="J161" s="10" t="s">
        <v>64</v>
      </c>
      <c r="K161" s="10" t="s">
        <v>65</v>
      </c>
      <c r="L161" s="10" t="s">
        <v>65</v>
      </c>
      <c r="M161" s="10" t="s">
        <v>47</v>
      </c>
      <c r="N161" s="23" t="s">
        <v>154</v>
      </c>
      <c r="O161" s="8">
        <v>11178828.533600001</v>
      </c>
      <c r="P161" s="8">
        <v>2173809.4663999993</v>
      </c>
      <c r="Q161" s="8">
        <v>1489462</v>
      </c>
      <c r="R161" s="24"/>
      <c r="S161" s="8">
        <v>20800</v>
      </c>
      <c r="T161" s="8">
        <v>14862900</v>
      </c>
      <c r="U161" s="10" t="s">
        <v>49</v>
      </c>
      <c r="V161" s="21" t="s">
        <v>79</v>
      </c>
      <c r="W161" s="9">
        <v>1110392.6100000001</v>
      </c>
      <c r="X161" s="9">
        <v>215924.41</v>
      </c>
      <c r="AC161" s="85"/>
    </row>
    <row r="162" spans="1:29" s="42" customFormat="1" ht="45" customHeight="1" x14ac:dyDescent="0.25">
      <c r="A162" s="71">
        <v>105</v>
      </c>
      <c r="B162" s="21" t="s">
        <v>150</v>
      </c>
      <c r="C162" s="21">
        <v>111954</v>
      </c>
      <c r="D162" s="11" t="s">
        <v>1091</v>
      </c>
      <c r="E162" s="7" t="s">
        <v>1092</v>
      </c>
      <c r="F162" s="11" t="s">
        <v>1093</v>
      </c>
      <c r="G162" s="19">
        <v>43241</v>
      </c>
      <c r="H162" s="19">
        <v>45432</v>
      </c>
      <c r="I162" s="21">
        <v>83.72</v>
      </c>
      <c r="J162" s="10" t="s">
        <v>64</v>
      </c>
      <c r="K162" s="10" t="s">
        <v>65</v>
      </c>
      <c r="L162" s="10" t="s">
        <v>65</v>
      </c>
      <c r="M162" s="10" t="s">
        <v>47</v>
      </c>
      <c r="N162" s="23" t="s">
        <v>154</v>
      </c>
      <c r="O162" s="8">
        <v>9863262.5</v>
      </c>
      <c r="P162" s="8">
        <v>1917987.5</v>
      </c>
      <c r="Q162" s="8">
        <v>1363750</v>
      </c>
      <c r="R162" s="24"/>
      <c r="S162" s="8">
        <v>5000</v>
      </c>
      <c r="T162" s="8">
        <f>SUM(O162:S162)</f>
        <v>13150000</v>
      </c>
      <c r="U162" s="10" t="s">
        <v>49</v>
      </c>
      <c r="V162" s="21"/>
      <c r="W162" s="9">
        <v>1654407.6800000002</v>
      </c>
      <c r="X162" s="9">
        <v>77923.819999999992</v>
      </c>
      <c r="AC162" s="85"/>
    </row>
    <row r="163" spans="1:29" s="42" customFormat="1" ht="45" customHeight="1" x14ac:dyDescent="0.25">
      <c r="A163" s="41">
        <v>106</v>
      </c>
      <c r="B163" s="21" t="s">
        <v>150</v>
      </c>
      <c r="C163" s="21">
        <v>119809</v>
      </c>
      <c r="D163" s="11" t="s">
        <v>1134</v>
      </c>
      <c r="E163" s="11" t="s">
        <v>1135</v>
      </c>
      <c r="F163" s="11" t="s">
        <v>1138</v>
      </c>
      <c r="G163" s="19">
        <v>43276</v>
      </c>
      <c r="H163" s="19">
        <v>45315</v>
      </c>
      <c r="I163" s="13">
        <v>83.72</v>
      </c>
      <c r="J163" s="21" t="s">
        <v>64</v>
      </c>
      <c r="K163" s="21" t="s">
        <v>65</v>
      </c>
      <c r="L163" s="21" t="s">
        <v>65</v>
      </c>
      <c r="M163" s="10" t="s">
        <v>47</v>
      </c>
      <c r="N163" s="23" t="s">
        <v>154</v>
      </c>
      <c r="O163" s="8">
        <v>5315369.4050000003</v>
      </c>
      <c r="P163" s="8">
        <v>1033614.595</v>
      </c>
      <c r="Q163" s="8">
        <v>1922298</v>
      </c>
      <c r="R163" s="8"/>
      <c r="S163" s="8">
        <v>30000</v>
      </c>
      <c r="T163" s="8">
        <f>SUM(O163:S163)</f>
        <v>8301282</v>
      </c>
      <c r="U163" s="10" t="s">
        <v>49</v>
      </c>
      <c r="V163" s="21"/>
      <c r="W163" s="9">
        <v>46231.429999999993</v>
      </c>
      <c r="X163" s="9">
        <v>7203.77</v>
      </c>
      <c r="AC163" s="85"/>
    </row>
    <row r="164" spans="1:29" s="42" customFormat="1" ht="45" customHeight="1" thickBot="1" x14ac:dyDescent="0.3">
      <c r="A164" s="41">
        <v>107</v>
      </c>
      <c r="B164" s="21" t="s">
        <v>150</v>
      </c>
      <c r="C164" s="21">
        <v>119598</v>
      </c>
      <c r="D164" s="11" t="s">
        <v>1140</v>
      </c>
      <c r="E164" s="11" t="s">
        <v>1141</v>
      </c>
      <c r="F164" s="11"/>
      <c r="G164" s="19">
        <v>43285</v>
      </c>
      <c r="H164" s="19">
        <v>45476</v>
      </c>
      <c r="I164" s="13">
        <v>83.72</v>
      </c>
      <c r="J164" s="21" t="s">
        <v>64</v>
      </c>
      <c r="K164" s="21" t="s">
        <v>65</v>
      </c>
      <c r="L164" s="21" t="s">
        <v>65</v>
      </c>
      <c r="M164" s="10" t="s">
        <v>47</v>
      </c>
      <c r="N164" s="23" t="s">
        <v>154</v>
      </c>
      <c r="O164" s="8">
        <v>10963739.296</v>
      </c>
      <c r="P164" s="8">
        <v>2131983.7039999999</v>
      </c>
      <c r="Q164" s="8">
        <v>1738517.75</v>
      </c>
      <c r="R164" s="8"/>
      <c r="S164" s="8">
        <v>50000</v>
      </c>
      <c r="T164" s="8">
        <f>SUM(O164:S164)</f>
        <v>14884240.75</v>
      </c>
      <c r="U164" s="10" t="s">
        <v>49</v>
      </c>
      <c r="V164" s="21"/>
      <c r="W164" s="9">
        <v>310570.18</v>
      </c>
      <c r="X164" s="9">
        <v>21792.82</v>
      </c>
      <c r="AC164" s="85"/>
    </row>
    <row r="165" spans="1:29" s="40" customFormat="1" ht="21" customHeight="1" thickBot="1" x14ac:dyDescent="0.3">
      <c r="A165" s="137" t="s">
        <v>60</v>
      </c>
      <c r="B165" s="138"/>
      <c r="C165" s="138"/>
      <c r="D165" s="138"/>
      <c r="E165" s="138"/>
      <c r="F165" s="138"/>
      <c r="G165" s="138"/>
      <c r="H165" s="138"/>
      <c r="I165" s="138"/>
      <c r="J165" s="138"/>
      <c r="K165" s="138"/>
      <c r="L165" s="138"/>
      <c r="M165" s="138"/>
      <c r="N165" s="139"/>
      <c r="O165" s="44">
        <f>SUM(O58:O164)</f>
        <v>554354516.77058911</v>
      </c>
      <c r="P165" s="44">
        <f>SUM(P58:P164)</f>
        <v>120036326.87691101</v>
      </c>
      <c r="Q165" s="44">
        <f>SUM(Q58:Q164)</f>
        <v>91518613.589999989</v>
      </c>
      <c r="R165" s="44"/>
      <c r="S165" s="44">
        <f>SUM(S58:S164)</f>
        <v>29456403.189999994</v>
      </c>
      <c r="T165" s="44">
        <f>SUM(T58:T164)</f>
        <v>795365860.42750013</v>
      </c>
      <c r="U165" s="44"/>
      <c r="V165" s="44"/>
      <c r="W165" s="44">
        <f>SUM(W58:W164)</f>
        <v>216281661.93000001</v>
      </c>
      <c r="X165" s="44">
        <f>SUM(X58:X164)</f>
        <v>44595266.43000003</v>
      </c>
      <c r="AC165" s="42"/>
    </row>
    <row r="166" spans="1:29" s="40" customFormat="1" ht="21" customHeight="1" thickBot="1" x14ac:dyDescent="0.3">
      <c r="A166" s="134" t="s">
        <v>317</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6"/>
      <c r="AC166" s="42"/>
    </row>
    <row r="167" spans="1:29" s="42" customFormat="1" ht="45" customHeight="1" thickBot="1" x14ac:dyDescent="0.3">
      <c r="A167" s="41">
        <v>1</v>
      </c>
      <c r="B167" s="10" t="s">
        <v>229</v>
      </c>
      <c r="C167" s="10">
        <v>115595</v>
      </c>
      <c r="D167" s="11" t="s">
        <v>372</v>
      </c>
      <c r="E167" s="11" t="s">
        <v>373</v>
      </c>
      <c r="F167" s="11" t="s">
        <v>372</v>
      </c>
      <c r="G167" s="19">
        <v>42914</v>
      </c>
      <c r="H167" s="19">
        <v>44010</v>
      </c>
      <c r="I167" s="13">
        <v>85</v>
      </c>
      <c r="J167" s="21" t="s">
        <v>353</v>
      </c>
      <c r="K167" s="21" t="s">
        <v>374</v>
      </c>
      <c r="L167" s="21" t="s">
        <v>374</v>
      </c>
      <c r="M167" s="21" t="s">
        <v>38</v>
      </c>
      <c r="N167" s="23" t="s">
        <v>232</v>
      </c>
      <c r="O167" s="22">
        <v>1790109.03</v>
      </c>
      <c r="P167" s="22">
        <v>315901.59000000003</v>
      </c>
      <c r="Q167" s="22">
        <v>501660.33999999985</v>
      </c>
      <c r="R167" s="24"/>
      <c r="S167" s="22">
        <v>55907.189999999944</v>
      </c>
      <c r="T167" s="22">
        <f t="shared" ref="T167" si="9">SUM(O167:S167)</f>
        <v>2663578.15</v>
      </c>
      <c r="U167" s="6" t="s">
        <v>49</v>
      </c>
      <c r="V167" s="21"/>
      <c r="W167" s="9">
        <v>1184778.57</v>
      </c>
      <c r="X167" s="9">
        <v>193507.69</v>
      </c>
    </row>
    <row r="168" spans="1:29" s="40" customFormat="1" ht="21" customHeight="1" thickBot="1" x14ac:dyDescent="0.3">
      <c r="A168" s="137" t="s">
        <v>318</v>
      </c>
      <c r="B168" s="138"/>
      <c r="C168" s="138"/>
      <c r="D168" s="138"/>
      <c r="E168" s="138"/>
      <c r="F168" s="138"/>
      <c r="G168" s="138"/>
      <c r="H168" s="138"/>
      <c r="I168" s="138"/>
      <c r="J168" s="138"/>
      <c r="K168" s="138"/>
      <c r="L168" s="138"/>
      <c r="M168" s="138"/>
      <c r="N168" s="139"/>
      <c r="O168" s="44">
        <f>SUM(O167)</f>
        <v>1790109.03</v>
      </c>
      <c r="P168" s="44">
        <f t="shared" ref="P168:Q168" si="10">SUM(P167)</f>
        <v>315901.59000000003</v>
      </c>
      <c r="Q168" s="44">
        <f t="shared" si="10"/>
        <v>501660.33999999985</v>
      </c>
      <c r="R168" s="43"/>
      <c r="S168" s="44">
        <f>SUM(S167)</f>
        <v>55907.189999999944</v>
      </c>
      <c r="T168" s="44">
        <f t="shared" ref="T168" si="11">SUM(T167)</f>
        <v>2663578.15</v>
      </c>
      <c r="U168" s="44"/>
      <c r="V168" s="44"/>
      <c r="W168" s="44">
        <f t="shared" ref="W168:X168" si="12">SUM(W167)</f>
        <v>1184778.57</v>
      </c>
      <c r="X168" s="44">
        <f t="shared" si="12"/>
        <v>193507.69</v>
      </c>
      <c r="AC168" s="42"/>
    </row>
    <row r="169" spans="1:29" s="40" customFormat="1" ht="21" customHeight="1" thickBot="1" x14ac:dyDescent="0.3">
      <c r="A169" s="134" t="s">
        <v>375</v>
      </c>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6"/>
      <c r="AC169" s="42"/>
    </row>
    <row r="170" spans="1:29" s="42" customFormat="1" ht="45" customHeight="1" x14ac:dyDescent="0.25">
      <c r="A170" s="41">
        <v>1</v>
      </c>
      <c r="B170" s="21" t="s">
        <v>120</v>
      </c>
      <c r="C170" s="21">
        <v>104931</v>
      </c>
      <c r="D170" s="7" t="s">
        <v>377</v>
      </c>
      <c r="E170" s="11" t="s">
        <v>378</v>
      </c>
      <c r="F170" s="11" t="s">
        <v>379</v>
      </c>
      <c r="G170" s="19">
        <v>42622</v>
      </c>
      <c r="H170" s="19">
        <v>43352</v>
      </c>
      <c r="I170" s="13">
        <v>85</v>
      </c>
      <c r="J170" s="10" t="s">
        <v>322</v>
      </c>
      <c r="K170" s="10" t="s">
        <v>380</v>
      </c>
      <c r="L170" s="10" t="s">
        <v>381</v>
      </c>
      <c r="M170" s="10" t="s">
        <v>38</v>
      </c>
      <c r="N170" s="23" t="s">
        <v>221</v>
      </c>
      <c r="O170" s="8">
        <v>5512930</v>
      </c>
      <c r="P170" s="8">
        <v>972870</v>
      </c>
      <c r="Q170" s="8">
        <v>0</v>
      </c>
      <c r="R170" s="24"/>
      <c r="S170" s="8">
        <v>874408</v>
      </c>
      <c r="T170" s="8">
        <f t="shared" ref="T170" si="13">SUM(O170:S170)</f>
        <v>7360208</v>
      </c>
      <c r="U170" s="10" t="s">
        <v>545</v>
      </c>
      <c r="V170" s="21" t="s">
        <v>66</v>
      </c>
      <c r="W170" s="9">
        <v>4202095.16</v>
      </c>
      <c r="X170" s="9">
        <v>741546.21</v>
      </c>
      <c r="AC170" s="85"/>
    </row>
    <row r="171" spans="1:29" s="42" customFormat="1" ht="45" customHeight="1" thickBot="1" x14ac:dyDescent="0.3">
      <c r="A171" s="103">
        <v>2</v>
      </c>
      <c r="B171" s="104" t="s">
        <v>1158</v>
      </c>
      <c r="C171" s="104">
        <v>126956</v>
      </c>
      <c r="D171" s="105" t="s">
        <v>1171</v>
      </c>
      <c r="E171" s="106" t="s">
        <v>1165</v>
      </c>
      <c r="F171" s="106" t="s">
        <v>1172</v>
      </c>
      <c r="G171" s="107">
        <v>43556</v>
      </c>
      <c r="H171" s="107">
        <v>44652</v>
      </c>
      <c r="I171" s="114">
        <v>85</v>
      </c>
      <c r="J171" s="101" t="s">
        <v>322</v>
      </c>
      <c r="K171" s="101" t="s">
        <v>1173</v>
      </c>
      <c r="L171" s="101" t="s">
        <v>1174</v>
      </c>
      <c r="M171" s="101" t="s">
        <v>38</v>
      </c>
      <c r="N171" s="109" t="s">
        <v>1057</v>
      </c>
      <c r="O171" s="110">
        <v>7440887.1500000004</v>
      </c>
      <c r="P171" s="110">
        <v>1313097.74</v>
      </c>
      <c r="Q171" s="110">
        <v>1308066.4100000001</v>
      </c>
      <c r="R171" s="115"/>
      <c r="S171" s="116">
        <v>1725570.709999999</v>
      </c>
      <c r="T171" s="116">
        <v>11787622.01</v>
      </c>
      <c r="U171" s="117" t="s">
        <v>49</v>
      </c>
      <c r="V171" s="118"/>
      <c r="W171" s="119">
        <v>214818.83</v>
      </c>
      <c r="X171" s="119">
        <v>37909.21</v>
      </c>
      <c r="AC171" s="85"/>
    </row>
    <row r="172" spans="1:29" s="40" customFormat="1" ht="21" customHeight="1" thickBot="1" x14ac:dyDescent="0.3">
      <c r="A172" s="137" t="s">
        <v>376</v>
      </c>
      <c r="B172" s="138"/>
      <c r="C172" s="138"/>
      <c r="D172" s="138"/>
      <c r="E172" s="138"/>
      <c r="F172" s="138"/>
      <c r="G172" s="138"/>
      <c r="H172" s="138"/>
      <c r="I172" s="138"/>
      <c r="J172" s="138"/>
      <c r="K172" s="138"/>
      <c r="L172" s="138"/>
      <c r="M172" s="138"/>
      <c r="N172" s="139"/>
      <c r="O172" s="44">
        <f>SUM(O170:O171)</f>
        <v>12953817.15</v>
      </c>
      <c r="P172" s="44">
        <f>SUM(P170:P171)</f>
        <v>2285967.7400000002</v>
      </c>
      <c r="Q172" s="44">
        <f>SUM(Q170:Q171)</f>
        <v>1308066.4100000001</v>
      </c>
      <c r="R172" s="44"/>
      <c r="S172" s="44">
        <f>SUM(S170:S171)</f>
        <v>2599978.709999999</v>
      </c>
      <c r="T172" s="44">
        <f>SUM(T170:T171)</f>
        <v>19147830.009999998</v>
      </c>
      <c r="U172" s="44"/>
      <c r="V172" s="44"/>
      <c r="W172" s="44">
        <f>SUM(W170:W171)</f>
        <v>4416913.99</v>
      </c>
      <c r="X172" s="44">
        <f>SUM(X170:X171)</f>
        <v>779455.41999999993</v>
      </c>
      <c r="AC172" s="42"/>
    </row>
    <row r="173" spans="1:29" s="40" customFormat="1" ht="21" customHeight="1" thickBot="1" x14ac:dyDescent="0.3">
      <c r="A173" s="134" t="s">
        <v>382</v>
      </c>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6"/>
      <c r="AC173" s="42"/>
    </row>
    <row r="174" spans="1:29" s="42" customFormat="1" ht="45" customHeight="1" x14ac:dyDescent="0.25">
      <c r="A174" s="41">
        <v>1</v>
      </c>
      <c r="B174" s="21" t="s">
        <v>32</v>
      </c>
      <c r="C174" s="21">
        <v>103392</v>
      </c>
      <c r="D174" s="7" t="s">
        <v>384</v>
      </c>
      <c r="E174" s="7" t="s">
        <v>385</v>
      </c>
      <c r="F174" s="11" t="s">
        <v>386</v>
      </c>
      <c r="G174" s="19">
        <v>42615</v>
      </c>
      <c r="H174" s="19">
        <v>43283</v>
      </c>
      <c r="I174" s="20">
        <v>85</v>
      </c>
      <c r="J174" s="10" t="s">
        <v>335</v>
      </c>
      <c r="K174" s="10" t="s">
        <v>387</v>
      </c>
      <c r="L174" s="10" t="s">
        <v>388</v>
      </c>
      <c r="M174" s="10" t="s">
        <v>38</v>
      </c>
      <c r="N174" s="23" t="s">
        <v>39</v>
      </c>
      <c r="O174" s="8">
        <v>12421088.5305</v>
      </c>
      <c r="P174" s="8">
        <v>2191956.7994999997</v>
      </c>
      <c r="Q174" s="8">
        <v>6262733.71</v>
      </c>
      <c r="R174" s="48"/>
      <c r="S174" s="8">
        <v>4389848.7699999996</v>
      </c>
      <c r="T174" s="8">
        <v>25265627.809999999</v>
      </c>
      <c r="U174" s="10" t="s">
        <v>545</v>
      </c>
      <c r="V174" s="13" t="s">
        <v>66</v>
      </c>
      <c r="W174" s="9">
        <v>12421088.529999999</v>
      </c>
      <c r="X174" s="9">
        <v>2191956.8000000003</v>
      </c>
      <c r="AC174" s="85"/>
    </row>
    <row r="175" spans="1:29" s="42" customFormat="1" ht="45" customHeight="1" x14ac:dyDescent="0.25">
      <c r="A175" s="41">
        <v>2</v>
      </c>
      <c r="B175" s="21" t="s">
        <v>389</v>
      </c>
      <c r="C175" s="21">
        <v>103720</v>
      </c>
      <c r="D175" s="7" t="s">
        <v>390</v>
      </c>
      <c r="E175" s="11" t="s">
        <v>1157</v>
      </c>
      <c r="F175" s="11" t="s">
        <v>391</v>
      </c>
      <c r="G175" s="19">
        <v>42614</v>
      </c>
      <c r="H175" s="19">
        <v>44196</v>
      </c>
      <c r="I175" s="13">
        <v>85</v>
      </c>
      <c r="J175" s="10" t="s">
        <v>335</v>
      </c>
      <c r="K175" s="10" t="s">
        <v>387</v>
      </c>
      <c r="L175" s="10" t="s">
        <v>388</v>
      </c>
      <c r="M175" s="10" t="s">
        <v>38</v>
      </c>
      <c r="N175" s="23" t="s">
        <v>39</v>
      </c>
      <c r="O175" s="8">
        <v>5821927.0999999996</v>
      </c>
      <c r="P175" s="8">
        <v>1027398.9000000004</v>
      </c>
      <c r="Q175" s="8">
        <v>4652290</v>
      </c>
      <c r="R175" s="24"/>
      <c r="S175" s="8">
        <v>1516800</v>
      </c>
      <c r="T175" s="8">
        <v>13018416</v>
      </c>
      <c r="U175" s="10" t="s">
        <v>49</v>
      </c>
      <c r="V175" s="21" t="s">
        <v>66</v>
      </c>
      <c r="W175" s="9">
        <v>819984.05</v>
      </c>
      <c r="X175" s="9">
        <v>144703.06999999998</v>
      </c>
      <c r="AC175" s="85"/>
    </row>
    <row r="176" spans="1:29" s="42" customFormat="1" ht="45" customHeight="1" x14ac:dyDescent="0.25">
      <c r="A176" s="41">
        <v>3</v>
      </c>
      <c r="B176" s="21" t="s">
        <v>389</v>
      </c>
      <c r="C176" s="21">
        <v>104449</v>
      </c>
      <c r="D176" s="7" t="s">
        <v>392</v>
      </c>
      <c r="E176" s="11" t="s">
        <v>393</v>
      </c>
      <c r="F176" s="11" t="s">
        <v>394</v>
      </c>
      <c r="G176" s="19">
        <v>42614</v>
      </c>
      <c r="H176" s="19">
        <v>44196</v>
      </c>
      <c r="I176" s="13">
        <v>85</v>
      </c>
      <c r="J176" s="10" t="s">
        <v>335</v>
      </c>
      <c r="K176" s="10" t="s">
        <v>387</v>
      </c>
      <c r="L176" s="10" t="s">
        <v>388</v>
      </c>
      <c r="M176" s="10" t="s">
        <v>38</v>
      </c>
      <c r="N176" s="23" t="s">
        <v>39</v>
      </c>
      <c r="O176" s="8">
        <v>8508551.2464999985</v>
      </c>
      <c r="P176" s="8">
        <v>1501509.0434999999</v>
      </c>
      <c r="Q176" s="8">
        <v>7249934.1500000004</v>
      </c>
      <c r="R176" s="24"/>
      <c r="S176" s="8">
        <v>227225</v>
      </c>
      <c r="T176" s="8">
        <v>17487219.439999998</v>
      </c>
      <c r="U176" s="10" t="s">
        <v>49</v>
      </c>
      <c r="V176" s="21" t="s">
        <v>66</v>
      </c>
      <c r="W176" s="9">
        <v>2040181.11</v>
      </c>
      <c r="X176" s="9">
        <v>360031.96</v>
      </c>
      <c r="AC176" s="85"/>
    </row>
    <row r="177" spans="1:29" s="42" customFormat="1" ht="45" customHeight="1" x14ac:dyDescent="0.25">
      <c r="A177" s="41">
        <v>4</v>
      </c>
      <c r="B177" s="21" t="s">
        <v>389</v>
      </c>
      <c r="C177" s="21">
        <v>104219</v>
      </c>
      <c r="D177" s="7" t="s">
        <v>395</v>
      </c>
      <c r="E177" s="11" t="s">
        <v>396</v>
      </c>
      <c r="F177" s="11" t="s">
        <v>397</v>
      </c>
      <c r="G177" s="19">
        <v>42614</v>
      </c>
      <c r="H177" s="19">
        <v>44196</v>
      </c>
      <c r="I177" s="13">
        <v>85</v>
      </c>
      <c r="J177" s="10" t="s">
        <v>335</v>
      </c>
      <c r="K177" s="10" t="s">
        <v>387</v>
      </c>
      <c r="L177" s="10" t="s">
        <v>388</v>
      </c>
      <c r="M177" s="10" t="s">
        <v>38</v>
      </c>
      <c r="N177" s="23" t="s">
        <v>39</v>
      </c>
      <c r="O177" s="8">
        <v>5509233.0185000002</v>
      </c>
      <c r="P177" s="8">
        <v>972217.5915000001</v>
      </c>
      <c r="Q177" s="8">
        <v>4866927.9400000004</v>
      </c>
      <c r="R177" s="24"/>
      <c r="S177" s="8">
        <v>227225</v>
      </c>
      <c r="T177" s="8">
        <v>11575603.550000001</v>
      </c>
      <c r="U177" s="10" t="s">
        <v>49</v>
      </c>
      <c r="V177" s="21" t="s">
        <v>66</v>
      </c>
      <c r="W177" s="9">
        <v>1921923.38</v>
      </c>
      <c r="X177" s="9">
        <v>339162.95000000007</v>
      </c>
      <c r="AC177" s="85"/>
    </row>
    <row r="178" spans="1:29" s="42" customFormat="1" ht="45" customHeight="1" x14ac:dyDescent="0.25">
      <c r="A178" s="41">
        <v>5</v>
      </c>
      <c r="B178" s="21" t="s">
        <v>41</v>
      </c>
      <c r="C178" s="21">
        <v>103415</v>
      </c>
      <c r="D178" s="7" t="s">
        <v>398</v>
      </c>
      <c r="E178" s="11" t="s">
        <v>399</v>
      </c>
      <c r="F178" s="11" t="s">
        <v>400</v>
      </c>
      <c r="G178" s="19">
        <v>42614</v>
      </c>
      <c r="H178" s="19">
        <v>44075</v>
      </c>
      <c r="I178" s="20">
        <v>84.435339999999997</v>
      </c>
      <c r="J178" s="10" t="s">
        <v>335</v>
      </c>
      <c r="K178" s="10" t="s">
        <v>387</v>
      </c>
      <c r="L178" s="10" t="s">
        <v>388</v>
      </c>
      <c r="M178" s="10" t="s">
        <v>47</v>
      </c>
      <c r="N178" s="23" t="s">
        <v>48</v>
      </c>
      <c r="O178" s="8">
        <v>6755200</v>
      </c>
      <c r="P178" s="8">
        <v>1244800</v>
      </c>
      <c r="Q178" s="8">
        <v>0</v>
      </c>
      <c r="R178" s="24"/>
      <c r="S178" s="8">
        <v>8000</v>
      </c>
      <c r="T178" s="8">
        <v>8008000</v>
      </c>
      <c r="U178" s="10" t="s">
        <v>49</v>
      </c>
      <c r="V178" s="21" t="s">
        <v>91</v>
      </c>
      <c r="W178" s="9">
        <v>4646759.66</v>
      </c>
      <c r="X178" s="9">
        <v>718067.03</v>
      </c>
      <c r="AC178" s="85"/>
    </row>
    <row r="179" spans="1:29" s="42" customFormat="1" ht="45" customHeight="1" x14ac:dyDescent="0.25">
      <c r="A179" s="41">
        <v>6</v>
      </c>
      <c r="B179" s="21" t="s">
        <v>41</v>
      </c>
      <c r="C179" s="21">
        <v>103509</v>
      </c>
      <c r="D179" s="7" t="s">
        <v>401</v>
      </c>
      <c r="E179" s="11" t="s">
        <v>402</v>
      </c>
      <c r="F179" s="11" t="s">
        <v>403</v>
      </c>
      <c r="G179" s="19">
        <v>42614</v>
      </c>
      <c r="H179" s="19">
        <v>44075</v>
      </c>
      <c r="I179" s="20">
        <v>84.435339999999997</v>
      </c>
      <c r="J179" s="10" t="s">
        <v>335</v>
      </c>
      <c r="K179" s="10" t="s">
        <v>387</v>
      </c>
      <c r="L179" s="10" t="s">
        <v>388</v>
      </c>
      <c r="M179" s="10" t="s">
        <v>47</v>
      </c>
      <c r="N179" s="23" t="s">
        <v>48</v>
      </c>
      <c r="O179" s="8">
        <v>7276617</v>
      </c>
      <c r="P179" s="8">
        <v>1340883</v>
      </c>
      <c r="Q179" s="8">
        <v>0</v>
      </c>
      <c r="R179" s="24"/>
      <c r="S179" s="8">
        <v>316000</v>
      </c>
      <c r="T179" s="8">
        <v>8933500</v>
      </c>
      <c r="U179" s="10" t="s">
        <v>49</v>
      </c>
      <c r="V179" s="21" t="s">
        <v>66</v>
      </c>
      <c r="W179" s="9">
        <v>4559587.0499999989</v>
      </c>
      <c r="X179" s="9">
        <v>899805.37000000011</v>
      </c>
      <c r="AC179" s="85"/>
    </row>
    <row r="180" spans="1:29" s="42" customFormat="1" ht="45" customHeight="1" x14ac:dyDescent="0.25">
      <c r="A180" s="41">
        <v>7</v>
      </c>
      <c r="B180" s="21" t="s">
        <v>41</v>
      </c>
      <c r="C180" s="21">
        <v>103427</v>
      </c>
      <c r="D180" s="7" t="s">
        <v>404</v>
      </c>
      <c r="E180" s="11" t="s">
        <v>402</v>
      </c>
      <c r="F180" s="11" t="s">
        <v>405</v>
      </c>
      <c r="G180" s="19">
        <v>42614</v>
      </c>
      <c r="H180" s="19">
        <v>44075</v>
      </c>
      <c r="I180" s="20">
        <v>84.435339999999997</v>
      </c>
      <c r="J180" s="10" t="s">
        <v>335</v>
      </c>
      <c r="K180" s="10" t="s">
        <v>387</v>
      </c>
      <c r="L180" s="10" t="s">
        <v>388</v>
      </c>
      <c r="M180" s="10" t="s">
        <v>47</v>
      </c>
      <c r="N180" s="23" t="s">
        <v>48</v>
      </c>
      <c r="O180" s="8">
        <v>7273872.7000000002</v>
      </c>
      <c r="P180" s="8">
        <v>1340377.3</v>
      </c>
      <c r="Q180" s="8">
        <v>0</v>
      </c>
      <c r="R180" s="24"/>
      <c r="S180" s="8">
        <v>311000</v>
      </c>
      <c r="T180" s="8">
        <v>8925250</v>
      </c>
      <c r="U180" s="10" t="s">
        <v>49</v>
      </c>
      <c r="V180" s="21" t="s">
        <v>66</v>
      </c>
      <c r="W180" s="9">
        <v>4890262.59</v>
      </c>
      <c r="X180" s="9">
        <v>842175.35999999987</v>
      </c>
      <c r="AC180" s="85"/>
    </row>
    <row r="181" spans="1:29" s="42" customFormat="1" ht="45" customHeight="1" x14ac:dyDescent="0.25">
      <c r="A181" s="41">
        <v>8</v>
      </c>
      <c r="B181" s="21" t="s">
        <v>41</v>
      </c>
      <c r="C181" s="21">
        <v>104004</v>
      </c>
      <c r="D181" s="7" t="s">
        <v>406</v>
      </c>
      <c r="E181" s="11" t="s">
        <v>407</v>
      </c>
      <c r="F181" s="11" t="s">
        <v>408</v>
      </c>
      <c r="G181" s="19">
        <v>42614</v>
      </c>
      <c r="H181" s="19">
        <v>44075</v>
      </c>
      <c r="I181" s="20">
        <v>84.435339999999997</v>
      </c>
      <c r="J181" s="10" t="s">
        <v>335</v>
      </c>
      <c r="K181" s="10" t="s">
        <v>387</v>
      </c>
      <c r="L181" s="10" t="s">
        <v>388</v>
      </c>
      <c r="M181" s="10" t="s">
        <v>47</v>
      </c>
      <c r="N181" s="23" t="s">
        <v>48</v>
      </c>
      <c r="O181" s="8">
        <v>7151700.8971000006</v>
      </c>
      <c r="P181" s="8">
        <v>1317864.3528999994</v>
      </c>
      <c r="Q181" s="8">
        <v>0</v>
      </c>
      <c r="R181" s="24"/>
      <c r="S181" s="8">
        <v>84696</v>
      </c>
      <c r="T181" s="8">
        <v>8554261.25</v>
      </c>
      <c r="U181" s="10" t="s">
        <v>49</v>
      </c>
      <c r="V181" s="21" t="s">
        <v>66</v>
      </c>
      <c r="W181" s="9">
        <v>3621369.5199999996</v>
      </c>
      <c r="X181" s="9">
        <v>635045.56999999995</v>
      </c>
      <c r="AC181" s="85"/>
    </row>
    <row r="182" spans="1:29" s="42" customFormat="1" ht="45" customHeight="1" x14ac:dyDescent="0.25">
      <c r="A182" s="41">
        <v>9</v>
      </c>
      <c r="B182" s="21" t="s">
        <v>41</v>
      </c>
      <c r="C182" s="21">
        <v>103413</v>
      </c>
      <c r="D182" s="7" t="s">
        <v>409</v>
      </c>
      <c r="E182" s="11" t="s">
        <v>402</v>
      </c>
      <c r="F182" s="11" t="s">
        <v>410</v>
      </c>
      <c r="G182" s="19">
        <v>42614</v>
      </c>
      <c r="H182" s="19">
        <v>44075</v>
      </c>
      <c r="I182" s="20">
        <v>84.435339999999997</v>
      </c>
      <c r="J182" s="10" t="s">
        <v>335</v>
      </c>
      <c r="K182" s="10" t="s">
        <v>387</v>
      </c>
      <c r="L182" s="10" t="s">
        <v>388</v>
      </c>
      <c r="M182" s="10" t="s">
        <v>47</v>
      </c>
      <c r="N182" s="23" t="s">
        <v>48</v>
      </c>
      <c r="O182" s="8">
        <v>7276617</v>
      </c>
      <c r="P182" s="8">
        <v>1340883</v>
      </c>
      <c r="Q182" s="8">
        <v>0</v>
      </c>
      <c r="R182" s="24"/>
      <c r="S182" s="8">
        <v>5000</v>
      </c>
      <c r="T182" s="8">
        <v>8622500</v>
      </c>
      <c r="U182" s="10" t="s">
        <v>49</v>
      </c>
      <c r="V182" s="21" t="s">
        <v>66</v>
      </c>
      <c r="W182" s="9">
        <v>4219579.87</v>
      </c>
      <c r="X182" s="9">
        <v>777554.03999999992</v>
      </c>
      <c r="AC182" s="85"/>
    </row>
    <row r="183" spans="1:29" s="42" customFormat="1" ht="45" customHeight="1" x14ac:dyDescent="0.25">
      <c r="A183" s="41">
        <v>10</v>
      </c>
      <c r="B183" s="21" t="s">
        <v>41</v>
      </c>
      <c r="C183" s="21">
        <v>103587</v>
      </c>
      <c r="D183" s="7" t="s">
        <v>411</v>
      </c>
      <c r="E183" s="11" t="s">
        <v>412</v>
      </c>
      <c r="F183" s="11" t="s">
        <v>413</v>
      </c>
      <c r="G183" s="19">
        <v>42614</v>
      </c>
      <c r="H183" s="19">
        <v>44075</v>
      </c>
      <c r="I183" s="20">
        <v>84.435339999999997</v>
      </c>
      <c r="J183" s="10" t="s">
        <v>335</v>
      </c>
      <c r="K183" s="10" t="s">
        <v>387</v>
      </c>
      <c r="L183" s="10" t="s">
        <v>388</v>
      </c>
      <c r="M183" s="10" t="s">
        <v>47</v>
      </c>
      <c r="N183" s="23" t="s">
        <v>48</v>
      </c>
      <c r="O183" s="8">
        <v>7276616.1900000004</v>
      </c>
      <c r="P183" s="8">
        <v>1340882.8500000001</v>
      </c>
      <c r="Q183" s="8">
        <v>0</v>
      </c>
      <c r="R183" s="24"/>
      <c r="S183" s="8">
        <v>734830.96</v>
      </c>
      <c r="T183" s="8">
        <v>9352330</v>
      </c>
      <c r="U183" s="10" t="s">
        <v>49</v>
      </c>
      <c r="V183" s="21" t="s">
        <v>66</v>
      </c>
      <c r="W183" s="9">
        <v>3246607.1900000009</v>
      </c>
      <c r="X183" s="9">
        <v>598261.57000000007</v>
      </c>
      <c r="AC183" s="85"/>
    </row>
    <row r="184" spans="1:29" s="42" customFormat="1" ht="45" customHeight="1" x14ac:dyDescent="0.25">
      <c r="A184" s="41">
        <v>11</v>
      </c>
      <c r="B184" s="21" t="s">
        <v>41</v>
      </c>
      <c r="C184" s="21">
        <v>103375</v>
      </c>
      <c r="D184" s="7" t="s">
        <v>414</v>
      </c>
      <c r="E184" s="11" t="s">
        <v>415</v>
      </c>
      <c r="F184" s="11" t="s">
        <v>416</v>
      </c>
      <c r="G184" s="19">
        <v>42614</v>
      </c>
      <c r="H184" s="19">
        <v>44075</v>
      </c>
      <c r="I184" s="20">
        <v>84.435339999999997</v>
      </c>
      <c r="J184" s="10" t="s">
        <v>335</v>
      </c>
      <c r="K184" s="10" t="s">
        <v>387</v>
      </c>
      <c r="L184" s="10" t="s">
        <v>388</v>
      </c>
      <c r="M184" s="10" t="s">
        <v>47</v>
      </c>
      <c r="N184" s="23" t="s">
        <v>48</v>
      </c>
      <c r="O184" s="8">
        <v>7254133.0598720014</v>
      </c>
      <c r="P184" s="8">
        <v>1336739.8201279994</v>
      </c>
      <c r="Q184" s="8">
        <v>0</v>
      </c>
      <c r="R184" s="24"/>
      <c r="S184" s="8">
        <v>646928.12</v>
      </c>
      <c r="T184" s="8">
        <v>9237801</v>
      </c>
      <c r="U184" s="10" t="s">
        <v>49</v>
      </c>
      <c r="V184" s="21" t="s">
        <v>79</v>
      </c>
      <c r="W184" s="9">
        <v>3529572.1199999996</v>
      </c>
      <c r="X184" s="9">
        <v>650404.34999999986</v>
      </c>
      <c r="AC184" s="85"/>
    </row>
    <row r="185" spans="1:29" s="42" customFormat="1" ht="45" customHeight="1" x14ac:dyDescent="0.25">
      <c r="A185" s="41">
        <v>12</v>
      </c>
      <c r="B185" s="21" t="s">
        <v>41</v>
      </c>
      <c r="C185" s="21">
        <v>103774</v>
      </c>
      <c r="D185" s="7" t="s">
        <v>417</v>
      </c>
      <c r="E185" s="11" t="s">
        <v>418</v>
      </c>
      <c r="F185" s="11" t="s">
        <v>419</v>
      </c>
      <c r="G185" s="19">
        <v>42615</v>
      </c>
      <c r="H185" s="19">
        <v>44076</v>
      </c>
      <c r="I185" s="20">
        <v>84.435339999999997</v>
      </c>
      <c r="J185" s="10" t="s">
        <v>335</v>
      </c>
      <c r="K185" s="10" t="s">
        <v>387</v>
      </c>
      <c r="L185" s="10" t="s">
        <v>388</v>
      </c>
      <c r="M185" s="10" t="s">
        <v>47</v>
      </c>
      <c r="N185" s="23" t="s">
        <v>48</v>
      </c>
      <c r="O185" s="8">
        <v>7273112.0898120003</v>
      </c>
      <c r="P185" s="8">
        <v>1340237.1401880002</v>
      </c>
      <c r="Q185" s="8">
        <v>0</v>
      </c>
      <c r="R185" s="24"/>
      <c r="S185" s="8">
        <v>548819.77</v>
      </c>
      <c r="T185" s="8">
        <v>9162169</v>
      </c>
      <c r="U185" s="10" t="s">
        <v>49</v>
      </c>
      <c r="V185" s="21" t="s">
        <v>79</v>
      </c>
      <c r="W185" s="9">
        <v>3903286.32</v>
      </c>
      <c r="X185" s="9">
        <v>719269.71</v>
      </c>
      <c r="AC185" s="85"/>
    </row>
    <row r="186" spans="1:29" s="42" customFormat="1" ht="45" customHeight="1" x14ac:dyDescent="0.25">
      <c r="A186" s="41">
        <v>13</v>
      </c>
      <c r="B186" s="21" t="s">
        <v>41</v>
      </c>
      <c r="C186" s="21">
        <v>103557</v>
      </c>
      <c r="D186" s="7" t="s">
        <v>420</v>
      </c>
      <c r="E186" s="11" t="s">
        <v>421</v>
      </c>
      <c r="F186" s="11" t="s">
        <v>422</v>
      </c>
      <c r="G186" s="19">
        <v>42615</v>
      </c>
      <c r="H186" s="19">
        <v>44076</v>
      </c>
      <c r="I186" s="20">
        <v>84.435339999999997</v>
      </c>
      <c r="J186" s="10" t="s">
        <v>335</v>
      </c>
      <c r="K186" s="10" t="s">
        <v>387</v>
      </c>
      <c r="L186" s="10" t="s">
        <v>388</v>
      </c>
      <c r="M186" s="10" t="s">
        <v>47</v>
      </c>
      <c r="N186" s="23" t="s">
        <v>48</v>
      </c>
      <c r="O186" s="8">
        <v>7276617</v>
      </c>
      <c r="P186" s="8">
        <v>1340883</v>
      </c>
      <c r="Q186" s="8">
        <v>0</v>
      </c>
      <c r="R186" s="24"/>
      <c r="S186" s="8">
        <v>1015958</v>
      </c>
      <c r="T186" s="8">
        <v>9633458</v>
      </c>
      <c r="U186" s="10" t="s">
        <v>49</v>
      </c>
      <c r="V186" s="21" t="s">
        <v>66</v>
      </c>
      <c r="W186" s="9">
        <v>4293116.1000000015</v>
      </c>
      <c r="X186" s="9">
        <v>751893.45000000019</v>
      </c>
      <c r="AC186" s="85"/>
    </row>
    <row r="187" spans="1:29" s="42" customFormat="1" ht="45" customHeight="1" x14ac:dyDescent="0.25">
      <c r="A187" s="41">
        <v>14</v>
      </c>
      <c r="B187" s="21" t="s">
        <v>41</v>
      </c>
      <c r="C187" s="21">
        <v>105258</v>
      </c>
      <c r="D187" s="7" t="s">
        <v>423</v>
      </c>
      <c r="E187" s="11" t="s">
        <v>424</v>
      </c>
      <c r="F187" s="11" t="s">
        <v>425</v>
      </c>
      <c r="G187" s="19">
        <v>42618</v>
      </c>
      <c r="H187" s="19">
        <v>43960</v>
      </c>
      <c r="I187" s="20">
        <v>84.435339999999997</v>
      </c>
      <c r="J187" s="10" t="s">
        <v>335</v>
      </c>
      <c r="K187" s="10" t="s">
        <v>387</v>
      </c>
      <c r="L187" s="10" t="s">
        <v>388</v>
      </c>
      <c r="M187" s="10" t="s">
        <v>47</v>
      </c>
      <c r="N187" s="23" t="s">
        <v>48</v>
      </c>
      <c r="O187" s="8">
        <v>5424561.2400000002</v>
      </c>
      <c r="P187" s="8">
        <v>999599.39</v>
      </c>
      <c r="Q187" s="8">
        <v>0</v>
      </c>
      <c r="R187" s="24"/>
      <c r="S187" s="8">
        <v>233471.5</v>
      </c>
      <c r="T187" s="8">
        <v>6657632.1299999999</v>
      </c>
      <c r="U187" s="10" t="s">
        <v>49</v>
      </c>
      <c r="V187" s="21" t="s">
        <v>50</v>
      </c>
      <c r="W187" s="9">
        <v>2618867.7800000003</v>
      </c>
      <c r="X187" s="9">
        <v>482586.26</v>
      </c>
      <c r="AC187" s="85"/>
    </row>
    <row r="188" spans="1:29" s="42" customFormat="1" ht="45" customHeight="1" x14ac:dyDescent="0.25">
      <c r="A188" s="41">
        <v>15</v>
      </c>
      <c r="B188" s="21" t="s">
        <v>41</v>
      </c>
      <c r="C188" s="21">
        <v>103321</v>
      </c>
      <c r="D188" s="7" t="s">
        <v>426</v>
      </c>
      <c r="E188" s="11" t="s">
        <v>427</v>
      </c>
      <c r="F188" s="11" t="s">
        <v>428</v>
      </c>
      <c r="G188" s="19">
        <v>42640</v>
      </c>
      <c r="H188" s="19">
        <v>44101</v>
      </c>
      <c r="I188" s="20">
        <v>84.435339999999997</v>
      </c>
      <c r="J188" s="10" t="s">
        <v>335</v>
      </c>
      <c r="K188" s="10" t="s">
        <v>387</v>
      </c>
      <c r="L188" s="10" t="s">
        <v>388</v>
      </c>
      <c r="M188" s="10" t="s">
        <v>47</v>
      </c>
      <c r="N188" s="23" t="s">
        <v>48</v>
      </c>
      <c r="O188" s="8">
        <v>7276617</v>
      </c>
      <c r="P188" s="8">
        <v>1340883</v>
      </c>
      <c r="Q188" s="8">
        <v>0</v>
      </c>
      <c r="R188" s="24"/>
      <c r="S188" s="8">
        <v>72000</v>
      </c>
      <c r="T188" s="8">
        <v>8689500</v>
      </c>
      <c r="U188" s="10" t="s">
        <v>49</v>
      </c>
      <c r="V188" s="21" t="s">
        <v>50</v>
      </c>
      <c r="W188" s="9">
        <v>3300424.1799999992</v>
      </c>
      <c r="X188" s="9">
        <v>497614.87000000005</v>
      </c>
      <c r="AC188" s="85"/>
    </row>
    <row r="189" spans="1:29" s="42" customFormat="1" ht="45" customHeight="1" x14ac:dyDescent="0.25">
      <c r="A189" s="41">
        <v>16</v>
      </c>
      <c r="B189" s="21" t="s">
        <v>41</v>
      </c>
      <c r="C189" s="21">
        <v>103319</v>
      </c>
      <c r="D189" s="7" t="s">
        <v>429</v>
      </c>
      <c r="E189" s="11" t="s">
        <v>427</v>
      </c>
      <c r="F189" s="11" t="s">
        <v>430</v>
      </c>
      <c r="G189" s="19">
        <v>42720</v>
      </c>
      <c r="H189" s="19">
        <v>44181</v>
      </c>
      <c r="I189" s="20">
        <v>84.435339999999997</v>
      </c>
      <c r="J189" s="10" t="s">
        <v>335</v>
      </c>
      <c r="K189" s="10" t="s">
        <v>387</v>
      </c>
      <c r="L189" s="10" t="s">
        <v>388</v>
      </c>
      <c r="M189" s="10" t="s">
        <v>47</v>
      </c>
      <c r="N189" s="23" t="s">
        <v>48</v>
      </c>
      <c r="O189" s="8">
        <v>7274674.8799999999</v>
      </c>
      <c r="P189" s="8">
        <v>1340525.1200000001</v>
      </c>
      <c r="Q189" s="8">
        <v>0</v>
      </c>
      <c r="R189" s="24"/>
      <c r="S189" s="8">
        <v>71980</v>
      </c>
      <c r="T189" s="8">
        <v>8687180</v>
      </c>
      <c r="U189" s="10" t="s">
        <v>49</v>
      </c>
      <c r="V189" s="21" t="s">
        <v>66</v>
      </c>
      <c r="W189" s="9">
        <v>3255284.27</v>
      </c>
      <c r="X189" s="9">
        <v>470869.56000000006</v>
      </c>
      <c r="AC189" s="85"/>
    </row>
    <row r="190" spans="1:29" s="42" customFormat="1" ht="45" customHeight="1" x14ac:dyDescent="0.25">
      <c r="A190" s="41">
        <v>17</v>
      </c>
      <c r="B190" s="21" t="s">
        <v>112</v>
      </c>
      <c r="C190" s="21">
        <v>104938</v>
      </c>
      <c r="D190" s="7" t="s">
        <v>431</v>
      </c>
      <c r="E190" s="11" t="s">
        <v>432</v>
      </c>
      <c r="F190" s="11" t="s">
        <v>433</v>
      </c>
      <c r="G190" s="19">
        <v>42621</v>
      </c>
      <c r="H190" s="19">
        <v>43228</v>
      </c>
      <c r="I190" s="13">
        <v>85</v>
      </c>
      <c r="J190" s="10" t="s">
        <v>335</v>
      </c>
      <c r="K190" s="10" t="s">
        <v>387</v>
      </c>
      <c r="L190" s="10" t="s">
        <v>388</v>
      </c>
      <c r="M190" s="10" t="s">
        <v>38</v>
      </c>
      <c r="N190" s="23" t="s">
        <v>221</v>
      </c>
      <c r="O190" s="8">
        <v>673093.90300000005</v>
      </c>
      <c r="P190" s="8">
        <v>118781.277</v>
      </c>
      <c r="Q190" s="8">
        <v>87986.13</v>
      </c>
      <c r="R190" s="24"/>
      <c r="S190" s="8">
        <v>102356.42</v>
      </c>
      <c r="T190" s="8">
        <v>982217.7300000001</v>
      </c>
      <c r="U190" s="10" t="s">
        <v>545</v>
      </c>
      <c r="V190" s="21" t="s">
        <v>66</v>
      </c>
      <c r="W190" s="9">
        <v>670791.60000000009</v>
      </c>
      <c r="X190" s="9">
        <v>118374.99</v>
      </c>
      <c r="AC190" s="85"/>
    </row>
    <row r="191" spans="1:29" s="42" customFormat="1" ht="45" customHeight="1" x14ac:dyDescent="0.25">
      <c r="A191" s="41">
        <v>18</v>
      </c>
      <c r="B191" s="21" t="s">
        <v>150</v>
      </c>
      <c r="C191" s="21">
        <v>105654</v>
      </c>
      <c r="D191" s="11" t="s">
        <v>434</v>
      </c>
      <c r="E191" s="7" t="s">
        <v>435</v>
      </c>
      <c r="F191" s="11" t="s">
        <v>436</v>
      </c>
      <c r="G191" s="19">
        <v>42614</v>
      </c>
      <c r="H191" s="19">
        <v>44440</v>
      </c>
      <c r="I191" s="21">
        <v>83.72</v>
      </c>
      <c r="J191" s="10" t="s">
        <v>335</v>
      </c>
      <c r="K191" s="10" t="s">
        <v>387</v>
      </c>
      <c r="L191" s="10" t="s">
        <v>388</v>
      </c>
      <c r="M191" s="10" t="s">
        <v>47</v>
      </c>
      <c r="N191" s="23" t="s">
        <v>154</v>
      </c>
      <c r="O191" s="8">
        <v>10667027.243600002</v>
      </c>
      <c r="P191" s="8">
        <v>2074285.7563999984</v>
      </c>
      <c r="Q191" s="8">
        <v>1315802</v>
      </c>
      <c r="R191" s="24"/>
      <c r="S191" s="8">
        <v>50000</v>
      </c>
      <c r="T191" s="8">
        <v>14107115</v>
      </c>
      <c r="U191" s="10" t="s">
        <v>49</v>
      </c>
      <c r="V191" s="21" t="s">
        <v>79</v>
      </c>
      <c r="W191" s="9">
        <v>2700522.36</v>
      </c>
      <c r="X191" s="9">
        <v>525137.43000000005</v>
      </c>
      <c r="AC191" s="85"/>
    </row>
    <row r="192" spans="1:29" s="42" customFormat="1" ht="45" customHeight="1" x14ac:dyDescent="0.25">
      <c r="A192" s="41">
        <v>19</v>
      </c>
      <c r="B192" s="21" t="s">
        <v>150</v>
      </c>
      <c r="C192" s="21">
        <v>105774</v>
      </c>
      <c r="D192" s="11" t="s">
        <v>437</v>
      </c>
      <c r="E192" s="7" t="s">
        <v>438</v>
      </c>
      <c r="F192" s="11" t="s">
        <v>439</v>
      </c>
      <c r="G192" s="19">
        <v>42614</v>
      </c>
      <c r="H192" s="19">
        <v>44440</v>
      </c>
      <c r="I192" s="21">
        <v>83.72</v>
      </c>
      <c r="J192" s="10" t="s">
        <v>335</v>
      </c>
      <c r="K192" s="10" t="s">
        <v>387</v>
      </c>
      <c r="L192" s="10" t="s">
        <v>388</v>
      </c>
      <c r="M192" s="10" t="s">
        <v>47</v>
      </c>
      <c r="N192" s="23" t="s">
        <v>154</v>
      </c>
      <c r="O192" s="8">
        <v>11252251.601500001</v>
      </c>
      <c r="P192" s="8">
        <v>2188087.1484999992</v>
      </c>
      <c r="Q192" s="8">
        <v>4379127.5</v>
      </c>
      <c r="R192" s="24"/>
      <c r="S192" s="8">
        <v>45000</v>
      </c>
      <c r="T192" s="8">
        <v>17864466.25</v>
      </c>
      <c r="U192" s="10" t="s">
        <v>49</v>
      </c>
      <c r="V192" s="21" t="s">
        <v>91</v>
      </c>
      <c r="W192" s="9">
        <v>1670088.85</v>
      </c>
      <c r="X192" s="9">
        <v>245267.96999999997</v>
      </c>
      <c r="AC192" s="85"/>
    </row>
    <row r="193" spans="1:29" s="42" customFormat="1" ht="45" customHeight="1" x14ac:dyDescent="0.25">
      <c r="A193" s="41">
        <v>20</v>
      </c>
      <c r="B193" s="21" t="s">
        <v>150</v>
      </c>
      <c r="C193" s="21">
        <v>105533</v>
      </c>
      <c r="D193" s="11" t="s">
        <v>440</v>
      </c>
      <c r="E193" s="7" t="s">
        <v>441</v>
      </c>
      <c r="F193" s="11" t="s">
        <v>442</v>
      </c>
      <c r="G193" s="19">
        <v>42614</v>
      </c>
      <c r="H193" s="19">
        <v>44440</v>
      </c>
      <c r="I193" s="21">
        <v>83.72</v>
      </c>
      <c r="J193" s="10" t="s">
        <v>335</v>
      </c>
      <c r="K193" s="10" t="s">
        <v>387</v>
      </c>
      <c r="L193" s="10" t="s">
        <v>388</v>
      </c>
      <c r="M193" s="10" t="s">
        <v>47</v>
      </c>
      <c r="N193" s="23" t="s">
        <v>154</v>
      </c>
      <c r="O193" s="8">
        <v>11302200</v>
      </c>
      <c r="P193" s="8">
        <v>2197800</v>
      </c>
      <c r="Q193" s="8">
        <v>1975000</v>
      </c>
      <c r="R193" s="24"/>
      <c r="S193" s="8">
        <v>55000</v>
      </c>
      <c r="T193" s="8">
        <v>15530000</v>
      </c>
      <c r="U193" s="10" t="s">
        <v>49</v>
      </c>
      <c r="V193" s="21" t="s">
        <v>66</v>
      </c>
      <c r="W193" s="9">
        <v>3701576.32</v>
      </c>
      <c r="X193" s="9">
        <v>678130.91000000015</v>
      </c>
      <c r="AC193" s="85"/>
    </row>
    <row r="194" spans="1:29" s="42" customFormat="1" ht="45" customHeight="1" x14ac:dyDescent="0.25">
      <c r="A194" s="41">
        <v>21</v>
      </c>
      <c r="B194" s="21" t="s">
        <v>150</v>
      </c>
      <c r="C194" s="21">
        <v>105742</v>
      </c>
      <c r="D194" s="11" t="s">
        <v>443</v>
      </c>
      <c r="E194" s="7" t="s">
        <v>444</v>
      </c>
      <c r="F194" s="11" t="s">
        <v>445</v>
      </c>
      <c r="G194" s="19">
        <v>42614</v>
      </c>
      <c r="H194" s="19">
        <v>44440</v>
      </c>
      <c r="I194" s="21">
        <v>83.72</v>
      </c>
      <c r="J194" s="10" t="s">
        <v>335</v>
      </c>
      <c r="K194" s="10" t="s">
        <v>387</v>
      </c>
      <c r="L194" s="10" t="s">
        <v>388</v>
      </c>
      <c r="M194" s="10" t="s">
        <v>47</v>
      </c>
      <c r="N194" s="23" t="s">
        <v>154</v>
      </c>
      <c r="O194" s="8">
        <v>5807694.3753920011</v>
      </c>
      <c r="P194" s="8">
        <v>1129350.9846079992</v>
      </c>
      <c r="Q194" s="8">
        <v>1391062.71</v>
      </c>
      <c r="R194" s="24"/>
      <c r="S194" s="8">
        <v>98486</v>
      </c>
      <c r="T194" s="8">
        <v>8426594.0700000003</v>
      </c>
      <c r="U194" s="10" t="s">
        <v>49</v>
      </c>
      <c r="V194" s="21" t="s">
        <v>79</v>
      </c>
      <c r="W194" s="9">
        <v>1318477.9099999999</v>
      </c>
      <c r="X194" s="9">
        <v>198050.89999999997</v>
      </c>
      <c r="AC194" s="85"/>
    </row>
    <row r="195" spans="1:29" s="42" customFormat="1" ht="45" customHeight="1" x14ac:dyDescent="0.25">
      <c r="A195" s="41">
        <v>22</v>
      </c>
      <c r="B195" s="21" t="s">
        <v>112</v>
      </c>
      <c r="C195" s="21">
        <v>119878</v>
      </c>
      <c r="D195" s="11" t="s">
        <v>446</v>
      </c>
      <c r="E195" s="11" t="s">
        <v>447</v>
      </c>
      <c r="F195" s="11" t="s">
        <v>448</v>
      </c>
      <c r="G195" s="19">
        <v>43005</v>
      </c>
      <c r="H195" s="19">
        <v>43735</v>
      </c>
      <c r="I195" s="13">
        <v>85.000000595397793</v>
      </c>
      <c r="J195" s="21" t="s">
        <v>335</v>
      </c>
      <c r="K195" s="21" t="s">
        <v>387</v>
      </c>
      <c r="L195" s="21" t="s">
        <v>388</v>
      </c>
      <c r="M195" s="10" t="s">
        <v>38</v>
      </c>
      <c r="N195" s="23" t="s">
        <v>221</v>
      </c>
      <c r="O195" s="8">
        <v>713808.5</v>
      </c>
      <c r="P195" s="8">
        <v>125966.2</v>
      </c>
      <c r="Q195" s="8">
        <v>93308.3</v>
      </c>
      <c r="R195" s="8"/>
      <c r="S195" s="8">
        <v>34193</v>
      </c>
      <c r="T195" s="8">
        <v>967276</v>
      </c>
      <c r="U195" s="10" t="s">
        <v>49</v>
      </c>
      <c r="V195" s="21"/>
      <c r="W195" s="9">
        <v>644495.72</v>
      </c>
      <c r="X195" s="9">
        <v>113734.54</v>
      </c>
      <c r="AC195" s="85"/>
    </row>
    <row r="196" spans="1:29" s="42" customFormat="1" ht="45" customHeight="1" x14ac:dyDescent="0.25">
      <c r="A196" s="41">
        <v>23</v>
      </c>
      <c r="B196" s="21" t="s">
        <v>112</v>
      </c>
      <c r="C196" s="21">
        <v>106167</v>
      </c>
      <c r="D196" s="11" t="s">
        <v>449</v>
      </c>
      <c r="E196" s="11" t="s">
        <v>450</v>
      </c>
      <c r="F196" s="11" t="s">
        <v>451</v>
      </c>
      <c r="G196" s="19">
        <v>43005</v>
      </c>
      <c r="H196" s="19">
        <v>43551</v>
      </c>
      <c r="I196" s="13">
        <v>85.000000000000014</v>
      </c>
      <c r="J196" s="21" t="s">
        <v>335</v>
      </c>
      <c r="K196" s="21" t="s">
        <v>387</v>
      </c>
      <c r="L196" s="21" t="s">
        <v>388</v>
      </c>
      <c r="M196" s="10" t="s">
        <v>38</v>
      </c>
      <c r="N196" s="23" t="s">
        <v>221</v>
      </c>
      <c r="O196" s="8">
        <v>706567.09</v>
      </c>
      <c r="P196" s="8">
        <v>124688.31</v>
      </c>
      <c r="Q196" s="8">
        <v>92361.73</v>
      </c>
      <c r="R196" s="8"/>
      <c r="S196" s="8">
        <v>27584.11</v>
      </c>
      <c r="T196" s="8">
        <v>951201.23999999987</v>
      </c>
      <c r="U196" s="10" t="s">
        <v>49</v>
      </c>
      <c r="V196" s="21" t="s">
        <v>50</v>
      </c>
      <c r="W196" s="9">
        <v>681985.58</v>
      </c>
      <c r="X196" s="9">
        <v>120350.39</v>
      </c>
      <c r="AC196" s="85"/>
    </row>
    <row r="197" spans="1:29" s="42" customFormat="1" ht="45" customHeight="1" x14ac:dyDescent="0.25">
      <c r="A197" s="41">
        <v>24</v>
      </c>
      <c r="B197" s="21" t="s">
        <v>112</v>
      </c>
      <c r="C197" s="21">
        <v>113030</v>
      </c>
      <c r="D197" s="11" t="s">
        <v>452</v>
      </c>
      <c r="E197" s="11" t="s">
        <v>453</v>
      </c>
      <c r="F197" s="11" t="s">
        <v>454</v>
      </c>
      <c r="G197" s="19">
        <v>43012</v>
      </c>
      <c r="H197" s="19">
        <v>43742</v>
      </c>
      <c r="I197" s="13">
        <v>84.999999041413716</v>
      </c>
      <c r="J197" s="21" t="s">
        <v>335</v>
      </c>
      <c r="K197" s="21" t="s">
        <v>387</v>
      </c>
      <c r="L197" s="21" t="s">
        <v>388</v>
      </c>
      <c r="M197" s="10" t="s">
        <v>38</v>
      </c>
      <c r="N197" s="23" t="s">
        <v>221</v>
      </c>
      <c r="O197" s="8">
        <v>576369.6</v>
      </c>
      <c r="P197" s="8">
        <v>101712.29</v>
      </c>
      <c r="Q197" s="8">
        <v>75342.47</v>
      </c>
      <c r="R197" s="8"/>
      <c r="S197" s="8">
        <v>18577.04</v>
      </c>
      <c r="T197" s="8">
        <v>772001.4</v>
      </c>
      <c r="U197" s="10" t="s">
        <v>49</v>
      </c>
      <c r="V197" s="21" t="s">
        <v>50</v>
      </c>
      <c r="W197" s="9">
        <v>285690.87</v>
      </c>
      <c r="X197" s="9">
        <v>50416.03</v>
      </c>
      <c r="AC197" s="85"/>
    </row>
    <row r="198" spans="1:29" s="42" customFormat="1" ht="45" customHeight="1" x14ac:dyDescent="0.25">
      <c r="A198" s="41">
        <v>25</v>
      </c>
      <c r="B198" s="21" t="s">
        <v>112</v>
      </c>
      <c r="C198" s="21">
        <v>113593</v>
      </c>
      <c r="D198" s="11" t="s">
        <v>455</v>
      </c>
      <c r="E198" s="11" t="s">
        <v>456</v>
      </c>
      <c r="F198" s="11" t="s">
        <v>457</v>
      </c>
      <c r="G198" s="19">
        <v>43020</v>
      </c>
      <c r="H198" s="19">
        <v>43742</v>
      </c>
      <c r="I198" s="13">
        <v>85.000000120487201</v>
      </c>
      <c r="J198" s="21" t="s">
        <v>335</v>
      </c>
      <c r="K198" s="21" t="s">
        <v>387</v>
      </c>
      <c r="L198" s="21" t="s">
        <v>458</v>
      </c>
      <c r="M198" s="10" t="s">
        <v>38</v>
      </c>
      <c r="N198" s="23" t="s">
        <v>221</v>
      </c>
      <c r="O198" s="8">
        <v>705469.18</v>
      </c>
      <c r="P198" s="8">
        <v>124494.56</v>
      </c>
      <c r="Q198" s="8">
        <v>92218.2</v>
      </c>
      <c r="R198" s="8"/>
      <c r="S198" s="8">
        <v>48905.5</v>
      </c>
      <c r="T198" s="8">
        <v>971087.44</v>
      </c>
      <c r="U198" s="10" t="s">
        <v>49</v>
      </c>
      <c r="V198" s="21" t="s">
        <v>50</v>
      </c>
      <c r="W198" s="9">
        <v>0</v>
      </c>
      <c r="X198" s="9">
        <v>0</v>
      </c>
      <c r="AC198" s="85"/>
    </row>
    <row r="199" spans="1:29" s="42" customFormat="1" ht="45" customHeight="1" x14ac:dyDescent="0.25">
      <c r="A199" s="41">
        <v>26</v>
      </c>
      <c r="B199" s="21" t="s">
        <v>112</v>
      </c>
      <c r="C199" s="21">
        <v>113124</v>
      </c>
      <c r="D199" s="11" t="s">
        <v>459</v>
      </c>
      <c r="E199" s="11" t="s">
        <v>460</v>
      </c>
      <c r="F199" s="11" t="s">
        <v>461</v>
      </c>
      <c r="G199" s="19">
        <v>43020</v>
      </c>
      <c r="H199" s="19">
        <v>43750</v>
      </c>
      <c r="I199" s="13">
        <v>84.999999282764023</v>
      </c>
      <c r="J199" s="21" t="s">
        <v>335</v>
      </c>
      <c r="K199" s="21" t="s">
        <v>387</v>
      </c>
      <c r="L199" s="21" t="s">
        <v>388</v>
      </c>
      <c r="M199" s="10" t="s">
        <v>38</v>
      </c>
      <c r="N199" s="23" t="s">
        <v>221</v>
      </c>
      <c r="O199" s="8">
        <v>711063.04000000004</v>
      </c>
      <c r="P199" s="8">
        <v>125481.72</v>
      </c>
      <c r="Q199" s="8">
        <v>92949.47</v>
      </c>
      <c r="R199" s="8"/>
      <c r="S199" s="8">
        <v>30940</v>
      </c>
      <c r="T199" s="8">
        <v>960434.23</v>
      </c>
      <c r="U199" s="10" t="s">
        <v>49</v>
      </c>
      <c r="V199" s="21" t="s">
        <v>66</v>
      </c>
      <c r="W199" s="9">
        <v>448235.78</v>
      </c>
      <c r="X199" s="9">
        <v>79100.44</v>
      </c>
      <c r="AC199" s="85"/>
    </row>
    <row r="200" spans="1:29" s="42" customFormat="1" ht="45" customHeight="1" x14ac:dyDescent="0.25">
      <c r="A200" s="41">
        <v>27</v>
      </c>
      <c r="B200" s="10" t="s">
        <v>229</v>
      </c>
      <c r="C200" s="10">
        <v>119086</v>
      </c>
      <c r="D200" s="11" t="s">
        <v>462</v>
      </c>
      <c r="E200" s="11" t="s">
        <v>463</v>
      </c>
      <c r="F200" s="11" t="s">
        <v>462</v>
      </c>
      <c r="G200" s="19">
        <v>43017</v>
      </c>
      <c r="H200" s="19">
        <v>43747</v>
      </c>
      <c r="I200" s="13">
        <v>85</v>
      </c>
      <c r="J200" s="21" t="s">
        <v>335</v>
      </c>
      <c r="K200" s="21" t="s">
        <v>387</v>
      </c>
      <c r="L200" s="21" t="s">
        <v>388</v>
      </c>
      <c r="M200" s="21" t="s">
        <v>38</v>
      </c>
      <c r="N200" s="23" t="s">
        <v>232</v>
      </c>
      <c r="O200" s="22">
        <v>756992.66</v>
      </c>
      <c r="P200" s="22">
        <v>133586.94</v>
      </c>
      <c r="Q200" s="22">
        <v>420803.4</v>
      </c>
      <c r="R200" s="24"/>
      <c r="S200" s="22">
        <v>58429.370000000112</v>
      </c>
      <c r="T200" s="22">
        <v>1369812.37</v>
      </c>
      <c r="U200" s="6" t="s">
        <v>49</v>
      </c>
      <c r="V200" s="21"/>
      <c r="W200" s="9">
        <v>341619.93</v>
      </c>
      <c r="X200" s="9">
        <v>60285.85</v>
      </c>
    </row>
    <row r="201" spans="1:29" s="42" customFormat="1" ht="45" customHeight="1" x14ac:dyDescent="0.25">
      <c r="A201" s="41">
        <v>28</v>
      </c>
      <c r="B201" s="10" t="s">
        <v>229</v>
      </c>
      <c r="C201" s="10">
        <v>115618</v>
      </c>
      <c r="D201" s="11" t="s">
        <v>464</v>
      </c>
      <c r="E201" s="11" t="s">
        <v>465</v>
      </c>
      <c r="F201" s="11" t="s">
        <v>464</v>
      </c>
      <c r="G201" s="19">
        <v>42902</v>
      </c>
      <c r="H201" s="19">
        <v>43632</v>
      </c>
      <c r="I201" s="13">
        <v>85</v>
      </c>
      <c r="J201" s="21" t="s">
        <v>335</v>
      </c>
      <c r="K201" s="21" t="s">
        <v>387</v>
      </c>
      <c r="L201" s="21" t="s">
        <v>388</v>
      </c>
      <c r="M201" s="21" t="s">
        <v>38</v>
      </c>
      <c r="N201" s="23" t="s">
        <v>232</v>
      </c>
      <c r="O201" s="22">
        <v>3410001.74</v>
      </c>
      <c r="P201" s="22">
        <v>601765.01</v>
      </c>
      <c r="Q201" s="22">
        <v>1364614.75</v>
      </c>
      <c r="R201" s="24"/>
      <c r="S201" s="22">
        <v>1021512.4900000002</v>
      </c>
      <c r="T201" s="22">
        <v>6397893.9900000002</v>
      </c>
      <c r="U201" s="6" t="s">
        <v>49</v>
      </c>
      <c r="V201" s="21"/>
      <c r="W201" s="9">
        <v>1141119.05</v>
      </c>
      <c r="X201" s="9">
        <v>201373.95</v>
      </c>
    </row>
    <row r="202" spans="1:29" s="42" customFormat="1" ht="45" customHeight="1" x14ac:dyDescent="0.25">
      <c r="A202" s="41">
        <v>29</v>
      </c>
      <c r="B202" s="10" t="s">
        <v>229</v>
      </c>
      <c r="C202" s="10">
        <v>116487</v>
      </c>
      <c r="D202" s="11" t="s">
        <v>466</v>
      </c>
      <c r="E202" s="11" t="s">
        <v>467</v>
      </c>
      <c r="F202" s="11" t="s">
        <v>466</v>
      </c>
      <c r="G202" s="19">
        <v>42956</v>
      </c>
      <c r="H202" s="19">
        <v>43505</v>
      </c>
      <c r="I202" s="13">
        <v>85</v>
      </c>
      <c r="J202" s="21" t="s">
        <v>335</v>
      </c>
      <c r="K202" s="21" t="s">
        <v>387</v>
      </c>
      <c r="L202" s="21" t="s">
        <v>388</v>
      </c>
      <c r="M202" s="21" t="s">
        <v>38</v>
      </c>
      <c r="N202" s="23" t="s">
        <v>232</v>
      </c>
      <c r="O202" s="22">
        <v>1411250.21</v>
      </c>
      <c r="P202" s="22">
        <v>249044.15</v>
      </c>
      <c r="Q202" s="22">
        <v>766896.24</v>
      </c>
      <c r="R202" s="24"/>
      <c r="S202" s="22">
        <v>52936.949999999721</v>
      </c>
      <c r="T202" s="22">
        <v>2480127.5499999993</v>
      </c>
      <c r="U202" s="6" t="s">
        <v>49</v>
      </c>
      <c r="V202" s="21"/>
      <c r="W202" s="9">
        <v>1057297.7100000002</v>
      </c>
      <c r="X202" s="9">
        <v>186581.94</v>
      </c>
    </row>
    <row r="203" spans="1:29" s="42" customFormat="1" ht="45" customHeight="1" x14ac:dyDescent="0.25">
      <c r="A203" s="41">
        <v>30</v>
      </c>
      <c r="B203" s="10" t="s">
        <v>229</v>
      </c>
      <c r="C203" s="10">
        <v>116028</v>
      </c>
      <c r="D203" s="11" t="s">
        <v>468</v>
      </c>
      <c r="E203" s="11" t="s">
        <v>469</v>
      </c>
      <c r="F203" s="11" t="s">
        <v>468</v>
      </c>
      <c r="G203" s="19">
        <v>42880</v>
      </c>
      <c r="H203" s="19">
        <v>43976</v>
      </c>
      <c r="I203" s="13">
        <v>85</v>
      </c>
      <c r="J203" s="21" t="s">
        <v>335</v>
      </c>
      <c r="K203" s="21" t="s">
        <v>387</v>
      </c>
      <c r="L203" s="21" t="s">
        <v>388</v>
      </c>
      <c r="M203" s="21" t="s">
        <v>38</v>
      </c>
      <c r="N203" s="23" t="s">
        <v>232</v>
      </c>
      <c r="O203" s="22">
        <v>3434052.7</v>
      </c>
      <c r="P203" s="22">
        <v>606009.30000000005</v>
      </c>
      <c r="Q203" s="22">
        <v>2435574</v>
      </c>
      <c r="R203" s="24"/>
      <c r="S203" s="22">
        <v>169480</v>
      </c>
      <c r="T203" s="22">
        <v>6645116</v>
      </c>
      <c r="U203" s="6" t="s">
        <v>49</v>
      </c>
      <c r="V203" s="21"/>
      <c r="W203" s="9">
        <v>1125954.51</v>
      </c>
      <c r="X203" s="9">
        <v>198697.86</v>
      </c>
    </row>
    <row r="204" spans="1:29" s="42" customFormat="1" ht="45" customHeight="1" x14ac:dyDescent="0.25">
      <c r="A204" s="41">
        <v>31</v>
      </c>
      <c r="B204" s="10" t="s">
        <v>229</v>
      </c>
      <c r="C204" s="10">
        <v>116105</v>
      </c>
      <c r="D204" s="11" t="s">
        <v>470</v>
      </c>
      <c r="E204" s="11" t="s">
        <v>471</v>
      </c>
      <c r="F204" s="11" t="s">
        <v>470</v>
      </c>
      <c r="G204" s="19">
        <v>42949</v>
      </c>
      <c r="H204" s="19">
        <v>43679</v>
      </c>
      <c r="I204" s="13">
        <v>85</v>
      </c>
      <c r="J204" s="21" t="s">
        <v>335</v>
      </c>
      <c r="K204" s="21" t="s">
        <v>387</v>
      </c>
      <c r="L204" s="21" t="s">
        <v>388</v>
      </c>
      <c r="M204" s="21" t="s">
        <v>38</v>
      </c>
      <c r="N204" s="23" t="s">
        <v>232</v>
      </c>
      <c r="O204" s="22">
        <v>3029107.69</v>
      </c>
      <c r="P204" s="22">
        <v>534548.41</v>
      </c>
      <c r="Q204" s="22">
        <v>970606.89999999991</v>
      </c>
      <c r="R204" s="24"/>
      <c r="S204" s="22">
        <v>382771.96999999974</v>
      </c>
      <c r="T204" s="22">
        <v>4917034.97</v>
      </c>
      <c r="U204" s="6" t="s">
        <v>49</v>
      </c>
      <c r="V204" s="21"/>
      <c r="W204" s="9">
        <v>2032422.63</v>
      </c>
      <c r="X204" s="9">
        <v>346051.81</v>
      </c>
    </row>
    <row r="205" spans="1:29" s="42" customFormat="1" ht="45" customHeight="1" x14ac:dyDescent="0.25">
      <c r="A205" s="41">
        <v>32</v>
      </c>
      <c r="B205" s="10" t="s">
        <v>229</v>
      </c>
      <c r="C205" s="10">
        <v>116081</v>
      </c>
      <c r="D205" s="11" t="s">
        <v>472</v>
      </c>
      <c r="E205" s="11" t="s">
        <v>473</v>
      </c>
      <c r="F205" s="11" t="s">
        <v>472</v>
      </c>
      <c r="G205" s="19">
        <v>42948</v>
      </c>
      <c r="H205" s="19">
        <v>43678</v>
      </c>
      <c r="I205" s="13">
        <v>85</v>
      </c>
      <c r="J205" s="21" t="s">
        <v>335</v>
      </c>
      <c r="K205" s="21" t="s">
        <v>387</v>
      </c>
      <c r="L205" s="21" t="s">
        <v>388</v>
      </c>
      <c r="M205" s="21" t="s">
        <v>38</v>
      </c>
      <c r="N205" s="23" t="s">
        <v>232</v>
      </c>
      <c r="O205" s="22">
        <v>2810731.55</v>
      </c>
      <c r="P205" s="22">
        <v>496011.45</v>
      </c>
      <c r="Q205" s="22">
        <v>1050150</v>
      </c>
      <c r="R205" s="24"/>
      <c r="S205" s="22">
        <v>74125.200000000186</v>
      </c>
      <c r="T205" s="22">
        <v>4431018.2</v>
      </c>
      <c r="U205" s="6" t="s">
        <v>49</v>
      </c>
      <c r="V205" s="21"/>
      <c r="W205" s="9">
        <v>1986768.37</v>
      </c>
      <c r="X205" s="9">
        <v>334313.67000000004</v>
      </c>
    </row>
    <row r="206" spans="1:29" s="42" customFormat="1" ht="45" customHeight="1" x14ac:dyDescent="0.25">
      <c r="A206" s="41">
        <v>33</v>
      </c>
      <c r="B206" s="10" t="s">
        <v>229</v>
      </c>
      <c r="C206" s="10">
        <v>117534</v>
      </c>
      <c r="D206" s="11" t="s">
        <v>474</v>
      </c>
      <c r="E206" s="11" t="s">
        <v>475</v>
      </c>
      <c r="F206" s="11" t="s">
        <v>474</v>
      </c>
      <c r="G206" s="19">
        <v>42949</v>
      </c>
      <c r="H206" s="19">
        <v>43498</v>
      </c>
      <c r="I206" s="13">
        <v>85</v>
      </c>
      <c r="J206" s="21" t="s">
        <v>335</v>
      </c>
      <c r="K206" s="21" t="s">
        <v>387</v>
      </c>
      <c r="L206" s="21" t="s">
        <v>388</v>
      </c>
      <c r="M206" s="21" t="s">
        <v>38</v>
      </c>
      <c r="N206" s="23" t="s">
        <v>232</v>
      </c>
      <c r="O206" s="22">
        <v>998501.3</v>
      </c>
      <c r="P206" s="22">
        <v>176206.11</v>
      </c>
      <c r="Q206" s="22">
        <v>586565.55000000005</v>
      </c>
      <c r="R206" s="24"/>
      <c r="S206" s="22">
        <v>144612.02000000002</v>
      </c>
      <c r="T206" s="22">
        <v>1905884.9800000002</v>
      </c>
      <c r="U206" s="6" t="s">
        <v>49</v>
      </c>
      <c r="V206" s="21"/>
      <c r="W206" s="9">
        <v>803411.83</v>
      </c>
      <c r="X206" s="9">
        <v>121359.39000000001</v>
      </c>
    </row>
    <row r="207" spans="1:29" s="42" customFormat="1" ht="45" customHeight="1" x14ac:dyDescent="0.25">
      <c r="A207" s="41">
        <v>34</v>
      </c>
      <c r="B207" s="10" t="s">
        <v>229</v>
      </c>
      <c r="C207" s="10">
        <v>116673</v>
      </c>
      <c r="D207" s="11" t="s">
        <v>476</v>
      </c>
      <c r="E207" s="11" t="s">
        <v>477</v>
      </c>
      <c r="F207" s="11" t="s">
        <v>476</v>
      </c>
      <c r="G207" s="19">
        <v>42958</v>
      </c>
      <c r="H207" s="19">
        <v>43688</v>
      </c>
      <c r="I207" s="13">
        <v>85</v>
      </c>
      <c r="J207" s="21" t="s">
        <v>335</v>
      </c>
      <c r="K207" s="21" t="s">
        <v>387</v>
      </c>
      <c r="L207" s="21" t="s">
        <v>478</v>
      </c>
      <c r="M207" s="21" t="s">
        <v>38</v>
      </c>
      <c r="N207" s="23" t="s">
        <v>232</v>
      </c>
      <c r="O207" s="22">
        <v>1394266.36</v>
      </c>
      <c r="P207" s="22">
        <v>246047</v>
      </c>
      <c r="Q207" s="22">
        <v>686761.59000000008</v>
      </c>
      <c r="R207" s="24"/>
      <c r="S207" s="22">
        <v>23719.079999999609</v>
      </c>
      <c r="T207" s="22">
        <v>2350794.0299999998</v>
      </c>
      <c r="U207" s="6" t="s">
        <v>49</v>
      </c>
      <c r="V207" s="21"/>
      <c r="W207" s="9">
        <v>910588.5</v>
      </c>
      <c r="X207" s="9">
        <v>160692.09</v>
      </c>
    </row>
    <row r="208" spans="1:29" s="42" customFormat="1" ht="45" customHeight="1" x14ac:dyDescent="0.25">
      <c r="A208" s="41">
        <v>35</v>
      </c>
      <c r="B208" s="10" t="s">
        <v>229</v>
      </c>
      <c r="C208" s="10">
        <v>116247</v>
      </c>
      <c r="D208" s="11" t="s">
        <v>479</v>
      </c>
      <c r="E208" s="11" t="s">
        <v>480</v>
      </c>
      <c r="F208" s="11" t="s">
        <v>479</v>
      </c>
      <c r="G208" s="19">
        <v>42950</v>
      </c>
      <c r="H208" s="19">
        <v>43376</v>
      </c>
      <c r="I208" s="13">
        <v>85</v>
      </c>
      <c r="J208" s="21" t="s">
        <v>335</v>
      </c>
      <c r="K208" s="21" t="s">
        <v>387</v>
      </c>
      <c r="L208" s="21" t="s">
        <v>388</v>
      </c>
      <c r="M208" s="21" t="s">
        <v>38</v>
      </c>
      <c r="N208" s="23" t="s">
        <v>232</v>
      </c>
      <c r="O208" s="22">
        <v>823125.91</v>
      </c>
      <c r="P208" s="22">
        <v>145257.51</v>
      </c>
      <c r="Q208" s="22">
        <v>423863.52999999991</v>
      </c>
      <c r="R208" s="24"/>
      <c r="S208" s="22">
        <v>130122.05000000005</v>
      </c>
      <c r="T208" s="22">
        <v>1522369</v>
      </c>
      <c r="U208" s="6" t="s">
        <v>49</v>
      </c>
      <c r="V208" s="21" t="s">
        <v>50</v>
      </c>
      <c r="W208" s="9">
        <v>701040.67000000016</v>
      </c>
      <c r="X208" s="9">
        <v>110459.87</v>
      </c>
    </row>
    <row r="209" spans="1:29" s="42" customFormat="1" ht="45" customHeight="1" x14ac:dyDescent="0.25">
      <c r="A209" s="41">
        <v>36</v>
      </c>
      <c r="B209" s="10" t="s">
        <v>229</v>
      </c>
      <c r="C209" s="10">
        <v>115854</v>
      </c>
      <c r="D209" s="11" t="s">
        <v>481</v>
      </c>
      <c r="E209" s="11" t="s">
        <v>482</v>
      </c>
      <c r="F209" s="11" t="s">
        <v>481</v>
      </c>
      <c r="G209" s="19">
        <v>42906</v>
      </c>
      <c r="H209" s="19">
        <v>43636</v>
      </c>
      <c r="I209" s="13">
        <v>85</v>
      </c>
      <c r="J209" s="21" t="s">
        <v>335</v>
      </c>
      <c r="K209" s="21" t="s">
        <v>387</v>
      </c>
      <c r="L209" s="21" t="s">
        <v>388</v>
      </c>
      <c r="M209" s="21" t="s">
        <v>38</v>
      </c>
      <c r="N209" s="23" t="s">
        <v>232</v>
      </c>
      <c r="O209" s="22">
        <v>2625437.94</v>
      </c>
      <c r="P209" s="22">
        <v>463312.58</v>
      </c>
      <c r="Q209" s="22">
        <v>1307178.1800000002</v>
      </c>
      <c r="R209" s="24"/>
      <c r="S209" s="22">
        <v>45</v>
      </c>
      <c r="T209" s="22">
        <v>4395973.7</v>
      </c>
      <c r="U209" s="6" t="s">
        <v>49</v>
      </c>
      <c r="V209" s="21"/>
      <c r="W209" s="9">
        <v>1623098.3</v>
      </c>
      <c r="X209" s="9">
        <v>286429.11</v>
      </c>
    </row>
    <row r="210" spans="1:29" s="42" customFormat="1" ht="45" customHeight="1" x14ac:dyDescent="0.25">
      <c r="A210" s="41">
        <v>37</v>
      </c>
      <c r="B210" s="10" t="s">
        <v>229</v>
      </c>
      <c r="C210" s="10">
        <v>115579</v>
      </c>
      <c r="D210" s="11" t="s">
        <v>483</v>
      </c>
      <c r="E210" s="11" t="s">
        <v>484</v>
      </c>
      <c r="F210" s="11" t="s">
        <v>483</v>
      </c>
      <c r="G210" s="19">
        <v>42914</v>
      </c>
      <c r="H210" s="19">
        <v>43827</v>
      </c>
      <c r="I210" s="13">
        <v>85</v>
      </c>
      <c r="J210" s="21" t="s">
        <v>335</v>
      </c>
      <c r="K210" s="21" t="s">
        <v>387</v>
      </c>
      <c r="L210" s="21" t="s">
        <v>388</v>
      </c>
      <c r="M210" s="21" t="s">
        <v>38</v>
      </c>
      <c r="N210" s="23" t="s">
        <v>232</v>
      </c>
      <c r="O210" s="22">
        <v>2360732.2000000002</v>
      </c>
      <c r="P210" s="22">
        <v>416599.8</v>
      </c>
      <c r="Q210" s="22">
        <v>1307252</v>
      </c>
      <c r="R210" s="24"/>
      <c r="S210" s="22">
        <v>56430</v>
      </c>
      <c r="T210" s="22">
        <v>4141014</v>
      </c>
      <c r="U210" s="6" t="s">
        <v>49</v>
      </c>
      <c r="V210" s="21"/>
      <c r="W210" s="9">
        <v>850064.4800000001</v>
      </c>
      <c r="X210" s="9">
        <v>150011.38</v>
      </c>
    </row>
    <row r="211" spans="1:29" s="42" customFormat="1" ht="45" customHeight="1" x14ac:dyDescent="0.25">
      <c r="A211" s="41">
        <v>38</v>
      </c>
      <c r="B211" s="10" t="s">
        <v>229</v>
      </c>
      <c r="C211" s="10">
        <v>116285</v>
      </c>
      <c r="D211" s="11" t="s">
        <v>485</v>
      </c>
      <c r="E211" s="11" t="s">
        <v>486</v>
      </c>
      <c r="F211" s="11" t="s">
        <v>485</v>
      </c>
      <c r="G211" s="19">
        <v>42954</v>
      </c>
      <c r="H211" s="19">
        <v>43684</v>
      </c>
      <c r="I211" s="13">
        <v>85</v>
      </c>
      <c r="J211" s="21" t="s">
        <v>35</v>
      </c>
      <c r="K211" s="21" t="s">
        <v>387</v>
      </c>
      <c r="L211" s="21" t="s">
        <v>388</v>
      </c>
      <c r="M211" s="21" t="s">
        <v>38</v>
      </c>
      <c r="N211" s="23" t="s">
        <v>232</v>
      </c>
      <c r="O211" s="22">
        <v>1489904.8</v>
      </c>
      <c r="P211" s="22">
        <v>372476.2</v>
      </c>
      <c r="Q211" s="22">
        <v>784014</v>
      </c>
      <c r="R211" s="24"/>
      <c r="S211" s="22">
        <v>308804.20000000019</v>
      </c>
      <c r="T211" s="22">
        <v>2955199.2</v>
      </c>
      <c r="U211" s="6" t="s">
        <v>49</v>
      </c>
      <c r="V211" s="21" t="s">
        <v>66</v>
      </c>
      <c r="W211" s="9">
        <v>850298</v>
      </c>
      <c r="X211" s="9">
        <v>141582</v>
      </c>
    </row>
    <row r="212" spans="1:29" s="42" customFormat="1" ht="45" customHeight="1" x14ac:dyDescent="0.25">
      <c r="A212" s="41">
        <v>39</v>
      </c>
      <c r="B212" s="10" t="s">
        <v>229</v>
      </c>
      <c r="C212" s="10">
        <v>115930</v>
      </c>
      <c r="D212" s="11" t="s">
        <v>487</v>
      </c>
      <c r="E212" s="11" t="s">
        <v>488</v>
      </c>
      <c r="F212" s="11" t="s">
        <v>487</v>
      </c>
      <c r="G212" s="19">
        <v>42956</v>
      </c>
      <c r="H212" s="19">
        <v>44052</v>
      </c>
      <c r="I212" s="13">
        <v>85</v>
      </c>
      <c r="J212" s="21" t="s">
        <v>335</v>
      </c>
      <c r="K212" s="21" t="s">
        <v>387</v>
      </c>
      <c r="L212" s="21" t="s">
        <v>388</v>
      </c>
      <c r="M212" s="21" t="s">
        <v>38</v>
      </c>
      <c r="N212" s="23" t="s">
        <v>232</v>
      </c>
      <c r="O212" s="22">
        <v>2586200.4500000002</v>
      </c>
      <c r="P212" s="22">
        <v>456388.32</v>
      </c>
      <c r="Q212" s="22">
        <v>1556454.52</v>
      </c>
      <c r="R212" s="24"/>
      <c r="S212" s="22">
        <v>0</v>
      </c>
      <c r="T212" s="22">
        <v>4599043.29</v>
      </c>
      <c r="U212" s="6" t="s">
        <v>49</v>
      </c>
      <c r="V212" s="21"/>
      <c r="W212" s="9">
        <v>1298346.6800000002</v>
      </c>
      <c r="X212" s="9">
        <v>189241.94</v>
      </c>
    </row>
    <row r="213" spans="1:29" s="42" customFormat="1" ht="45" customHeight="1" x14ac:dyDescent="0.25">
      <c r="A213" s="41">
        <v>40</v>
      </c>
      <c r="B213" s="10" t="s">
        <v>229</v>
      </c>
      <c r="C213" s="10">
        <v>115905</v>
      </c>
      <c r="D213" s="11" t="s">
        <v>489</v>
      </c>
      <c r="E213" s="11" t="s">
        <v>490</v>
      </c>
      <c r="F213" s="11" t="s">
        <v>489</v>
      </c>
      <c r="G213" s="19">
        <v>42984</v>
      </c>
      <c r="H213" s="19">
        <v>43714</v>
      </c>
      <c r="I213" s="13">
        <v>85</v>
      </c>
      <c r="J213" s="21" t="s">
        <v>335</v>
      </c>
      <c r="K213" s="21" t="s">
        <v>387</v>
      </c>
      <c r="L213" s="21" t="s">
        <v>388</v>
      </c>
      <c r="M213" s="21" t="s">
        <v>38</v>
      </c>
      <c r="N213" s="23" t="s">
        <v>232</v>
      </c>
      <c r="O213" s="22">
        <v>1126999.17</v>
      </c>
      <c r="P213" s="22">
        <v>198882.21</v>
      </c>
      <c r="Q213" s="22">
        <v>858082.41999999993</v>
      </c>
      <c r="R213" s="24"/>
      <c r="S213" s="22">
        <v>620311.74000000022</v>
      </c>
      <c r="T213" s="22">
        <v>2804275.54</v>
      </c>
      <c r="U213" s="6" t="s">
        <v>49</v>
      </c>
      <c r="V213" s="21"/>
      <c r="W213" s="9">
        <v>0</v>
      </c>
      <c r="X213" s="9">
        <v>0</v>
      </c>
    </row>
    <row r="214" spans="1:29" s="42" customFormat="1" ht="45" customHeight="1" x14ac:dyDescent="0.25">
      <c r="A214" s="41">
        <v>41</v>
      </c>
      <c r="B214" s="10" t="s">
        <v>229</v>
      </c>
      <c r="C214" s="10">
        <v>115932</v>
      </c>
      <c r="D214" s="11" t="s">
        <v>491</v>
      </c>
      <c r="E214" s="11" t="s">
        <v>492</v>
      </c>
      <c r="F214" s="11" t="s">
        <v>491</v>
      </c>
      <c r="G214" s="19">
        <v>42951</v>
      </c>
      <c r="H214" s="19">
        <v>44047</v>
      </c>
      <c r="I214" s="13">
        <v>85</v>
      </c>
      <c r="J214" s="21" t="s">
        <v>335</v>
      </c>
      <c r="K214" s="21" t="s">
        <v>387</v>
      </c>
      <c r="L214" s="21" t="s">
        <v>388</v>
      </c>
      <c r="M214" s="21" t="s">
        <v>38</v>
      </c>
      <c r="N214" s="23" t="s">
        <v>232</v>
      </c>
      <c r="O214" s="22">
        <v>3257406.29</v>
      </c>
      <c r="P214" s="22">
        <v>574836.4</v>
      </c>
      <c r="Q214" s="22">
        <v>3748862.55</v>
      </c>
      <c r="R214" s="24"/>
      <c r="S214" s="22">
        <v>218484.39999999944</v>
      </c>
      <c r="T214" s="22">
        <v>7799589.6399999997</v>
      </c>
      <c r="U214" s="113" t="s">
        <v>40</v>
      </c>
      <c r="V214" s="21"/>
      <c r="W214" s="9">
        <v>0</v>
      </c>
      <c r="X214" s="9">
        <v>0</v>
      </c>
    </row>
    <row r="215" spans="1:29" s="42" customFormat="1" ht="45" customHeight="1" x14ac:dyDescent="0.25">
      <c r="A215" s="41">
        <v>42</v>
      </c>
      <c r="B215" s="10" t="s">
        <v>229</v>
      </c>
      <c r="C215" s="10">
        <v>115897</v>
      </c>
      <c r="D215" s="11" t="s">
        <v>493</v>
      </c>
      <c r="E215" s="11" t="s">
        <v>494</v>
      </c>
      <c r="F215" s="18" t="s">
        <v>493</v>
      </c>
      <c r="G215" s="19">
        <v>42957</v>
      </c>
      <c r="H215" s="19">
        <v>44053</v>
      </c>
      <c r="I215" s="13">
        <v>85</v>
      </c>
      <c r="J215" s="21" t="s">
        <v>335</v>
      </c>
      <c r="K215" s="21" t="s">
        <v>387</v>
      </c>
      <c r="L215" s="21" t="s">
        <v>388</v>
      </c>
      <c r="M215" s="21" t="s">
        <v>38</v>
      </c>
      <c r="N215" s="23" t="s">
        <v>232</v>
      </c>
      <c r="O215" s="22">
        <v>3136946.25</v>
      </c>
      <c r="P215" s="22">
        <v>553578.75</v>
      </c>
      <c r="Q215" s="22">
        <v>892850</v>
      </c>
      <c r="R215" s="24"/>
      <c r="S215" s="22">
        <v>30750</v>
      </c>
      <c r="T215" s="22">
        <f t="shared" ref="T215:T223" si="14">SUM(O215:S215)</f>
        <v>4614125</v>
      </c>
      <c r="U215" s="6" t="s">
        <v>49</v>
      </c>
      <c r="V215" s="21"/>
      <c r="W215" s="9">
        <v>1976437.18</v>
      </c>
      <c r="X215" s="9">
        <v>344077.14</v>
      </c>
    </row>
    <row r="216" spans="1:29" s="42" customFormat="1" ht="45" customHeight="1" x14ac:dyDescent="0.25">
      <c r="A216" s="41">
        <v>43</v>
      </c>
      <c r="B216" s="10" t="s">
        <v>229</v>
      </c>
      <c r="C216" s="10">
        <v>115940</v>
      </c>
      <c r="D216" s="11" t="s">
        <v>495</v>
      </c>
      <c r="E216" s="11" t="s">
        <v>496</v>
      </c>
      <c r="F216" s="11" t="s">
        <v>495</v>
      </c>
      <c r="G216" s="19">
        <v>42963</v>
      </c>
      <c r="H216" s="19">
        <v>43693</v>
      </c>
      <c r="I216" s="13">
        <v>85</v>
      </c>
      <c r="J216" s="21" t="s">
        <v>335</v>
      </c>
      <c r="K216" s="21" t="s">
        <v>387</v>
      </c>
      <c r="L216" s="21" t="s">
        <v>388</v>
      </c>
      <c r="M216" s="21" t="s">
        <v>38</v>
      </c>
      <c r="N216" s="23" t="s">
        <v>232</v>
      </c>
      <c r="O216" s="22">
        <v>3208791.77</v>
      </c>
      <c r="P216" s="22">
        <v>566257.37</v>
      </c>
      <c r="Q216" s="22">
        <v>735384.85</v>
      </c>
      <c r="R216" s="24"/>
      <c r="S216" s="22">
        <v>14025.549999999814</v>
      </c>
      <c r="T216" s="22">
        <f t="shared" si="14"/>
        <v>4524459.54</v>
      </c>
      <c r="U216" s="6" t="s">
        <v>49</v>
      </c>
      <c r="V216" s="21"/>
      <c r="W216" s="9">
        <v>1548143.59</v>
      </c>
      <c r="X216" s="9">
        <v>273201.82</v>
      </c>
    </row>
    <row r="217" spans="1:29" s="42" customFormat="1" ht="45" customHeight="1" x14ac:dyDescent="0.25">
      <c r="A217" s="41">
        <v>44</v>
      </c>
      <c r="B217" s="21" t="s">
        <v>150</v>
      </c>
      <c r="C217" s="21">
        <v>105565</v>
      </c>
      <c r="D217" s="11" t="s">
        <v>964</v>
      </c>
      <c r="E217" s="7" t="s">
        <v>965</v>
      </c>
      <c r="F217" s="11" t="s">
        <v>966</v>
      </c>
      <c r="G217" s="19">
        <v>42614</v>
      </c>
      <c r="H217" s="19">
        <v>44440</v>
      </c>
      <c r="I217" s="21">
        <v>83.72</v>
      </c>
      <c r="J217" s="10" t="s">
        <v>335</v>
      </c>
      <c r="K217" s="10" t="s">
        <v>387</v>
      </c>
      <c r="L217" s="10" t="s">
        <v>1080</v>
      </c>
      <c r="M217" s="10" t="s">
        <v>47</v>
      </c>
      <c r="N217" s="23" t="s">
        <v>154</v>
      </c>
      <c r="O217" s="8">
        <v>11040501.1171</v>
      </c>
      <c r="P217" s="8">
        <v>2146910.6328999996</v>
      </c>
      <c r="Q217" s="8">
        <v>2446875</v>
      </c>
      <c r="R217" s="24"/>
      <c r="S217" s="8">
        <v>48387</v>
      </c>
      <c r="T217" s="8">
        <f t="shared" si="14"/>
        <v>15682673.75</v>
      </c>
      <c r="U217" s="10" t="s">
        <v>49</v>
      </c>
      <c r="V217" s="21" t="s">
        <v>79</v>
      </c>
      <c r="W217" s="9">
        <v>3796712.8499999996</v>
      </c>
      <c r="X217" s="9">
        <v>421620.38999999996</v>
      </c>
      <c r="AC217" s="85"/>
    </row>
    <row r="218" spans="1:29" s="42" customFormat="1" ht="45" customHeight="1" x14ac:dyDescent="0.25">
      <c r="A218" s="41">
        <v>45</v>
      </c>
      <c r="B218" s="21" t="s">
        <v>150</v>
      </c>
      <c r="C218" s="21">
        <v>105616</v>
      </c>
      <c r="D218" s="11" t="s">
        <v>967</v>
      </c>
      <c r="E218" s="7" t="s">
        <v>965</v>
      </c>
      <c r="F218" s="11" t="s">
        <v>968</v>
      </c>
      <c r="G218" s="19">
        <v>42614</v>
      </c>
      <c r="H218" s="19">
        <v>44440</v>
      </c>
      <c r="I218" s="21">
        <v>83.72</v>
      </c>
      <c r="J218" s="10" t="s">
        <v>335</v>
      </c>
      <c r="K218" s="10" t="s">
        <v>387</v>
      </c>
      <c r="L218" s="10" t="s">
        <v>388</v>
      </c>
      <c r="M218" s="10" t="s">
        <v>47</v>
      </c>
      <c r="N218" s="23" t="s">
        <v>154</v>
      </c>
      <c r="O218" s="8">
        <v>6340743.5</v>
      </c>
      <c r="P218" s="8">
        <v>1233006.5</v>
      </c>
      <c r="Q218" s="8">
        <v>1210000</v>
      </c>
      <c r="R218" s="24"/>
      <c r="S218" s="8">
        <v>50000</v>
      </c>
      <c r="T218" s="8">
        <f t="shared" si="14"/>
        <v>8833750</v>
      </c>
      <c r="U218" s="10" t="s">
        <v>49</v>
      </c>
      <c r="V218" s="21" t="s">
        <v>66</v>
      </c>
      <c r="W218" s="9">
        <v>2221146.4000000004</v>
      </c>
      <c r="X218" s="9">
        <v>334690.19</v>
      </c>
      <c r="AC218" s="85"/>
    </row>
    <row r="219" spans="1:29" s="42" customFormat="1" ht="45" customHeight="1" x14ac:dyDescent="0.25">
      <c r="A219" s="41">
        <v>46</v>
      </c>
      <c r="B219" s="10" t="s">
        <v>229</v>
      </c>
      <c r="C219" s="10">
        <v>115683</v>
      </c>
      <c r="D219" s="11" t="s">
        <v>1022</v>
      </c>
      <c r="E219" s="11" t="s">
        <v>1023</v>
      </c>
      <c r="F219" s="11" t="s">
        <v>1022</v>
      </c>
      <c r="G219" s="19">
        <v>42976</v>
      </c>
      <c r="H219" s="19">
        <v>43524</v>
      </c>
      <c r="I219" s="13">
        <v>85</v>
      </c>
      <c r="J219" s="21" t="s">
        <v>335</v>
      </c>
      <c r="K219" s="21" t="s">
        <v>387</v>
      </c>
      <c r="L219" s="21" t="s">
        <v>388</v>
      </c>
      <c r="M219" s="21" t="s">
        <v>38</v>
      </c>
      <c r="N219" s="23" t="s">
        <v>232</v>
      </c>
      <c r="O219" s="22">
        <v>2498290.04</v>
      </c>
      <c r="P219" s="22">
        <v>440874.71</v>
      </c>
      <c r="Q219" s="22">
        <v>1327520.5899999999</v>
      </c>
      <c r="R219" s="24"/>
      <c r="S219" s="22">
        <v>28500</v>
      </c>
      <c r="T219" s="22">
        <f t="shared" si="14"/>
        <v>4295185.34</v>
      </c>
      <c r="U219" s="6" t="s">
        <v>49</v>
      </c>
      <c r="V219" s="21"/>
      <c r="W219" s="9">
        <v>1741631.5399999998</v>
      </c>
      <c r="X219" s="9">
        <v>287935.01</v>
      </c>
    </row>
    <row r="220" spans="1:29" s="42" customFormat="1" ht="45" customHeight="1" x14ac:dyDescent="0.25">
      <c r="A220" s="41">
        <v>47</v>
      </c>
      <c r="B220" s="21" t="s">
        <v>150</v>
      </c>
      <c r="C220" s="21">
        <v>119601</v>
      </c>
      <c r="D220" s="11" t="s">
        <v>1102</v>
      </c>
      <c r="E220" s="7" t="s">
        <v>1104</v>
      </c>
      <c r="F220" s="11" t="s">
        <v>1105</v>
      </c>
      <c r="G220" s="19">
        <v>43250</v>
      </c>
      <c r="H220" s="19">
        <v>45441</v>
      </c>
      <c r="I220" s="21">
        <v>83.72</v>
      </c>
      <c r="J220" s="21" t="s">
        <v>335</v>
      </c>
      <c r="K220" s="21" t="s">
        <v>387</v>
      </c>
      <c r="L220" s="21" t="s">
        <v>388</v>
      </c>
      <c r="M220" s="21" t="s">
        <v>47</v>
      </c>
      <c r="N220" s="23" t="s">
        <v>154</v>
      </c>
      <c r="O220" s="8">
        <v>4121316.72</v>
      </c>
      <c r="P220" s="8">
        <v>801421.84</v>
      </c>
      <c r="Q220" s="8">
        <v>896617.19</v>
      </c>
      <c r="R220" s="24"/>
      <c r="S220" s="8">
        <v>20000</v>
      </c>
      <c r="T220" s="8">
        <f t="shared" si="14"/>
        <v>5839355.75</v>
      </c>
      <c r="U220" s="6" t="s">
        <v>49</v>
      </c>
      <c r="V220" s="21"/>
      <c r="W220" s="9">
        <v>152995.57</v>
      </c>
      <c r="X220" s="9">
        <v>29751.18</v>
      </c>
      <c r="AC220" s="85"/>
    </row>
    <row r="221" spans="1:29" s="42" customFormat="1" ht="45" customHeight="1" x14ac:dyDescent="0.25">
      <c r="A221" s="41">
        <v>48</v>
      </c>
      <c r="B221" s="10" t="s">
        <v>150</v>
      </c>
      <c r="C221" s="10">
        <v>119675</v>
      </c>
      <c r="D221" s="11" t="s">
        <v>1103</v>
      </c>
      <c r="E221" s="11" t="s">
        <v>1104</v>
      </c>
      <c r="F221" s="11" t="s">
        <v>1106</v>
      </c>
      <c r="G221" s="19">
        <v>43250</v>
      </c>
      <c r="H221" s="19">
        <v>45441</v>
      </c>
      <c r="I221" s="13">
        <v>83.72</v>
      </c>
      <c r="J221" s="21" t="s">
        <v>335</v>
      </c>
      <c r="K221" s="21" t="s">
        <v>387</v>
      </c>
      <c r="L221" s="21" t="s">
        <v>388</v>
      </c>
      <c r="M221" s="21" t="s">
        <v>47</v>
      </c>
      <c r="N221" s="23" t="s">
        <v>154</v>
      </c>
      <c r="O221" s="22">
        <v>4121316.72</v>
      </c>
      <c r="P221" s="22">
        <v>801421.84</v>
      </c>
      <c r="Q221" s="22">
        <v>896617.19</v>
      </c>
      <c r="R221" s="24"/>
      <c r="S221" s="22">
        <v>20000</v>
      </c>
      <c r="T221" s="22">
        <f t="shared" si="14"/>
        <v>5839355.75</v>
      </c>
      <c r="U221" s="6" t="s">
        <v>49</v>
      </c>
      <c r="V221" s="21"/>
      <c r="W221" s="9">
        <v>151777.03</v>
      </c>
      <c r="X221" s="9">
        <v>29514.22</v>
      </c>
      <c r="AC221" s="85"/>
    </row>
    <row r="222" spans="1:29" s="42" customFormat="1" ht="45" customHeight="1" x14ac:dyDescent="0.25">
      <c r="A222" s="41">
        <v>49</v>
      </c>
      <c r="B222" s="10" t="s">
        <v>32</v>
      </c>
      <c r="C222" s="10">
        <v>121574</v>
      </c>
      <c r="D222" s="11" t="s">
        <v>1107</v>
      </c>
      <c r="E222" s="11" t="s">
        <v>1108</v>
      </c>
      <c r="F222" s="11" t="s">
        <v>1109</v>
      </c>
      <c r="G222" s="19">
        <v>43255</v>
      </c>
      <c r="H222" s="19">
        <v>45446</v>
      </c>
      <c r="I222" s="13">
        <v>85</v>
      </c>
      <c r="J222" s="21" t="s">
        <v>335</v>
      </c>
      <c r="K222" s="21" t="s">
        <v>387</v>
      </c>
      <c r="L222" s="21" t="s">
        <v>388</v>
      </c>
      <c r="M222" s="21" t="s">
        <v>1151</v>
      </c>
      <c r="N222" s="23" t="s">
        <v>39</v>
      </c>
      <c r="O222" s="22">
        <v>11494093.380000001</v>
      </c>
      <c r="P222" s="22">
        <v>2028369.42</v>
      </c>
      <c r="Q222" s="22">
        <v>5795341.21</v>
      </c>
      <c r="R222" s="24"/>
      <c r="S222" s="22">
        <v>4277806.79</v>
      </c>
      <c r="T222" s="22">
        <f t="shared" si="14"/>
        <v>23595610.800000001</v>
      </c>
      <c r="U222" s="6" t="s">
        <v>49</v>
      </c>
      <c r="V222" s="21"/>
      <c r="W222" s="9">
        <v>487544.33</v>
      </c>
      <c r="X222" s="9">
        <v>86037.23</v>
      </c>
      <c r="AC222" s="85"/>
    </row>
    <row r="223" spans="1:29" s="42" customFormat="1" ht="45" customHeight="1" thickBot="1" x14ac:dyDescent="0.3">
      <c r="A223" s="41">
        <v>50</v>
      </c>
      <c r="B223" s="10" t="s">
        <v>32</v>
      </c>
      <c r="C223" s="10">
        <v>121349</v>
      </c>
      <c r="D223" s="11" t="s">
        <v>1116</v>
      </c>
      <c r="E223" s="11" t="s">
        <v>1117</v>
      </c>
      <c r="F223" s="11" t="s">
        <v>1118</v>
      </c>
      <c r="G223" s="19">
        <v>43256</v>
      </c>
      <c r="H223" s="19">
        <v>43925</v>
      </c>
      <c r="I223" s="13">
        <v>85</v>
      </c>
      <c r="J223" s="21" t="s">
        <v>335</v>
      </c>
      <c r="K223" s="21" t="s">
        <v>387</v>
      </c>
      <c r="L223" s="21" t="s">
        <v>388</v>
      </c>
      <c r="M223" s="21" t="s">
        <v>38</v>
      </c>
      <c r="N223" s="23" t="s">
        <v>39</v>
      </c>
      <c r="O223" s="22">
        <v>20214588.649999999</v>
      </c>
      <c r="P223" s="22">
        <v>3567280.35</v>
      </c>
      <c r="Q223" s="22">
        <v>23781869</v>
      </c>
      <c r="R223" s="24"/>
      <c r="S223" s="22">
        <v>23546636.48</v>
      </c>
      <c r="T223" s="22">
        <f t="shared" si="14"/>
        <v>71110374.480000004</v>
      </c>
      <c r="U223" s="6" t="s">
        <v>49</v>
      </c>
      <c r="V223" s="21"/>
      <c r="W223" s="9">
        <v>730576.7</v>
      </c>
      <c r="X223" s="9">
        <v>128925.3</v>
      </c>
      <c r="AC223" s="85"/>
    </row>
    <row r="224" spans="1:29" s="49" customFormat="1" ht="21" customHeight="1" thickBot="1" x14ac:dyDescent="0.3">
      <c r="A224" s="137" t="s">
        <v>383</v>
      </c>
      <c r="B224" s="138"/>
      <c r="C224" s="138"/>
      <c r="D224" s="138"/>
      <c r="E224" s="138"/>
      <c r="F224" s="138"/>
      <c r="G224" s="138"/>
      <c r="H224" s="138"/>
      <c r="I224" s="138"/>
      <c r="J224" s="138"/>
      <c r="K224" s="138"/>
      <c r="L224" s="138"/>
      <c r="M224" s="138"/>
      <c r="N224" s="139"/>
      <c r="O224" s="44">
        <f>SUM(O174:O223)</f>
        <v>257857982.60287595</v>
      </c>
      <c r="P224" s="44">
        <f>SUM(P174:P223)</f>
        <v>47438381.357124001</v>
      </c>
      <c r="Q224" s="44">
        <f>SUM(Q174:Q223)</f>
        <v>88877798.969999999</v>
      </c>
      <c r="R224" s="44"/>
      <c r="S224" s="44">
        <f>SUM(S174:S223)</f>
        <v>42218715.480000004</v>
      </c>
      <c r="T224" s="44">
        <f>SUM(T174:T223)</f>
        <v>436392878.41000003</v>
      </c>
      <c r="U224" s="44"/>
      <c r="V224" s="44"/>
      <c r="W224" s="44">
        <f>SUM(W174:W223)</f>
        <v>102938754.56000002</v>
      </c>
      <c r="X224" s="44">
        <f>SUM(X174:X223)</f>
        <v>17630798.859999999</v>
      </c>
      <c r="AC224" s="42"/>
    </row>
    <row r="225" spans="1:29" s="40" customFormat="1" ht="21" customHeight="1" thickBot="1" x14ac:dyDescent="0.3">
      <c r="A225" s="134" t="s">
        <v>497</v>
      </c>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6"/>
      <c r="AC225" s="42"/>
    </row>
    <row r="226" spans="1:29" s="42" customFormat="1" ht="45" customHeight="1" x14ac:dyDescent="0.25">
      <c r="A226" s="41">
        <v>1</v>
      </c>
      <c r="B226" s="21" t="s">
        <v>150</v>
      </c>
      <c r="C226" s="21">
        <v>105531</v>
      </c>
      <c r="D226" s="11" t="s">
        <v>498</v>
      </c>
      <c r="E226" s="7" t="s">
        <v>499</v>
      </c>
      <c r="F226" s="11" t="s">
        <v>500</v>
      </c>
      <c r="G226" s="19">
        <v>42614</v>
      </c>
      <c r="H226" s="19">
        <v>44440</v>
      </c>
      <c r="I226" s="21">
        <v>83.72</v>
      </c>
      <c r="J226" s="10" t="s">
        <v>353</v>
      </c>
      <c r="K226" s="10" t="s">
        <v>501</v>
      </c>
      <c r="L226" s="10" t="s">
        <v>501</v>
      </c>
      <c r="M226" s="10" t="s">
        <v>47</v>
      </c>
      <c r="N226" s="23" t="s">
        <v>154</v>
      </c>
      <c r="O226" s="8">
        <v>6067114.3078000005</v>
      </c>
      <c r="P226" s="8">
        <v>1179797.1921999995</v>
      </c>
      <c r="Q226" s="8">
        <v>948026</v>
      </c>
      <c r="R226" s="24"/>
      <c r="S226" s="8">
        <v>60000</v>
      </c>
      <c r="T226" s="8">
        <v>8254937.5</v>
      </c>
      <c r="U226" s="10" t="s">
        <v>49</v>
      </c>
      <c r="V226" s="21" t="s">
        <v>79</v>
      </c>
      <c r="W226" s="9">
        <v>1796304.16</v>
      </c>
      <c r="X226" s="9">
        <v>315455.93</v>
      </c>
      <c r="AC226" s="85"/>
    </row>
    <row r="227" spans="1:29" s="42" customFormat="1" ht="45" customHeight="1" x14ac:dyDescent="0.25">
      <c r="A227" s="41">
        <v>2</v>
      </c>
      <c r="B227" s="10" t="s">
        <v>229</v>
      </c>
      <c r="C227" s="10">
        <v>115978</v>
      </c>
      <c r="D227" s="11" t="s">
        <v>502</v>
      </c>
      <c r="E227" s="11" t="s">
        <v>503</v>
      </c>
      <c r="F227" s="11" t="s">
        <v>502</v>
      </c>
      <c r="G227" s="19">
        <v>42964</v>
      </c>
      <c r="H227" s="19">
        <v>44060</v>
      </c>
      <c r="I227" s="13">
        <v>85</v>
      </c>
      <c r="J227" s="21" t="s">
        <v>353</v>
      </c>
      <c r="K227" s="21" t="s">
        <v>501</v>
      </c>
      <c r="L227" s="21" t="s">
        <v>501</v>
      </c>
      <c r="M227" s="21" t="s">
        <v>38</v>
      </c>
      <c r="N227" s="23" t="s">
        <v>232</v>
      </c>
      <c r="O227" s="22">
        <v>3468174.25</v>
      </c>
      <c r="P227" s="22">
        <v>612030.75</v>
      </c>
      <c r="Q227" s="22">
        <v>2049045</v>
      </c>
      <c r="R227" s="24"/>
      <c r="S227" s="22">
        <v>621062.5</v>
      </c>
      <c r="T227" s="22">
        <v>6750312.5</v>
      </c>
      <c r="U227" s="6" t="s">
        <v>49</v>
      </c>
      <c r="V227" s="21"/>
      <c r="W227" s="9">
        <v>1057991.29</v>
      </c>
      <c r="X227" s="9">
        <v>116116.10999999999</v>
      </c>
    </row>
    <row r="228" spans="1:29" s="42" customFormat="1" ht="45" customHeight="1" x14ac:dyDescent="0.25">
      <c r="A228" s="41">
        <v>3</v>
      </c>
      <c r="B228" s="10" t="s">
        <v>229</v>
      </c>
      <c r="C228" s="10">
        <v>115665</v>
      </c>
      <c r="D228" s="11" t="s">
        <v>504</v>
      </c>
      <c r="E228" s="11" t="s">
        <v>505</v>
      </c>
      <c r="F228" s="11" t="s">
        <v>504</v>
      </c>
      <c r="G228" s="19">
        <v>42914</v>
      </c>
      <c r="H228" s="19">
        <v>43644</v>
      </c>
      <c r="I228" s="13">
        <v>85</v>
      </c>
      <c r="J228" s="21" t="s">
        <v>353</v>
      </c>
      <c r="K228" s="21" t="s">
        <v>501</v>
      </c>
      <c r="L228" s="21" t="s">
        <v>501</v>
      </c>
      <c r="M228" s="21" t="s">
        <v>38</v>
      </c>
      <c r="N228" s="23" t="s">
        <v>232</v>
      </c>
      <c r="O228" s="22">
        <v>1368912.79</v>
      </c>
      <c r="P228" s="22">
        <v>241572.85</v>
      </c>
      <c r="Q228" s="22">
        <v>1078008.7500000002</v>
      </c>
      <c r="R228" s="24"/>
      <c r="S228" s="22">
        <v>32923.929999999702</v>
      </c>
      <c r="T228" s="22">
        <v>2721418.3200000003</v>
      </c>
      <c r="U228" s="6" t="s">
        <v>49</v>
      </c>
      <c r="V228" s="21"/>
      <c r="W228" s="9">
        <v>920514.37999999989</v>
      </c>
      <c r="X228" s="9">
        <v>162443.71000000002</v>
      </c>
    </row>
    <row r="229" spans="1:29" s="42" customFormat="1" ht="45" customHeight="1" x14ac:dyDescent="0.25">
      <c r="A229" s="41">
        <v>4</v>
      </c>
      <c r="B229" s="10" t="s">
        <v>229</v>
      </c>
      <c r="C229" s="10">
        <v>115991</v>
      </c>
      <c r="D229" s="11" t="s">
        <v>506</v>
      </c>
      <c r="E229" s="11" t="s">
        <v>507</v>
      </c>
      <c r="F229" s="11" t="s">
        <v>506</v>
      </c>
      <c r="G229" s="19">
        <v>42951</v>
      </c>
      <c r="H229" s="19">
        <v>43925</v>
      </c>
      <c r="I229" s="13">
        <v>85</v>
      </c>
      <c r="J229" s="21" t="s">
        <v>353</v>
      </c>
      <c r="K229" s="21" t="s">
        <v>501</v>
      </c>
      <c r="L229" s="21" t="s">
        <v>508</v>
      </c>
      <c r="M229" s="21" t="s">
        <v>38</v>
      </c>
      <c r="N229" s="23" t="s">
        <v>232</v>
      </c>
      <c r="O229" s="22">
        <v>1547343.33</v>
      </c>
      <c r="P229" s="22">
        <v>273060.59000000003</v>
      </c>
      <c r="Q229" s="22">
        <v>651027.91000000015</v>
      </c>
      <c r="R229" s="24"/>
      <c r="S229" s="22">
        <v>441382.50999999978</v>
      </c>
      <c r="T229" s="22">
        <v>2912814.34</v>
      </c>
      <c r="U229" s="6" t="s">
        <v>49</v>
      </c>
      <c r="V229" s="21"/>
      <c r="W229" s="9">
        <v>218198.94</v>
      </c>
      <c r="X229" s="9">
        <v>38505.699999999997</v>
      </c>
    </row>
    <row r="230" spans="1:29" s="42" customFormat="1" ht="45" customHeight="1" thickBot="1" x14ac:dyDescent="0.3">
      <c r="A230" s="41">
        <v>5</v>
      </c>
      <c r="B230" s="10" t="s">
        <v>1158</v>
      </c>
      <c r="C230" s="10">
        <v>127127</v>
      </c>
      <c r="D230" s="11" t="s">
        <v>1181</v>
      </c>
      <c r="E230" s="11" t="s">
        <v>1182</v>
      </c>
      <c r="F230" s="11" t="s">
        <v>1183</v>
      </c>
      <c r="G230" s="19">
        <v>43529</v>
      </c>
      <c r="H230" s="19">
        <v>44625</v>
      </c>
      <c r="I230" s="13">
        <v>85</v>
      </c>
      <c r="J230" s="21" t="s">
        <v>353</v>
      </c>
      <c r="K230" s="21" t="s">
        <v>501</v>
      </c>
      <c r="L230" s="21" t="s">
        <v>1184</v>
      </c>
      <c r="M230" s="21" t="s">
        <v>38</v>
      </c>
      <c r="N230" s="23" t="s">
        <v>1057</v>
      </c>
      <c r="O230" s="22">
        <v>7462452.79</v>
      </c>
      <c r="P230" s="22">
        <v>1316903.43</v>
      </c>
      <c r="Q230" s="22">
        <v>1798181.38</v>
      </c>
      <c r="R230" s="24"/>
      <c r="S230" s="22">
        <v>2009600.85</v>
      </c>
      <c r="T230" s="22">
        <v>12587138.450000001</v>
      </c>
      <c r="U230" s="6" t="s">
        <v>49</v>
      </c>
      <c r="V230" s="21"/>
      <c r="W230" s="9">
        <v>0</v>
      </c>
      <c r="X230" s="9">
        <v>0</v>
      </c>
    </row>
    <row r="231" spans="1:29" s="49" customFormat="1" ht="21" customHeight="1" thickBot="1" x14ac:dyDescent="0.3">
      <c r="A231" s="137" t="s">
        <v>383</v>
      </c>
      <c r="B231" s="138"/>
      <c r="C231" s="138"/>
      <c r="D231" s="138"/>
      <c r="E231" s="138"/>
      <c r="F231" s="138"/>
      <c r="G231" s="138"/>
      <c r="H231" s="138"/>
      <c r="I231" s="138"/>
      <c r="J231" s="138"/>
      <c r="K231" s="138"/>
      <c r="L231" s="138"/>
      <c r="M231" s="138"/>
      <c r="N231" s="139"/>
      <c r="O231" s="50">
        <f>SUM(O226:O230)</f>
        <v>19913997.467800003</v>
      </c>
      <c r="P231" s="50">
        <f>SUM(P226:P230)</f>
        <v>3623364.8121999996</v>
      </c>
      <c r="Q231" s="50">
        <f t="shared" ref="Q231:T231" si="15">SUM(Q226:Q230)</f>
        <v>6524289.04</v>
      </c>
      <c r="R231" s="50"/>
      <c r="S231" s="50">
        <f t="shared" si="15"/>
        <v>3164969.7899999996</v>
      </c>
      <c r="T231" s="50">
        <f t="shared" si="15"/>
        <v>33226621.109999999</v>
      </c>
      <c r="U231" s="50"/>
      <c r="V231" s="50"/>
      <c r="W231" s="50">
        <f t="shared" ref="W231:X231" si="16">SUM(W226:W230)</f>
        <v>3993008.77</v>
      </c>
      <c r="X231" s="50">
        <f t="shared" si="16"/>
        <v>632521.44999999995</v>
      </c>
      <c r="AC231" s="42"/>
    </row>
    <row r="232" spans="1:29" s="49" customFormat="1" ht="21" customHeight="1" thickBot="1" x14ac:dyDescent="0.3">
      <c r="A232" s="134" t="s">
        <v>509</v>
      </c>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6"/>
      <c r="AC232" s="42"/>
    </row>
    <row r="233" spans="1:29" s="55" customFormat="1" ht="45" customHeight="1" thickBot="1" x14ac:dyDescent="0.3">
      <c r="A233" s="51">
        <v>1</v>
      </c>
      <c r="B233" s="52" t="s">
        <v>112</v>
      </c>
      <c r="C233" s="52">
        <v>119828</v>
      </c>
      <c r="D233" s="14" t="s">
        <v>511</v>
      </c>
      <c r="E233" s="14" t="s">
        <v>512</v>
      </c>
      <c r="F233" s="14" t="s">
        <v>513</v>
      </c>
      <c r="G233" s="25">
        <v>43005</v>
      </c>
      <c r="H233" s="25">
        <v>43735</v>
      </c>
      <c r="I233" s="53">
        <v>84.999999638510033</v>
      </c>
      <c r="J233" s="52" t="s">
        <v>35</v>
      </c>
      <c r="K233" s="52" t="s">
        <v>514</v>
      </c>
      <c r="L233" s="52" t="s">
        <v>515</v>
      </c>
      <c r="M233" s="54" t="s">
        <v>38</v>
      </c>
      <c r="N233" s="23" t="s">
        <v>221</v>
      </c>
      <c r="O233" s="15">
        <v>705413.79</v>
      </c>
      <c r="P233" s="15">
        <v>124484.79</v>
      </c>
      <c r="Q233" s="15">
        <v>92210.99</v>
      </c>
      <c r="R233" s="15"/>
      <c r="S233" s="15">
        <v>8924.6</v>
      </c>
      <c r="T233" s="15">
        <f t="shared" ref="T233" si="17">SUM(O233:S233)</f>
        <v>931034.17</v>
      </c>
      <c r="U233" s="54" t="s">
        <v>49</v>
      </c>
      <c r="V233" s="52" t="s">
        <v>50</v>
      </c>
      <c r="W233" s="16">
        <v>539607.63</v>
      </c>
      <c r="X233" s="16">
        <v>95224.87</v>
      </c>
      <c r="AC233" s="85"/>
    </row>
    <row r="234" spans="1:29" s="49" customFormat="1" ht="21" customHeight="1" thickBot="1" x14ac:dyDescent="0.3">
      <c r="A234" s="137" t="s">
        <v>510</v>
      </c>
      <c r="B234" s="138"/>
      <c r="C234" s="138"/>
      <c r="D234" s="138"/>
      <c r="E234" s="138"/>
      <c r="F234" s="138"/>
      <c r="G234" s="138"/>
      <c r="H234" s="138"/>
      <c r="I234" s="138"/>
      <c r="J234" s="138"/>
      <c r="K234" s="138"/>
      <c r="L234" s="138"/>
      <c r="M234" s="138"/>
      <c r="N234" s="139"/>
      <c r="O234" s="44">
        <f>SUM(O233)</f>
        <v>705413.79</v>
      </c>
      <c r="P234" s="44">
        <f>SUM(P233)</f>
        <v>124484.79</v>
      </c>
      <c r="Q234" s="44">
        <f t="shared" ref="Q234:T234" si="18">SUM(Q233)</f>
        <v>92210.99</v>
      </c>
      <c r="R234" s="44"/>
      <c r="S234" s="44">
        <f t="shared" si="18"/>
        <v>8924.6</v>
      </c>
      <c r="T234" s="44">
        <f t="shared" si="18"/>
        <v>931034.17</v>
      </c>
      <c r="U234" s="44"/>
      <c r="V234" s="44"/>
      <c r="W234" s="44">
        <f t="shared" ref="W234:X234" si="19">SUM(W233)</f>
        <v>539607.63</v>
      </c>
      <c r="X234" s="44">
        <f t="shared" si="19"/>
        <v>95224.87</v>
      </c>
      <c r="AC234" s="42"/>
    </row>
    <row r="235" spans="1:29" s="49" customFormat="1" ht="21" customHeight="1" thickBot="1" x14ac:dyDescent="0.3">
      <c r="A235" s="134" t="s">
        <v>516</v>
      </c>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6"/>
      <c r="AC235" s="42"/>
    </row>
    <row r="236" spans="1:29" s="42" customFormat="1" ht="45" customHeight="1" x14ac:dyDescent="0.25">
      <c r="A236" s="46">
        <v>1</v>
      </c>
      <c r="B236" s="21" t="s">
        <v>32</v>
      </c>
      <c r="C236" s="21">
        <v>103195</v>
      </c>
      <c r="D236" s="11" t="s">
        <v>518</v>
      </c>
      <c r="E236" s="7" t="s">
        <v>519</v>
      </c>
      <c r="F236" s="11" t="s">
        <v>520</v>
      </c>
      <c r="G236" s="19">
        <v>42621</v>
      </c>
      <c r="H236" s="19">
        <v>43472</v>
      </c>
      <c r="I236" s="20">
        <v>85</v>
      </c>
      <c r="J236" s="10" t="s">
        <v>322</v>
      </c>
      <c r="K236" s="10" t="s">
        <v>521</v>
      </c>
      <c r="L236" s="10" t="s">
        <v>522</v>
      </c>
      <c r="M236" s="10" t="s">
        <v>38</v>
      </c>
      <c r="N236" s="23" t="s">
        <v>39</v>
      </c>
      <c r="O236" s="8">
        <v>4696102.5080000004</v>
      </c>
      <c r="P236" s="8">
        <v>828723.97200000007</v>
      </c>
      <c r="Q236" s="8">
        <v>5524826.4800000004</v>
      </c>
      <c r="R236" s="24"/>
      <c r="S236" s="8">
        <v>8417771.75</v>
      </c>
      <c r="T236" s="8">
        <v>19467424.710000001</v>
      </c>
      <c r="U236" s="10" t="s">
        <v>49</v>
      </c>
      <c r="V236" s="21" t="s">
        <v>134</v>
      </c>
      <c r="W236" s="9">
        <v>4254017.9700000007</v>
      </c>
      <c r="X236" s="9">
        <v>750709.03999999992</v>
      </c>
      <c r="AC236" s="85"/>
    </row>
    <row r="237" spans="1:29" s="42" customFormat="1" ht="45" customHeight="1" x14ac:dyDescent="0.25">
      <c r="A237" s="46">
        <v>2</v>
      </c>
      <c r="B237" s="21" t="s">
        <v>120</v>
      </c>
      <c r="C237" s="21">
        <v>105188</v>
      </c>
      <c r="D237" s="11" t="s">
        <v>523</v>
      </c>
      <c r="E237" s="7" t="s">
        <v>524</v>
      </c>
      <c r="F237" s="11" t="s">
        <v>525</v>
      </c>
      <c r="G237" s="19">
        <v>42622</v>
      </c>
      <c r="H237" s="19">
        <v>43352</v>
      </c>
      <c r="I237" s="13">
        <v>85</v>
      </c>
      <c r="J237" s="10" t="s">
        <v>322</v>
      </c>
      <c r="K237" s="10" t="s">
        <v>521</v>
      </c>
      <c r="L237" s="10" t="s">
        <v>526</v>
      </c>
      <c r="M237" s="10" t="s">
        <v>38</v>
      </c>
      <c r="N237" s="23" t="s">
        <v>221</v>
      </c>
      <c r="O237" s="8">
        <v>5414113.6100000003</v>
      </c>
      <c r="P237" s="8">
        <v>955431.81</v>
      </c>
      <c r="Q237" s="8">
        <v>0</v>
      </c>
      <c r="R237" s="24"/>
      <c r="S237" s="8">
        <v>1064929.8899999999</v>
      </c>
      <c r="T237" s="8">
        <v>7434475.3099999996</v>
      </c>
      <c r="U237" s="10" t="s">
        <v>545</v>
      </c>
      <c r="V237" s="21" t="s">
        <v>134</v>
      </c>
      <c r="W237" s="9">
        <v>5295010.74</v>
      </c>
      <c r="X237" s="9">
        <v>896945.72</v>
      </c>
      <c r="AC237" s="85"/>
    </row>
    <row r="238" spans="1:29" s="42" customFormat="1" ht="45" customHeight="1" x14ac:dyDescent="0.25">
      <c r="A238" s="46">
        <v>3</v>
      </c>
      <c r="B238" s="21" t="s">
        <v>120</v>
      </c>
      <c r="C238" s="21">
        <v>104873</v>
      </c>
      <c r="D238" s="11" t="s">
        <v>527</v>
      </c>
      <c r="E238" s="7" t="s">
        <v>528</v>
      </c>
      <c r="F238" s="11" t="s">
        <v>529</v>
      </c>
      <c r="G238" s="19">
        <v>42629</v>
      </c>
      <c r="H238" s="19">
        <v>43359</v>
      </c>
      <c r="I238" s="13">
        <v>85</v>
      </c>
      <c r="J238" s="10" t="s">
        <v>322</v>
      </c>
      <c r="K238" s="10" t="s">
        <v>521</v>
      </c>
      <c r="L238" s="10" t="s">
        <v>530</v>
      </c>
      <c r="M238" s="10" t="s">
        <v>38</v>
      </c>
      <c r="N238" s="23" t="s">
        <v>221</v>
      </c>
      <c r="O238" s="8">
        <v>5712085</v>
      </c>
      <c r="P238" s="8">
        <v>1008015</v>
      </c>
      <c r="Q238" s="8">
        <v>0</v>
      </c>
      <c r="R238" s="24"/>
      <c r="S238" s="8">
        <v>1011700</v>
      </c>
      <c r="T238" s="8">
        <v>7731800</v>
      </c>
      <c r="U238" s="10" t="s">
        <v>545</v>
      </c>
      <c r="V238" s="21" t="s">
        <v>79</v>
      </c>
      <c r="W238" s="9">
        <v>5683770.1799999997</v>
      </c>
      <c r="X238" s="9">
        <v>977367.87000000011</v>
      </c>
      <c r="AC238" s="85"/>
    </row>
    <row r="239" spans="1:29" s="42" customFormat="1" ht="45" customHeight="1" x14ac:dyDescent="0.25">
      <c r="A239" s="47">
        <v>4</v>
      </c>
      <c r="B239" s="10" t="s">
        <v>229</v>
      </c>
      <c r="C239" s="10">
        <v>115705</v>
      </c>
      <c r="D239" s="11" t="s">
        <v>531</v>
      </c>
      <c r="E239" s="11" t="s">
        <v>532</v>
      </c>
      <c r="F239" s="11" t="s">
        <v>531</v>
      </c>
      <c r="G239" s="19">
        <v>42902</v>
      </c>
      <c r="H239" s="19">
        <v>43450</v>
      </c>
      <c r="I239" s="13">
        <v>85</v>
      </c>
      <c r="J239" s="21" t="s">
        <v>322</v>
      </c>
      <c r="K239" s="21" t="s">
        <v>521</v>
      </c>
      <c r="L239" s="21" t="s">
        <v>530</v>
      </c>
      <c r="M239" s="21" t="s">
        <v>38</v>
      </c>
      <c r="N239" s="23" t="s">
        <v>232</v>
      </c>
      <c r="O239" s="22">
        <v>2251640.89</v>
      </c>
      <c r="P239" s="8">
        <v>397348.39</v>
      </c>
      <c r="Q239" s="22">
        <v>1494030.9000000004</v>
      </c>
      <c r="R239" s="24"/>
      <c r="S239" s="22">
        <v>657762.10000000009</v>
      </c>
      <c r="T239" s="22">
        <v>4800782.2800000012</v>
      </c>
      <c r="U239" s="6" t="s">
        <v>49</v>
      </c>
      <c r="V239" s="21"/>
      <c r="W239" s="9">
        <v>2148432.41</v>
      </c>
      <c r="X239" s="9">
        <v>379135.12</v>
      </c>
    </row>
    <row r="240" spans="1:29" s="42" customFormat="1" ht="45" customHeight="1" x14ac:dyDescent="0.25">
      <c r="A240" s="41">
        <v>5</v>
      </c>
      <c r="B240" s="21" t="s">
        <v>120</v>
      </c>
      <c r="C240" s="21">
        <v>104350</v>
      </c>
      <c r="D240" s="7" t="s">
        <v>955</v>
      </c>
      <c r="E240" s="11" t="s">
        <v>956</v>
      </c>
      <c r="F240" s="11" t="s">
        <v>957</v>
      </c>
      <c r="G240" s="19">
        <v>42621</v>
      </c>
      <c r="H240" s="19">
        <v>43351</v>
      </c>
      <c r="I240" s="13">
        <v>85</v>
      </c>
      <c r="J240" s="10" t="s">
        <v>322</v>
      </c>
      <c r="K240" s="10" t="s">
        <v>521</v>
      </c>
      <c r="L240" s="10" t="s">
        <v>1079</v>
      </c>
      <c r="M240" s="10" t="s">
        <v>38</v>
      </c>
      <c r="N240" s="23" t="s">
        <v>221</v>
      </c>
      <c r="O240" s="8">
        <v>5722324.6439999994</v>
      </c>
      <c r="P240" s="8">
        <v>1009821.9960000003</v>
      </c>
      <c r="Q240" s="8">
        <v>0</v>
      </c>
      <c r="R240" s="24"/>
      <c r="S240" s="8">
        <v>663486.93999999994</v>
      </c>
      <c r="T240" s="8">
        <v>7395633.5800000001</v>
      </c>
      <c r="U240" s="10" t="s">
        <v>545</v>
      </c>
      <c r="V240" s="21" t="s">
        <v>91</v>
      </c>
      <c r="W240" s="9">
        <v>5709808.9699999997</v>
      </c>
      <c r="X240" s="9">
        <v>1007613.3399999999</v>
      </c>
      <c r="AC240" s="85"/>
    </row>
    <row r="241" spans="1:29" s="42" customFormat="1" ht="45" customHeight="1" thickBot="1" x14ac:dyDescent="0.3">
      <c r="A241" s="41">
        <v>6</v>
      </c>
      <c r="B241" s="21" t="s">
        <v>1158</v>
      </c>
      <c r="C241" s="21">
        <v>127299</v>
      </c>
      <c r="D241" s="7" t="s">
        <v>1231</v>
      </c>
      <c r="E241" s="11" t="s">
        <v>1228</v>
      </c>
      <c r="F241" s="11" t="s">
        <v>1232</v>
      </c>
      <c r="G241" s="19">
        <v>43536</v>
      </c>
      <c r="H241" s="19">
        <v>44632</v>
      </c>
      <c r="I241" s="13">
        <v>85</v>
      </c>
      <c r="J241" s="10" t="s">
        <v>322</v>
      </c>
      <c r="K241" s="10" t="s">
        <v>1233</v>
      </c>
      <c r="L241" s="10" t="s">
        <v>1234</v>
      </c>
      <c r="M241" s="10" t="s">
        <v>38</v>
      </c>
      <c r="N241" s="23" t="s">
        <v>1057</v>
      </c>
      <c r="O241" s="8">
        <v>5767238.3200000003</v>
      </c>
      <c r="P241" s="8">
        <v>1017747.92</v>
      </c>
      <c r="Q241" s="8">
        <v>2907851.26</v>
      </c>
      <c r="R241" s="24"/>
      <c r="S241" s="8">
        <v>1656650.92</v>
      </c>
      <c r="T241" s="8">
        <v>11349488.42</v>
      </c>
      <c r="U241" s="10" t="s">
        <v>49</v>
      </c>
      <c r="V241" s="21"/>
      <c r="W241" s="9">
        <v>0</v>
      </c>
      <c r="X241" s="9">
        <v>0</v>
      </c>
      <c r="AC241" s="85"/>
    </row>
    <row r="242" spans="1:29" s="49" customFormat="1" ht="21" customHeight="1" thickBot="1" x14ac:dyDescent="0.3">
      <c r="A242" s="137" t="s">
        <v>517</v>
      </c>
      <c r="B242" s="138"/>
      <c r="C242" s="138"/>
      <c r="D242" s="138"/>
      <c r="E242" s="138"/>
      <c r="F242" s="138"/>
      <c r="G242" s="138"/>
      <c r="H242" s="138"/>
      <c r="I242" s="138"/>
      <c r="J242" s="138"/>
      <c r="K242" s="138"/>
      <c r="L242" s="138"/>
      <c r="M242" s="138"/>
      <c r="N242" s="139"/>
      <c r="O242" s="50">
        <f>SUM(O236:O241)</f>
        <v>29563504.972000003</v>
      </c>
      <c r="P242" s="50">
        <f>SUM(P236:P241)</f>
        <v>5217089.0880000005</v>
      </c>
      <c r="Q242" s="50">
        <f>SUM(Q236:Q241)</f>
        <v>9926708.6400000006</v>
      </c>
      <c r="R242" s="50"/>
      <c r="S242" s="50">
        <f t="shared" ref="S242:T242" si="20">SUM(S236:S241)</f>
        <v>13472301.6</v>
      </c>
      <c r="T242" s="50">
        <f t="shared" si="20"/>
        <v>58179604.299999997</v>
      </c>
      <c r="U242" s="50"/>
      <c r="V242" s="50"/>
      <c r="W242" s="50">
        <f t="shared" ref="W242:X242" si="21">SUM(W236:W241)</f>
        <v>23091040.27</v>
      </c>
      <c r="X242" s="50">
        <f t="shared" si="21"/>
        <v>4011771.09</v>
      </c>
      <c r="AC242" s="42"/>
    </row>
    <row r="243" spans="1:29" s="49" customFormat="1" ht="21" customHeight="1" thickBot="1" x14ac:dyDescent="0.3">
      <c r="A243" s="134" t="s">
        <v>533</v>
      </c>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6"/>
      <c r="AC243" s="42"/>
    </row>
    <row r="244" spans="1:29" s="42" customFormat="1" ht="45" customHeight="1" x14ac:dyDescent="0.25">
      <c r="A244" s="41">
        <v>1</v>
      </c>
      <c r="B244" s="21" t="s">
        <v>41</v>
      </c>
      <c r="C244" s="21">
        <v>103454</v>
      </c>
      <c r="D244" s="7" t="s">
        <v>535</v>
      </c>
      <c r="E244" s="11" t="s">
        <v>536</v>
      </c>
      <c r="F244" s="11" t="s">
        <v>537</v>
      </c>
      <c r="G244" s="19">
        <v>42614</v>
      </c>
      <c r="H244" s="19">
        <v>44075</v>
      </c>
      <c r="I244" s="20">
        <v>84.435339999999997</v>
      </c>
      <c r="J244" s="10" t="s">
        <v>538</v>
      </c>
      <c r="K244" s="10" t="s">
        <v>539</v>
      </c>
      <c r="L244" s="10" t="s">
        <v>540</v>
      </c>
      <c r="M244" s="10" t="s">
        <v>47</v>
      </c>
      <c r="N244" s="23" t="s">
        <v>48</v>
      </c>
      <c r="O244" s="8">
        <v>7257102.7555640005</v>
      </c>
      <c r="P244" s="8">
        <v>1337287.0544360001</v>
      </c>
      <c r="Q244" s="8">
        <v>0</v>
      </c>
      <c r="R244" s="24"/>
      <c r="S244" s="8">
        <v>219231.31</v>
      </c>
      <c r="T244" s="8">
        <v>8813621.120000001</v>
      </c>
      <c r="U244" s="10" t="s">
        <v>49</v>
      </c>
      <c r="V244" s="21" t="s">
        <v>79</v>
      </c>
      <c r="W244" s="9">
        <v>2568407.2899999996</v>
      </c>
      <c r="X244" s="9">
        <v>473287.73</v>
      </c>
      <c r="AC244" s="85"/>
    </row>
    <row r="245" spans="1:29" s="42" customFormat="1" ht="45" customHeight="1" x14ac:dyDescent="0.25">
      <c r="A245" s="41">
        <v>2</v>
      </c>
      <c r="B245" s="21" t="s">
        <v>41</v>
      </c>
      <c r="C245" s="21">
        <v>103633</v>
      </c>
      <c r="D245" s="7" t="s">
        <v>535</v>
      </c>
      <c r="E245" s="11" t="s">
        <v>536</v>
      </c>
      <c r="F245" s="11" t="s">
        <v>541</v>
      </c>
      <c r="G245" s="19">
        <v>42621</v>
      </c>
      <c r="H245" s="19">
        <v>44082</v>
      </c>
      <c r="I245" s="20">
        <v>84.435339999999997</v>
      </c>
      <c r="J245" s="10" t="s">
        <v>538</v>
      </c>
      <c r="K245" s="10" t="s">
        <v>539</v>
      </c>
      <c r="L245" s="10" t="s">
        <v>540</v>
      </c>
      <c r="M245" s="10" t="s">
        <v>47</v>
      </c>
      <c r="N245" s="23" t="s">
        <v>48</v>
      </c>
      <c r="O245" s="8">
        <v>7216366.5300000003</v>
      </c>
      <c r="P245" s="8">
        <v>1329780.47</v>
      </c>
      <c r="Q245" s="8">
        <v>0</v>
      </c>
      <c r="R245" s="24"/>
      <c r="S245" s="8">
        <v>360595</v>
      </c>
      <c r="T245" s="8">
        <v>8906742</v>
      </c>
      <c r="U245" s="10" t="s">
        <v>49</v>
      </c>
      <c r="V245" s="21" t="s">
        <v>91</v>
      </c>
      <c r="W245" s="9">
        <v>5926066.9800000004</v>
      </c>
      <c r="X245" s="9">
        <v>984120.29000000027</v>
      </c>
      <c r="AC245" s="85"/>
    </row>
    <row r="246" spans="1:29" s="42" customFormat="1" ht="45" customHeight="1" x14ac:dyDescent="0.25">
      <c r="A246" s="41">
        <v>3</v>
      </c>
      <c r="B246" s="21" t="s">
        <v>112</v>
      </c>
      <c r="C246" s="21">
        <v>104769</v>
      </c>
      <c r="D246" s="7" t="s">
        <v>542</v>
      </c>
      <c r="E246" s="11" t="s">
        <v>543</v>
      </c>
      <c r="F246" s="11" t="s">
        <v>544</v>
      </c>
      <c r="G246" s="19">
        <v>42629</v>
      </c>
      <c r="H246" s="19">
        <v>43085</v>
      </c>
      <c r="I246" s="13">
        <v>85</v>
      </c>
      <c r="J246" s="10" t="s">
        <v>538</v>
      </c>
      <c r="K246" s="10" t="s">
        <v>539</v>
      </c>
      <c r="L246" s="10" t="s">
        <v>540</v>
      </c>
      <c r="M246" s="10" t="s">
        <v>38</v>
      </c>
      <c r="N246" s="23" t="s">
        <v>221</v>
      </c>
      <c r="O246" s="8">
        <v>696107.46</v>
      </c>
      <c r="P246" s="8">
        <v>122842.49</v>
      </c>
      <c r="Q246" s="8">
        <v>90994.45</v>
      </c>
      <c r="R246" s="24"/>
      <c r="S246" s="8">
        <v>32903.230000000003</v>
      </c>
      <c r="T246" s="8">
        <v>942847.62999999989</v>
      </c>
      <c r="U246" s="10" t="s">
        <v>545</v>
      </c>
      <c r="V246" s="21" t="s">
        <v>66</v>
      </c>
      <c r="W246" s="9">
        <v>682788.85999999987</v>
      </c>
      <c r="X246" s="9">
        <v>120492.13</v>
      </c>
      <c r="AC246" s="85"/>
    </row>
    <row r="247" spans="1:29" s="42" customFormat="1" ht="45" customHeight="1" x14ac:dyDescent="0.25">
      <c r="A247" s="41">
        <v>4</v>
      </c>
      <c r="B247" s="21" t="s">
        <v>120</v>
      </c>
      <c r="C247" s="21">
        <v>105076</v>
      </c>
      <c r="D247" s="7" t="s">
        <v>546</v>
      </c>
      <c r="E247" s="11" t="s">
        <v>547</v>
      </c>
      <c r="F247" s="11" t="s">
        <v>548</v>
      </c>
      <c r="G247" s="19">
        <v>42621</v>
      </c>
      <c r="H247" s="19">
        <v>43351</v>
      </c>
      <c r="I247" s="13">
        <v>85</v>
      </c>
      <c r="J247" s="10" t="s">
        <v>538</v>
      </c>
      <c r="K247" s="10" t="s">
        <v>539</v>
      </c>
      <c r="L247" s="10" t="s">
        <v>540</v>
      </c>
      <c r="M247" s="10" t="s">
        <v>38</v>
      </c>
      <c r="N247" s="23" t="s">
        <v>221</v>
      </c>
      <c r="O247" s="8">
        <v>1639539.075</v>
      </c>
      <c r="P247" s="8">
        <v>289330.42500000005</v>
      </c>
      <c r="Q247" s="8">
        <v>0</v>
      </c>
      <c r="R247" s="24"/>
      <c r="S247" s="8">
        <v>25769.03</v>
      </c>
      <c r="T247" s="8">
        <v>1954638.53</v>
      </c>
      <c r="U247" s="10" t="s">
        <v>545</v>
      </c>
      <c r="V247" s="21" t="s">
        <v>79</v>
      </c>
      <c r="W247" s="9">
        <v>1605983.6899999997</v>
      </c>
      <c r="X247" s="9">
        <v>283408.87999999995</v>
      </c>
      <c r="AC247" s="85"/>
    </row>
    <row r="248" spans="1:29" s="42" customFormat="1" ht="45" customHeight="1" x14ac:dyDescent="0.25">
      <c r="A248" s="41">
        <v>5</v>
      </c>
      <c r="B248" s="21" t="s">
        <v>150</v>
      </c>
      <c r="C248" s="21">
        <v>106021</v>
      </c>
      <c r="D248" s="11" t="s">
        <v>549</v>
      </c>
      <c r="E248" s="7" t="s">
        <v>550</v>
      </c>
      <c r="F248" s="11" t="s">
        <v>551</v>
      </c>
      <c r="G248" s="19">
        <v>42618</v>
      </c>
      <c r="H248" s="19">
        <v>44444</v>
      </c>
      <c r="I248" s="21">
        <v>83.72</v>
      </c>
      <c r="J248" s="10" t="s">
        <v>538</v>
      </c>
      <c r="K248" s="10" t="s">
        <v>539</v>
      </c>
      <c r="L248" s="10" t="s">
        <v>540</v>
      </c>
      <c r="M248" s="10" t="s">
        <v>47</v>
      </c>
      <c r="N248" s="23" t="s">
        <v>154</v>
      </c>
      <c r="O248" s="8">
        <v>5887120.9124000007</v>
      </c>
      <c r="P248" s="8">
        <v>1144796.0875999993</v>
      </c>
      <c r="Q248" s="8">
        <v>1122000</v>
      </c>
      <c r="R248" s="24"/>
      <c r="S248" s="8">
        <v>6000</v>
      </c>
      <c r="T248" s="8">
        <v>8159917</v>
      </c>
      <c r="U248" s="10" t="s">
        <v>49</v>
      </c>
      <c r="V248" s="21" t="s">
        <v>79</v>
      </c>
      <c r="W248" s="9">
        <v>3055030.62</v>
      </c>
      <c r="X248" s="9">
        <v>550131.71</v>
      </c>
      <c r="AC248" s="85"/>
    </row>
    <row r="249" spans="1:29" s="42" customFormat="1" ht="45" customHeight="1" x14ac:dyDescent="0.25">
      <c r="A249" s="41">
        <v>6</v>
      </c>
      <c r="B249" s="21" t="s">
        <v>150</v>
      </c>
      <c r="C249" s="21">
        <v>105736</v>
      </c>
      <c r="D249" s="11" t="s">
        <v>552</v>
      </c>
      <c r="E249" s="7" t="s">
        <v>550</v>
      </c>
      <c r="F249" s="11" t="s">
        <v>553</v>
      </c>
      <c r="G249" s="19">
        <v>42618</v>
      </c>
      <c r="H249" s="19">
        <v>44444</v>
      </c>
      <c r="I249" s="21">
        <v>83.72</v>
      </c>
      <c r="J249" s="10" t="s">
        <v>538</v>
      </c>
      <c r="K249" s="10" t="s">
        <v>539</v>
      </c>
      <c r="L249" s="10" t="s">
        <v>540</v>
      </c>
      <c r="M249" s="10" t="s">
        <v>47</v>
      </c>
      <c r="N249" s="23" t="s">
        <v>154</v>
      </c>
      <c r="O249" s="8">
        <v>4645920.8432</v>
      </c>
      <c r="P249" s="8">
        <v>903435.1568</v>
      </c>
      <c r="Q249" s="8">
        <v>600000</v>
      </c>
      <c r="R249" s="24"/>
      <c r="S249" s="8">
        <v>29032</v>
      </c>
      <c r="T249" s="8">
        <v>6178388</v>
      </c>
      <c r="U249" s="10" t="s">
        <v>49</v>
      </c>
      <c r="V249" s="21" t="s">
        <v>79</v>
      </c>
      <c r="W249" s="9">
        <v>1860201.68</v>
      </c>
      <c r="X249" s="9">
        <v>262458.76999999996</v>
      </c>
      <c r="AC249" s="85"/>
    </row>
    <row r="250" spans="1:29" s="42" customFormat="1" ht="45" customHeight="1" x14ac:dyDescent="0.25">
      <c r="A250" s="41">
        <v>7</v>
      </c>
      <c r="B250" s="21" t="s">
        <v>150</v>
      </c>
      <c r="C250" s="21">
        <v>105687</v>
      </c>
      <c r="D250" s="11" t="s">
        <v>554</v>
      </c>
      <c r="E250" s="7" t="s">
        <v>550</v>
      </c>
      <c r="F250" s="11" t="s">
        <v>555</v>
      </c>
      <c r="G250" s="19">
        <v>42621</v>
      </c>
      <c r="H250" s="19">
        <v>44447</v>
      </c>
      <c r="I250" s="21">
        <v>83.72</v>
      </c>
      <c r="J250" s="10" t="s">
        <v>538</v>
      </c>
      <c r="K250" s="10" t="s">
        <v>539</v>
      </c>
      <c r="L250" s="10" t="s">
        <v>540</v>
      </c>
      <c r="M250" s="10" t="s">
        <v>47</v>
      </c>
      <c r="N250" s="23" t="s">
        <v>154</v>
      </c>
      <c r="O250" s="8">
        <v>5929520.0692000007</v>
      </c>
      <c r="P250" s="8">
        <v>1153040.9307999993</v>
      </c>
      <c r="Q250" s="8">
        <v>917692</v>
      </c>
      <c r="R250" s="24"/>
      <c r="S250" s="8">
        <v>14400</v>
      </c>
      <c r="T250" s="8">
        <v>8014653</v>
      </c>
      <c r="U250" s="10" t="s">
        <v>49</v>
      </c>
      <c r="V250" s="21" t="s">
        <v>79</v>
      </c>
      <c r="W250" s="9">
        <v>2718178.9</v>
      </c>
      <c r="X250" s="9">
        <v>460146.64</v>
      </c>
      <c r="AC250" s="85"/>
    </row>
    <row r="251" spans="1:29" s="42" customFormat="1" ht="45" customHeight="1" x14ac:dyDescent="0.25">
      <c r="A251" s="41">
        <v>8</v>
      </c>
      <c r="B251" s="21" t="s">
        <v>112</v>
      </c>
      <c r="C251" s="21">
        <v>119868</v>
      </c>
      <c r="D251" s="17" t="s">
        <v>556</v>
      </c>
      <c r="E251" s="17" t="s">
        <v>557</v>
      </c>
      <c r="F251" s="11" t="s">
        <v>558</v>
      </c>
      <c r="G251" s="19">
        <v>43005</v>
      </c>
      <c r="H251" s="19">
        <v>43551</v>
      </c>
      <c r="I251" s="13">
        <v>84.999999690697123</v>
      </c>
      <c r="J251" s="21" t="s">
        <v>538</v>
      </c>
      <c r="K251" s="10" t="s">
        <v>539</v>
      </c>
      <c r="L251" s="21" t="s">
        <v>540</v>
      </c>
      <c r="M251" s="10" t="s">
        <v>38</v>
      </c>
      <c r="N251" s="23" t="s">
        <v>221</v>
      </c>
      <c r="O251" s="8">
        <v>687028.86</v>
      </c>
      <c r="P251" s="8">
        <v>121240.39</v>
      </c>
      <c r="Q251" s="8">
        <v>89807.7</v>
      </c>
      <c r="R251" s="8"/>
      <c r="S251" s="8">
        <v>29405.5</v>
      </c>
      <c r="T251" s="8">
        <v>927482.45</v>
      </c>
      <c r="U251" s="10" t="s">
        <v>49</v>
      </c>
      <c r="V251" s="21"/>
      <c r="W251" s="9">
        <v>583076.92000000004</v>
      </c>
      <c r="X251" s="9">
        <v>102895.9</v>
      </c>
      <c r="AC251" s="85"/>
    </row>
    <row r="252" spans="1:29" s="42" customFormat="1" ht="45" customHeight="1" x14ac:dyDescent="0.25">
      <c r="A252" s="41">
        <v>9</v>
      </c>
      <c r="B252" s="21" t="s">
        <v>112</v>
      </c>
      <c r="C252" s="21">
        <v>119903</v>
      </c>
      <c r="D252" s="11" t="s">
        <v>559</v>
      </c>
      <c r="E252" s="11" t="s">
        <v>560</v>
      </c>
      <c r="F252" s="11" t="s">
        <v>561</v>
      </c>
      <c r="G252" s="19">
        <v>43005</v>
      </c>
      <c r="H252" s="19">
        <v>43431</v>
      </c>
      <c r="I252" s="13">
        <v>84.99999946112726</v>
      </c>
      <c r="J252" s="21" t="s">
        <v>538</v>
      </c>
      <c r="K252" s="10" t="s">
        <v>539</v>
      </c>
      <c r="L252" s="21" t="s">
        <v>540</v>
      </c>
      <c r="M252" s="10" t="s">
        <v>38</v>
      </c>
      <c r="N252" s="23" t="s">
        <v>221</v>
      </c>
      <c r="O252" s="8">
        <v>709815.08</v>
      </c>
      <c r="P252" s="8">
        <v>125261.49</v>
      </c>
      <c r="Q252" s="8">
        <v>92786.29</v>
      </c>
      <c r="R252" s="8"/>
      <c r="S252" s="8">
        <v>7771.57</v>
      </c>
      <c r="T252" s="8">
        <v>935634.42999999993</v>
      </c>
      <c r="U252" s="10" t="s">
        <v>545</v>
      </c>
      <c r="V252" s="21"/>
      <c r="W252" s="9">
        <v>707463.2699999999</v>
      </c>
      <c r="X252" s="9">
        <v>124846.46</v>
      </c>
      <c r="AC252" s="85"/>
    </row>
    <row r="253" spans="1:29" s="42" customFormat="1" ht="45" customHeight="1" x14ac:dyDescent="0.25">
      <c r="A253" s="41">
        <v>10</v>
      </c>
      <c r="B253" s="21" t="s">
        <v>112</v>
      </c>
      <c r="C253" s="21">
        <v>119867</v>
      </c>
      <c r="D253" s="11" t="s">
        <v>562</v>
      </c>
      <c r="E253" s="11" t="s">
        <v>563</v>
      </c>
      <c r="F253" s="11" t="s">
        <v>564</v>
      </c>
      <c r="G253" s="19">
        <v>43005</v>
      </c>
      <c r="H253" s="19">
        <v>43735</v>
      </c>
      <c r="I253" s="13">
        <v>84.999998980713912</v>
      </c>
      <c r="J253" s="21" t="s">
        <v>538</v>
      </c>
      <c r="K253" s="10" t="s">
        <v>539</v>
      </c>
      <c r="L253" s="21" t="s">
        <v>540</v>
      </c>
      <c r="M253" s="10" t="s">
        <v>38</v>
      </c>
      <c r="N253" s="23" t="s">
        <v>221</v>
      </c>
      <c r="O253" s="8">
        <v>708829.45</v>
      </c>
      <c r="P253" s="8">
        <v>125087.56</v>
      </c>
      <c r="Q253" s="8">
        <v>92657.46</v>
      </c>
      <c r="R253" s="8"/>
      <c r="S253" s="8">
        <v>34447.33</v>
      </c>
      <c r="T253" s="8">
        <v>961021.79999999993</v>
      </c>
      <c r="U253" s="10" t="s">
        <v>49</v>
      </c>
      <c r="V253" s="21"/>
      <c r="W253" s="9">
        <v>601325.19000000006</v>
      </c>
      <c r="X253" s="9">
        <v>106116.21</v>
      </c>
      <c r="AC253" s="85"/>
    </row>
    <row r="254" spans="1:29" s="42" customFormat="1" ht="45" customHeight="1" x14ac:dyDescent="0.25">
      <c r="A254" s="41">
        <v>11</v>
      </c>
      <c r="B254" s="10" t="s">
        <v>229</v>
      </c>
      <c r="C254" s="10">
        <v>118302</v>
      </c>
      <c r="D254" s="11" t="s">
        <v>565</v>
      </c>
      <c r="E254" s="11" t="s">
        <v>566</v>
      </c>
      <c r="F254" s="11" t="s">
        <v>565</v>
      </c>
      <c r="G254" s="19">
        <v>42957</v>
      </c>
      <c r="H254" s="19">
        <v>43687</v>
      </c>
      <c r="I254" s="13">
        <v>85</v>
      </c>
      <c r="J254" s="21" t="s">
        <v>538</v>
      </c>
      <c r="K254" s="10" t="s">
        <v>539</v>
      </c>
      <c r="L254" s="21" t="s">
        <v>540</v>
      </c>
      <c r="M254" s="21" t="s">
        <v>38</v>
      </c>
      <c r="N254" s="23" t="s">
        <v>232</v>
      </c>
      <c r="O254" s="22">
        <v>240398.56</v>
      </c>
      <c r="P254" s="22">
        <v>42423.28</v>
      </c>
      <c r="Q254" s="22">
        <v>165820.5</v>
      </c>
      <c r="R254" s="24"/>
      <c r="S254" s="22">
        <v>32268.309999999998</v>
      </c>
      <c r="T254" s="22">
        <v>480910.64999999997</v>
      </c>
      <c r="U254" s="6" t="s">
        <v>49</v>
      </c>
      <c r="V254" s="21"/>
      <c r="W254" s="9">
        <v>164758.91</v>
      </c>
      <c r="X254" s="9">
        <v>24101.519999999997</v>
      </c>
    </row>
    <row r="255" spans="1:29" s="42" customFormat="1" ht="45" customHeight="1" x14ac:dyDescent="0.25">
      <c r="A255" s="41">
        <v>12</v>
      </c>
      <c r="B255" s="10" t="s">
        <v>229</v>
      </c>
      <c r="C255" s="10">
        <v>115921</v>
      </c>
      <c r="D255" s="11" t="s">
        <v>567</v>
      </c>
      <c r="E255" s="11" t="s">
        <v>568</v>
      </c>
      <c r="F255" s="11" t="s">
        <v>567</v>
      </c>
      <c r="G255" s="19">
        <v>43006</v>
      </c>
      <c r="H255" s="19">
        <v>44102</v>
      </c>
      <c r="I255" s="13">
        <v>85</v>
      </c>
      <c r="J255" s="21" t="s">
        <v>538</v>
      </c>
      <c r="K255" s="21" t="s">
        <v>539</v>
      </c>
      <c r="L255" s="21" t="s">
        <v>540</v>
      </c>
      <c r="M255" s="21" t="s">
        <v>38</v>
      </c>
      <c r="N255" s="23" t="s">
        <v>232</v>
      </c>
      <c r="O255" s="22">
        <v>1557406.55</v>
      </c>
      <c r="P255" s="22">
        <v>274836.45</v>
      </c>
      <c r="Q255" s="22">
        <v>378297</v>
      </c>
      <c r="R255" s="24"/>
      <c r="S255" s="22">
        <v>121662</v>
      </c>
      <c r="T255" s="22">
        <v>2332202</v>
      </c>
      <c r="U255" s="6" t="s">
        <v>49</v>
      </c>
      <c r="V255" s="21"/>
      <c r="W255" s="9">
        <v>402061.73</v>
      </c>
      <c r="X255" s="9">
        <v>70952.069999999992</v>
      </c>
    </row>
    <row r="256" spans="1:29" s="42" customFormat="1" ht="45" customHeight="1" x14ac:dyDescent="0.25">
      <c r="A256" s="41">
        <v>13</v>
      </c>
      <c r="B256" s="10" t="s">
        <v>229</v>
      </c>
      <c r="C256" s="10">
        <v>115586</v>
      </c>
      <c r="D256" s="11" t="s">
        <v>1010</v>
      </c>
      <c r="E256" s="11" t="s">
        <v>1011</v>
      </c>
      <c r="F256" s="11" t="s">
        <v>1010</v>
      </c>
      <c r="G256" s="19">
        <v>42915</v>
      </c>
      <c r="H256" s="19">
        <v>43645</v>
      </c>
      <c r="I256" s="13">
        <v>85</v>
      </c>
      <c r="J256" s="21" t="s">
        <v>538</v>
      </c>
      <c r="K256" s="21" t="s">
        <v>539</v>
      </c>
      <c r="L256" s="21" t="s">
        <v>540</v>
      </c>
      <c r="M256" s="21" t="s">
        <v>38</v>
      </c>
      <c r="N256" s="23" t="s">
        <v>232</v>
      </c>
      <c r="O256" s="22">
        <v>2984077.07</v>
      </c>
      <c r="P256" s="22">
        <v>526601.82999999996</v>
      </c>
      <c r="Q256" s="22">
        <v>1767040.1</v>
      </c>
      <c r="R256" s="24"/>
      <c r="S256" s="22">
        <v>842349.61000000034</v>
      </c>
      <c r="T256" s="22">
        <v>6120068.6100000003</v>
      </c>
      <c r="U256" s="6" t="s">
        <v>49</v>
      </c>
      <c r="V256" s="21" t="s">
        <v>50</v>
      </c>
      <c r="W256" s="9">
        <v>2851201.22</v>
      </c>
      <c r="X256" s="9">
        <v>491980.18</v>
      </c>
    </row>
    <row r="257" spans="1:29" s="42" customFormat="1" ht="45" customHeight="1" x14ac:dyDescent="0.25">
      <c r="A257" s="41">
        <v>14</v>
      </c>
      <c r="B257" s="21" t="s">
        <v>150</v>
      </c>
      <c r="C257" s="21">
        <v>106020</v>
      </c>
      <c r="D257" s="11" t="s">
        <v>983</v>
      </c>
      <c r="E257" s="7" t="s">
        <v>550</v>
      </c>
      <c r="F257" s="11" t="s">
        <v>984</v>
      </c>
      <c r="G257" s="19">
        <v>42621</v>
      </c>
      <c r="H257" s="19">
        <v>44447</v>
      </c>
      <c r="I257" s="21">
        <v>83.72</v>
      </c>
      <c r="J257" s="10" t="s">
        <v>538</v>
      </c>
      <c r="K257" s="10" t="s">
        <v>539</v>
      </c>
      <c r="L257" s="10" t="s">
        <v>540</v>
      </c>
      <c r="M257" s="10" t="s">
        <v>47</v>
      </c>
      <c r="N257" s="23" t="s">
        <v>154</v>
      </c>
      <c r="O257" s="8">
        <v>5217791.2332000006</v>
      </c>
      <c r="P257" s="8">
        <v>1014639.7667999994</v>
      </c>
      <c r="Q257" s="8">
        <v>910899</v>
      </c>
      <c r="R257" s="24"/>
      <c r="S257" s="8">
        <v>6000</v>
      </c>
      <c r="T257" s="8">
        <v>7149330</v>
      </c>
      <c r="U257" s="10" t="s">
        <v>49</v>
      </c>
      <c r="V257" s="21" t="s">
        <v>66</v>
      </c>
      <c r="W257" s="9">
        <v>2205319.2400000002</v>
      </c>
      <c r="X257" s="9">
        <v>376417.91</v>
      </c>
      <c r="AC257" s="85"/>
    </row>
    <row r="258" spans="1:29" s="120" customFormat="1" ht="45" customHeight="1" thickBot="1" x14ac:dyDescent="0.3">
      <c r="A258" s="41">
        <v>15</v>
      </c>
      <c r="B258" s="21" t="s">
        <v>1158</v>
      </c>
      <c r="C258" s="21">
        <v>126953</v>
      </c>
      <c r="D258" s="11" t="s">
        <v>1178</v>
      </c>
      <c r="E258" s="7" t="s">
        <v>1165</v>
      </c>
      <c r="F258" s="11" t="s">
        <v>1179</v>
      </c>
      <c r="G258" s="19">
        <v>43521</v>
      </c>
      <c r="H258" s="19">
        <v>44617</v>
      </c>
      <c r="I258" s="21">
        <v>85</v>
      </c>
      <c r="J258" s="10" t="s">
        <v>538</v>
      </c>
      <c r="K258" s="10" t="s">
        <v>539</v>
      </c>
      <c r="L258" s="10" t="s">
        <v>1180</v>
      </c>
      <c r="M258" s="10" t="s">
        <v>38</v>
      </c>
      <c r="N258" s="23" t="s">
        <v>1057</v>
      </c>
      <c r="O258" s="8">
        <v>11468792.710000001</v>
      </c>
      <c r="P258" s="8">
        <v>2023904.58</v>
      </c>
      <c r="Q258" s="8">
        <v>1839912.99</v>
      </c>
      <c r="R258" s="24"/>
      <c r="S258" s="8">
        <v>2913412.98</v>
      </c>
      <c r="T258" s="8">
        <v>18246023.260000002</v>
      </c>
      <c r="U258" s="10" t="s">
        <v>49</v>
      </c>
      <c r="V258" s="21"/>
      <c r="W258" s="9">
        <v>0</v>
      </c>
      <c r="X258" s="9">
        <v>0</v>
      </c>
      <c r="AC258" s="121"/>
    </row>
    <row r="259" spans="1:29" s="49" customFormat="1" ht="21" customHeight="1" thickBot="1" x14ac:dyDescent="0.3">
      <c r="A259" s="137" t="s">
        <v>534</v>
      </c>
      <c r="B259" s="138"/>
      <c r="C259" s="138"/>
      <c r="D259" s="138"/>
      <c r="E259" s="138"/>
      <c r="F259" s="138"/>
      <c r="G259" s="138"/>
      <c r="H259" s="138"/>
      <c r="I259" s="138"/>
      <c r="J259" s="138"/>
      <c r="K259" s="138"/>
      <c r="L259" s="138"/>
      <c r="M259" s="138"/>
      <c r="N259" s="139"/>
      <c r="O259" s="44">
        <f>SUM(O244:O258)</f>
        <v>56845817.158564001</v>
      </c>
      <c r="P259" s="44">
        <f>SUM(P244:P258)</f>
        <v>10534507.961435998</v>
      </c>
      <c r="Q259" s="44">
        <f t="shared" ref="Q259:T259" si="22">SUM(Q244:Q258)</f>
        <v>8067907.4900000002</v>
      </c>
      <c r="R259" s="44"/>
      <c r="S259" s="44">
        <f t="shared" si="22"/>
        <v>4675247.87</v>
      </c>
      <c r="T259" s="44">
        <f t="shared" si="22"/>
        <v>80123480.480000004</v>
      </c>
      <c r="U259" s="44"/>
      <c r="V259" s="44"/>
      <c r="W259" s="44">
        <f t="shared" ref="W259:X259" si="23">SUM(W244:W258)</f>
        <v>25931864.5</v>
      </c>
      <c r="X259" s="44">
        <f t="shared" si="23"/>
        <v>4431356.4000000004</v>
      </c>
      <c r="AC259" s="42"/>
    </row>
    <row r="260" spans="1:29" s="49" customFormat="1" ht="21" customHeight="1" thickBot="1" x14ac:dyDescent="0.3">
      <c r="A260" s="134" t="s">
        <v>569</v>
      </c>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6"/>
      <c r="AC260" s="42"/>
    </row>
    <row r="261" spans="1:29" s="42" customFormat="1" ht="45" customHeight="1" x14ac:dyDescent="0.25">
      <c r="A261" s="41">
        <v>1</v>
      </c>
      <c r="B261" s="21" t="s">
        <v>32</v>
      </c>
      <c r="C261" s="21">
        <v>108511</v>
      </c>
      <c r="D261" s="7" t="s">
        <v>571</v>
      </c>
      <c r="E261" s="11" t="s">
        <v>572</v>
      </c>
      <c r="F261" s="11" t="s">
        <v>573</v>
      </c>
      <c r="G261" s="19">
        <v>42681</v>
      </c>
      <c r="H261" s="19">
        <v>43775</v>
      </c>
      <c r="I261" s="20">
        <v>85</v>
      </c>
      <c r="J261" s="10" t="s">
        <v>353</v>
      </c>
      <c r="K261" s="10" t="s">
        <v>574</v>
      </c>
      <c r="L261" s="10" t="s">
        <v>575</v>
      </c>
      <c r="M261" s="10" t="s">
        <v>38</v>
      </c>
      <c r="N261" s="23" t="s">
        <v>39</v>
      </c>
      <c r="O261" s="8">
        <v>3825756.449</v>
      </c>
      <c r="P261" s="8">
        <v>675133.49100000004</v>
      </c>
      <c r="Q261" s="8">
        <v>1928952.83</v>
      </c>
      <c r="R261" s="24"/>
      <c r="S261" s="8">
        <v>1784040.55</v>
      </c>
      <c r="T261" s="8">
        <v>8213883.3200000003</v>
      </c>
      <c r="U261" s="10" t="s">
        <v>49</v>
      </c>
      <c r="V261" s="21" t="s">
        <v>50</v>
      </c>
      <c r="W261" s="9">
        <v>0</v>
      </c>
      <c r="X261" s="9">
        <v>0</v>
      </c>
      <c r="AC261" s="85"/>
    </row>
    <row r="262" spans="1:29" s="42" customFormat="1" ht="45" customHeight="1" x14ac:dyDescent="0.25">
      <c r="A262" s="41">
        <v>2</v>
      </c>
      <c r="B262" s="21" t="s">
        <v>150</v>
      </c>
      <c r="C262" s="21">
        <v>105803</v>
      </c>
      <c r="D262" s="11" t="s">
        <v>576</v>
      </c>
      <c r="E262" s="7" t="s">
        <v>577</v>
      </c>
      <c r="F262" s="11" t="s">
        <v>578</v>
      </c>
      <c r="G262" s="19">
        <v>42614</v>
      </c>
      <c r="H262" s="19">
        <v>44440</v>
      </c>
      <c r="I262" s="21">
        <v>83.72</v>
      </c>
      <c r="J262" s="10" t="s">
        <v>353</v>
      </c>
      <c r="K262" s="10" t="s">
        <v>574</v>
      </c>
      <c r="L262" s="10" t="s">
        <v>574</v>
      </c>
      <c r="M262" s="10" t="s">
        <v>47</v>
      </c>
      <c r="N262" s="23" t="s">
        <v>154</v>
      </c>
      <c r="O262" s="8">
        <v>9852437.6714399997</v>
      </c>
      <c r="P262" s="8">
        <v>1915882.5285599995</v>
      </c>
      <c r="Q262" s="8">
        <v>4655725.8099999996</v>
      </c>
      <c r="R262" s="24"/>
      <c r="S262" s="8">
        <v>136129.03</v>
      </c>
      <c r="T262" s="8">
        <v>16560175.039999997</v>
      </c>
      <c r="U262" s="10" t="s">
        <v>49</v>
      </c>
      <c r="V262" s="21" t="s">
        <v>66</v>
      </c>
      <c r="W262" s="9">
        <v>2420526.9900000002</v>
      </c>
      <c r="X262" s="9">
        <v>470690.17000000004</v>
      </c>
      <c r="AC262" s="85"/>
    </row>
    <row r="263" spans="1:29" s="42" customFormat="1" ht="45" customHeight="1" x14ac:dyDescent="0.25">
      <c r="A263" s="41">
        <v>3</v>
      </c>
      <c r="B263" s="10" t="s">
        <v>229</v>
      </c>
      <c r="C263" s="10">
        <v>115869</v>
      </c>
      <c r="D263" s="11" t="s">
        <v>579</v>
      </c>
      <c r="E263" s="11" t="s">
        <v>580</v>
      </c>
      <c r="F263" s="11" t="s">
        <v>579</v>
      </c>
      <c r="G263" s="19">
        <v>42971</v>
      </c>
      <c r="H263" s="19">
        <v>43640</v>
      </c>
      <c r="I263" s="13">
        <v>85</v>
      </c>
      <c r="J263" s="21" t="s">
        <v>353</v>
      </c>
      <c r="K263" s="21" t="s">
        <v>574</v>
      </c>
      <c r="L263" s="21" t="s">
        <v>574</v>
      </c>
      <c r="M263" s="21" t="s">
        <v>38</v>
      </c>
      <c r="N263" s="23" t="s">
        <v>232</v>
      </c>
      <c r="O263" s="22">
        <v>3061016.43</v>
      </c>
      <c r="P263" s="22">
        <v>540179.37</v>
      </c>
      <c r="Q263" s="22">
        <v>810680.96999999974</v>
      </c>
      <c r="R263" s="24"/>
      <c r="S263" s="22">
        <v>231210.3900000006</v>
      </c>
      <c r="T263" s="22">
        <v>4643087.16</v>
      </c>
      <c r="U263" s="71" t="s">
        <v>40</v>
      </c>
      <c r="V263" s="21"/>
      <c r="W263" s="9">
        <v>315197</v>
      </c>
      <c r="X263" s="9">
        <v>55623</v>
      </c>
    </row>
    <row r="264" spans="1:29" s="42" customFormat="1" ht="45" customHeight="1" x14ac:dyDescent="0.25">
      <c r="A264" s="41">
        <v>4</v>
      </c>
      <c r="B264" s="10" t="s">
        <v>229</v>
      </c>
      <c r="C264" s="10">
        <v>116428</v>
      </c>
      <c r="D264" s="11" t="s">
        <v>581</v>
      </c>
      <c r="E264" s="11" t="s">
        <v>582</v>
      </c>
      <c r="F264" s="11" t="s">
        <v>581</v>
      </c>
      <c r="G264" s="19">
        <v>42955</v>
      </c>
      <c r="H264" s="19">
        <v>43685</v>
      </c>
      <c r="I264" s="13">
        <v>85</v>
      </c>
      <c r="J264" s="21" t="s">
        <v>353</v>
      </c>
      <c r="K264" s="21" t="s">
        <v>574</v>
      </c>
      <c r="L264" s="21" t="s">
        <v>574</v>
      </c>
      <c r="M264" s="21" t="s">
        <v>38</v>
      </c>
      <c r="N264" s="23" t="s">
        <v>232</v>
      </c>
      <c r="O264" s="22">
        <v>2477925.66</v>
      </c>
      <c r="P264" s="22">
        <v>437281</v>
      </c>
      <c r="Q264" s="22">
        <v>813694.44</v>
      </c>
      <c r="R264" s="24"/>
      <c r="S264" s="22">
        <v>150666.41</v>
      </c>
      <c r="T264" s="22">
        <v>3879567.5100000002</v>
      </c>
      <c r="U264" s="6" t="s">
        <v>49</v>
      </c>
      <c r="V264" s="21"/>
      <c r="W264" s="9">
        <v>1493118.5200000003</v>
      </c>
      <c r="X264" s="9">
        <v>212046.69</v>
      </c>
    </row>
    <row r="265" spans="1:29" s="42" customFormat="1" ht="45" customHeight="1" x14ac:dyDescent="0.25">
      <c r="A265" s="41">
        <v>5</v>
      </c>
      <c r="B265" s="10" t="s">
        <v>229</v>
      </c>
      <c r="C265" s="10">
        <v>119223</v>
      </c>
      <c r="D265" s="11" t="s">
        <v>583</v>
      </c>
      <c r="E265" s="11" t="s">
        <v>584</v>
      </c>
      <c r="F265" s="11" t="s">
        <v>583</v>
      </c>
      <c r="G265" s="19">
        <v>42951</v>
      </c>
      <c r="H265" s="19">
        <v>43316</v>
      </c>
      <c r="I265" s="13">
        <v>85</v>
      </c>
      <c r="J265" s="21" t="s">
        <v>585</v>
      </c>
      <c r="K265" s="21" t="s">
        <v>574</v>
      </c>
      <c r="L265" s="21" t="s">
        <v>574</v>
      </c>
      <c r="M265" s="21" t="s">
        <v>38</v>
      </c>
      <c r="N265" s="23" t="s">
        <v>232</v>
      </c>
      <c r="O265" s="22">
        <v>2876730.33</v>
      </c>
      <c r="P265" s="22">
        <v>507658.29</v>
      </c>
      <c r="Q265" s="22">
        <v>2036651.88</v>
      </c>
      <c r="R265" s="24"/>
      <c r="S265" s="22">
        <v>0</v>
      </c>
      <c r="T265" s="22">
        <v>5421040.5</v>
      </c>
      <c r="U265" s="6" t="s">
        <v>49</v>
      </c>
      <c r="V265" s="21"/>
      <c r="W265" s="9">
        <v>0</v>
      </c>
      <c r="X265" s="9">
        <v>0</v>
      </c>
    </row>
    <row r="266" spans="1:29" s="42" customFormat="1" ht="45" customHeight="1" x14ac:dyDescent="0.25">
      <c r="A266" s="41">
        <v>6</v>
      </c>
      <c r="B266" s="10" t="s">
        <v>229</v>
      </c>
      <c r="C266" s="10">
        <v>115732</v>
      </c>
      <c r="D266" s="11" t="s">
        <v>586</v>
      </c>
      <c r="E266" s="11" t="s">
        <v>587</v>
      </c>
      <c r="F266" s="11" t="s">
        <v>586</v>
      </c>
      <c r="G266" s="19">
        <v>42951</v>
      </c>
      <c r="H266" s="19">
        <v>43681</v>
      </c>
      <c r="I266" s="13">
        <v>85</v>
      </c>
      <c r="J266" s="21" t="s">
        <v>353</v>
      </c>
      <c r="K266" s="21" t="s">
        <v>574</v>
      </c>
      <c r="L266" s="21" t="s">
        <v>574</v>
      </c>
      <c r="M266" s="21" t="s">
        <v>38</v>
      </c>
      <c r="N266" s="23" t="s">
        <v>232</v>
      </c>
      <c r="O266" s="22">
        <v>2505119.34</v>
      </c>
      <c r="P266" s="22">
        <v>442079.88</v>
      </c>
      <c r="Q266" s="22">
        <v>918663.86999999965</v>
      </c>
      <c r="R266" s="24"/>
      <c r="S266" s="22">
        <v>385366.3200000003</v>
      </c>
      <c r="T266" s="22">
        <v>4251229.41</v>
      </c>
      <c r="U266" s="113" t="s">
        <v>40</v>
      </c>
      <c r="V266" s="21"/>
      <c r="W266" s="9">
        <v>0</v>
      </c>
      <c r="X266" s="9">
        <v>0</v>
      </c>
    </row>
    <row r="267" spans="1:29" s="42" customFormat="1" ht="45" customHeight="1" x14ac:dyDescent="0.25">
      <c r="A267" s="41">
        <v>7</v>
      </c>
      <c r="B267" s="10" t="s">
        <v>229</v>
      </c>
      <c r="C267" s="10">
        <v>115945</v>
      </c>
      <c r="D267" s="11" t="s">
        <v>588</v>
      </c>
      <c r="E267" s="11" t="s">
        <v>589</v>
      </c>
      <c r="F267" s="11" t="s">
        <v>588</v>
      </c>
      <c r="G267" s="19">
        <v>42951</v>
      </c>
      <c r="H267" s="19">
        <v>43742</v>
      </c>
      <c r="I267" s="13">
        <v>85</v>
      </c>
      <c r="J267" s="21" t="s">
        <v>353</v>
      </c>
      <c r="K267" s="21" t="s">
        <v>574</v>
      </c>
      <c r="L267" s="21" t="s">
        <v>574</v>
      </c>
      <c r="M267" s="21" t="s">
        <v>38</v>
      </c>
      <c r="N267" s="23" t="s">
        <v>232</v>
      </c>
      <c r="O267" s="22">
        <v>3480898.89</v>
      </c>
      <c r="P267" s="22">
        <v>614276.28</v>
      </c>
      <c r="Q267" s="22">
        <v>1099479.2000000002</v>
      </c>
      <c r="R267" s="24"/>
      <c r="S267" s="22">
        <v>49515890.130000003</v>
      </c>
      <c r="T267" s="22">
        <v>54710544.5</v>
      </c>
      <c r="U267" s="6" t="s">
        <v>49</v>
      </c>
      <c r="V267" s="21"/>
      <c r="W267" s="9">
        <v>2151802.7199999997</v>
      </c>
      <c r="X267" s="9">
        <v>466106.95</v>
      </c>
    </row>
    <row r="268" spans="1:29" s="42" customFormat="1" ht="45" customHeight="1" x14ac:dyDescent="0.25">
      <c r="A268" s="41">
        <v>8</v>
      </c>
      <c r="B268" s="10" t="s">
        <v>229</v>
      </c>
      <c r="C268" s="10">
        <v>118840</v>
      </c>
      <c r="D268" s="11" t="s">
        <v>590</v>
      </c>
      <c r="E268" s="11" t="s">
        <v>591</v>
      </c>
      <c r="F268" s="11" t="s">
        <v>590</v>
      </c>
      <c r="G268" s="19">
        <v>43000</v>
      </c>
      <c r="H268" s="19">
        <v>43730</v>
      </c>
      <c r="I268" s="13">
        <v>85</v>
      </c>
      <c r="J268" s="21" t="s">
        <v>353</v>
      </c>
      <c r="K268" s="21" t="s">
        <v>574</v>
      </c>
      <c r="L268" s="21" t="s">
        <v>574</v>
      </c>
      <c r="M268" s="21" t="s">
        <v>38</v>
      </c>
      <c r="N268" s="23" t="s">
        <v>232</v>
      </c>
      <c r="O268" s="22">
        <v>2922549.31</v>
      </c>
      <c r="P268" s="22">
        <v>515743.99</v>
      </c>
      <c r="Q268" s="22">
        <v>931446.85000000056</v>
      </c>
      <c r="R268" s="24"/>
      <c r="S268" s="22">
        <v>0</v>
      </c>
      <c r="T268" s="22">
        <v>4369740.1500000004</v>
      </c>
      <c r="U268" s="6" t="s">
        <v>49</v>
      </c>
      <c r="V268" s="21"/>
      <c r="W268" s="9">
        <v>754339.27</v>
      </c>
      <c r="X268" s="9">
        <v>133118.69</v>
      </c>
    </row>
    <row r="269" spans="1:29" s="42" customFormat="1" ht="45" customHeight="1" x14ac:dyDescent="0.25">
      <c r="A269" s="41">
        <v>9</v>
      </c>
      <c r="B269" s="10" t="s">
        <v>229</v>
      </c>
      <c r="C269" s="10">
        <v>119148</v>
      </c>
      <c r="D269" s="11" t="s">
        <v>592</v>
      </c>
      <c r="E269" s="11" t="s">
        <v>593</v>
      </c>
      <c r="F269" s="11" t="s">
        <v>592</v>
      </c>
      <c r="G269" s="19">
        <v>43000</v>
      </c>
      <c r="H269" s="19">
        <v>43730</v>
      </c>
      <c r="I269" s="13">
        <v>85</v>
      </c>
      <c r="J269" s="21" t="s">
        <v>353</v>
      </c>
      <c r="K269" s="21" t="s">
        <v>574</v>
      </c>
      <c r="L269" s="21" t="s">
        <v>574</v>
      </c>
      <c r="M269" s="21" t="s">
        <v>38</v>
      </c>
      <c r="N269" s="23" t="s">
        <v>232</v>
      </c>
      <c r="O269" s="22">
        <v>2999407.46</v>
      </c>
      <c r="P269" s="22">
        <v>529307.19999999995</v>
      </c>
      <c r="Q269" s="22">
        <v>945807.5</v>
      </c>
      <c r="R269" s="24"/>
      <c r="S269" s="22">
        <v>0</v>
      </c>
      <c r="T269" s="22">
        <v>4474522.16</v>
      </c>
      <c r="U269" s="6" t="s">
        <v>49</v>
      </c>
      <c r="V269" s="21"/>
      <c r="W269" s="9">
        <v>590765.55999999994</v>
      </c>
      <c r="X269" s="9">
        <v>104252.75</v>
      </c>
    </row>
    <row r="270" spans="1:29" s="42" customFormat="1" ht="45" customHeight="1" x14ac:dyDescent="0.25">
      <c r="A270" s="41">
        <v>10</v>
      </c>
      <c r="B270" s="10" t="s">
        <v>229</v>
      </c>
      <c r="C270" s="21">
        <v>116371</v>
      </c>
      <c r="D270" s="11" t="s">
        <v>594</v>
      </c>
      <c r="E270" s="11" t="s">
        <v>595</v>
      </c>
      <c r="F270" s="11" t="s">
        <v>594</v>
      </c>
      <c r="G270" s="19">
        <v>42951</v>
      </c>
      <c r="H270" s="19">
        <v>44047</v>
      </c>
      <c r="I270" s="13">
        <v>85</v>
      </c>
      <c r="J270" s="21" t="s">
        <v>353</v>
      </c>
      <c r="K270" s="21" t="s">
        <v>574</v>
      </c>
      <c r="L270" s="21" t="s">
        <v>574</v>
      </c>
      <c r="M270" s="21" t="s">
        <v>38</v>
      </c>
      <c r="N270" s="23" t="s">
        <v>232</v>
      </c>
      <c r="O270" s="22">
        <v>1899630.81</v>
      </c>
      <c r="P270" s="22">
        <v>335228.96999999997</v>
      </c>
      <c r="Q270" s="22">
        <v>637863.23</v>
      </c>
      <c r="R270" s="24"/>
      <c r="S270" s="22">
        <v>59344.780000000261</v>
      </c>
      <c r="T270" s="22">
        <v>2932067.7900000005</v>
      </c>
      <c r="U270" s="6" t="s">
        <v>49</v>
      </c>
      <c r="V270" s="21" t="s">
        <v>50</v>
      </c>
      <c r="W270" s="9">
        <v>1052224.23</v>
      </c>
      <c r="X270" s="9">
        <v>158078.48000000001</v>
      </c>
    </row>
    <row r="271" spans="1:29" s="42" customFormat="1" ht="45" customHeight="1" x14ac:dyDescent="0.25">
      <c r="A271" s="41">
        <v>11</v>
      </c>
      <c r="B271" s="10" t="s">
        <v>229</v>
      </c>
      <c r="C271" s="10">
        <v>115783</v>
      </c>
      <c r="D271" s="11" t="s">
        <v>1020</v>
      </c>
      <c r="E271" s="11" t="s">
        <v>1021</v>
      </c>
      <c r="F271" s="11" t="s">
        <v>1020</v>
      </c>
      <c r="G271" s="19">
        <v>42957</v>
      </c>
      <c r="H271" s="19">
        <v>43687</v>
      </c>
      <c r="I271" s="13">
        <v>85</v>
      </c>
      <c r="J271" s="21" t="s">
        <v>353</v>
      </c>
      <c r="K271" s="21" t="s">
        <v>574</v>
      </c>
      <c r="L271" s="21" t="s">
        <v>574</v>
      </c>
      <c r="M271" s="21" t="s">
        <v>38</v>
      </c>
      <c r="N271" s="23" t="s">
        <v>232</v>
      </c>
      <c r="O271" s="22">
        <v>2375888.12</v>
      </c>
      <c r="P271" s="22">
        <v>419274.38</v>
      </c>
      <c r="Q271" s="22">
        <v>832137.5</v>
      </c>
      <c r="R271" s="24"/>
      <c r="S271" s="22">
        <v>123946.5</v>
      </c>
      <c r="T271" s="22">
        <v>3751246.5</v>
      </c>
      <c r="U271" s="6" t="s">
        <v>49</v>
      </c>
      <c r="V271" s="21"/>
      <c r="W271" s="9">
        <v>1424873.47</v>
      </c>
      <c r="X271" s="9">
        <v>251387.02999999997</v>
      </c>
    </row>
    <row r="272" spans="1:29" s="120" customFormat="1" ht="45" customHeight="1" thickBot="1" x14ac:dyDescent="0.3">
      <c r="A272" s="41">
        <v>12</v>
      </c>
      <c r="B272" s="10" t="s">
        <v>1158</v>
      </c>
      <c r="C272" s="10">
        <v>127135</v>
      </c>
      <c r="D272" s="11" t="s">
        <v>1215</v>
      </c>
      <c r="E272" s="11" t="s">
        <v>1211</v>
      </c>
      <c r="F272" s="11" t="s">
        <v>1216</v>
      </c>
      <c r="G272" s="19">
        <v>43529</v>
      </c>
      <c r="H272" s="19">
        <v>44625</v>
      </c>
      <c r="I272" s="13">
        <v>85</v>
      </c>
      <c r="J272" s="21" t="s">
        <v>353</v>
      </c>
      <c r="K272" s="21" t="s">
        <v>574</v>
      </c>
      <c r="L272" s="21" t="s">
        <v>1217</v>
      </c>
      <c r="M272" s="21" t="s">
        <v>38</v>
      </c>
      <c r="N272" s="23" t="s">
        <v>1057</v>
      </c>
      <c r="O272" s="22">
        <v>11490170.35</v>
      </c>
      <c r="P272" s="22">
        <v>2027677.09</v>
      </c>
      <c r="Q272" s="22">
        <v>1501983.04</v>
      </c>
      <c r="R272" s="24"/>
      <c r="S272" s="22">
        <v>2767306.78</v>
      </c>
      <c r="T272" s="22">
        <v>17787137.260000002</v>
      </c>
      <c r="U272" s="21" t="s">
        <v>49</v>
      </c>
      <c r="V272" s="21"/>
      <c r="W272" s="9">
        <v>0</v>
      </c>
      <c r="X272" s="9">
        <v>0</v>
      </c>
    </row>
    <row r="273" spans="1:29" s="31" customFormat="1" ht="21" customHeight="1" thickBot="1" x14ac:dyDescent="0.3">
      <c r="A273" s="145" t="s">
        <v>570</v>
      </c>
      <c r="B273" s="146"/>
      <c r="C273" s="146"/>
      <c r="D273" s="146"/>
      <c r="E273" s="146"/>
      <c r="F273" s="146"/>
      <c r="G273" s="146"/>
      <c r="H273" s="146"/>
      <c r="I273" s="146"/>
      <c r="J273" s="146"/>
      <c r="K273" s="146"/>
      <c r="L273" s="146"/>
      <c r="M273" s="146"/>
      <c r="N273" s="147"/>
      <c r="O273" s="44">
        <f>SUM(O261:O272)</f>
        <v>49767530.820440002</v>
      </c>
      <c r="P273" s="44">
        <f>SUM(P261:P272)</f>
        <v>8959722.469560001</v>
      </c>
      <c r="Q273" s="44">
        <f>SUM(Q261:Q272)</f>
        <v>17113087.120000001</v>
      </c>
      <c r="R273" s="44"/>
      <c r="S273" s="44">
        <f>SUM(S261:S272)</f>
        <v>55153900.890000008</v>
      </c>
      <c r="T273" s="44">
        <f>SUM(T261:T272)</f>
        <v>130994241.30000001</v>
      </c>
      <c r="U273" s="44"/>
      <c r="V273" s="44"/>
      <c r="W273" s="44">
        <f>SUM(W261:W272)</f>
        <v>10202847.76</v>
      </c>
      <c r="X273" s="44">
        <f>SUM(X261:X272)</f>
        <v>1851303.76</v>
      </c>
      <c r="AC273" s="42"/>
    </row>
    <row r="274" spans="1:29" s="40" customFormat="1" ht="21" customHeight="1" thickBot="1" x14ac:dyDescent="0.3">
      <c r="A274" s="134" t="s">
        <v>596</v>
      </c>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6"/>
      <c r="AC274" s="42"/>
    </row>
    <row r="275" spans="1:29" ht="45" customHeight="1" x14ac:dyDescent="0.25">
      <c r="A275" s="56">
        <v>1</v>
      </c>
      <c r="B275" s="21" t="s">
        <v>112</v>
      </c>
      <c r="C275" s="21">
        <v>119692</v>
      </c>
      <c r="D275" s="7" t="s">
        <v>597</v>
      </c>
      <c r="E275" s="11" t="s">
        <v>598</v>
      </c>
      <c r="F275" s="11" t="s">
        <v>599</v>
      </c>
      <c r="G275" s="19">
        <v>42622</v>
      </c>
      <c r="H275" s="19">
        <v>43290</v>
      </c>
      <c r="I275" s="13">
        <v>85</v>
      </c>
      <c r="J275" s="10" t="s">
        <v>322</v>
      </c>
      <c r="K275" s="10" t="s">
        <v>600</v>
      </c>
      <c r="L275" s="10" t="s">
        <v>600</v>
      </c>
      <c r="M275" s="10" t="s">
        <v>38</v>
      </c>
      <c r="N275" s="23" t="s">
        <v>221</v>
      </c>
      <c r="O275" s="8">
        <v>697803.56449999998</v>
      </c>
      <c r="P275" s="8">
        <v>123141.80550000002</v>
      </c>
      <c r="Q275" s="8">
        <v>91216.15</v>
      </c>
      <c r="R275" s="24"/>
      <c r="S275" s="8">
        <v>244253.7</v>
      </c>
      <c r="T275" s="8">
        <v>1156415.22</v>
      </c>
      <c r="U275" s="10" t="s">
        <v>545</v>
      </c>
      <c r="V275" s="21" t="s">
        <v>50</v>
      </c>
      <c r="W275" s="9">
        <v>691392.91</v>
      </c>
      <c r="X275" s="9">
        <v>122010.53</v>
      </c>
      <c r="AC275" s="85"/>
    </row>
    <row r="276" spans="1:29" ht="45" customHeight="1" x14ac:dyDescent="0.25">
      <c r="A276" s="56">
        <v>2</v>
      </c>
      <c r="B276" s="21" t="s">
        <v>120</v>
      </c>
      <c r="C276" s="21">
        <v>104269</v>
      </c>
      <c r="D276" s="7" t="s">
        <v>601</v>
      </c>
      <c r="E276" s="11" t="s">
        <v>602</v>
      </c>
      <c r="F276" s="11" t="s">
        <v>603</v>
      </c>
      <c r="G276" s="19">
        <v>42621</v>
      </c>
      <c r="H276" s="19">
        <v>43351</v>
      </c>
      <c r="I276" s="13">
        <v>85</v>
      </c>
      <c r="J276" s="10" t="s">
        <v>322</v>
      </c>
      <c r="K276" s="10" t="s">
        <v>600</v>
      </c>
      <c r="L276" s="10" t="s">
        <v>604</v>
      </c>
      <c r="M276" s="10" t="s">
        <v>38</v>
      </c>
      <c r="N276" s="23" t="s">
        <v>221</v>
      </c>
      <c r="O276" s="8">
        <v>5513808.3985000001</v>
      </c>
      <c r="P276" s="8">
        <v>973025.01150000002</v>
      </c>
      <c r="Q276" s="8">
        <v>0</v>
      </c>
      <c r="R276" s="24"/>
      <c r="S276" s="8">
        <v>75088.789999999994</v>
      </c>
      <c r="T276" s="8">
        <v>6561922.2000000002</v>
      </c>
      <c r="U276" s="10" t="s">
        <v>545</v>
      </c>
      <c r="V276" s="21" t="s">
        <v>79</v>
      </c>
      <c r="W276" s="9">
        <v>5485030.3099999996</v>
      </c>
      <c r="X276" s="9">
        <v>967946.52</v>
      </c>
      <c r="AC276" s="85"/>
    </row>
    <row r="277" spans="1:29" ht="45" customHeight="1" x14ac:dyDescent="0.25">
      <c r="A277" s="56">
        <v>3</v>
      </c>
      <c r="B277" s="21" t="s">
        <v>120</v>
      </c>
      <c r="C277" s="21">
        <v>104809</v>
      </c>
      <c r="D277" s="7" t="s">
        <v>605</v>
      </c>
      <c r="E277" s="11" t="s">
        <v>606</v>
      </c>
      <c r="F277" s="11" t="s">
        <v>607</v>
      </c>
      <c r="G277" s="19">
        <v>42621</v>
      </c>
      <c r="H277" s="19">
        <v>43351</v>
      </c>
      <c r="I277" s="13">
        <v>85</v>
      </c>
      <c r="J277" s="10" t="s">
        <v>322</v>
      </c>
      <c r="K277" s="10" t="s">
        <v>600</v>
      </c>
      <c r="L277" s="10" t="s">
        <v>608</v>
      </c>
      <c r="M277" s="10" t="s">
        <v>38</v>
      </c>
      <c r="N277" s="23" t="s">
        <v>221</v>
      </c>
      <c r="O277" s="8">
        <v>5737500</v>
      </c>
      <c r="P277" s="8">
        <v>1012500</v>
      </c>
      <c r="Q277" s="8">
        <v>0</v>
      </c>
      <c r="R277" s="24"/>
      <c r="S277" s="8">
        <v>1409400</v>
      </c>
      <c r="T277" s="8">
        <v>8159400</v>
      </c>
      <c r="U277" s="10" t="s">
        <v>545</v>
      </c>
      <c r="V277" s="21" t="s">
        <v>79</v>
      </c>
      <c r="W277" s="9">
        <v>5724704.5299999993</v>
      </c>
      <c r="X277" s="9">
        <v>1010241.9600000001</v>
      </c>
      <c r="AC277" s="85"/>
    </row>
    <row r="278" spans="1:29" ht="45" customHeight="1" x14ac:dyDescent="0.25">
      <c r="A278" s="56">
        <v>4</v>
      </c>
      <c r="B278" s="10" t="s">
        <v>229</v>
      </c>
      <c r="C278" s="10"/>
      <c r="D278" s="11" t="s">
        <v>609</v>
      </c>
      <c r="E278" s="11" t="s">
        <v>610</v>
      </c>
      <c r="F278" s="11" t="s">
        <v>609</v>
      </c>
      <c r="G278" s="19">
        <v>43000</v>
      </c>
      <c r="H278" s="19">
        <v>43730</v>
      </c>
      <c r="I278" s="13">
        <v>85</v>
      </c>
      <c r="J278" s="21" t="s">
        <v>322</v>
      </c>
      <c r="K278" s="21" t="s">
        <v>600</v>
      </c>
      <c r="L278" s="21" t="s">
        <v>611</v>
      </c>
      <c r="M278" s="21" t="s">
        <v>38</v>
      </c>
      <c r="N278" s="23" t="s">
        <v>232</v>
      </c>
      <c r="O278" s="22">
        <v>2551444.27</v>
      </c>
      <c r="P278" s="22">
        <v>450254.87</v>
      </c>
      <c r="Q278" s="22">
        <v>1190748.2799999998</v>
      </c>
      <c r="R278" s="24"/>
      <c r="S278" s="22">
        <v>316160.0700000003</v>
      </c>
      <c r="T278" s="22">
        <v>4508607.49</v>
      </c>
      <c r="U278" s="113" t="s">
        <v>40</v>
      </c>
      <c r="V278" s="21"/>
      <c r="W278" s="9">
        <v>0</v>
      </c>
      <c r="X278" s="9">
        <v>0</v>
      </c>
      <c r="AC278" s="42"/>
    </row>
    <row r="279" spans="1:29" s="120" customFormat="1" ht="45" customHeight="1" x14ac:dyDescent="0.25">
      <c r="A279" s="41">
        <v>5</v>
      </c>
      <c r="B279" s="21" t="s">
        <v>112</v>
      </c>
      <c r="C279" s="21">
        <v>105518</v>
      </c>
      <c r="D279" s="11" t="s">
        <v>1004</v>
      </c>
      <c r="E279" s="11" t="s">
        <v>1005</v>
      </c>
      <c r="F279" s="11" t="s">
        <v>1006</v>
      </c>
      <c r="G279" s="19">
        <v>43054</v>
      </c>
      <c r="H279" s="19">
        <v>43661</v>
      </c>
      <c r="I279" s="13">
        <v>85</v>
      </c>
      <c r="J279" s="21" t="s">
        <v>322</v>
      </c>
      <c r="K279" s="21" t="s">
        <v>600</v>
      </c>
      <c r="L279" s="21" t="s">
        <v>1083</v>
      </c>
      <c r="M279" s="10" t="s">
        <v>38</v>
      </c>
      <c r="N279" s="23" t="s">
        <v>221</v>
      </c>
      <c r="O279" s="8">
        <v>661342.5</v>
      </c>
      <c r="P279" s="8">
        <v>116707.5</v>
      </c>
      <c r="Q279" s="8">
        <v>86450</v>
      </c>
      <c r="R279" s="8"/>
      <c r="S279" s="8">
        <v>35000</v>
      </c>
      <c r="T279" s="8">
        <v>899500</v>
      </c>
      <c r="U279" s="10" t="s">
        <v>49</v>
      </c>
      <c r="V279" s="21"/>
      <c r="W279" s="9">
        <v>226769.27</v>
      </c>
      <c r="X279" s="9">
        <v>40018.089999999997</v>
      </c>
      <c r="AC279" s="121"/>
    </row>
    <row r="280" spans="1:29" s="42" customFormat="1" ht="45" customHeight="1" thickBot="1" x14ac:dyDescent="0.3">
      <c r="A280" s="41">
        <v>6</v>
      </c>
      <c r="B280" s="21" t="s">
        <v>32</v>
      </c>
      <c r="C280" s="21">
        <v>121358</v>
      </c>
      <c r="D280" s="11" t="s">
        <v>1122</v>
      </c>
      <c r="E280" s="11" t="s">
        <v>1123</v>
      </c>
      <c r="F280" s="11" t="s">
        <v>1124</v>
      </c>
      <c r="G280" s="19">
        <v>43258</v>
      </c>
      <c r="H280" s="19">
        <v>43988</v>
      </c>
      <c r="I280" s="13">
        <v>85</v>
      </c>
      <c r="J280" s="21" t="s">
        <v>322</v>
      </c>
      <c r="K280" s="21" t="s">
        <v>600</v>
      </c>
      <c r="L280" s="21" t="s">
        <v>1125</v>
      </c>
      <c r="M280" s="10" t="s">
        <v>38</v>
      </c>
      <c r="N280" s="23" t="s">
        <v>39</v>
      </c>
      <c r="O280" s="8">
        <v>12379851.16</v>
      </c>
      <c r="P280" s="8">
        <v>2184679.62</v>
      </c>
      <c r="Q280" s="8">
        <v>9709687.1799999997</v>
      </c>
      <c r="R280" s="8"/>
      <c r="S280" s="8">
        <v>7131178.6900000004</v>
      </c>
      <c r="T280" s="8">
        <f>SUM(O280:S280)</f>
        <v>31405396.650000002</v>
      </c>
      <c r="U280" s="88" t="s">
        <v>49</v>
      </c>
      <c r="V280" s="21"/>
      <c r="W280" s="9">
        <v>5334516.1400000006</v>
      </c>
      <c r="X280" s="9">
        <v>491296.06</v>
      </c>
      <c r="AC280" s="85"/>
    </row>
    <row r="281" spans="1:29" s="49" customFormat="1" ht="21" customHeight="1" thickBot="1" x14ac:dyDescent="0.3">
      <c r="A281" s="137" t="s">
        <v>1074</v>
      </c>
      <c r="B281" s="138"/>
      <c r="C281" s="138"/>
      <c r="D281" s="138"/>
      <c r="E281" s="138"/>
      <c r="F281" s="138"/>
      <c r="G281" s="138"/>
      <c r="H281" s="138"/>
      <c r="I281" s="138"/>
      <c r="J281" s="138"/>
      <c r="K281" s="138"/>
      <c r="L281" s="138"/>
      <c r="M281" s="138"/>
      <c r="N281" s="139"/>
      <c r="O281" s="44">
        <f>SUM(O275:O280)</f>
        <v>27541749.892999999</v>
      </c>
      <c r="P281" s="44">
        <f>SUM(P275:P280)</f>
        <v>4860308.807</v>
      </c>
      <c r="Q281" s="44">
        <f t="shared" ref="Q281:T281" si="24">SUM(Q275:Q280)</f>
        <v>11078101.609999999</v>
      </c>
      <c r="R281" s="44"/>
      <c r="S281" s="44">
        <f t="shared" si="24"/>
        <v>9211081.25</v>
      </c>
      <c r="T281" s="44">
        <f t="shared" si="24"/>
        <v>52691241.560000002</v>
      </c>
      <c r="U281" s="44"/>
      <c r="V281" s="44"/>
      <c r="W281" s="44">
        <f>SUM(W275:W280)</f>
        <v>17462413.16</v>
      </c>
      <c r="X281" s="44">
        <f>SUM(X275:X280)</f>
        <v>2631513.16</v>
      </c>
      <c r="AC281" s="42"/>
    </row>
    <row r="282" spans="1:29" s="40" customFormat="1" ht="21" customHeight="1" thickBot="1" x14ac:dyDescent="0.3">
      <c r="A282" s="134" t="s">
        <v>621</v>
      </c>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6"/>
      <c r="AC282" s="42"/>
    </row>
    <row r="283" spans="1:29" s="42" customFormat="1" ht="45" customHeight="1" x14ac:dyDescent="0.25">
      <c r="A283" s="41">
        <v>1</v>
      </c>
      <c r="B283" s="21" t="s">
        <v>389</v>
      </c>
      <c r="C283" s="21">
        <v>107754</v>
      </c>
      <c r="D283" s="7" t="s">
        <v>612</v>
      </c>
      <c r="E283" s="11" t="s">
        <v>613</v>
      </c>
      <c r="F283" s="11" t="s">
        <v>1087</v>
      </c>
      <c r="G283" s="19">
        <v>42681</v>
      </c>
      <c r="H283" s="19">
        <v>44262</v>
      </c>
      <c r="I283" s="13">
        <v>85</v>
      </c>
      <c r="J283" s="10" t="s">
        <v>538</v>
      </c>
      <c r="K283" s="10" t="s">
        <v>614</v>
      </c>
      <c r="L283" s="10" t="s">
        <v>615</v>
      </c>
      <c r="M283" s="10" t="s">
        <v>38</v>
      </c>
      <c r="N283" s="23" t="s">
        <v>39</v>
      </c>
      <c r="O283" s="8">
        <v>4789211.0999999996</v>
      </c>
      <c r="P283" s="8">
        <v>845154.90000000037</v>
      </c>
      <c r="Q283" s="8">
        <v>4414156</v>
      </c>
      <c r="R283" s="24"/>
      <c r="S283" s="8">
        <v>87635</v>
      </c>
      <c r="T283" s="8">
        <v>10136157</v>
      </c>
      <c r="U283" s="71" t="s">
        <v>40</v>
      </c>
      <c r="V283" s="21"/>
      <c r="W283" s="9">
        <v>0</v>
      </c>
      <c r="X283" s="9">
        <v>0</v>
      </c>
      <c r="AC283" s="85"/>
    </row>
    <row r="284" spans="1:29" s="42" customFormat="1" ht="45" customHeight="1" x14ac:dyDescent="0.25">
      <c r="A284" s="41">
        <v>2</v>
      </c>
      <c r="B284" s="57" t="s">
        <v>150</v>
      </c>
      <c r="C284" s="57">
        <v>105628</v>
      </c>
      <c r="D284" s="5" t="s">
        <v>616</v>
      </c>
      <c r="E284" s="1" t="s">
        <v>617</v>
      </c>
      <c r="F284" s="5" t="s">
        <v>618</v>
      </c>
      <c r="G284" s="26">
        <v>42621</v>
      </c>
      <c r="H284" s="26">
        <v>44263</v>
      </c>
      <c r="I284" s="57">
        <v>83.72</v>
      </c>
      <c r="J284" s="4" t="s">
        <v>538</v>
      </c>
      <c r="K284" s="4" t="s">
        <v>614</v>
      </c>
      <c r="L284" s="4" t="s">
        <v>615</v>
      </c>
      <c r="M284" s="4" t="s">
        <v>47</v>
      </c>
      <c r="N284" s="61" t="s">
        <v>154</v>
      </c>
      <c r="O284" s="2">
        <v>6230831.6980000008</v>
      </c>
      <c r="P284" s="2">
        <v>1211633.3019999992</v>
      </c>
      <c r="Q284" s="2">
        <v>792000</v>
      </c>
      <c r="R284" s="60"/>
      <c r="S284" s="2">
        <v>58064</v>
      </c>
      <c r="T284" s="2">
        <v>8292529</v>
      </c>
      <c r="U284" s="4" t="s">
        <v>49</v>
      </c>
      <c r="V284" s="57" t="s">
        <v>91</v>
      </c>
      <c r="W284" s="3">
        <v>1172929.67</v>
      </c>
      <c r="X284" s="3">
        <v>228085.21999999997</v>
      </c>
      <c r="AC284" s="85"/>
    </row>
    <row r="285" spans="1:29" s="42" customFormat="1" ht="45" customHeight="1" thickBot="1" x14ac:dyDescent="0.3">
      <c r="A285" s="41">
        <v>3</v>
      </c>
      <c r="B285" s="4" t="s">
        <v>229</v>
      </c>
      <c r="C285" s="4">
        <v>115676</v>
      </c>
      <c r="D285" s="5" t="s">
        <v>619</v>
      </c>
      <c r="E285" s="5" t="s">
        <v>620</v>
      </c>
      <c r="F285" s="5" t="s">
        <v>619</v>
      </c>
      <c r="G285" s="26">
        <v>42950</v>
      </c>
      <c r="H285" s="26">
        <v>43680</v>
      </c>
      <c r="I285" s="58">
        <v>85</v>
      </c>
      <c r="J285" s="57" t="s">
        <v>538</v>
      </c>
      <c r="K285" s="57" t="s">
        <v>614</v>
      </c>
      <c r="L285" s="57" t="s">
        <v>615</v>
      </c>
      <c r="M285" s="57" t="s">
        <v>38</v>
      </c>
      <c r="N285" s="59" t="s">
        <v>232</v>
      </c>
      <c r="O285" s="27">
        <v>2566246.0499999998</v>
      </c>
      <c r="P285" s="27">
        <v>452866.95</v>
      </c>
      <c r="Q285" s="27">
        <v>1190457</v>
      </c>
      <c r="R285" s="60"/>
      <c r="S285" s="27">
        <v>891944.54999999981</v>
      </c>
      <c r="T285" s="27">
        <v>5101514.55</v>
      </c>
      <c r="U285" s="62" t="s">
        <v>49</v>
      </c>
      <c r="V285" s="57" t="s">
        <v>50</v>
      </c>
      <c r="W285" s="3">
        <v>2158865.52</v>
      </c>
      <c r="X285" s="3">
        <v>352521.42000000004</v>
      </c>
    </row>
    <row r="286" spans="1:29" s="63" customFormat="1" ht="21" customHeight="1" thickBot="1" x14ac:dyDescent="0.3">
      <c r="A286" s="137" t="s">
        <v>622</v>
      </c>
      <c r="B286" s="138"/>
      <c r="C286" s="138"/>
      <c r="D286" s="138"/>
      <c r="E286" s="138"/>
      <c r="F286" s="138"/>
      <c r="G286" s="138"/>
      <c r="H286" s="138"/>
      <c r="I286" s="138"/>
      <c r="J286" s="138"/>
      <c r="K286" s="138"/>
      <c r="L286" s="138"/>
      <c r="M286" s="138"/>
      <c r="N286" s="139"/>
      <c r="O286" s="44">
        <f>SUM(O283:O285)</f>
        <v>13586288.848000001</v>
      </c>
      <c r="P286" s="44">
        <f>SUM(P283:P285)</f>
        <v>2509655.1519999998</v>
      </c>
      <c r="Q286" s="44">
        <f t="shared" ref="Q286:S286" si="25">SUM(Q283:Q285)</f>
        <v>6396613</v>
      </c>
      <c r="R286" s="44"/>
      <c r="S286" s="44">
        <f t="shared" si="25"/>
        <v>1037643.5499999998</v>
      </c>
      <c r="T286" s="44">
        <f>SUM(T283:T285)</f>
        <v>23530200.550000001</v>
      </c>
      <c r="U286" s="44"/>
      <c r="V286" s="44"/>
      <c r="W286" s="44">
        <f>SUM(W283:W285)</f>
        <v>3331795.19</v>
      </c>
      <c r="X286" s="44">
        <f>SUM(X283:X285)</f>
        <v>580606.64</v>
      </c>
      <c r="AC286" s="42"/>
    </row>
    <row r="287" spans="1:29" s="40" customFormat="1" ht="21" customHeight="1" thickBot="1" x14ac:dyDescent="0.3">
      <c r="A287" s="134" t="s">
        <v>623</v>
      </c>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6"/>
      <c r="AC287" s="42"/>
    </row>
    <row r="288" spans="1:29" s="42" customFormat="1" ht="45" customHeight="1" x14ac:dyDescent="0.25">
      <c r="A288" s="41">
        <v>1</v>
      </c>
      <c r="B288" s="10" t="s">
        <v>229</v>
      </c>
      <c r="C288" s="10">
        <v>115714</v>
      </c>
      <c r="D288" s="11" t="s">
        <v>625</v>
      </c>
      <c r="E288" s="11" t="s">
        <v>626</v>
      </c>
      <c r="F288" s="11" t="s">
        <v>625</v>
      </c>
      <c r="G288" s="19">
        <v>42880</v>
      </c>
      <c r="H288" s="19">
        <v>43976</v>
      </c>
      <c r="I288" s="13">
        <v>85</v>
      </c>
      <c r="J288" s="21" t="s">
        <v>35</v>
      </c>
      <c r="K288" s="21" t="s">
        <v>627</v>
      </c>
      <c r="L288" s="21" t="s">
        <v>628</v>
      </c>
      <c r="M288" s="21" t="s">
        <v>38</v>
      </c>
      <c r="N288" s="23" t="s">
        <v>232</v>
      </c>
      <c r="O288" s="22">
        <v>1256972.6599999999</v>
      </c>
      <c r="P288" s="22">
        <v>221818.7</v>
      </c>
      <c r="Q288" s="22">
        <v>684616.8</v>
      </c>
      <c r="R288" s="24"/>
      <c r="S288" s="22">
        <v>82498</v>
      </c>
      <c r="T288" s="22">
        <v>2245906.16</v>
      </c>
      <c r="U288" s="6" t="s">
        <v>49</v>
      </c>
      <c r="V288" s="21"/>
      <c r="W288" s="9">
        <v>583440.17000000004</v>
      </c>
      <c r="X288" s="9">
        <v>102960.03</v>
      </c>
    </row>
    <row r="289" spans="1:29" s="42" customFormat="1" ht="45" customHeight="1" x14ac:dyDescent="0.25">
      <c r="A289" s="41">
        <v>2</v>
      </c>
      <c r="B289" s="10" t="s">
        <v>229</v>
      </c>
      <c r="C289" s="10">
        <v>115790</v>
      </c>
      <c r="D289" s="11" t="s">
        <v>629</v>
      </c>
      <c r="E289" s="11" t="s">
        <v>630</v>
      </c>
      <c r="F289" s="11" t="s">
        <v>629</v>
      </c>
      <c r="G289" s="19">
        <v>42915</v>
      </c>
      <c r="H289" s="19">
        <v>43645</v>
      </c>
      <c r="I289" s="13">
        <v>85</v>
      </c>
      <c r="J289" s="21" t="s">
        <v>35</v>
      </c>
      <c r="K289" s="21" t="s">
        <v>627</v>
      </c>
      <c r="L289" s="21" t="s">
        <v>628</v>
      </c>
      <c r="M289" s="21" t="s">
        <v>38</v>
      </c>
      <c r="N289" s="23" t="s">
        <v>232</v>
      </c>
      <c r="O289" s="22">
        <v>1013197.28</v>
      </c>
      <c r="P289" s="22">
        <v>178799.52</v>
      </c>
      <c r="Q289" s="22">
        <v>827731.2</v>
      </c>
      <c r="R289" s="24"/>
      <c r="S289" s="22">
        <v>103650.31999999983</v>
      </c>
      <c r="T289" s="22">
        <v>2123378.3199999998</v>
      </c>
      <c r="U289" s="6" t="s">
        <v>49</v>
      </c>
      <c r="V289" s="21"/>
      <c r="W289" s="9">
        <v>532365.14</v>
      </c>
      <c r="X289" s="9">
        <v>93946.78</v>
      </c>
    </row>
    <row r="290" spans="1:29" s="42" customFormat="1" ht="45" customHeight="1" thickBot="1" x14ac:dyDescent="0.3">
      <c r="A290" s="41">
        <v>3</v>
      </c>
      <c r="B290" s="10" t="s">
        <v>1158</v>
      </c>
      <c r="C290" s="10">
        <v>127128</v>
      </c>
      <c r="D290" s="11" t="s">
        <v>1193</v>
      </c>
      <c r="E290" s="11" t="s">
        <v>1182</v>
      </c>
      <c r="F290" s="11" t="s">
        <v>1194</v>
      </c>
      <c r="G290" s="19">
        <v>43529</v>
      </c>
      <c r="H290" s="19">
        <v>44625</v>
      </c>
      <c r="I290" s="13">
        <v>85</v>
      </c>
      <c r="J290" s="21" t="s">
        <v>35</v>
      </c>
      <c r="K290" s="21" t="s">
        <v>627</v>
      </c>
      <c r="L290" s="21" t="s">
        <v>1195</v>
      </c>
      <c r="M290" s="21" t="s">
        <v>38</v>
      </c>
      <c r="N290" s="23" t="s">
        <v>1057</v>
      </c>
      <c r="O290" s="22">
        <v>7482385.71</v>
      </c>
      <c r="P290" s="22">
        <v>1320421.01</v>
      </c>
      <c r="Q290" s="22">
        <v>1858370.42</v>
      </c>
      <c r="R290" s="24"/>
      <c r="S290" s="22">
        <v>3881620.88</v>
      </c>
      <c r="T290" s="22">
        <v>14542798.02</v>
      </c>
      <c r="U290" s="6" t="s">
        <v>49</v>
      </c>
      <c r="V290" s="21"/>
      <c r="W290" s="9">
        <v>0</v>
      </c>
      <c r="X290" s="9">
        <v>0</v>
      </c>
    </row>
    <row r="291" spans="1:29" s="49" customFormat="1" ht="21" customHeight="1" thickBot="1" x14ac:dyDescent="0.3">
      <c r="A291" s="137" t="s">
        <v>624</v>
      </c>
      <c r="B291" s="138"/>
      <c r="C291" s="138"/>
      <c r="D291" s="138"/>
      <c r="E291" s="138"/>
      <c r="F291" s="138"/>
      <c r="G291" s="138"/>
      <c r="H291" s="138"/>
      <c r="I291" s="138"/>
      <c r="J291" s="138"/>
      <c r="K291" s="138"/>
      <c r="L291" s="138"/>
      <c r="M291" s="138"/>
      <c r="N291" s="139"/>
      <c r="O291" s="44">
        <f>SUM(O288:O290)</f>
        <v>9752555.6500000004</v>
      </c>
      <c r="P291" s="44">
        <f>SUM(P288:P290)</f>
        <v>1721039.23</v>
      </c>
      <c r="Q291" s="44">
        <f>SUM(Q288:Q290)</f>
        <v>3370718.42</v>
      </c>
      <c r="R291" s="44"/>
      <c r="S291" s="44">
        <f>SUM(S288:S290)</f>
        <v>4067769.1999999997</v>
      </c>
      <c r="T291" s="44">
        <f>SUM(T288:T290)</f>
        <v>18912082.5</v>
      </c>
      <c r="U291" s="44"/>
      <c r="V291" s="44"/>
      <c r="W291" s="44">
        <f>SUM(W288:W290)</f>
        <v>1115805.31</v>
      </c>
      <c r="X291" s="44">
        <f>SUM(X288:X290)</f>
        <v>196906.81</v>
      </c>
      <c r="AC291" s="42"/>
    </row>
    <row r="292" spans="1:29" s="40" customFormat="1" ht="21" customHeight="1" thickBot="1" x14ac:dyDescent="0.3">
      <c r="A292" s="134" t="s">
        <v>1185</v>
      </c>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6"/>
      <c r="AC292" s="42"/>
    </row>
    <row r="293" spans="1:29" s="42" customFormat="1" ht="45" customHeight="1" thickBot="1" x14ac:dyDescent="0.3">
      <c r="A293" s="41">
        <v>1</v>
      </c>
      <c r="B293" s="21" t="s">
        <v>1158</v>
      </c>
      <c r="C293" s="21">
        <v>127129</v>
      </c>
      <c r="D293" s="11" t="s">
        <v>1186</v>
      </c>
      <c r="E293" s="11" t="s">
        <v>1182</v>
      </c>
      <c r="F293" s="11" t="s">
        <v>1187</v>
      </c>
      <c r="G293" s="30">
        <v>43529</v>
      </c>
      <c r="H293" s="19">
        <v>44625</v>
      </c>
      <c r="I293" s="20">
        <v>85</v>
      </c>
      <c r="J293" s="21" t="s">
        <v>45</v>
      </c>
      <c r="K293" s="21" t="s">
        <v>1188</v>
      </c>
      <c r="L293" s="21" t="s">
        <v>1189</v>
      </c>
      <c r="M293" s="21" t="s">
        <v>38</v>
      </c>
      <c r="N293" s="23" t="s">
        <v>1057</v>
      </c>
      <c r="O293" s="8">
        <v>11511361.99</v>
      </c>
      <c r="P293" s="8">
        <v>2031416.81</v>
      </c>
      <c r="Q293" s="75">
        <v>2522332.39</v>
      </c>
      <c r="R293" s="8"/>
      <c r="S293" s="75">
        <v>3047372.17</v>
      </c>
      <c r="T293" s="75">
        <f>SUM(O293:S293)</f>
        <v>19112483.359999999</v>
      </c>
      <c r="U293" s="6" t="s">
        <v>49</v>
      </c>
      <c r="V293" s="21"/>
      <c r="W293" s="9">
        <v>0</v>
      </c>
      <c r="X293" s="9">
        <v>0</v>
      </c>
    </row>
    <row r="294" spans="1:29" s="49" customFormat="1" ht="21" customHeight="1" thickBot="1" x14ac:dyDescent="0.3">
      <c r="A294" s="137" t="s">
        <v>624</v>
      </c>
      <c r="B294" s="138"/>
      <c r="C294" s="138"/>
      <c r="D294" s="138"/>
      <c r="E294" s="138"/>
      <c r="F294" s="138"/>
      <c r="G294" s="138"/>
      <c r="H294" s="138"/>
      <c r="I294" s="138"/>
      <c r="J294" s="138"/>
      <c r="K294" s="138"/>
      <c r="L294" s="138"/>
      <c r="M294" s="138"/>
      <c r="N294" s="139"/>
      <c r="O294" s="44">
        <f>SUM(O293:O293)</f>
        <v>11511361.99</v>
      </c>
      <c r="P294" s="44">
        <f>SUM(P293:P293)</f>
        <v>2031416.81</v>
      </c>
      <c r="Q294" s="44">
        <f>SUM(Q293:Q293)</f>
        <v>2522332.39</v>
      </c>
      <c r="R294" s="44"/>
      <c r="S294" s="44">
        <f>SUM(S293:S293)</f>
        <v>3047372.17</v>
      </c>
      <c r="T294" s="44">
        <f>SUM(T293:T293)</f>
        <v>19112483.359999999</v>
      </c>
      <c r="U294" s="44"/>
      <c r="V294" s="44"/>
      <c r="W294" s="44">
        <f>SUM(W293:W293)</f>
        <v>0</v>
      </c>
      <c r="X294" s="44">
        <f>SUM(X293:X293)</f>
        <v>0</v>
      </c>
      <c r="AC294" s="42"/>
    </row>
    <row r="295" spans="1:29" s="49" customFormat="1" ht="21" customHeight="1" thickBot="1" x14ac:dyDescent="0.3">
      <c r="A295" s="134" t="s">
        <v>638</v>
      </c>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6"/>
      <c r="AC295" s="42"/>
    </row>
    <row r="296" spans="1:29" s="42" customFormat="1" ht="45" customHeight="1" x14ac:dyDescent="0.25">
      <c r="A296" s="41">
        <v>1</v>
      </c>
      <c r="B296" s="21" t="s">
        <v>120</v>
      </c>
      <c r="C296" s="21">
        <v>104235</v>
      </c>
      <c r="D296" s="7" t="s">
        <v>631</v>
      </c>
      <c r="E296" s="11" t="s">
        <v>632</v>
      </c>
      <c r="F296" s="11" t="s">
        <v>633</v>
      </c>
      <c r="G296" s="19">
        <v>42621</v>
      </c>
      <c r="H296" s="19">
        <v>43228</v>
      </c>
      <c r="I296" s="13">
        <v>85</v>
      </c>
      <c r="J296" s="10" t="s">
        <v>322</v>
      </c>
      <c r="K296" s="10" t="s">
        <v>634</v>
      </c>
      <c r="L296" s="10" t="s">
        <v>635</v>
      </c>
      <c r="M296" s="10" t="s">
        <v>38</v>
      </c>
      <c r="N296" s="23" t="s">
        <v>221</v>
      </c>
      <c r="O296" s="8">
        <v>3934178.25</v>
      </c>
      <c r="P296" s="8">
        <v>694266.75</v>
      </c>
      <c r="Q296" s="8">
        <v>0</v>
      </c>
      <c r="R296" s="24"/>
      <c r="S296" s="8">
        <v>276480</v>
      </c>
      <c r="T296" s="8">
        <v>4904925</v>
      </c>
      <c r="U296" s="10" t="s">
        <v>545</v>
      </c>
      <c r="V296" s="21" t="s">
        <v>66</v>
      </c>
      <c r="W296" s="9">
        <v>3867780.6000000006</v>
      </c>
      <c r="X296" s="9">
        <v>682549.5199999999</v>
      </c>
      <c r="AC296" s="85"/>
    </row>
    <row r="297" spans="1:29" s="42" customFormat="1" ht="45" customHeight="1" thickBot="1" x14ac:dyDescent="0.3">
      <c r="A297" s="41">
        <v>2</v>
      </c>
      <c r="B297" s="21" t="s">
        <v>112</v>
      </c>
      <c r="C297" s="21">
        <v>119792</v>
      </c>
      <c r="D297" s="17" t="s">
        <v>1143</v>
      </c>
      <c r="E297" s="17" t="s">
        <v>636</v>
      </c>
      <c r="F297" s="11" t="s">
        <v>637</v>
      </c>
      <c r="G297" s="19">
        <v>43012</v>
      </c>
      <c r="H297" s="19">
        <v>43559</v>
      </c>
      <c r="I297" s="13">
        <v>85</v>
      </c>
      <c r="J297" s="21" t="s">
        <v>322</v>
      </c>
      <c r="K297" s="21" t="s">
        <v>634</v>
      </c>
      <c r="L297" s="21" t="s">
        <v>635</v>
      </c>
      <c r="M297" s="10" t="s">
        <v>38</v>
      </c>
      <c r="N297" s="23" t="s">
        <v>221</v>
      </c>
      <c r="O297" s="8">
        <v>710340.24</v>
      </c>
      <c r="P297" s="8">
        <v>125354.16</v>
      </c>
      <c r="Q297" s="8">
        <v>92854.94</v>
      </c>
      <c r="R297" s="8"/>
      <c r="S297" s="8">
        <v>20904.34</v>
      </c>
      <c r="T297" s="8">
        <v>949453.68</v>
      </c>
      <c r="U297" s="10" t="s">
        <v>49</v>
      </c>
      <c r="V297" s="21"/>
      <c r="W297" s="9">
        <v>572891.75</v>
      </c>
      <c r="X297" s="9">
        <v>101098.51999999999</v>
      </c>
      <c r="AC297" s="85"/>
    </row>
    <row r="298" spans="1:29" s="63" customFormat="1" ht="21" customHeight="1" thickBot="1" x14ac:dyDescent="0.3">
      <c r="A298" s="137" t="s">
        <v>639</v>
      </c>
      <c r="B298" s="138"/>
      <c r="C298" s="138"/>
      <c r="D298" s="138"/>
      <c r="E298" s="138"/>
      <c r="F298" s="138"/>
      <c r="G298" s="138"/>
      <c r="H298" s="138"/>
      <c r="I298" s="138"/>
      <c r="J298" s="138"/>
      <c r="K298" s="138"/>
      <c r="L298" s="138"/>
      <c r="M298" s="138"/>
      <c r="N298" s="139"/>
      <c r="O298" s="44">
        <f>SUM(O296:O297)</f>
        <v>4644518.49</v>
      </c>
      <c r="P298" s="44">
        <f>SUM(P296:P297)</f>
        <v>819620.91</v>
      </c>
      <c r="Q298" s="44">
        <f>SUM(Q296:Q297)</f>
        <v>92854.94</v>
      </c>
      <c r="R298" s="44"/>
      <c r="S298" s="44">
        <f>SUM(S296:S297)</f>
        <v>297384.34000000003</v>
      </c>
      <c r="T298" s="44">
        <f>SUM(T296:T297)</f>
        <v>5854378.6799999997</v>
      </c>
      <c r="U298" s="44"/>
      <c r="V298" s="44"/>
      <c r="W298" s="44">
        <f>SUM(W296:W297)</f>
        <v>4440672.3500000006</v>
      </c>
      <c r="X298" s="44">
        <f>SUM(X296:X297)</f>
        <v>783648.03999999992</v>
      </c>
      <c r="AC298" s="42"/>
    </row>
    <row r="299" spans="1:29" s="49" customFormat="1" ht="21" customHeight="1" thickBot="1" x14ac:dyDescent="0.3">
      <c r="A299" s="134" t="s">
        <v>640</v>
      </c>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6"/>
      <c r="AC299" s="42"/>
    </row>
    <row r="300" spans="1:29" s="42" customFormat="1" ht="45" customHeight="1" x14ac:dyDescent="0.25">
      <c r="A300" s="41">
        <v>1</v>
      </c>
      <c r="B300" s="21" t="s">
        <v>41</v>
      </c>
      <c r="C300" s="21">
        <v>104810</v>
      </c>
      <c r="D300" s="7" t="s">
        <v>642</v>
      </c>
      <c r="E300" s="11" t="s">
        <v>643</v>
      </c>
      <c r="F300" s="11" t="s">
        <v>644</v>
      </c>
      <c r="G300" s="19">
        <v>42621</v>
      </c>
      <c r="H300" s="19">
        <v>44082</v>
      </c>
      <c r="I300" s="20">
        <v>84.435339999999997</v>
      </c>
      <c r="J300" s="10" t="s">
        <v>585</v>
      </c>
      <c r="K300" s="10" t="s">
        <v>645</v>
      </c>
      <c r="L300" s="10" t="s">
        <v>645</v>
      </c>
      <c r="M300" s="10" t="s">
        <v>47</v>
      </c>
      <c r="N300" s="23" t="s">
        <v>48</v>
      </c>
      <c r="O300" s="8">
        <v>7165347.8196919998</v>
      </c>
      <c r="P300" s="8">
        <v>1320379.1103079999</v>
      </c>
      <c r="Q300" s="8">
        <v>0</v>
      </c>
      <c r="R300" s="24"/>
      <c r="S300" s="8">
        <v>466651.06</v>
      </c>
      <c r="T300" s="8">
        <v>8952377.9900000002</v>
      </c>
      <c r="U300" s="10" t="s">
        <v>49</v>
      </c>
      <c r="V300" s="21" t="s">
        <v>130</v>
      </c>
      <c r="W300" s="9">
        <v>3787970.09</v>
      </c>
      <c r="X300" s="9">
        <v>0</v>
      </c>
      <c r="AC300" s="85"/>
    </row>
    <row r="301" spans="1:29" s="42" customFormat="1" ht="45" customHeight="1" x14ac:dyDescent="0.25">
      <c r="A301" s="41">
        <v>2</v>
      </c>
      <c r="B301" s="21" t="s">
        <v>41</v>
      </c>
      <c r="C301" s="21">
        <v>103847</v>
      </c>
      <c r="D301" s="7" t="s">
        <v>646</v>
      </c>
      <c r="E301" s="11" t="s">
        <v>647</v>
      </c>
      <c r="F301" s="11" t="s">
        <v>648</v>
      </c>
      <c r="G301" s="19">
        <v>42621</v>
      </c>
      <c r="H301" s="19">
        <v>44082</v>
      </c>
      <c r="I301" s="20">
        <v>84.435339999999997</v>
      </c>
      <c r="J301" s="10" t="s">
        <v>585</v>
      </c>
      <c r="K301" s="10" t="s">
        <v>645</v>
      </c>
      <c r="L301" s="10" t="s">
        <v>645</v>
      </c>
      <c r="M301" s="10" t="s">
        <v>38</v>
      </c>
      <c r="N301" s="23" t="s">
        <v>221</v>
      </c>
      <c r="O301" s="8">
        <v>7276121.3794200011</v>
      </c>
      <c r="P301" s="8">
        <v>1340791.6705799997</v>
      </c>
      <c r="Q301" s="8">
        <v>2524481.25</v>
      </c>
      <c r="R301" s="24"/>
      <c r="S301" s="8">
        <v>1027942.7</v>
      </c>
      <c r="T301" s="8">
        <v>12169337</v>
      </c>
      <c r="U301" s="10" t="s">
        <v>49</v>
      </c>
      <c r="V301" s="21" t="s">
        <v>50</v>
      </c>
      <c r="W301" s="9">
        <v>4361070.1399999997</v>
      </c>
      <c r="X301" s="9">
        <v>803626.85000000009</v>
      </c>
      <c r="AC301" s="85"/>
    </row>
    <row r="302" spans="1:29" s="42" customFormat="1" ht="45" customHeight="1" x14ac:dyDescent="0.25">
      <c r="A302" s="41">
        <v>3</v>
      </c>
      <c r="B302" s="21" t="s">
        <v>41</v>
      </c>
      <c r="C302" s="21">
        <v>104089</v>
      </c>
      <c r="D302" s="7" t="s">
        <v>649</v>
      </c>
      <c r="E302" s="11" t="s">
        <v>650</v>
      </c>
      <c r="F302" s="11" t="s">
        <v>651</v>
      </c>
      <c r="G302" s="19">
        <v>42629</v>
      </c>
      <c r="H302" s="19">
        <v>44090</v>
      </c>
      <c r="I302" s="20">
        <v>84.435339999999997</v>
      </c>
      <c r="J302" s="10" t="s">
        <v>585</v>
      </c>
      <c r="K302" s="10" t="s">
        <v>645</v>
      </c>
      <c r="L302" s="10" t="s">
        <v>645</v>
      </c>
      <c r="M302" s="10" t="s">
        <v>38</v>
      </c>
      <c r="N302" s="23" t="s">
        <v>221</v>
      </c>
      <c r="O302" s="8">
        <v>7276513.4800000004</v>
      </c>
      <c r="P302" s="8">
        <v>1340863.92</v>
      </c>
      <c r="Q302" s="8">
        <v>2522993.6</v>
      </c>
      <c r="R302" s="24"/>
      <c r="S302" s="8">
        <v>1085238</v>
      </c>
      <c r="T302" s="8">
        <v>12225609</v>
      </c>
      <c r="U302" s="10" t="s">
        <v>49</v>
      </c>
      <c r="V302" s="21" t="s">
        <v>91</v>
      </c>
      <c r="W302" s="9">
        <v>4656888.26</v>
      </c>
      <c r="X302" s="9">
        <v>858138.1399999999</v>
      </c>
      <c r="AC302" s="85"/>
    </row>
    <row r="303" spans="1:29" s="42" customFormat="1" ht="45" customHeight="1" x14ac:dyDescent="0.25">
      <c r="A303" s="41">
        <v>4</v>
      </c>
      <c r="B303" s="21" t="s">
        <v>120</v>
      </c>
      <c r="C303" s="21">
        <v>104962</v>
      </c>
      <c r="D303" s="11" t="s">
        <v>652</v>
      </c>
      <c r="E303" s="7" t="s">
        <v>653</v>
      </c>
      <c r="F303" s="11" t="s">
        <v>654</v>
      </c>
      <c r="G303" s="19">
        <v>42640</v>
      </c>
      <c r="H303" s="19">
        <v>43370</v>
      </c>
      <c r="I303" s="13">
        <v>85</v>
      </c>
      <c r="J303" s="10" t="s">
        <v>585</v>
      </c>
      <c r="K303" s="10" t="s">
        <v>645</v>
      </c>
      <c r="L303" s="10" t="s">
        <v>645</v>
      </c>
      <c r="M303" s="10" t="s">
        <v>38</v>
      </c>
      <c r="N303" s="23" t="s">
        <v>221</v>
      </c>
      <c r="O303" s="8">
        <v>5122148.62</v>
      </c>
      <c r="P303" s="8">
        <v>903908.58000000007</v>
      </c>
      <c r="Q303" s="8">
        <v>0</v>
      </c>
      <c r="R303" s="24"/>
      <c r="S303" s="8">
        <v>1207083.72</v>
      </c>
      <c r="T303" s="8">
        <v>7233140.9199999999</v>
      </c>
      <c r="U303" s="10" t="s">
        <v>545</v>
      </c>
      <c r="V303" s="21" t="s">
        <v>655</v>
      </c>
      <c r="W303" s="9">
        <v>4934876.1100000003</v>
      </c>
      <c r="X303" s="9">
        <v>839820.92</v>
      </c>
      <c r="AC303" s="85"/>
    </row>
    <row r="304" spans="1:29" s="42" customFormat="1" ht="45" customHeight="1" x14ac:dyDescent="0.25">
      <c r="A304" s="41">
        <v>5</v>
      </c>
      <c r="B304" s="21" t="s">
        <v>150</v>
      </c>
      <c r="C304" s="21">
        <v>106611</v>
      </c>
      <c r="D304" s="11" t="s">
        <v>656</v>
      </c>
      <c r="E304" s="7" t="s">
        <v>657</v>
      </c>
      <c r="F304" s="11" t="s">
        <v>658</v>
      </c>
      <c r="G304" s="19">
        <v>42614</v>
      </c>
      <c r="H304" s="19">
        <v>44440</v>
      </c>
      <c r="I304" s="21">
        <v>83.72</v>
      </c>
      <c r="J304" s="10" t="s">
        <v>585</v>
      </c>
      <c r="K304" s="10" t="s">
        <v>645</v>
      </c>
      <c r="L304" s="10" t="s">
        <v>645</v>
      </c>
      <c r="M304" s="10" t="s">
        <v>47</v>
      </c>
      <c r="N304" s="23" t="s">
        <v>154</v>
      </c>
      <c r="O304" s="8">
        <v>11224742.256000001</v>
      </c>
      <c r="P304" s="8">
        <v>2182737.743999999</v>
      </c>
      <c r="Q304" s="8">
        <v>1808937.5</v>
      </c>
      <c r="R304" s="24"/>
      <c r="S304" s="8">
        <v>50000</v>
      </c>
      <c r="T304" s="8">
        <v>15266417.5</v>
      </c>
      <c r="U304" s="10" t="s">
        <v>49</v>
      </c>
      <c r="V304" s="21" t="s">
        <v>130</v>
      </c>
      <c r="W304" s="9">
        <v>3903733.8100000005</v>
      </c>
      <c r="X304" s="9">
        <v>674488.94</v>
      </c>
      <c r="AC304" s="85"/>
    </row>
    <row r="305" spans="1:29" s="42" customFormat="1" ht="45" customHeight="1" x14ac:dyDescent="0.25">
      <c r="A305" s="41">
        <v>6</v>
      </c>
      <c r="B305" s="21" t="s">
        <v>150</v>
      </c>
      <c r="C305" s="21">
        <v>105689</v>
      </c>
      <c r="D305" s="11" t="s">
        <v>659</v>
      </c>
      <c r="E305" s="7" t="s">
        <v>660</v>
      </c>
      <c r="F305" s="11" t="s">
        <v>661</v>
      </c>
      <c r="G305" s="19">
        <v>42621</v>
      </c>
      <c r="H305" s="19">
        <v>44447</v>
      </c>
      <c r="I305" s="21">
        <v>83.72</v>
      </c>
      <c r="J305" s="10" t="s">
        <v>585</v>
      </c>
      <c r="K305" s="10" t="s">
        <v>645</v>
      </c>
      <c r="L305" s="10" t="s">
        <v>645</v>
      </c>
      <c r="M305" s="10" t="s">
        <v>47</v>
      </c>
      <c r="N305" s="23" t="s">
        <v>154</v>
      </c>
      <c r="O305" s="8">
        <v>11218480</v>
      </c>
      <c r="P305" s="8">
        <v>2181520</v>
      </c>
      <c r="Q305" s="8">
        <v>2370000</v>
      </c>
      <c r="R305" s="24"/>
      <c r="S305" s="8">
        <v>70978.25</v>
      </c>
      <c r="T305" s="8">
        <v>15840978.25</v>
      </c>
      <c r="U305" s="10" t="s">
        <v>49</v>
      </c>
      <c r="V305" s="21" t="s">
        <v>134</v>
      </c>
      <c r="W305" s="9">
        <v>4247158.9200000009</v>
      </c>
      <c r="X305" s="9">
        <v>0</v>
      </c>
      <c r="AC305" s="85"/>
    </row>
    <row r="306" spans="1:29" s="42" customFormat="1" ht="45" customHeight="1" x14ac:dyDescent="0.25">
      <c r="A306" s="41">
        <v>7</v>
      </c>
      <c r="B306" s="21" t="s">
        <v>150</v>
      </c>
      <c r="C306" s="21">
        <v>105524</v>
      </c>
      <c r="D306" s="11" t="s">
        <v>662</v>
      </c>
      <c r="E306" s="7" t="s">
        <v>663</v>
      </c>
      <c r="F306" s="11" t="s">
        <v>664</v>
      </c>
      <c r="G306" s="19">
        <v>42636</v>
      </c>
      <c r="H306" s="19">
        <v>44462</v>
      </c>
      <c r="I306" s="21">
        <v>83.72</v>
      </c>
      <c r="J306" s="10" t="s">
        <v>585</v>
      </c>
      <c r="K306" s="10" t="s">
        <v>645</v>
      </c>
      <c r="L306" s="10" t="s">
        <v>645</v>
      </c>
      <c r="M306" s="10" t="s">
        <v>47</v>
      </c>
      <c r="N306" s="23" t="s">
        <v>154</v>
      </c>
      <c r="O306" s="8">
        <v>6244465.5</v>
      </c>
      <c r="P306" s="8">
        <v>1214284.5</v>
      </c>
      <c r="Q306" s="8">
        <v>1260000</v>
      </c>
      <c r="R306" s="24"/>
      <c r="S306" s="8">
        <v>144000</v>
      </c>
      <c r="T306" s="8">
        <v>8862750</v>
      </c>
      <c r="U306" s="10" t="s">
        <v>49</v>
      </c>
      <c r="V306" s="21" t="s">
        <v>79</v>
      </c>
      <c r="W306" s="9">
        <v>1219440.8199999998</v>
      </c>
      <c r="X306" s="9">
        <v>123309.38</v>
      </c>
      <c r="AC306" s="85"/>
    </row>
    <row r="307" spans="1:29" s="42" customFormat="1" ht="45" customHeight="1" x14ac:dyDescent="0.25">
      <c r="A307" s="41">
        <v>8</v>
      </c>
      <c r="B307" s="21" t="s">
        <v>187</v>
      </c>
      <c r="C307" s="21">
        <v>107464</v>
      </c>
      <c r="D307" s="11" t="s">
        <v>665</v>
      </c>
      <c r="E307" s="11" t="s">
        <v>666</v>
      </c>
      <c r="F307" s="11" t="s">
        <v>667</v>
      </c>
      <c r="G307" s="19">
        <v>42653</v>
      </c>
      <c r="H307" s="19">
        <v>43747</v>
      </c>
      <c r="I307" s="20">
        <v>85</v>
      </c>
      <c r="J307" s="10" t="s">
        <v>585</v>
      </c>
      <c r="K307" s="10" t="s">
        <v>645</v>
      </c>
      <c r="L307" s="10" t="s">
        <v>645</v>
      </c>
      <c r="M307" s="10" t="s">
        <v>47</v>
      </c>
      <c r="N307" s="23" t="s">
        <v>190</v>
      </c>
      <c r="O307" s="8">
        <v>53796306.284999996</v>
      </c>
      <c r="P307" s="8">
        <v>9493465.8150000051</v>
      </c>
      <c r="Q307" s="8">
        <v>0</v>
      </c>
      <c r="R307" s="24"/>
      <c r="S307" s="8">
        <v>7182196.9000000004</v>
      </c>
      <c r="T307" s="8">
        <v>70471969</v>
      </c>
      <c r="U307" s="10" t="s">
        <v>49</v>
      </c>
      <c r="V307" s="21" t="s">
        <v>79</v>
      </c>
      <c r="W307" s="9">
        <v>31073677.710000001</v>
      </c>
      <c r="X307" s="9">
        <v>0</v>
      </c>
      <c r="AC307" s="85"/>
    </row>
    <row r="308" spans="1:29" s="42" customFormat="1" ht="45" customHeight="1" x14ac:dyDescent="0.25">
      <c r="A308" s="41">
        <v>9</v>
      </c>
      <c r="B308" s="21" t="s">
        <v>187</v>
      </c>
      <c r="C308" s="21">
        <v>107563</v>
      </c>
      <c r="D308" s="11" t="s">
        <v>668</v>
      </c>
      <c r="E308" s="11" t="s">
        <v>669</v>
      </c>
      <c r="F308" s="11" t="s">
        <v>670</v>
      </c>
      <c r="G308" s="19">
        <v>42656</v>
      </c>
      <c r="H308" s="19">
        <v>43750</v>
      </c>
      <c r="I308" s="20">
        <v>85</v>
      </c>
      <c r="J308" s="10" t="s">
        <v>585</v>
      </c>
      <c r="K308" s="10" t="s">
        <v>645</v>
      </c>
      <c r="L308" s="10" t="s">
        <v>645</v>
      </c>
      <c r="M308" s="10" t="s">
        <v>47</v>
      </c>
      <c r="N308" s="23" t="s">
        <v>190</v>
      </c>
      <c r="O308" s="8">
        <v>30363445</v>
      </c>
      <c r="P308" s="8">
        <v>5358255</v>
      </c>
      <c r="Q308" s="8">
        <v>0</v>
      </c>
      <c r="R308" s="24"/>
      <c r="S308" s="8">
        <v>3978998</v>
      </c>
      <c r="T308" s="8">
        <v>39700698</v>
      </c>
      <c r="U308" s="10" t="s">
        <v>49</v>
      </c>
      <c r="V308" s="21" t="s">
        <v>655</v>
      </c>
      <c r="W308" s="9">
        <v>1291585.7</v>
      </c>
      <c r="X308" s="9">
        <v>188699.75999999998</v>
      </c>
      <c r="AC308" s="85"/>
    </row>
    <row r="309" spans="1:29" s="42" customFormat="1" ht="45" customHeight="1" x14ac:dyDescent="0.25">
      <c r="A309" s="41">
        <v>10</v>
      </c>
      <c r="B309" s="21" t="s">
        <v>112</v>
      </c>
      <c r="C309" s="21">
        <v>113382</v>
      </c>
      <c r="D309" s="11" t="s">
        <v>671</v>
      </c>
      <c r="E309" s="11" t="s">
        <v>672</v>
      </c>
      <c r="F309" s="11" t="s">
        <v>673</v>
      </c>
      <c r="G309" s="19">
        <v>43012</v>
      </c>
      <c r="H309" s="19">
        <v>43469</v>
      </c>
      <c r="I309" s="13">
        <v>85.000000595720564</v>
      </c>
      <c r="J309" s="21" t="s">
        <v>585</v>
      </c>
      <c r="K309" s="21" t="s">
        <v>645</v>
      </c>
      <c r="L309" s="21" t="s">
        <v>645</v>
      </c>
      <c r="M309" s="10" t="s">
        <v>38</v>
      </c>
      <c r="N309" s="23" t="s">
        <v>221</v>
      </c>
      <c r="O309" s="8">
        <v>713421.75</v>
      </c>
      <c r="P309" s="8">
        <v>125897.95</v>
      </c>
      <c r="Q309" s="8">
        <v>93257.75</v>
      </c>
      <c r="R309" s="8"/>
      <c r="S309" s="8">
        <v>145255.72</v>
      </c>
      <c r="T309" s="8">
        <v>1077833.17</v>
      </c>
      <c r="U309" s="10" t="s">
        <v>49</v>
      </c>
      <c r="V309" s="21" t="s">
        <v>50</v>
      </c>
      <c r="W309" s="9">
        <v>695562.39</v>
      </c>
      <c r="X309" s="9">
        <v>122746.30000000002</v>
      </c>
      <c r="AC309" s="85"/>
    </row>
    <row r="310" spans="1:29" s="42" customFormat="1" ht="45" customHeight="1" x14ac:dyDescent="0.25">
      <c r="A310" s="41">
        <v>11</v>
      </c>
      <c r="B310" s="21" t="s">
        <v>112</v>
      </c>
      <c r="C310" s="21">
        <v>109591</v>
      </c>
      <c r="D310" s="11" t="s">
        <v>674</v>
      </c>
      <c r="E310" s="11" t="s">
        <v>675</v>
      </c>
      <c r="F310" s="11" t="s">
        <v>676</v>
      </c>
      <c r="G310" s="19">
        <v>43012</v>
      </c>
      <c r="H310" s="19">
        <v>43742</v>
      </c>
      <c r="I310" s="13">
        <v>85.000000000000014</v>
      </c>
      <c r="J310" s="21" t="s">
        <v>585</v>
      </c>
      <c r="K310" s="21" t="s">
        <v>645</v>
      </c>
      <c r="L310" s="21" t="s">
        <v>677</v>
      </c>
      <c r="M310" s="10" t="s">
        <v>38</v>
      </c>
      <c r="N310" s="23" t="s">
        <v>221</v>
      </c>
      <c r="O310" s="8">
        <v>713989.8</v>
      </c>
      <c r="P310" s="8">
        <v>125998.2</v>
      </c>
      <c r="Q310" s="8">
        <v>93332</v>
      </c>
      <c r="R310" s="8"/>
      <c r="S310" s="8">
        <v>86064</v>
      </c>
      <c r="T310" s="8">
        <v>1019384</v>
      </c>
      <c r="U310" s="10" t="s">
        <v>49</v>
      </c>
      <c r="V310" s="21" t="s">
        <v>50</v>
      </c>
      <c r="W310" s="9">
        <v>512374.22999999992</v>
      </c>
      <c r="X310" s="9">
        <v>90418.96</v>
      </c>
      <c r="AC310" s="85"/>
    </row>
    <row r="311" spans="1:29" s="42" customFormat="1" ht="45" customHeight="1" x14ac:dyDescent="0.25">
      <c r="A311" s="41">
        <v>12</v>
      </c>
      <c r="B311" s="10" t="s">
        <v>229</v>
      </c>
      <c r="C311" s="10">
        <v>115881</v>
      </c>
      <c r="D311" s="11" t="s">
        <v>678</v>
      </c>
      <c r="E311" s="11" t="s">
        <v>679</v>
      </c>
      <c r="F311" s="11" t="s">
        <v>678</v>
      </c>
      <c r="G311" s="19">
        <v>42949</v>
      </c>
      <c r="H311" s="19">
        <v>43679</v>
      </c>
      <c r="I311" s="13">
        <v>85</v>
      </c>
      <c r="J311" s="21" t="s">
        <v>585</v>
      </c>
      <c r="K311" s="21" t="s">
        <v>645</v>
      </c>
      <c r="L311" s="21" t="s">
        <v>645</v>
      </c>
      <c r="M311" s="21" t="s">
        <v>38</v>
      </c>
      <c r="N311" s="23" t="s">
        <v>232</v>
      </c>
      <c r="O311" s="22">
        <v>972346.38</v>
      </c>
      <c r="P311" s="22">
        <v>171590.54</v>
      </c>
      <c r="Q311" s="22">
        <v>518393.82000000007</v>
      </c>
      <c r="R311" s="24"/>
      <c r="S311" s="22">
        <v>170528.28000000003</v>
      </c>
      <c r="T311" s="22">
        <v>1832859.02</v>
      </c>
      <c r="U311" s="6" t="s">
        <v>49</v>
      </c>
      <c r="V311" s="21"/>
      <c r="W311" s="9">
        <v>555866.91999999993</v>
      </c>
      <c r="X311" s="9">
        <v>65893.73</v>
      </c>
    </row>
    <row r="312" spans="1:29" s="42" customFormat="1" ht="45" customHeight="1" x14ac:dyDescent="0.25">
      <c r="A312" s="41">
        <v>13</v>
      </c>
      <c r="B312" s="10" t="s">
        <v>229</v>
      </c>
      <c r="C312" s="10">
        <v>115605</v>
      </c>
      <c r="D312" s="11" t="s">
        <v>680</v>
      </c>
      <c r="E312" s="11" t="s">
        <v>681</v>
      </c>
      <c r="F312" s="11" t="s">
        <v>680</v>
      </c>
      <c r="G312" s="19">
        <v>42954</v>
      </c>
      <c r="H312" s="19">
        <v>44050</v>
      </c>
      <c r="I312" s="13">
        <v>85</v>
      </c>
      <c r="J312" s="21" t="s">
        <v>585</v>
      </c>
      <c r="K312" s="21" t="s">
        <v>682</v>
      </c>
      <c r="L312" s="21" t="s">
        <v>682</v>
      </c>
      <c r="M312" s="21" t="s">
        <v>38</v>
      </c>
      <c r="N312" s="23" t="s">
        <v>232</v>
      </c>
      <c r="O312" s="22">
        <v>3413951.66</v>
      </c>
      <c r="P312" s="22">
        <v>602462.06000000006</v>
      </c>
      <c r="Q312" s="22">
        <v>803986.69</v>
      </c>
      <c r="R312" s="24"/>
      <c r="S312" s="22">
        <v>0</v>
      </c>
      <c r="T312" s="22">
        <v>4820400.41</v>
      </c>
      <c r="U312" s="113" t="s">
        <v>40</v>
      </c>
      <c r="V312" s="21"/>
      <c r="W312" s="9">
        <v>0</v>
      </c>
      <c r="X312" s="9">
        <v>0</v>
      </c>
    </row>
    <row r="313" spans="1:29" s="42" customFormat="1" ht="45" customHeight="1" x14ac:dyDescent="0.25">
      <c r="A313" s="41">
        <v>14</v>
      </c>
      <c r="B313" s="10" t="s">
        <v>229</v>
      </c>
      <c r="C313" s="10">
        <v>115686</v>
      </c>
      <c r="D313" s="11" t="s">
        <v>683</v>
      </c>
      <c r="E313" s="11" t="s">
        <v>684</v>
      </c>
      <c r="F313" s="11" t="s">
        <v>683</v>
      </c>
      <c r="G313" s="19">
        <v>42978</v>
      </c>
      <c r="H313" s="19">
        <v>44074</v>
      </c>
      <c r="I313" s="13">
        <v>85</v>
      </c>
      <c r="J313" s="21" t="s">
        <v>585</v>
      </c>
      <c r="K313" s="21" t="s">
        <v>645</v>
      </c>
      <c r="L313" s="21" t="s">
        <v>645</v>
      </c>
      <c r="M313" s="21" t="s">
        <v>38</v>
      </c>
      <c r="N313" s="23" t="s">
        <v>232</v>
      </c>
      <c r="O313" s="22">
        <v>2399640.0299999998</v>
      </c>
      <c r="P313" s="22">
        <v>423465.89</v>
      </c>
      <c r="Q313" s="22">
        <v>2008125</v>
      </c>
      <c r="R313" s="24"/>
      <c r="S313" s="22">
        <v>92451.410000000149</v>
      </c>
      <c r="T313" s="22">
        <v>4923682.33</v>
      </c>
      <c r="U313" s="6" t="s">
        <v>49</v>
      </c>
      <c r="V313" s="21"/>
      <c r="W313" s="9">
        <v>699848.08</v>
      </c>
      <c r="X313" s="9">
        <v>123502.57999999999</v>
      </c>
    </row>
    <row r="314" spans="1:29" s="42" customFormat="1" ht="45" customHeight="1" x14ac:dyDescent="0.25">
      <c r="A314" s="41">
        <v>15</v>
      </c>
      <c r="B314" s="10" t="s">
        <v>229</v>
      </c>
      <c r="C314" s="10">
        <v>116445</v>
      </c>
      <c r="D314" s="11" t="s">
        <v>685</v>
      </c>
      <c r="E314" s="11" t="s">
        <v>686</v>
      </c>
      <c r="F314" s="11" t="s">
        <v>685</v>
      </c>
      <c r="G314" s="19">
        <v>42963</v>
      </c>
      <c r="H314" s="19">
        <v>43693</v>
      </c>
      <c r="I314" s="13">
        <v>85</v>
      </c>
      <c r="J314" s="21" t="s">
        <v>585</v>
      </c>
      <c r="K314" s="21" t="s">
        <v>645</v>
      </c>
      <c r="L314" s="21" t="s">
        <v>645</v>
      </c>
      <c r="M314" s="21" t="s">
        <v>38</v>
      </c>
      <c r="N314" s="23" t="s">
        <v>232</v>
      </c>
      <c r="O314" s="22">
        <v>2074115.77</v>
      </c>
      <c r="P314" s="22">
        <v>366020.43</v>
      </c>
      <c r="Q314" s="22">
        <v>1603999.7999999998</v>
      </c>
      <c r="R314" s="24"/>
      <c r="S314" s="22">
        <v>100826.91999999993</v>
      </c>
      <c r="T314" s="22">
        <v>4144962.92</v>
      </c>
      <c r="U314" s="113" t="s">
        <v>40</v>
      </c>
      <c r="V314" s="21"/>
      <c r="W314" s="9">
        <v>0</v>
      </c>
      <c r="X314" s="9">
        <v>0</v>
      </c>
    </row>
    <row r="315" spans="1:29" s="42" customFormat="1" ht="45" customHeight="1" x14ac:dyDescent="0.25">
      <c r="A315" s="41">
        <v>16</v>
      </c>
      <c r="B315" s="10" t="s">
        <v>229</v>
      </c>
      <c r="C315" s="10"/>
      <c r="D315" s="11" t="s">
        <v>687</v>
      </c>
      <c r="E315" s="11" t="s">
        <v>688</v>
      </c>
      <c r="F315" s="11" t="s">
        <v>687</v>
      </c>
      <c r="G315" s="19">
        <v>42880</v>
      </c>
      <c r="H315" s="19">
        <v>43337</v>
      </c>
      <c r="I315" s="13">
        <v>85</v>
      </c>
      <c r="J315" s="21" t="s">
        <v>585</v>
      </c>
      <c r="K315" s="21" t="s">
        <v>645</v>
      </c>
      <c r="L315" s="21" t="s">
        <v>645</v>
      </c>
      <c r="M315" s="21" t="s">
        <v>38</v>
      </c>
      <c r="N315" s="23" t="s">
        <v>232</v>
      </c>
      <c r="O315" s="22">
        <v>1643049.15</v>
      </c>
      <c r="P315" s="22">
        <v>289949.84999999998</v>
      </c>
      <c r="Q315" s="22">
        <v>839936</v>
      </c>
      <c r="R315" s="24"/>
      <c r="S315" s="22">
        <v>275145.64999999991</v>
      </c>
      <c r="T315" s="22">
        <v>3048080.65</v>
      </c>
      <c r="U315" s="113" t="s">
        <v>40</v>
      </c>
      <c r="V315" s="21"/>
      <c r="W315" s="9">
        <v>0</v>
      </c>
      <c r="X315" s="9">
        <v>0</v>
      </c>
    </row>
    <row r="316" spans="1:29" s="42" customFormat="1" ht="45" customHeight="1" x14ac:dyDescent="0.25">
      <c r="A316" s="41">
        <v>17</v>
      </c>
      <c r="B316" s="10" t="s">
        <v>229</v>
      </c>
      <c r="C316" s="10">
        <v>115624</v>
      </c>
      <c r="D316" s="18" t="s">
        <v>689</v>
      </c>
      <c r="E316" s="18" t="s">
        <v>690</v>
      </c>
      <c r="F316" s="11" t="s">
        <v>689</v>
      </c>
      <c r="G316" s="19">
        <v>42992</v>
      </c>
      <c r="H316" s="19">
        <v>43996</v>
      </c>
      <c r="I316" s="13">
        <v>85</v>
      </c>
      <c r="J316" s="21" t="s">
        <v>585</v>
      </c>
      <c r="K316" s="21" t="s">
        <v>645</v>
      </c>
      <c r="L316" s="21" t="s">
        <v>645</v>
      </c>
      <c r="M316" s="21" t="s">
        <v>38</v>
      </c>
      <c r="N316" s="23" t="s">
        <v>232</v>
      </c>
      <c r="O316" s="22">
        <v>2764316.04</v>
      </c>
      <c r="P316" s="22">
        <v>487820.48</v>
      </c>
      <c r="Q316" s="22">
        <v>1576597.6800000002</v>
      </c>
      <c r="R316" s="24"/>
      <c r="S316" s="22">
        <v>188595.24000000022</v>
      </c>
      <c r="T316" s="22">
        <v>5017329.4400000004</v>
      </c>
      <c r="U316" s="6" t="s">
        <v>49</v>
      </c>
      <c r="V316" s="21"/>
      <c r="W316" s="9">
        <v>1560859.2600000002</v>
      </c>
      <c r="X316" s="9">
        <v>275445.75</v>
      </c>
    </row>
    <row r="317" spans="1:29" s="42" customFormat="1" ht="45" customHeight="1" x14ac:dyDescent="0.25">
      <c r="A317" s="41">
        <v>18</v>
      </c>
      <c r="B317" s="10" t="s">
        <v>229</v>
      </c>
      <c r="C317" s="10">
        <v>115919</v>
      </c>
      <c r="D317" s="11" t="s">
        <v>691</v>
      </c>
      <c r="E317" s="11" t="s">
        <v>692</v>
      </c>
      <c r="F317" s="11" t="s">
        <v>691</v>
      </c>
      <c r="G317" s="19">
        <v>42950</v>
      </c>
      <c r="H317" s="19">
        <v>43680</v>
      </c>
      <c r="I317" s="13">
        <v>85</v>
      </c>
      <c r="J317" s="21" t="s">
        <v>585</v>
      </c>
      <c r="K317" s="21" t="s">
        <v>645</v>
      </c>
      <c r="L317" s="21" t="s">
        <v>693</v>
      </c>
      <c r="M317" s="21" t="s">
        <v>38</v>
      </c>
      <c r="N317" s="23" t="s">
        <v>232</v>
      </c>
      <c r="O317" s="22">
        <v>1555547.74</v>
      </c>
      <c r="P317" s="22">
        <v>274508.42</v>
      </c>
      <c r="Q317" s="22">
        <v>473070.49</v>
      </c>
      <c r="R317" s="24"/>
      <c r="S317" s="22">
        <v>72029.310000000056</v>
      </c>
      <c r="T317" s="22">
        <v>2375155.96</v>
      </c>
      <c r="U317" s="6" t="s">
        <v>49</v>
      </c>
      <c r="V317" s="21"/>
      <c r="W317" s="9">
        <v>816754.84000000008</v>
      </c>
      <c r="X317" s="9">
        <v>144133.20000000001</v>
      </c>
    </row>
    <row r="318" spans="1:29" s="42" customFormat="1" ht="45" customHeight="1" x14ac:dyDescent="0.25">
      <c r="A318" s="41">
        <v>19</v>
      </c>
      <c r="B318" s="10" t="s">
        <v>229</v>
      </c>
      <c r="C318" s="10">
        <v>117324</v>
      </c>
      <c r="D318" s="11" t="s">
        <v>694</v>
      </c>
      <c r="E318" s="11" t="s">
        <v>695</v>
      </c>
      <c r="F318" s="11" t="s">
        <v>694</v>
      </c>
      <c r="G318" s="19">
        <v>42955</v>
      </c>
      <c r="H318" s="19">
        <v>44051</v>
      </c>
      <c r="I318" s="13">
        <v>85</v>
      </c>
      <c r="J318" s="21" t="s">
        <v>585</v>
      </c>
      <c r="K318" s="21" t="s">
        <v>645</v>
      </c>
      <c r="L318" s="21" t="s">
        <v>645</v>
      </c>
      <c r="M318" s="21" t="s">
        <v>38</v>
      </c>
      <c r="N318" s="23" t="s">
        <v>232</v>
      </c>
      <c r="O318" s="22">
        <v>2465364.7799999998</v>
      </c>
      <c r="P318" s="22">
        <v>435064.37</v>
      </c>
      <c r="Q318" s="22">
        <v>1232879.1499999999</v>
      </c>
      <c r="R318" s="24"/>
      <c r="S318" s="22">
        <v>0</v>
      </c>
      <c r="T318" s="22">
        <v>4133308.3</v>
      </c>
      <c r="U318" s="6" t="s">
        <v>49</v>
      </c>
      <c r="V318" s="21"/>
      <c r="W318" s="9">
        <v>63060</v>
      </c>
      <c r="X318" s="9">
        <v>11128.24</v>
      </c>
    </row>
    <row r="319" spans="1:29" s="42" customFormat="1" ht="45" customHeight="1" x14ac:dyDescent="0.25">
      <c r="A319" s="41">
        <v>20</v>
      </c>
      <c r="B319" s="10" t="s">
        <v>229</v>
      </c>
      <c r="C319" s="10">
        <v>119805</v>
      </c>
      <c r="D319" s="11" t="s">
        <v>696</v>
      </c>
      <c r="E319" s="11" t="s">
        <v>697</v>
      </c>
      <c r="F319" s="11" t="s">
        <v>696</v>
      </c>
      <c r="G319" s="19">
        <v>43059</v>
      </c>
      <c r="H319" s="19">
        <v>43789</v>
      </c>
      <c r="I319" s="13">
        <v>85</v>
      </c>
      <c r="J319" s="21" t="s">
        <v>585</v>
      </c>
      <c r="K319" s="21" t="s">
        <v>645</v>
      </c>
      <c r="L319" s="21" t="s">
        <v>645</v>
      </c>
      <c r="M319" s="21" t="s">
        <v>38</v>
      </c>
      <c r="N319" s="23" t="s">
        <v>232</v>
      </c>
      <c r="O319" s="22">
        <v>2408447.5499999998</v>
      </c>
      <c r="P319" s="22">
        <v>425020.15</v>
      </c>
      <c r="Q319" s="22">
        <v>792618.29999999981</v>
      </c>
      <c r="R319" s="24"/>
      <c r="S319" s="22">
        <v>395359.54000000004</v>
      </c>
      <c r="T319" s="22">
        <v>4021445.5399999996</v>
      </c>
      <c r="U319" s="113" t="s">
        <v>40</v>
      </c>
      <c r="V319" s="21"/>
      <c r="W319" s="9">
        <v>0</v>
      </c>
      <c r="X319" s="9">
        <v>0</v>
      </c>
    </row>
    <row r="320" spans="1:29" s="42" customFormat="1" ht="45" customHeight="1" x14ac:dyDescent="0.25">
      <c r="A320" s="41">
        <v>21</v>
      </c>
      <c r="B320" s="10" t="s">
        <v>229</v>
      </c>
      <c r="C320" s="21">
        <v>116086</v>
      </c>
      <c r="D320" s="11" t="s">
        <v>698</v>
      </c>
      <c r="E320" s="11" t="s">
        <v>699</v>
      </c>
      <c r="F320" s="11" t="s">
        <v>698</v>
      </c>
      <c r="G320" s="19">
        <v>42951</v>
      </c>
      <c r="H320" s="19">
        <v>43681</v>
      </c>
      <c r="I320" s="13">
        <v>85</v>
      </c>
      <c r="J320" s="21" t="s">
        <v>585</v>
      </c>
      <c r="K320" s="21" t="s">
        <v>645</v>
      </c>
      <c r="L320" s="21" t="s">
        <v>645</v>
      </c>
      <c r="M320" s="21" t="s">
        <v>38</v>
      </c>
      <c r="N320" s="23" t="s">
        <v>232</v>
      </c>
      <c r="O320" s="22">
        <v>3099589.19</v>
      </c>
      <c r="P320" s="22">
        <v>546986.15</v>
      </c>
      <c r="Q320" s="22">
        <v>1690167.5499999998</v>
      </c>
      <c r="R320" s="24"/>
      <c r="S320" s="22">
        <v>68819.69000000041</v>
      </c>
      <c r="T320" s="22">
        <v>5405562.5800000001</v>
      </c>
      <c r="U320" s="6" t="s">
        <v>49</v>
      </c>
      <c r="V320" s="21"/>
      <c r="W320" s="9">
        <v>1654979.49</v>
      </c>
      <c r="X320" s="9">
        <v>292055.20999999996</v>
      </c>
    </row>
    <row r="321" spans="1:29" s="42" customFormat="1" ht="45" customHeight="1" x14ac:dyDescent="0.25">
      <c r="A321" s="41">
        <v>22</v>
      </c>
      <c r="B321" s="10" t="s">
        <v>150</v>
      </c>
      <c r="C321" s="21">
        <v>119611</v>
      </c>
      <c r="D321" s="11" t="s">
        <v>1119</v>
      </c>
      <c r="E321" s="11" t="s">
        <v>1120</v>
      </c>
      <c r="F321" s="11" t="s">
        <v>1121</v>
      </c>
      <c r="G321" s="19">
        <v>43256</v>
      </c>
      <c r="H321" s="19">
        <v>45447</v>
      </c>
      <c r="I321" s="13">
        <v>83.72</v>
      </c>
      <c r="J321" s="21" t="s">
        <v>585</v>
      </c>
      <c r="K321" s="21" t="s">
        <v>645</v>
      </c>
      <c r="L321" s="21" t="s">
        <v>645</v>
      </c>
      <c r="M321" s="21" t="s">
        <v>47</v>
      </c>
      <c r="N321" s="23" t="s">
        <v>154</v>
      </c>
      <c r="O321" s="22">
        <v>10391745</v>
      </c>
      <c r="P321" s="22">
        <v>2020755</v>
      </c>
      <c r="Q321" s="76">
        <v>0</v>
      </c>
      <c r="R321" s="24"/>
      <c r="S321" s="22">
        <v>2478375</v>
      </c>
      <c r="T321" s="22">
        <f>SUM(O321:S321)</f>
        <v>14890875</v>
      </c>
      <c r="U321" s="6" t="s">
        <v>49</v>
      </c>
      <c r="V321" s="21"/>
      <c r="W321" s="9">
        <v>1060270.46</v>
      </c>
      <c r="X321" s="9">
        <v>31296.62</v>
      </c>
      <c r="AC321" s="85"/>
    </row>
    <row r="322" spans="1:29" s="42" customFormat="1" ht="45" customHeight="1" x14ac:dyDescent="0.25">
      <c r="A322" s="41">
        <v>23</v>
      </c>
      <c r="B322" s="10" t="s">
        <v>32</v>
      </c>
      <c r="C322" s="21">
        <v>121822</v>
      </c>
      <c r="D322" s="11" t="s">
        <v>1126</v>
      </c>
      <c r="E322" s="11" t="s">
        <v>1127</v>
      </c>
      <c r="F322" s="11" t="s">
        <v>1128</v>
      </c>
      <c r="G322" s="19">
        <v>43262</v>
      </c>
      <c r="H322" s="19">
        <v>43992</v>
      </c>
      <c r="I322" s="13">
        <v>85</v>
      </c>
      <c r="J322" s="21" t="s">
        <v>585</v>
      </c>
      <c r="K322" s="21" t="s">
        <v>645</v>
      </c>
      <c r="L322" s="21" t="s">
        <v>645</v>
      </c>
      <c r="M322" s="21" t="s">
        <v>38</v>
      </c>
      <c r="N322" s="23" t="s">
        <v>39</v>
      </c>
      <c r="O322" s="22">
        <v>15184029.02</v>
      </c>
      <c r="P322" s="22">
        <v>2679534.5299999998</v>
      </c>
      <c r="Q322" s="76">
        <v>7655812.96</v>
      </c>
      <c r="R322" s="24"/>
      <c r="S322" s="22">
        <v>8138565.6399999997</v>
      </c>
      <c r="T322" s="22">
        <f>SUM(O322:S322)</f>
        <v>33657942.149999999</v>
      </c>
      <c r="U322" s="6" t="s">
        <v>49</v>
      </c>
      <c r="V322" s="21"/>
      <c r="W322" s="9">
        <v>4155548.99</v>
      </c>
      <c r="X322" s="9">
        <v>733332.17</v>
      </c>
      <c r="AC322" s="85"/>
    </row>
    <row r="323" spans="1:29" s="42" customFormat="1" ht="45" customHeight="1" thickBot="1" x14ac:dyDescent="0.3">
      <c r="A323" s="41">
        <v>24</v>
      </c>
      <c r="B323" s="10" t="s">
        <v>32</v>
      </c>
      <c r="C323" s="21">
        <v>121902</v>
      </c>
      <c r="D323" s="78" t="s">
        <v>1133</v>
      </c>
      <c r="E323" s="11" t="s">
        <v>1131</v>
      </c>
      <c r="F323" s="77" t="s">
        <v>1132</v>
      </c>
      <c r="G323" s="19">
        <v>43271</v>
      </c>
      <c r="H323" s="19">
        <v>44001</v>
      </c>
      <c r="I323" s="13">
        <v>85</v>
      </c>
      <c r="J323" s="21" t="s">
        <v>585</v>
      </c>
      <c r="K323" s="21" t="s">
        <v>645</v>
      </c>
      <c r="L323" s="21" t="s">
        <v>645</v>
      </c>
      <c r="M323" s="21" t="s">
        <v>38</v>
      </c>
      <c r="N323" s="23" t="s">
        <v>39</v>
      </c>
      <c r="O323" s="22">
        <v>5420818.5999999996</v>
      </c>
      <c r="P323" s="22">
        <v>956615.05</v>
      </c>
      <c r="Q323" s="76">
        <v>2733185.85</v>
      </c>
      <c r="R323" s="24"/>
      <c r="S323" s="22">
        <v>8112424.2199999997</v>
      </c>
      <c r="T323" s="22">
        <f>SUM(O323:S323)</f>
        <v>17223043.719999999</v>
      </c>
      <c r="U323" s="6" t="s">
        <v>49</v>
      </c>
      <c r="V323" s="21"/>
      <c r="W323" s="9">
        <v>2433847.5</v>
      </c>
      <c r="X323" s="9">
        <v>429502.5</v>
      </c>
      <c r="AC323" s="85"/>
    </row>
    <row r="324" spans="1:29" s="63" customFormat="1" ht="21" customHeight="1" thickBot="1" x14ac:dyDescent="0.3">
      <c r="A324" s="137" t="s">
        <v>641</v>
      </c>
      <c r="B324" s="138"/>
      <c r="C324" s="138"/>
      <c r="D324" s="138"/>
      <c r="E324" s="138"/>
      <c r="F324" s="138"/>
      <c r="G324" s="138"/>
      <c r="H324" s="138"/>
      <c r="I324" s="138"/>
      <c r="J324" s="138"/>
      <c r="K324" s="138"/>
      <c r="L324" s="138"/>
      <c r="M324" s="138"/>
      <c r="N324" s="139"/>
      <c r="O324" s="44">
        <f>SUM(O300:O323)</f>
        <v>194907942.80011204</v>
      </c>
      <c r="P324" s="44">
        <f>SUM(P300:P323)</f>
        <v>35267895.409887999</v>
      </c>
      <c r="Q324" s="44">
        <f>SUM(Q300:Q323)</f>
        <v>32601775.390000001</v>
      </c>
      <c r="R324" s="44"/>
      <c r="S324" s="44">
        <f>SUM(S300:S323)</f>
        <v>35537529.25</v>
      </c>
      <c r="T324" s="44">
        <f>SUM(T300:T323)</f>
        <v>298315142.85000002</v>
      </c>
      <c r="U324" s="44"/>
      <c r="V324" s="44"/>
      <c r="W324" s="44">
        <f>SUM(W300:W323)</f>
        <v>73685373.719999999</v>
      </c>
      <c r="X324" s="44">
        <f>SUM(X300:X323)</f>
        <v>5807539.25</v>
      </c>
      <c r="AC324" s="42"/>
    </row>
    <row r="325" spans="1:29" s="49" customFormat="1" ht="21" customHeight="1" thickBot="1" x14ac:dyDescent="0.3">
      <c r="A325" s="134" t="s">
        <v>766</v>
      </c>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6"/>
      <c r="AC325" s="42"/>
    </row>
    <row r="326" spans="1:29" s="42" customFormat="1" ht="45" customHeight="1" x14ac:dyDescent="0.25">
      <c r="A326" s="41">
        <v>1</v>
      </c>
      <c r="B326" s="10" t="s">
        <v>700</v>
      </c>
      <c r="C326" s="21">
        <v>115989</v>
      </c>
      <c r="D326" s="7" t="s">
        <v>701</v>
      </c>
      <c r="E326" s="7" t="s">
        <v>702</v>
      </c>
      <c r="F326" s="7" t="s">
        <v>703</v>
      </c>
      <c r="G326" s="19">
        <v>42558</v>
      </c>
      <c r="H326" s="19">
        <v>43776</v>
      </c>
      <c r="I326" s="13">
        <v>80</v>
      </c>
      <c r="J326" s="10" t="s">
        <v>64</v>
      </c>
      <c r="K326" s="10" t="s">
        <v>704</v>
      </c>
      <c r="L326" s="10" t="s">
        <v>705</v>
      </c>
      <c r="M326" s="10" t="s">
        <v>47</v>
      </c>
      <c r="N326" s="23" t="s">
        <v>190</v>
      </c>
      <c r="O326" s="122">
        <f>634947683.08-4648456.79</f>
        <v>630299226.29000008</v>
      </c>
      <c r="P326" s="122">
        <f>152926349.78+4648456.79</f>
        <v>157574806.56999999</v>
      </c>
      <c r="Q326" s="8">
        <v>0</v>
      </c>
      <c r="R326" s="48"/>
      <c r="S326" s="8">
        <v>138487242.09999999</v>
      </c>
      <c r="T326" s="8">
        <v>926361274.96000004</v>
      </c>
      <c r="U326" s="10" t="s">
        <v>49</v>
      </c>
      <c r="V326" s="13" t="s">
        <v>79</v>
      </c>
      <c r="W326" s="9">
        <v>332241659.32999992</v>
      </c>
      <c r="X326" s="9">
        <v>0</v>
      </c>
      <c r="AC326" s="85"/>
    </row>
    <row r="327" spans="1:29" s="42" customFormat="1" ht="45" customHeight="1" x14ac:dyDescent="0.25">
      <c r="A327" s="41">
        <v>2</v>
      </c>
      <c r="B327" s="21" t="s">
        <v>41</v>
      </c>
      <c r="C327" s="21">
        <v>103528</v>
      </c>
      <c r="D327" s="7" t="s">
        <v>706</v>
      </c>
      <c r="E327" s="11" t="s">
        <v>707</v>
      </c>
      <c r="F327" s="11" t="s">
        <v>708</v>
      </c>
      <c r="G327" s="19">
        <v>42614</v>
      </c>
      <c r="H327" s="19">
        <v>44075</v>
      </c>
      <c r="I327" s="20">
        <v>84.435339999999997</v>
      </c>
      <c r="J327" s="10" t="s">
        <v>64</v>
      </c>
      <c r="K327" s="10" t="s">
        <v>704</v>
      </c>
      <c r="L327" s="10" t="s">
        <v>705</v>
      </c>
      <c r="M327" s="10" t="s">
        <v>47</v>
      </c>
      <c r="N327" s="23" t="s">
        <v>48</v>
      </c>
      <c r="O327" s="8">
        <v>7276617</v>
      </c>
      <c r="P327" s="8">
        <v>1340883</v>
      </c>
      <c r="Q327" s="8">
        <v>0</v>
      </c>
      <c r="R327" s="24"/>
      <c r="S327" s="8">
        <v>296816</v>
      </c>
      <c r="T327" s="8">
        <v>8914316</v>
      </c>
      <c r="U327" s="10" t="s">
        <v>49</v>
      </c>
      <c r="V327" s="21" t="s">
        <v>79</v>
      </c>
      <c r="W327" s="9">
        <v>3986616.74</v>
      </c>
      <c r="X327" s="9">
        <v>697280.42000000016</v>
      </c>
      <c r="AC327" s="85"/>
    </row>
    <row r="328" spans="1:29" s="42" customFormat="1" ht="45" customHeight="1" x14ac:dyDescent="0.25">
      <c r="A328" s="41">
        <v>3</v>
      </c>
      <c r="B328" s="21" t="s">
        <v>41</v>
      </c>
      <c r="C328" s="21">
        <v>103529</v>
      </c>
      <c r="D328" s="7" t="s">
        <v>709</v>
      </c>
      <c r="E328" s="11" t="s">
        <v>707</v>
      </c>
      <c r="F328" s="11" t="s">
        <v>710</v>
      </c>
      <c r="G328" s="19">
        <v>42614</v>
      </c>
      <c r="H328" s="19">
        <v>44075</v>
      </c>
      <c r="I328" s="20">
        <v>84.435339999999997</v>
      </c>
      <c r="J328" s="10" t="s">
        <v>64</v>
      </c>
      <c r="K328" s="10" t="s">
        <v>704</v>
      </c>
      <c r="L328" s="10" t="s">
        <v>705</v>
      </c>
      <c r="M328" s="10" t="s">
        <v>47</v>
      </c>
      <c r="N328" s="23" t="s">
        <v>48</v>
      </c>
      <c r="O328" s="8">
        <v>7276617</v>
      </c>
      <c r="P328" s="8">
        <v>1340883</v>
      </c>
      <c r="Q328" s="8">
        <v>0</v>
      </c>
      <c r="R328" s="24"/>
      <c r="S328" s="8">
        <v>210000</v>
      </c>
      <c r="T328" s="8">
        <v>8827500</v>
      </c>
      <c r="U328" s="10" t="s">
        <v>49</v>
      </c>
      <c r="V328" s="21" t="s">
        <v>79</v>
      </c>
      <c r="W328" s="9">
        <v>3313199.4200000009</v>
      </c>
      <c r="X328" s="9">
        <v>610532.71999999986</v>
      </c>
      <c r="AC328" s="85"/>
    </row>
    <row r="329" spans="1:29" s="42" customFormat="1" ht="45" customHeight="1" x14ac:dyDescent="0.25">
      <c r="A329" s="41">
        <v>4</v>
      </c>
      <c r="B329" s="21" t="s">
        <v>41</v>
      </c>
      <c r="C329" s="21">
        <v>105986</v>
      </c>
      <c r="D329" s="7" t="s">
        <v>711</v>
      </c>
      <c r="E329" s="11" t="s">
        <v>712</v>
      </c>
      <c r="F329" s="11" t="s">
        <v>713</v>
      </c>
      <c r="G329" s="19">
        <v>42622</v>
      </c>
      <c r="H329" s="19">
        <v>44083</v>
      </c>
      <c r="I329" s="20">
        <v>84.435339999999997</v>
      </c>
      <c r="J329" s="10" t="s">
        <v>64</v>
      </c>
      <c r="K329" s="10" t="s">
        <v>704</v>
      </c>
      <c r="L329" s="10" t="s">
        <v>65</v>
      </c>
      <c r="M329" s="10" t="s">
        <v>47</v>
      </c>
      <c r="N329" s="23" t="s">
        <v>48</v>
      </c>
      <c r="O329" s="8">
        <v>7276617</v>
      </c>
      <c r="P329" s="8">
        <v>1340883</v>
      </c>
      <c r="Q329" s="8">
        <v>0</v>
      </c>
      <c r="R329" s="24"/>
      <c r="S329" s="8">
        <v>18000</v>
      </c>
      <c r="T329" s="8">
        <v>8635500</v>
      </c>
      <c r="U329" s="10" t="s">
        <v>49</v>
      </c>
      <c r="V329" s="21" t="s">
        <v>91</v>
      </c>
      <c r="W329" s="9">
        <v>2905105.9700000007</v>
      </c>
      <c r="X329" s="9">
        <v>474589.23999999993</v>
      </c>
      <c r="AC329" s="85"/>
    </row>
    <row r="330" spans="1:29" s="42" customFormat="1" ht="45" customHeight="1" x14ac:dyDescent="0.25">
      <c r="A330" s="41">
        <v>5</v>
      </c>
      <c r="B330" s="21" t="s">
        <v>41</v>
      </c>
      <c r="C330" s="21">
        <v>104362</v>
      </c>
      <c r="D330" s="7" t="s">
        <v>714</v>
      </c>
      <c r="E330" s="11" t="s">
        <v>93</v>
      </c>
      <c r="F330" s="11" t="s">
        <v>715</v>
      </c>
      <c r="G330" s="19">
        <v>42626</v>
      </c>
      <c r="H330" s="19">
        <v>44087</v>
      </c>
      <c r="I330" s="20">
        <v>84.435339999999997</v>
      </c>
      <c r="J330" s="10" t="s">
        <v>64</v>
      </c>
      <c r="K330" s="10" t="s">
        <v>704</v>
      </c>
      <c r="L330" s="10" t="s">
        <v>65</v>
      </c>
      <c r="M330" s="10" t="s">
        <v>47</v>
      </c>
      <c r="N330" s="23" t="s">
        <v>48</v>
      </c>
      <c r="O330" s="8">
        <v>7276617</v>
      </c>
      <c r="P330" s="8">
        <v>1340883</v>
      </c>
      <c r="Q330" s="8">
        <v>0</v>
      </c>
      <c r="R330" s="24"/>
      <c r="S330" s="8">
        <v>40000</v>
      </c>
      <c r="T330" s="8">
        <v>8657500</v>
      </c>
      <c r="U330" s="10" t="s">
        <v>49</v>
      </c>
      <c r="V330" s="21" t="s">
        <v>79</v>
      </c>
      <c r="W330" s="9">
        <v>3629948.9</v>
      </c>
      <c r="X330" s="9">
        <v>0</v>
      </c>
      <c r="AC330" s="85"/>
    </row>
    <row r="331" spans="1:29" s="42" customFormat="1" ht="45" customHeight="1" x14ac:dyDescent="0.25">
      <c r="A331" s="41">
        <v>6</v>
      </c>
      <c r="B331" s="21" t="s">
        <v>112</v>
      </c>
      <c r="C331" s="21">
        <v>104349</v>
      </c>
      <c r="D331" s="7" t="s">
        <v>716</v>
      </c>
      <c r="E331" s="11" t="s">
        <v>717</v>
      </c>
      <c r="F331" s="11" t="s">
        <v>718</v>
      </c>
      <c r="G331" s="19">
        <v>42622</v>
      </c>
      <c r="H331" s="19">
        <v>43352</v>
      </c>
      <c r="I331" s="13">
        <v>80</v>
      </c>
      <c r="J331" s="10" t="s">
        <v>64</v>
      </c>
      <c r="K331" s="10" t="s">
        <v>704</v>
      </c>
      <c r="L331" s="10" t="s">
        <v>719</v>
      </c>
      <c r="M331" s="10" t="s">
        <v>38</v>
      </c>
      <c r="N331" s="23" t="s">
        <v>221</v>
      </c>
      <c r="O331" s="8">
        <v>638944.80000000005</v>
      </c>
      <c r="P331" s="8">
        <v>159736.19999999995</v>
      </c>
      <c r="Q331" s="8">
        <v>88743</v>
      </c>
      <c r="R331" s="24"/>
      <c r="S331" s="8">
        <v>17806</v>
      </c>
      <c r="T331" s="8">
        <v>905230</v>
      </c>
      <c r="U331" s="10" t="s">
        <v>545</v>
      </c>
      <c r="V331" s="21" t="s">
        <v>91</v>
      </c>
      <c r="W331" s="9">
        <v>629419.40999999992</v>
      </c>
      <c r="X331" s="9">
        <v>157354.85999999999</v>
      </c>
      <c r="AC331" s="85"/>
    </row>
    <row r="332" spans="1:29" s="42" customFormat="1" ht="45" customHeight="1" x14ac:dyDescent="0.25">
      <c r="A332" s="41">
        <v>7</v>
      </c>
      <c r="B332" s="21" t="s">
        <v>112</v>
      </c>
      <c r="C332" s="21">
        <v>106642</v>
      </c>
      <c r="D332" s="7" t="s">
        <v>720</v>
      </c>
      <c r="E332" s="11" t="s">
        <v>721</v>
      </c>
      <c r="F332" s="11" t="s">
        <v>722</v>
      </c>
      <c r="G332" s="19">
        <v>42622</v>
      </c>
      <c r="H332" s="19">
        <v>43352</v>
      </c>
      <c r="I332" s="13">
        <v>80</v>
      </c>
      <c r="J332" s="10" t="s">
        <v>64</v>
      </c>
      <c r="K332" s="10" t="s">
        <v>704</v>
      </c>
      <c r="L332" s="10" t="s">
        <v>723</v>
      </c>
      <c r="M332" s="10" t="s">
        <v>38</v>
      </c>
      <c r="N332" s="23" t="s">
        <v>221</v>
      </c>
      <c r="O332" s="8">
        <v>653389.60000000009</v>
      </c>
      <c r="P332" s="8">
        <v>163347.39999999991</v>
      </c>
      <c r="Q332" s="8">
        <v>90748</v>
      </c>
      <c r="R332" s="24"/>
      <c r="S332" s="8">
        <v>18871</v>
      </c>
      <c r="T332" s="8">
        <v>926356</v>
      </c>
      <c r="U332" s="10" t="s">
        <v>545</v>
      </c>
      <c r="V332" s="21" t="s">
        <v>79</v>
      </c>
      <c r="W332" s="9">
        <v>569783.79</v>
      </c>
      <c r="X332" s="9">
        <v>142445.93</v>
      </c>
      <c r="AC332" s="85"/>
    </row>
    <row r="333" spans="1:29" s="42" customFormat="1" ht="45" customHeight="1" x14ac:dyDescent="0.25">
      <c r="A333" s="41">
        <v>8</v>
      </c>
      <c r="B333" s="21" t="s">
        <v>150</v>
      </c>
      <c r="C333" s="21">
        <v>105532</v>
      </c>
      <c r="D333" s="11" t="s">
        <v>724</v>
      </c>
      <c r="E333" s="7" t="s">
        <v>725</v>
      </c>
      <c r="F333" s="11" t="s">
        <v>726</v>
      </c>
      <c r="G333" s="19">
        <v>42614</v>
      </c>
      <c r="H333" s="19">
        <v>43709</v>
      </c>
      <c r="I333" s="21">
        <v>83.72</v>
      </c>
      <c r="J333" s="10" t="s">
        <v>64</v>
      </c>
      <c r="K333" s="10" t="s">
        <v>704</v>
      </c>
      <c r="L333" s="10" t="s">
        <v>727</v>
      </c>
      <c r="M333" s="10" t="s">
        <v>47</v>
      </c>
      <c r="N333" s="23" t="s">
        <v>154</v>
      </c>
      <c r="O333" s="8">
        <v>4073456.0412000003</v>
      </c>
      <c r="P333" s="8">
        <v>792114.95879999967</v>
      </c>
      <c r="Q333" s="8">
        <v>784000</v>
      </c>
      <c r="R333" s="24"/>
      <c r="S333" s="8">
        <v>5000</v>
      </c>
      <c r="T333" s="8">
        <v>5654571</v>
      </c>
      <c r="U333" s="10" t="s">
        <v>49</v>
      </c>
      <c r="V333" s="21" t="s">
        <v>66</v>
      </c>
      <c r="W333" s="9">
        <v>2172249.9</v>
      </c>
      <c r="X333" s="9">
        <v>363214.6</v>
      </c>
      <c r="AC333" s="85"/>
    </row>
    <row r="334" spans="1:29" s="42" customFormat="1" ht="45" customHeight="1" x14ac:dyDescent="0.25">
      <c r="A334" s="41">
        <v>9</v>
      </c>
      <c r="B334" s="21" t="s">
        <v>150</v>
      </c>
      <c r="C334" s="21">
        <v>105623</v>
      </c>
      <c r="D334" s="11" t="s">
        <v>728</v>
      </c>
      <c r="E334" s="7" t="s">
        <v>729</v>
      </c>
      <c r="F334" s="11" t="s">
        <v>730</v>
      </c>
      <c r="G334" s="19">
        <v>42621</v>
      </c>
      <c r="H334" s="19">
        <v>44447</v>
      </c>
      <c r="I334" s="21">
        <v>83.72</v>
      </c>
      <c r="J334" s="10" t="s">
        <v>64</v>
      </c>
      <c r="K334" s="10" t="s">
        <v>704</v>
      </c>
      <c r="L334" s="10" t="s">
        <v>719</v>
      </c>
      <c r="M334" s="10" t="s">
        <v>47</v>
      </c>
      <c r="N334" s="23" t="s">
        <v>154</v>
      </c>
      <c r="O334" s="8">
        <v>11249875</v>
      </c>
      <c r="P334" s="8">
        <v>2187625</v>
      </c>
      <c r="Q334" s="8">
        <v>1900000</v>
      </c>
      <c r="R334" s="24"/>
      <c r="S334" s="8">
        <v>60000</v>
      </c>
      <c r="T334" s="8">
        <v>15397500</v>
      </c>
      <c r="U334" s="10" t="s">
        <v>49</v>
      </c>
      <c r="V334" s="21" t="s">
        <v>66</v>
      </c>
      <c r="W334" s="9">
        <v>2813091.53</v>
      </c>
      <c r="X334" s="9">
        <v>547027.35</v>
      </c>
      <c r="AC334" s="85"/>
    </row>
    <row r="335" spans="1:29" s="42" customFormat="1" ht="45" customHeight="1" x14ac:dyDescent="0.25">
      <c r="A335" s="41">
        <v>10</v>
      </c>
      <c r="B335" s="21" t="s">
        <v>150</v>
      </c>
      <c r="C335" s="21">
        <v>106093</v>
      </c>
      <c r="D335" s="11" t="s">
        <v>731</v>
      </c>
      <c r="E335" s="7" t="s">
        <v>732</v>
      </c>
      <c r="F335" s="11" t="s">
        <v>733</v>
      </c>
      <c r="G335" s="19">
        <v>42636</v>
      </c>
      <c r="H335" s="19">
        <v>44462</v>
      </c>
      <c r="I335" s="21">
        <v>83.72</v>
      </c>
      <c r="J335" s="10" t="s">
        <v>64</v>
      </c>
      <c r="K335" s="10" t="s">
        <v>704</v>
      </c>
      <c r="L335" s="10" t="s">
        <v>705</v>
      </c>
      <c r="M335" s="10" t="s">
        <v>47</v>
      </c>
      <c r="N335" s="23" t="s">
        <v>154</v>
      </c>
      <c r="O335" s="8">
        <v>11138497.26</v>
      </c>
      <c r="P335" s="8">
        <v>2165966.7400000002</v>
      </c>
      <c r="Q335" s="8">
        <v>2099880</v>
      </c>
      <c r="R335" s="24"/>
      <c r="S335" s="8">
        <v>165148</v>
      </c>
      <c r="T335" s="8">
        <v>15569492</v>
      </c>
      <c r="U335" s="10" t="s">
        <v>49</v>
      </c>
      <c r="V335" s="21"/>
      <c r="W335" s="9">
        <v>2561716.9299999997</v>
      </c>
      <c r="X335" s="9">
        <v>451382.02</v>
      </c>
      <c r="AC335" s="85"/>
    </row>
    <row r="336" spans="1:29" s="42" customFormat="1" ht="45" customHeight="1" x14ac:dyDescent="0.25">
      <c r="A336" s="41">
        <v>11</v>
      </c>
      <c r="B336" s="21" t="s">
        <v>150</v>
      </c>
      <c r="C336" s="21">
        <v>107514</v>
      </c>
      <c r="D336" s="11" t="s">
        <v>734</v>
      </c>
      <c r="E336" s="7" t="s">
        <v>735</v>
      </c>
      <c r="F336" s="11" t="s">
        <v>736</v>
      </c>
      <c r="G336" s="19">
        <v>42640</v>
      </c>
      <c r="H336" s="19">
        <v>44466</v>
      </c>
      <c r="I336" s="21">
        <v>83.72</v>
      </c>
      <c r="J336" s="10" t="s">
        <v>64</v>
      </c>
      <c r="K336" s="10" t="s">
        <v>704</v>
      </c>
      <c r="L336" s="10" t="s">
        <v>705</v>
      </c>
      <c r="M336" s="10" t="s">
        <v>47</v>
      </c>
      <c r="N336" s="23" t="s">
        <v>154</v>
      </c>
      <c r="O336" s="8">
        <v>6153420</v>
      </c>
      <c r="P336" s="8">
        <v>1196580</v>
      </c>
      <c r="Q336" s="8">
        <v>1875000</v>
      </c>
      <c r="R336" s="24"/>
      <c r="S336" s="8">
        <v>92250</v>
      </c>
      <c r="T336" s="8">
        <v>9317250</v>
      </c>
      <c r="U336" s="10" t="s">
        <v>49</v>
      </c>
      <c r="V336" s="21" t="s">
        <v>91</v>
      </c>
      <c r="W336" s="9">
        <v>498795.76999999996</v>
      </c>
      <c r="X336" s="9">
        <v>96994.69</v>
      </c>
      <c r="AC336" s="85"/>
    </row>
    <row r="337" spans="1:29" s="42" customFormat="1" ht="45" customHeight="1" x14ac:dyDescent="0.25">
      <c r="A337" s="41">
        <v>12</v>
      </c>
      <c r="B337" s="21" t="s">
        <v>150</v>
      </c>
      <c r="C337" s="21">
        <v>107697</v>
      </c>
      <c r="D337" s="11" t="s">
        <v>737</v>
      </c>
      <c r="E337" s="7" t="s">
        <v>738</v>
      </c>
      <c r="F337" s="11" t="s">
        <v>739</v>
      </c>
      <c r="G337" s="19">
        <v>42656</v>
      </c>
      <c r="H337" s="19">
        <v>44117</v>
      </c>
      <c r="I337" s="21">
        <v>83.72</v>
      </c>
      <c r="J337" s="10" t="s">
        <v>64</v>
      </c>
      <c r="K337" s="10" t="s">
        <v>704</v>
      </c>
      <c r="L337" s="10" t="s">
        <v>740</v>
      </c>
      <c r="M337" s="10" t="s">
        <v>47</v>
      </c>
      <c r="N337" s="23" t="s">
        <v>154</v>
      </c>
      <c r="O337" s="8">
        <v>4863374.13</v>
      </c>
      <c r="P337" s="8">
        <v>945720.63</v>
      </c>
      <c r="Q337" s="8">
        <v>960000</v>
      </c>
      <c r="R337" s="24"/>
      <c r="S337" s="8">
        <v>79543.16</v>
      </c>
      <c r="T337" s="8">
        <v>6848637.9199999999</v>
      </c>
      <c r="U337" s="10" t="s">
        <v>49</v>
      </c>
      <c r="V337" s="21" t="s">
        <v>50</v>
      </c>
      <c r="W337" s="9">
        <v>1104749.05</v>
      </c>
      <c r="X337" s="9">
        <v>214826.96999999997</v>
      </c>
      <c r="AC337" s="85"/>
    </row>
    <row r="338" spans="1:29" s="42" customFormat="1" ht="45" customHeight="1" x14ac:dyDescent="0.25">
      <c r="A338" s="41">
        <v>13</v>
      </c>
      <c r="B338" s="21" t="s">
        <v>187</v>
      </c>
      <c r="C338" s="21">
        <v>108159</v>
      </c>
      <c r="D338" s="11" t="s">
        <v>741</v>
      </c>
      <c r="E338" s="11" t="s">
        <v>742</v>
      </c>
      <c r="F338" s="11" t="s">
        <v>743</v>
      </c>
      <c r="G338" s="19">
        <v>42699</v>
      </c>
      <c r="H338" s="19">
        <v>43793</v>
      </c>
      <c r="I338" s="20">
        <v>80</v>
      </c>
      <c r="J338" s="10" t="s">
        <v>64</v>
      </c>
      <c r="K338" s="10" t="s">
        <v>704</v>
      </c>
      <c r="L338" s="10" t="s">
        <v>705</v>
      </c>
      <c r="M338" s="10" t="s">
        <v>47</v>
      </c>
      <c r="N338" s="23" t="s">
        <v>190</v>
      </c>
      <c r="O338" s="8">
        <v>49250127.140000001</v>
      </c>
      <c r="P338" s="8">
        <v>12312531.779999999</v>
      </c>
      <c r="Q338" s="8">
        <v>0</v>
      </c>
      <c r="R338" s="24"/>
      <c r="S338" s="8">
        <v>4991999.74</v>
      </c>
      <c r="T338" s="8">
        <v>66554658.660000004</v>
      </c>
      <c r="U338" s="10" t="s">
        <v>49</v>
      </c>
      <c r="V338" s="21" t="s">
        <v>66</v>
      </c>
      <c r="W338" s="9">
        <v>1651549.64</v>
      </c>
      <c r="X338" s="9">
        <v>357887.41</v>
      </c>
      <c r="AC338" s="85"/>
    </row>
    <row r="339" spans="1:29" s="42" customFormat="1" ht="45" customHeight="1" x14ac:dyDescent="0.25">
      <c r="A339" s="41">
        <v>14</v>
      </c>
      <c r="B339" s="21" t="s">
        <v>187</v>
      </c>
      <c r="C339" s="21">
        <v>109640</v>
      </c>
      <c r="D339" s="11" t="s">
        <v>744</v>
      </c>
      <c r="E339" s="11" t="s">
        <v>745</v>
      </c>
      <c r="F339" s="11" t="s">
        <v>746</v>
      </c>
      <c r="G339" s="19">
        <v>42723</v>
      </c>
      <c r="H339" s="19">
        <v>43453</v>
      </c>
      <c r="I339" s="20">
        <v>80</v>
      </c>
      <c r="J339" s="10" t="s">
        <v>64</v>
      </c>
      <c r="K339" s="10" t="s">
        <v>704</v>
      </c>
      <c r="L339" s="10" t="s">
        <v>705</v>
      </c>
      <c r="M339" s="10" t="s">
        <v>47</v>
      </c>
      <c r="N339" s="23" t="s">
        <v>190</v>
      </c>
      <c r="O339" s="8">
        <v>7428338.3200000003</v>
      </c>
      <c r="P339" s="8">
        <v>1857084.58</v>
      </c>
      <c r="Q339" s="8">
        <v>0</v>
      </c>
      <c r="R339" s="24"/>
      <c r="S339" s="8">
        <v>661822.21</v>
      </c>
      <c r="T339" s="8">
        <v>9947245.1099999994</v>
      </c>
      <c r="U339" s="10" t="s">
        <v>49</v>
      </c>
      <c r="V339" s="21" t="s">
        <v>79</v>
      </c>
      <c r="W339" s="9">
        <v>372179.8</v>
      </c>
      <c r="X339" s="9">
        <v>93044.95</v>
      </c>
      <c r="AC339" s="85"/>
    </row>
    <row r="340" spans="1:29" s="42" customFormat="1" ht="45" customHeight="1" x14ac:dyDescent="0.25">
      <c r="A340" s="41">
        <v>15</v>
      </c>
      <c r="B340" s="21" t="s">
        <v>112</v>
      </c>
      <c r="C340" s="21">
        <v>114019</v>
      </c>
      <c r="D340" s="11" t="s">
        <v>747</v>
      </c>
      <c r="E340" s="11" t="s">
        <v>748</v>
      </c>
      <c r="F340" s="11" t="s">
        <v>749</v>
      </c>
      <c r="G340" s="19">
        <v>43012</v>
      </c>
      <c r="H340" s="19">
        <v>43742</v>
      </c>
      <c r="I340" s="13">
        <v>80</v>
      </c>
      <c r="J340" s="21" t="s">
        <v>64</v>
      </c>
      <c r="K340" s="21" t="s">
        <v>704</v>
      </c>
      <c r="L340" s="21" t="s">
        <v>719</v>
      </c>
      <c r="M340" s="10" t="s">
        <v>38</v>
      </c>
      <c r="N340" s="23" t="s">
        <v>221</v>
      </c>
      <c r="O340" s="8">
        <v>663719.04</v>
      </c>
      <c r="P340" s="8">
        <v>165929.76</v>
      </c>
      <c r="Q340" s="8">
        <v>92183.2</v>
      </c>
      <c r="R340" s="8"/>
      <c r="S340" s="8">
        <v>37770</v>
      </c>
      <c r="T340" s="8">
        <v>959602</v>
      </c>
      <c r="U340" s="123" t="s">
        <v>40</v>
      </c>
      <c r="V340" s="21"/>
      <c r="W340" s="9">
        <v>0</v>
      </c>
      <c r="X340" s="9">
        <v>0</v>
      </c>
      <c r="AC340" s="85"/>
    </row>
    <row r="341" spans="1:29" s="42" customFormat="1" ht="45" customHeight="1" x14ac:dyDescent="0.25">
      <c r="A341" s="41">
        <v>16</v>
      </c>
      <c r="B341" s="21" t="s">
        <v>112</v>
      </c>
      <c r="C341" s="21">
        <v>106955</v>
      </c>
      <c r="D341" s="11" t="s">
        <v>750</v>
      </c>
      <c r="E341" s="11" t="s">
        <v>751</v>
      </c>
      <c r="F341" s="11" t="s">
        <v>752</v>
      </c>
      <c r="G341" s="19">
        <v>43012</v>
      </c>
      <c r="H341" s="19">
        <v>43742</v>
      </c>
      <c r="I341" s="13">
        <v>80</v>
      </c>
      <c r="J341" s="21" t="s">
        <v>64</v>
      </c>
      <c r="K341" s="21" t="s">
        <v>704</v>
      </c>
      <c r="L341" s="21" t="s">
        <v>753</v>
      </c>
      <c r="M341" s="10" t="s">
        <v>38</v>
      </c>
      <c r="N341" s="23" t="s">
        <v>221</v>
      </c>
      <c r="O341" s="8">
        <v>671716.8</v>
      </c>
      <c r="P341" s="8">
        <v>167929.2</v>
      </c>
      <c r="Q341" s="8">
        <v>93294</v>
      </c>
      <c r="R341" s="8"/>
      <c r="S341" s="8">
        <v>88014.69</v>
      </c>
      <c r="T341" s="8">
        <v>1020954.69</v>
      </c>
      <c r="U341" s="10" t="s">
        <v>49</v>
      </c>
      <c r="V341" s="21" t="s">
        <v>50</v>
      </c>
      <c r="W341" s="9">
        <v>318862.07999999996</v>
      </c>
      <c r="X341" s="9">
        <v>79715.51999999999</v>
      </c>
      <c r="AC341" s="85"/>
    </row>
    <row r="342" spans="1:29" s="42" customFormat="1" ht="45" customHeight="1" x14ac:dyDescent="0.25">
      <c r="A342" s="41">
        <v>17</v>
      </c>
      <c r="B342" s="21" t="s">
        <v>112</v>
      </c>
      <c r="C342" s="21">
        <v>113328</v>
      </c>
      <c r="D342" s="11" t="s">
        <v>754</v>
      </c>
      <c r="E342" s="11" t="s">
        <v>755</v>
      </c>
      <c r="F342" s="11" t="s">
        <v>756</v>
      </c>
      <c r="G342" s="19">
        <v>43012</v>
      </c>
      <c r="H342" s="19">
        <v>43742</v>
      </c>
      <c r="I342" s="13">
        <v>80</v>
      </c>
      <c r="J342" s="21" t="s">
        <v>64</v>
      </c>
      <c r="K342" s="21" t="s">
        <v>704</v>
      </c>
      <c r="L342" s="21" t="s">
        <v>757</v>
      </c>
      <c r="M342" s="10" t="s">
        <v>38</v>
      </c>
      <c r="N342" s="23" t="s">
        <v>221</v>
      </c>
      <c r="O342" s="8">
        <v>659073.6</v>
      </c>
      <c r="P342" s="8">
        <v>164768.4</v>
      </c>
      <c r="Q342" s="8">
        <v>91538</v>
      </c>
      <c r="R342" s="8"/>
      <c r="S342" s="8">
        <v>17720</v>
      </c>
      <c r="T342" s="8">
        <v>933100</v>
      </c>
      <c r="U342" s="10" t="s">
        <v>49</v>
      </c>
      <c r="V342" s="21" t="s">
        <v>50</v>
      </c>
      <c r="W342" s="9">
        <v>427853.25</v>
      </c>
      <c r="X342" s="9">
        <v>106963.31</v>
      </c>
      <c r="AC342" s="85"/>
    </row>
    <row r="343" spans="1:29" s="42" customFormat="1" ht="45" customHeight="1" x14ac:dyDescent="0.25">
      <c r="A343" s="41">
        <v>18</v>
      </c>
      <c r="B343" s="21" t="s">
        <v>112</v>
      </c>
      <c r="C343" s="21">
        <v>119873</v>
      </c>
      <c r="D343" s="11" t="s">
        <v>758</v>
      </c>
      <c r="E343" s="11" t="s">
        <v>759</v>
      </c>
      <c r="F343" s="11" t="s">
        <v>760</v>
      </c>
      <c r="G343" s="19">
        <v>43020</v>
      </c>
      <c r="H343" s="19">
        <v>43742</v>
      </c>
      <c r="I343" s="13">
        <v>80</v>
      </c>
      <c r="J343" s="21" t="s">
        <v>64</v>
      </c>
      <c r="K343" s="21" t="s">
        <v>704</v>
      </c>
      <c r="L343" s="21" t="s">
        <v>761</v>
      </c>
      <c r="M343" s="10" t="s">
        <v>38</v>
      </c>
      <c r="N343" s="23" t="s">
        <v>221</v>
      </c>
      <c r="O343" s="8">
        <v>668315.16</v>
      </c>
      <c r="P343" s="8">
        <v>167078.79</v>
      </c>
      <c r="Q343" s="8">
        <v>92821.55</v>
      </c>
      <c r="R343" s="8"/>
      <c r="S343" s="8">
        <v>24456</v>
      </c>
      <c r="T343" s="8">
        <v>952671.50000000012</v>
      </c>
      <c r="U343" s="10" t="s">
        <v>49</v>
      </c>
      <c r="V343" s="21" t="s">
        <v>50</v>
      </c>
      <c r="W343" s="9">
        <v>286866.34999999998</v>
      </c>
      <c r="X343" s="9">
        <v>71716.600000000006</v>
      </c>
      <c r="AC343" s="85"/>
    </row>
    <row r="344" spans="1:29" s="42" customFormat="1" ht="45" customHeight="1" x14ac:dyDescent="0.25">
      <c r="A344" s="41">
        <v>19</v>
      </c>
      <c r="B344" s="10" t="s">
        <v>229</v>
      </c>
      <c r="C344" s="10">
        <v>115800</v>
      </c>
      <c r="D344" s="11" t="s">
        <v>762</v>
      </c>
      <c r="E344" s="11" t="s">
        <v>763</v>
      </c>
      <c r="F344" s="11" t="s">
        <v>762</v>
      </c>
      <c r="G344" s="19">
        <v>43019</v>
      </c>
      <c r="H344" s="19">
        <v>43749</v>
      </c>
      <c r="I344" s="13">
        <v>80</v>
      </c>
      <c r="J344" s="10" t="s">
        <v>64</v>
      </c>
      <c r="K344" s="21" t="s">
        <v>704</v>
      </c>
      <c r="L344" s="21" t="s">
        <v>719</v>
      </c>
      <c r="M344" s="21" t="s">
        <v>38</v>
      </c>
      <c r="N344" s="23" t="s">
        <v>232</v>
      </c>
      <c r="O344" s="22">
        <v>3244698.63</v>
      </c>
      <c r="P344" s="22">
        <v>811174.66</v>
      </c>
      <c r="Q344" s="22">
        <v>2560930.5</v>
      </c>
      <c r="R344" s="24"/>
      <c r="S344" s="22">
        <v>1257192.7199999997</v>
      </c>
      <c r="T344" s="22">
        <v>7873996.5099999998</v>
      </c>
      <c r="U344" s="6" t="s">
        <v>49</v>
      </c>
      <c r="V344" s="21"/>
      <c r="W344" s="9">
        <v>2671269.5499999998</v>
      </c>
      <c r="X344" s="9">
        <v>667817.3899999999</v>
      </c>
    </row>
    <row r="345" spans="1:29" s="42" customFormat="1" ht="45" customHeight="1" x14ac:dyDescent="0.25">
      <c r="A345" s="41">
        <v>20</v>
      </c>
      <c r="B345" s="10" t="s">
        <v>229</v>
      </c>
      <c r="C345" s="10">
        <v>115920</v>
      </c>
      <c r="D345" s="11" t="s">
        <v>764</v>
      </c>
      <c r="E345" s="11" t="s">
        <v>765</v>
      </c>
      <c r="F345" s="11" t="s">
        <v>764</v>
      </c>
      <c r="G345" s="19">
        <v>42950</v>
      </c>
      <c r="H345" s="19">
        <v>44046</v>
      </c>
      <c r="I345" s="13">
        <v>80</v>
      </c>
      <c r="J345" s="10" t="s">
        <v>64</v>
      </c>
      <c r="K345" s="21" t="s">
        <v>704</v>
      </c>
      <c r="L345" s="21" t="s">
        <v>740</v>
      </c>
      <c r="M345" s="21" t="s">
        <v>38</v>
      </c>
      <c r="N345" s="23" t="s">
        <v>232</v>
      </c>
      <c r="O345" s="22">
        <v>1428365.6</v>
      </c>
      <c r="P345" s="22">
        <v>357091.4</v>
      </c>
      <c r="Q345" s="22">
        <v>396783</v>
      </c>
      <c r="R345" s="24"/>
      <c r="S345" s="22">
        <v>108603.5</v>
      </c>
      <c r="T345" s="22">
        <v>2290843.5</v>
      </c>
      <c r="U345" s="6" t="s">
        <v>49</v>
      </c>
      <c r="V345" s="21"/>
      <c r="W345" s="9">
        <v>101338.71</v>
      </c>
      <c r="X345" s="9">
        <v>25334.68</v>
      </c>
    </row>
    <row r="346" spans="1:29" s="42" customFormat="1" ht="45" customHeight="1" x14ac:dyDescent="0.25">
      <c r="A346" s="41">
        <v>21</v>
      </c>
      <c r="B346" s="21" t="s">
        <v>41</v>
      </c>
      <c r="C346" s="21">
        <v>105058</v>
      </c>
      <c r="D346" s="7" t="s">
        <v>949</v>
      </c>
      <c r="E346" s="11" t="s">
        <v>950</v>
      </c>
      <c r="F346" s="11" t="s">
        <v>951</v>
      </c>
      <c r="G346" s="19">
        <v>42622</v>
      </c>
      <c r="H346" s="19">
        <v>44083</v>
      </c>
      <c r="I346" s="20">
        <v>84.435339999999997</v>
      </c>
      <c r="J346" s="10" t="s">
        <v>64</v>
      </c>
      <c r="K346" s="10" t="s">
        <v>704</v>
      </c>
      <c r="L346" s="10" t="s">
        <v>719</v>
      </c>
      <c r="M346" s="10" t="s">
        <v>47</v>
      </c>
      <c r="N346" s="23" t="s">
        <v>48</v>
      </c>
      <c r="O346" s="8">
        <v>3114949.9457479999</v>
      </c>
      <c r="P346" s="8">
        <v>574000.72425199999</v>
      </c>
      <c r="Q346" s="8">
        <v>0</v>
      </c>
      <c r="R346" s="24"/>
      <c r="S346" s="8">
        <v>194350</v>
      </c>
      <c r="T346" s="8">
        <v>3883300.67</v>
      </c>
      <c r="U346" s="10" t="s">
        <v>49</v>
      </c>
      <c r="V346" s="21" t="s">
        <v>79</v>
      </c>
      <c r="W346" s="9">
        <v>1383088.96</v>
      </c>
      <c r="X346" s="9">
        <v>254865.78</v>
      </c>
      <c r="AC346" s="85"/>
    </row>
    <row r="347" spans="1:29" s="42" customFormat="1" ht="45" customHeight="1" x14ac:dyDescent="0.25">
      <c r="A347" s="41">
        <v>22</v>
      </c>
      <c r="B347" s="21" t="s">
        <v>150</v>
      </c>
      <c r="C347" s="21">
        <v>105726</v>
      </c>
      <c r="D347" s="11" t="s">
        <v>969</v>
      </c>
      <c r="E347" s="7" t="s">
        <v>970</v>
      </c>
      <c r="F347" s="11" t="s">
        <v>971</v>
      </c>
      <c r="G347" s="19">
        <v>42618</v>
      </c>
      <c r="H347" s="19">
        <v>44444</v>
      </c>
      <c r="I347" s="21">
        <v>83.72</v>
      </c>
      <c r="J347" s="10" t="s">
        <v>64</v>
      </c>
      <c r="K347" s="10" t="s">
        <v>704</v>
      </c>
      <c r="L347" s="10" t="s">
        <v>705</v>
      </c>
      <c r="M347" s="10" t="s">
        <v>47</v>
      </c>
      <c r="N347" s="23" t="s">
        <v>154</v>
      </c>
      <c r="O347" s="8">
        <v>11302200</v>
      </c>
      <c r="P347" s="8">
        <v>2197800</v>
      </c>
      <c r="Q347" s="8">
        <v>2400000</v>
      </c>
      <c r="R347" s="24"/>
      <c r="S347" s="8">
        <v>50000</v>
      </c>
      <c r="T347" s="8">
        <v>15950000</v>
      </c>
      <c r="U347" s="10" t="s">
        <v>49</v>
      </c>
      <c r="V347" s="21" t="s">
        <v>91</v>
      </c>
      <c r="W347" s="9">
        <v>1525890.36</v>
      </c>
      <c r="X347" s="9">
        <v>296721.15999999997</v>
      </c>
      <c r="AC347" s="85"/>
    </row>
    <row r="348" spans="1:29" s="42" customFormat="1" ht="45" customHeight="1" x14ac:dyDescent="0.25">
      <c r="A348" s="41">
        <v>23</v>
      </c>
      <c r="B348" s="21" t="s">
        <v>150</v>
      </c>
      <c r="C348" s="21">
        <v>105725</v>
      </c>
      <c r="D348" s="11" t="s">
        <v>972</v>
      </c>
      <c r="E348" s="7" t="s">
        <v>970</v>
      </c>
      <c r="F348" s="11" t="s">
        <v>973</v>
      </c>
      <c r="G348" s="19">
        <v>42618</v>
      </c>
      <c r="H348" s="19">
        <v>44444</v>
      </c>
      <c r="I348" s="21">
        <v>83.72</v>
      </c>
      <c r="J348" s="10" t="s">
        <v>64</v>
      </c>
      <c r="K348" s="10" t="s">
        <v>704</v>
      </c>
      <c r="L348" s="10" t="s">
        <v>705</v>
      </c>
      <c r="M348" s="10" t="s">
        <v>47</v>
      </c>
      <c r="N348" s="23" t="s">
        <v>154</v>
      </c>
      <c r="O348" s="8">
        <v>11302200</v>
      </c>
      <c r="P348" s="8">
        <v>2197800</v>
      </c>
      <c r="Q348" s="8">
        <v>2515663</v>
      </c>
      <c r="R348" s="24"/>
      <c r="S348" s="8">
        <v>50000</v>
      </c>
      <c r="T348" s="8">
        <v>16065663</v>
      </c>
      <c r="U348" s="10" t="s">
        <v>49</v>
      </c>
      <c r="V348" s="21" t="s">
        <v>91</v>
      </c>
      <c r="W348" s="9">
        <v>1635583.4899999998</v>
      </c>
      <c r="X348" s="9">
        <v>255615.67</v>
      </c>
      <c r="AC348" s="85"/>
    </row>
    <row r="349" spans="1:29" s="42" customFormat="1" ht="45" customHeight="1" x14ac:dyDescent="0.25">
      <c r="A349" s="41">
        <v>24</v>
      </c>
      <c r="B349" s="21" t="s">
        <v>187</v>
      </c>
      <c r="C349" s="21">
        <v>108109</v>
      </c>
      <c r="D349" s="11" t="s">
        <v>998</v>
      </c>
      <c r="E349" s="11" t="s">
        <v>999</v>
      </c>
      <c r="F349" s="11" t="s">
        <v>1000</v>
      </c>
      <c r="G349" s="19">
        <v>42699</v>
      </c>
      <c r="H349" s="19">
        <v>43794</v>
      </c>
      <c r="I349" s="20">
        <v>80</v>
      </c>
      <c r="J349" s="10" t="s">
        <v>64</v>
      </c>
      <c r="K349" s="10" t="s">
        <v>704</v>
      </c>
      <c r="L349" s="10" t="s">
        <v>705</v>
      </c>
      <c r="M349" s="10" t="s">
        <v>47</v>
      </c>
      <c r="N349" s="23" t="s">
        <v>190</v>
      </c>
      <c r="O349" s="8">
        <v>45808504.560000002</v>
      </c>
      <c r="P349" s="8">
        <v>11452126.140000001</v>
      </c>
      <c r="Q349" s="8">
        <v>0</v>
      </c>
      <c r="R349" s="24"/>
      <c r="S349" s="8">
        <v>3941325.59</v>
      </c>
      <c r="T349" s="8">
        <v>61201956.290000007</v>
      </c>
      <c r="U349" s="10" t="s">
        <v>49</v>
      </c>
      <c r="V349" s="21" t="s">
        <v>91</v>
      </c>
      <c r="W349" s="9">
        <v>25389069.210000001</v>
      </c>
      <c r="X349" s="9">
        <v>3847300.5600000005</v>
      </c>
      <c r="AC349" s="85"/>
    </row>
    <row r="350" spans="1:29" s="42" customFormat="1" ht="45" customHeight="1" x14ac:dyDescent="0.25">
      <c r="A350" s="41">
        <v>25</v>
      </c>
      <c r="B350" s="21" t="s">
        <v>112</v>
      </c>
      <c r="C350" s="21">
        <v>113177</v>
      </c>
      <c r="D350" s="11" t="s">
        <v>1001</v>
      </c>
      <c r="E350" s="11" t="s">
        <v>1002</v>
      </c>
      <c r="F350" s="11" t="s">
        <v>1003</v>
      </c>
      <c r="G350" s="19">
        <v>43012</v>
      </c>
      <c r="H350" s="19">
        <v>43438</v>
      </c>
      <c r="I350" s="13">
        <v>79.999999753403515</v>
      </c>
      <c r="J350" s="21" t="s">
        <v>64</v>
      </c>
      <c r="K350" s="21" t="s">
        <v>1081</v>
      </c>
      <c r="L350" s="21" t="s">
        <v>1082</v>
      </c>
      <c r="M350" s="10" t="s">
        <v>38</v>
      </c>
      <c r="N350" s="23" t="s">
        <v>221</v>
      </c>
      <c r="O350" s="8">
        <v>648833.27</v>
      </c>
      <c r="P350" s="8">
        <v>162208.32000000001</v>
      </c>
      <c r="Q350" s="8">
        <v>90115.73</v>
      </c>
      <c r="R350" s="8"/>
      <c r="S350" s="8">
        <v>10950.73</v>
      </c>
      <c r="T350" s="8">
        <v>912108.05</v>
      </c>
      <c r="U350" s="10" t="s">
        <v>49</v>
      </c>
      <c r="V350" s="21" t="s">
        <v>50</v>
      </c>
      <c r="W350" s="9">
        <v>266241.55</v>
      </c>
      <c r="X350" s="9">
        <v>66560.38</v>
      </c>
      <c r="AC350" s="85"/>
    </row>
    <row r="351" spans="1:29" s="42" customFormat="1" ht="45" customHeight="1" thickBot="1" x14ac:dyDescent="0.3">
      <c r="A351" s="41">
        <v>26</v>
      </c>
      <c r="B351" s="21" t="s">
        <v>112</v>
      </c>
      <c r="C351" s="21">
        <v>119875</v>
      </c>
      <c r="D351" s="11" t="s">
        <v>1007</v>
      </c>
      <c r="E351" s="11" t="s">
        <v>1008</v>
      </c>
      <c r="F351" s="11" t="s">
        <v>1009</v>
      </c>
      <c r="G351" s="19">
        <v>43054</v>
      </c>
      <c r="H351" s="19">
        <v>43784</v>
      </c>
      <c r="I351" s="13">
        <v>80</v>
      </c>
      <c r="J351" s="21" t="s">
        <v>64</v>
      </c>
      <c r="K351" s="21" t="s">
        <v>1081</v>
      </c>
      <c r="L351" s="21" t="s">
        <v>1084</v>
      </c>
      <c r="M351" s="10" t="s">
        <v>38</v>
      </c>
      <c r="N351" s="23" t="s">
        <v>221</v>
      </c>
      <c r="O351" s="8">
        <v>667764.72</v>
      </c>
      <c r="P351" s="8">
        <v>166941.18</v>
      </c>
      <c r="Q351" s="8">
        <v>92745.1</v>
      </c>
      <c r="R351" s="8"/>
      <c r="S351" s="8">
        <v>11231</v>
      </c>
      <c r="T351" s="8">
        <v>938681.99999999988</v>
      </c>
      <c r="U351" s="10" t="s">
        <v>49</v>
      </c>
      <c r="V351" s="21"/>
      <c r="W351" s="9">
        <v>158859.31</v>
      </c>
      <c r="X351" s="9">
        <v>39714.83</v>
      </c>
      <c r="AC351" s="85"/>
    </row>
    <row r="352" spans="1:29" s="63" customFormat="1" ht="21" customHeight="1" thickBot="1" x14ac:dyDescent="0.3">
      <c r="A352" s="137" t="s">
        <v>767</v>
      </c>
      <c r="B352" s="138"/>
      <c r="C352" s="138"/>
      <c r="D352" s="138"/>
      <c r="E352" s="138"/>
      <c r="F352" s="138"/>
      <c r="G352" s="138"/>
      <c r="H352" s="138"/>
      <c r="I352" s="138"/>
      <c r="J352" s="138"/>
      <c r="K352" s="138"/>
      <c r="L352" s="138"/>
      <c r="M352" s="138"/>
      <c r="N352" s="139"/>
      <c r="O352" s="44">
        <f>SUM(O326:O351)</f>
        <v>835035457.90694809</v>
      </c>
      <c r="P352" s="44">
        <f>SUM(P326:P351)</f>
        <v>203303894.43305194</v>
      </c>
      <c r="Q352" s="44">
        <f>SUM(Q326:Q351)</f>
        <v>16224445.08</v>
      </c>
      <c r="R352" s="44"/>
      <c r="S352" s="44">
        <f>SUM(S326:S351)</f>
        <v>150936112.44</v>
      </c>
      <c r="T352" s="44">
        <f>SUM(T326:T351)</f>
        <v>1205499909.8599999</v>
      </c>
      <c r="U352" s="44"/>
      <c r="V352" s="44"/>
      <c r="W352" s="44">
        <f>SUM(W326:W351)</f>
        <v>392614988.99999994</v>
      </c>
      <c r="X352" s="44">
        <f>SUM(X326:X351)</f>
        <v>9918907.0399999991</v>
      </c>
      <c r="AC352" s="42"/>
    </row>
    <row r="353" spans="1:29" s="49" customFormat="1" ht="21" customHeight="1" thickBot="1" x14ac:dyDescent="0.3">
      <c r="A353" s="134" t="s">
        <v>781</v>
      </c>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6"/>
      <c r="AC353" s="42"/>
    </row>
    <row r="354" spans="1:29" s="42" customFormat="1" ht="45" customHeight="1" x14ac:dyDescent="0.25">
      <c r="A354" s="41">
        <v>1</v>
      </c>
      <c r="B354" s="10" t="s">
        <v>229</v>
      </c>
      <c r="C354" s="10">
        <v>118785</v>
      </c>
      <c r="D354" s="11" t="s">
        <v>768</v>
      </c>
      <c r="E354" s="11" t="s">
        <v>769</v>
      </c>
      <c r="F354" s="11" t="s">
        <v>768</v>
      </c>
      <c r="G354" s="19">
        <v>43000</v>
      </c>
      <c r="H354" s="19">
        <v>43668</v>
      </c>
      <c r="I354" s="13">
        <v>85</v>
      </c>
      <c r="J354" s="21" t="s">
        <v>335</v>
      </c>
      <c r="K354" s="21" t="s">
        <v>770</v>
      </c>
      <c r="L354" s="21" t="s">
        <v>771</v>
      </c>
      <c r="M354" s="21" t="s">
        <v>38</v>
      </c>
      <c r="N354" s="23" t="s">
        <v>232</v>
      </c>
      <c r="O354" s="22">
        <v>2796496.02</v>
      </c>
      <c r="P354" s="22">
        <v>493499.3</v>
      </c>
      <c r="Q354" s="22">
        <v>1593524.6300000004</v>
      </c>
      <c r="R354" s="24"/>
      <c r="S354" s="22">
        <v>78000</v>
      </c>
      <c r="T354" s="22">
        <v>4961519.95</v>
      </c>
      <c r="U354" s="6" t="s">
        <v>49</v>
      </c>
      <c r="V354" s="21"/>
      <c r="W354" s="9">
        <v>2207771.1800000002</v>
      </c>
      <c r="X354" s="9">
        <v>360625.28</v>
      </c>
    </row>
    <row r="355" spans="1:29" s="42" customFormat="1" ht="45" customHeight="1" x14ac:dyDescent="0.25">
      <c r="A355" s="41">
        <v>2</v>
      </c>
      <c r="B355" s="10" t="s">
        <v>229</v>
      </c>
      <c r="C355" s="10">
        <v>116017</v>
      </c>
      <c r="D355" s="11" t="s">
        <v>772</v>
      </c>
      <c r="E355" s="11" t="s">
        <v>773</v>
      </c>
      <c r="F355" s="11" t="s">
        <v>772</v>
      </c>
      <c r="G355" s="19">
        <v>42951</v>
      </c>
      <c r="H355" s="19">
        <v>44047</v>
      </c>
      <c r="I355" s="13">
        <v>85</v>
      </c>
      <c r="J355" s="21" t="s">
        <v>335</v>
      </c>
      <c r="K355" s="21" t="s">
        <v>770</v>
      </c>
      <c r="L355" s="21" t="s">
        <v>771</v>
      </c>
      <c r="M355" s="21" t="s">
        <v>38</v>
      </c>
      <c r="N355" s="23" t="s">
        <v>232</v>
      </c>
      <c r="O355" s="22">
        <v>2831658.65</v>
      </c>
      <c r="P355" s="22">
        <v>499704.47</v>
      </c>
      <c r="Q355" s="22">
        <v>988628.37999999989</v>
      </c>
      <c r="R355" s="24"/>
      <c r="S355" s="22">
        <v>52800</v>
      </c>
      <c r="T355" s="22">
        <v>4372791.5</v>
      </c>
      <c r="U355" s="6" t="s">
        <v>49</v>
      </c>
      <c r="V355" s="21"/>
      <c r="W355" s="9">
        <v>1302596.4900000002</v>
      </c>
      <c r="X355" s="9">
        <v>229869.96</v>
      </c>
    </row>
    <row r="356" spans="1:29" s="42" customFormat="1" ht="45" customHeight="1" x14ac:dyDescent="0.25">
      <c r="A356" s="41">
        <v>3</v>
      </c>
      <c r="B356" s="10" t="s">
        <v>229</v>
      </c>
      <c r="C356" s="10">
        <v>115823</v>
      </c>
      <c r="D356" s="11" t="s">
        <v>774</v>
      </c>
      <c r="E356" s="11" t="s">
        <v>775</v>
      </c>
      <c r="F356" s="11" t="s">
        <v>774</v>
      </c>
      <c r="G356" s="19">
        <v>42950</v>
      </c>
      <c r="H356" s="19">
        <v>44046</v>
      </c>
      <c r="I356" s="13">
        <v>85</v>
      </c>
      <c r="J356" s="21" t="s">
        <v>335</v>
      </c>
      <c r="K356" s="21" t="s">
        <v>770</v>
      </c>
      <c r="L356" s="21" t="s">
        <v>771</v>
      </c>
      <c r="M356" s="21" t="s">
        <v>38</v>
      </c>
      <c r="N356" s="23" t="s">
        <v>232</v>
      </c>
      <c r="O356" s="22">
        <v>1905574.88</v>
      </c>
      <c r="P356" s="22">
        <v>336277.92</v>
      </c>
      <c r="Q356" s="22">
        <v>805699.20000000019</v>
      </c>
      <c r="R356" s="24"/>
      <c r="S356" s="22">
        <v>120935.33999999985</v>
      </c>
      <c r="T356" s="22">
        <v>3168487.34</v>
      </c>
      <c r="U356" s="6" t="s">
        <v>49</v>
      </c>
      <c r="V356" s="21"/>
      <c r="W356" s="9">
        <v>930204.34</v>
      </c>
      <c r="X356" s="9">
        <v>164153.71</v>
      </c>
    </row>
    <row r="357" spans="1:29" s="42" customFormat="1" ht="45" customHeight="1" x14ac:dyDescent="0.25">
      <c r="A357" s="41">
        <v>4</v>
      </c>
      <c r="B357" s="10" t="s">
        <v>229</v>
      </c>
      <c r="C357" s="10">
        <v>115878</v>
      </c>
      <c r="D357" s="11" t="s">
        <v>776</v>
      </c>
      <c r="E357" s="11" t="s">
        <v>777</v>
      </c>
      <c r="F357" s="11" t="s">
        <v>778</v>
      </c>
      <c r="G357" s="19">
        <v>42915</v>
      </c>
      <c r="H357" s="19">
        <v>43645</v>
      </c>
      <c r="I357" s="13">
        <v>85</v>
      </c>
      <c r="J357" s="21" t="s">
        <v>335</v>
      </c>
      <c r="K357" s="21" t="s">
        <v>770</v>
      </c>
      <c r="L357" s="21" t="s">
        <v>771</v>
      </c>
      <c r="M357" s="21" t="s">
        <v>38</v>
      </c>
      <c r="N357" s="23" t="s">
        <v>232</v>
      </c>
      <c r="O357" s="22">
        <v>2687480.06</v>
      </c>
      <c r="P357" s="22">
        <v>474261.19</v>
      </c>
      <c r="Q357" s="22">
        <v>1030875.2999999998</v>
      </c>
      <c r="R357" s="24"/>
      <c r="S357" s="22">
        <v>347221.37999999989</v>
      </c>
      <c r="T357" s="22">
        <v>4539837.93</v>
      </c>
      <c r="U357" s="6" t="s">
        <v>49</v>
      </c>
      <c r="V357" s="21"/>
      <c r="W357" s="9">
        <v>1996024.08</v>
      </c>
      <c r="X357" s="9">
        <v>332725.13</v>
      </c>
    </row>
    <row r="358" spans="1:29" s="42" customFormat="1" ht="45" customHeight="1" thickBot="1" x14ac:dyDescent="0.3">
      <c r="A358" s="41">
        <v>5</v>
      </c>
      <c r="B358" s="10" t="s">
        <v>229</v>
      </c>
      <c r="C358" s="10">
        <v>116038</v>
      </c>
      <c r="D358" s="11" t="s">
        <v>779</v>
      </c>
      <c r="E358" s="11" t="s">
        <v>780</v>
      </c>
      <c r="F358" s="11" t="s">
        <v>779</v>
      </c>
      <c r="G358" s="19">
        <v>42951</v>
      </c>
      <c r="H358" s="19">
        <v>43681</v>
      </c>
      <c r="I358" s="13">
        <v>85</v>
      </c>
      <c r="J358" s="21" t="s">
        <v>335</v>
      </c>
      <c r="K358" s="21" t="s">
        <v>770</v>
      </c>
      <c r="L358" s="21" t="s">
        <v>771</v>
      </c>
      <c r="M358" s="21" t="s">
        <v>38</v>
      </c>
      <c r="N358" s="23" t="s">
        <v>232</v>
      </c>
      <c r="O358" s="22">
        <v>2132352.7999999998</v>
      </c>
      <c r="P358" s="22">
        <v>376297.55</v>
      </c>
      <c r="Q358" s="22">
        <v>1443616.24</v>
      </c>
      <c r="R358" s="24"/>
      <c r="S358" s="22">
        <v>204076</v>
      </c>
      <c r="T358" s="22">
        <v>4156342.59</v>
      </c>
      <c r="U358" s="6" t="s">
        <v>49</v>
      </c>
      <c r="V358" s="21"/>
      <c r="W358" s="9">
        <v>54614.62</v>
      </c>
      <c r="X358" s="9">
        <v>9637.8700000000008</v>
      </c>
    </row>
    <row r="359" spans="1:29" s="63" customFormat="1" ht="21" customHeight="1" thickBot="1" x14ac:dyDescent="0.3">
      <c r="A359" s="137" t="s">
        <v>782</v>
      </c>
      <c r="B359" s="138"/>
      <c r="C359" s="138"/>
      <c r="D359" s="138"/>
      <c r="E359" s="138"/>
      <c r="F359" s="138"/>
      <c r="G359" s="138"/>
      <c r="H359" s="138"/>
      <c r="I359" s="138"/>
      <c r="J359" s="138"/>
      <c r="K359" s="138"/>
      <c r="L359" s="138"/>
      <c r="M359" s="138"/>
      <c r="N359" s="139"/>
      <c r="O359" s="44">
        <f>SUM(O354:O358)</f>
        <v>12353562.41</v>
      </c>
      <c r="P359" s="44">
        <f>SUM(P354:P358)</f>
        <v>2180040.4299999997</v>
      </c>
      <c r="Q359" s="44">
        <f>SUM(Q354:Q358)</f>
        <v>5862343.75</v>
      </c>
      <c r="R359" s="44"/>
      <c r="S359" s="44">
        <f>SUM(S354:S358)</f>
        <v>803032.71999999974</v>
      </c>
      <c r="T359" s="44">
        <f>SUM(T354:T358)</f>
        <v>21198979.309999999</v>
      </c>
      <c r="U359" s="44"/>
      <c r="V359" s="44"/>
      <c r="W359" s="44">
        <f>SUM(W354:W358)</f>
        <v>6491210.7100000009</v>
      </c>
      <c r="X359" s="44">
        <f>SUM(X354:X358)</f>
        <v>1097011.9500000002</v>
      </c>
      <c r="AC359" s="42"/>
    </row>
    <row r="360" spans="1:29" s="49" customFormat="1" ht="21" customHeight="1" thickBot="1" x14ac:dyDescent="0.3">
      <c r="A360" s="134" t="s">
        <v>783</v>
      </c>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6"/>
      <c r="AC360" s="42"/>
    </row>
    <row r="361" spans="1:29" s="42" customFormat="1" ht="45" customHeight="1" x14ac:dyDescent="0.25">
      <c r="A361" s="41">
        <v>1</v>
      </c>
      <c r="B361" s="21" t="s">
        <v>32</v>
      </c>
      <c r="C361" s="21">
        <v>103545</v>
      </c>
      <c r="D361" s="11" t="s">
        <v>785</v>
      </c>
      <c r="E361" s="7" t="s">
        <v>786</v>
      </c>
      <c r="F361" s="28" t="s">
        <v>1077</v>
      </c>
      <c r="G361" s="19">
        <v>42618</v>
      </c>
      <c r="H361" s="19">
        <v>42859</v>
      </c>
      <c r="I361" s="20">
        <v>85</v>
      </c>
      <c r="J361" s="10" t="s">
        <v>35</v>
      </c>
      <c r="K361" s="10" t="s">
        <v>787</v>
      </c>
      <c r="L361" s="10" t="s">
        <v>788</v>
      </c>
      <c r="M361" s="10" t="s">
        <v>38</v>
      </c>
      <c r="N361" s="23" t="s">
        <v>39</v>
      </c>
      <c r="O361" s="8">
        <v>4309196.3459999999</v>
      </c>
      <c r="P361" s="8">
        <v>760446.41399999987</v>
      </c>
      <c r="Q361" s="8">
        <v>2172704.04</v>
      </c>
      <c r="R361" s="48"/>
      <c r="S361" s="8">
        <v>652057.81000000006</v>
      </c>
      <c r="T361" s="8">
        <v>7894404.6099999994</v>
      </c>
      <c r="U361" s="10" t="s">
        <v>545</v>
      </c>
      <c r="V361" s="13" t="s">
        <v>50</v>
      </c>
      <c r="W361" s="9">
        <v>4309196.3499999996</v>
      </c>
      <c r="X361" s="9">
        <v>760446.41</v>
      </c>
      <c r="AC361" s="85"/>
    </row>
    <row r="362" spans="1:29" s="42" customFormat="1" ht="45" customHeight="1" x14ac:dyDescent="0.25">
      <c r="A362" s="41">
        <v>2</v>
      </c>
      <c r="B362" s="21" t="s">
        <v>32</v>
      </c>
      <c r="C362" s="21">
        <v>103850</v>
      </c>
      <c r="D362" s="7" t="s">
        <v>789</v>
      </c>
      <c r="E362" s="11" t="s">
        <v>790</v>
      </c>
      <c r="F362" s="11" t="s">
        <v>791</v>
      </c>
      <c r="G362" s="19">
        <v>42618</v>
      </c>
      <c r="H362" s="19">
        <v>43347</v>
      </c>
      <c r="I362" s="20">
        <v>85</v>
      </c>
      <c r="J362" s="10" t="s">
        <v>35</v>
      </c>
      <c r="K362" s="10" t="s">
        <v>787</v>
      </c>
      <c r="L362" s="10" t="s">
        <v>788</v>
      </c>
      <c r="M362" s="10" t="s">
        <v>38</v>
      </c>
      <c r="N362" s="23" t="s">
        <v>39</v>
      </c>
      <c r="O362" s="8">
        <v>3864073.3525</v>
      </c>
      <c r="P362" s="8">
        <v>681895.29750000034</v>
      </c>
      <c r="Q362" s="8">
        <v>3030645.77</v>
      </c>
      <c r="R362" s="48"/>
      <c r="S362" s="8">
        <v>239633.98</v>
      </c>
      <c r="T362" s="8">
        <v>7816248.4000000004</v>
      </c>
      <c r="U362" s="10" t="s">
        <v>49</v>
      </c>
      <c r="V362" s="13" t="s">
        <v>79</v>
      </c>
      <c r="W362" s="9">
        <v>0</v>
      </c>
      <c r="X362" s="9">
        <v>0</v>
      </c>
      <c r="AC362" s="85"/>
    </row>
    <row r="363" spans="1:29" s="42" customFormat="1" ht="45" customHeight="1" x14ac:dyDescent="0.25">
      <c r="A363" s="41">
        <v>3</v>
      </c>
      <c r="B363" s="21" t="s">
        <v>41</v>
      </c>
      <c r="C363" s="21">
        <v>103544</v>
      </c>
      <c r="D363" s="7" t="s">
        <v>792</v>
      </c>
      <c r="E363" s="11" t="s">
        <v>786</v>
      </c>
      <c r="F363" s="11" t="s">
        <v>793</v>
      </c>
      <c r="G363" s="19">
        <v>42614</v>
      </c>
      <c r="H363" s="19">
        <v>44075</v>
      </c>
      <c r="I363" s="20">
        <v>84.435339999999997</v>
      </c>
      <c r="J363" s="10" t="s">
        <v>35</v>
      </c>
      <c r="K363" s="10" t="s">
        <v>787</v>
      </c>
      <c r="L363" s="10" t="s">
        <v>788</v>
      </c>
      <c r="M363" s="10" t="s">
        <v>38</v>
      </c>
      <c r="N363" s="23" t="s">
        <v>221</v>
      </c>
      <c r="O363" s="8">
        <v>7276617</v>
      </c>
      <c r="P363" s="8">
        <v>1340883</v>
      </c>
      <c r="Q363" s="8">
        <v>509292.01</v>
      </c>
      <c r="R363" s="24"/>
      <c r="S363" s="8">
        <v>1059856.72</v>
      </c>
      <c r="T363" s="8">
        <v>10186648.73</v>
      </c>
      <c r="U363" s="10" t="s">
        <v>49</v>
      </c>
      <c r="V363" s="21" t="s">
        <v>130</v>
      </c>
      <c r="W363" s="9">
        <v>5925510.9500000002</v>
      </c>
      <c r="X363" s="9">
        <v>1091910.8199999998</v>
      </c>
      <c r="AC363" s="85"/>
    </row>
    <row r="364" spans="1:29" s="42" customFormat="1" ht="45" customHeight="1" x14ac:dyDescent="0.25">
      <c r="A364" s="41">
        <v>4</v>
      </c>
      <c r="B364" s="21" t="s">
        <v>41</v>
      </c>
      <c r="C364" s="21">
        <v>103431</v>
      </c>
      <c r="D364" s="7" t="s">
        <v>794</v>
      </c>
      <c r="E364" s="11" t="s">
        <v>795</v>
      </c>
      <c r="F364" s="11" t="s">
        <v>796</v>
      </c>
      <c r="G364" s="19">
        <v>42618</v>
      </c>
      <c r="H364" s="19">
        <v>44079</v>
      </c>
      <c r="I364" s="20">
        <v>84.435339999999997</v>
      </c>
      <c r="J364" s="10" t="s">
        <v>35</v>
      </c>
      <c r="K364" s="10" t="s">
        <v>787</v>
      </c>
      <c r="L364" s="10" t="s">
        <v>788</v>
      </c>
      <c r="M364" s="10" t="s">
        <v>47</v>
      </c>
      <c r="N364" s="23" t="s">
        <v>48</v>
      </c>
      <c r="O364" s="8">
        <v>7156656.4611560004</v>
      </c>
      <c r="P364" s="8">
        <v>1318777.5288439998</v>
      </c>
      <c r="Q364" s="8">
        <v>0</v>
      </c>
      <c r="R364" s="24"/>
      <c r="S364" s="8">
        <v>304042.34999999998</v>
      </c>
      <c r="T364" s="8">
        <v>8779476.3399999999</v>
      </c>
      <c r="U364" s="10" t="s">
        <v>49</v>
      </c>
      <c r="V364" s="21" t="s">
        <v>91</v>
      </c>
      <c r="W364" s="9">
        <v>4841691.3299999991</v>
      </c>
      <c r="X364" s="9">
        <v>664312.74</v>
      </c>
      <c r="AC364" s="85"/>
    </row>
    <row r="365" spans="1:29" s="42" customFormat="1" ht="45" customHeight="1" x14ac:dyDescent="0.25">
      <c r="A365" s="41">
        <v>5</v>
      </c>
      <c r="B365" s="21" t="s">
        <v>41</v>
      </c>
      <c r="C365" s="21">
        <v>103432</v>
      </c>
      <c r="D365" s="7" t="s">
        <v>797</v>
      </c>
      <c r="E365" s="11" t="s">
        <v>795</v>
      </c>
      <c r="F365" s="11" t="s">
        <v>798</v>
      </c>
      <c r="G365" s="19">
        <v>42618</v>
      </c>
      <c r="H365" s="19">
        <v>44079</v>
      </c>
      <c r="I365" s="20">
        <v>84.435339999999997</v>
      </c>
      <c r="J365" s="10" t="s">
        <v>35</v>
      </c>
      <c r="K365" s="10" t="s">
        <v>787</v>
      </c>
      <c r="L365" s="10" t="s">
        <v>788</v>
      </c>
      <c r="M365" s="10" t="s">
        <v>47</v>
      </c>
      <c r="N365" s="23" t="s">
        <v>48</v>
      </c>
      <c r="O365" s="8">
        <v>7163019.276920001</v>
      </c>
      <c r="P365" s="8">
        <v>1319950.0230799997</v>
      </c>
      <c r="Q365" s="8">
        <v>0</v>
      </c>
      <c r="R365" s="24"/>
      <c r="S365" s="8">
        <v>373162.09</v>
      </c>
      <c r="T365" s="8">
        <v>8856131.3900000006</v>
      </c>
      <c r="U365" s="10" t="s">
        <v>49</v>
      </c>
      <c r="V365" s="21" t="s">
        <v>91</v>
      </c>
      <c r="W365" s="9">
        <v>3541134.8599999994</v>
      </c>
      <c r="X365" s="9">
        <v>523544.02</v>
      </c>
      <c r="AC365" s="85"/>
    </row>
    <row r="366" spans="1:29" s="42" customFormat="1" ht="45" customHeight="1" x14ac:dyDescent="0.25">
      <c r="A366" s="41">
        <v>6</v>
      </c>
      <c r="B366" s="21" t="s">
        <v>112</v>
      </c>
      <c r="C366" s="21">
        <v>106968</v>
      </c>
      <c r="D366" s="11" t="s">
        <v>799</v>
      </c>
      <c r="E366" s="11" t="s">
        <v>800</v>
      </c>
      <c r="F366" s="11" t="s">
        <v>801</v>
      </c>
      <c r="G366" s="19">
        <v>43012</v>
      </c>
      <c r="H366" s="19">
        <v>43742</v>
      </c>
      <c r="I366" s="13">
        <v>85.000000600549313</v>
      </c>
      <c r="J366" s="21" t="s">
        <v>35</v>
      </c>
      <c r="K366" s="21" t="s">
        <v>787</v>
      </c>
      <c r="L366" s="21" t="s">
        <v>788</v>
      </c>
      <c r="M366" s="10" t="s">
        <v>38</v>
      </c>
      <c r="N366" s="23" t="s">
        <v>221</v>
      </c>
      <c r="O366" s="8">
        <v>707685.44</v>
      </c>
      <c r="P366" s="8">
        <v>124885.66</v>
      </c>
      <c r="Q366" s="8">
        <v>92507.9</v>
      </c>
      <c r="R366" s="8"/>
      <c r="S366" s="8">
        <v>72876</v>
      </c>
      <c r="T366" s="8">
        <v>997955</v>
      </c>
      <c r="U366" s="10" t="s">
        <v>49</v>
      </c>
      <c r="V366" s="21" t="s">
        <v>50</v>
      </c>
      <c r="W366" s="9">
        <v>373062.94</v>
      </c>
      <c r="X366" s="9">
        <v>65834.650000000009</v>
      </c>
      <c r="AC366" s="85"/>
    </row>
    <row r="367" spans="1:29" s="42" customFormat="1" ht="45" customHeight="1" x14ac:dyDescent="0.25">
      <c r="A367" s="41">
        <v>7</v>
      </c>
      <c r="B367" s="21" t="s">
        <v>112</v>
      </c>
      <c r="C367" s="21">
        <v>108076</v>
      </c>
      <c r="D367" s="11" t="s">
        <v>802</v>
      </c>
      <c r="E367" s="11" t="s">
        <v>803</v>
      </c>
      <c r="F367" s="11" t="s">
        <v>804</v>
      </c>
      <c r="G367" s="19">
        <v>43063</v>
      </c>
      <c r="H367" s="19">
        <v>43793</v>
      </c>
      <c r="I367" s="13">
        <v>85</v>
      </c>
      <c r="J367" s="21" t="s">
        <v>35</v>
      </c>
      <c r="K367" s="21" t="s">
        <v>787</v>
      </c>
      <c r="L367" s="21" t="s">
        <v>788</v>
      </c>
      <c r="M367" s="10" t="s">
        <v>38</v>
      </c>
      <c r="N367" s="23" t="s">
        <v>221</v>
      </c>
      <c r="O367" s="8">
        <v>709741.44</v>
      </c>
      <c r="P367" s="8">
        <v>125248.49</v>
      </c>
      <c r="Q367" s="8">
        <v>92776.68</v>
      </c>
      <c r="R367" s="8"/>
      <c r="S367" s="8">
        <v>61342.5</v>
      </c>
      <c r="T367" s="8">
        <v>989109.10999999987</v>
      </c>
      <c r="U367" s="10" t="s">
        <v>49</v>
      </c>
      <c r="V367" s="21" t="s">
        <v>66</v>
      </c>
      <c r="W367" s="9">
        <v>278523.74</v>
      </c>
      <c r="X367" s="9">
        <v>49151.250000000007</v>
      </c>
      <c r="AC367" s="85"/>
    </row>
    <row r="368" spans="1:29" s="42" customFormat="1" ht="45" customHeight="1" x14ac:dyDescent="0.25">
      <c r="A368" s="41">
        <v>8</v>
      </c>
      <c r="B368" s="10" t="s">
        <v>229</v>
      </c>
      <c r="C368" s="10">
        <v>117373</v>
      </c>
      <c r="D368" s="11" t="s">
        <v>805</v>
      </c>
      <c r="E368" s="11" t="s">
        <v>806</v>
      </c>
      <c r="F368" s="11" t="s">
        <v>807</v>
      </c>
      <c r="G368" s="19">
        <v>42950</v>
      </c>
      <c r="H368" s="19">
        <v>43680</v>
      </c>
      <c r="I368" s="13">
        <v>85</v>
      </c>
      <c r="J368" s="21" t="s">
        <v>35</v>
      </c>
      <c r="K368" s="21" t="s">
        <v>787</v>
      </c>
      <c r="L368" s="21" t="s">
        <v>788</v>
      </c>
      <c r="M368" s="21" t="s">
        <v>38</v>
      </c>
      <c r="N368" s="23" t="s">
        <v>232</v>
      </c>
      <c r="O368" s="22">
        <v>585378.31000000006</v>
      </c>
      <c r="P368" s="22">
        <v>103302.05</v>
      </c>
      <c r="Q368" s="22">
        <v>536078.44000000006</v>
      </c>
      <c r="R368" s="24"/>
      <c r="S368" s="22">
        <v>52556.119999999879</v>
      </c>
      <c r="T368" s="22">
        <v>1277314.9200000002</v>
      </c>
      <c r="U368" s="6" t="s">
        <v>49</v>
      </c>
      <c r="V368" s="21"/>
      <c r="W368" s="9">
        <v>284364.32</v>
      </c>
      <c r="X368" s="9">
        <v>50181.93</v>
      </c>
    </row>
    <row r="369" spans="1:29" s="42" customFormat="1" ht="45" customHeight="1" x14ac:dyDescent="0.25">
      <c r="A369" s="41">
        <v>9</v>
      </c>
      <c r="B369" s="10" t="s">
        <v>229</v>
      </c>
      <c r="C369" s="10">
        <v>116348</v>
      </c>
      <c r="D369" s="11" t="s">
        <v>808</v>
      </c>
      <c r="E369" s="11" t="s">
        <v>809</v>
      </c>
      <c r="F369" s="11" t="s">
        <v>808</v>
      </c>
      <c r="G369" s="19">
        <v>42950</v>
      </c>
      <c r="H369" s="19">
        <v>43499</v>
      </c>
      <c r="I369" s="13">
        <v>85</v>
      </c>
      <c r="J369" s="21" t="s">
        <v>35</v>
      </c>
      <c r="K369" s="21" t="s">
        <v>787</v>
      </c>
      <c r="L369" s="21" t="s">
        <v>810</v>
      </c>
      <c r="M369" s="21" t="s">
        <v>38</v>
      </c>
      <c r="N369" s="23" t="s">
        <v>232</v>
      </c>
      <c r="O369" s="22">
        <v>421753.99</v>
      </c>
      <c r="P369" s="22">
        <v>74427.17</v>
      </c>
      <c r="Q369" s="22">
        <v>235914.43</v>
      </c>
      <c r="R369" s="24"/>
      <c r="S369" s="22">
        <v>28171.690000000061</v>
      </c>
      <c r="T369" s="22">
        <v>760267.28</v>
      </c>
      <c r="U369" s="6" t="s">
        <v>49</v>
      </c>
      <c r="V369" s="21"/>
      <c r="W369" s="9">
        <v>282316.94999999995</v>
      </c>
      <c r="X369" s="9">
        <v>49820.65</v>
      </c>
    </row>
    <row r="370" spans="1:29" s="42" customFormat="1" ht="45" customHeight="1" x14ac:dyDescent="0.25">
      <c r="A370" s="41">
        <v>10</v>
      </c>
      <c r="B370" s="10" t="s">
        <v>229</v>
      </c>
      <c r="C370" s="10">
        <v>115970</v>
      </c>
      <c r="D370" s="11" t="s">
        <v>811</v>
      </c>
      <c r="E370" s="11" t="s">
        <v>812</v>
      </c>
      <c r="F370" s="11" t="s">
        <v>811</v>
      </c>
      <c r="G370" s="19">
        <v>42950</v>
      </c>
      <c r="H370" s="19">
        <v>44046</v>
      </c>
      <c r="I370" s="13">
        <v>85</v>
      </c>
      <c r="J370" s="21" t="s">
        <v>35</v>
      </c>
      <c r="K370" s="21" t="s">
        <v>787</v>
      </c>
      <c r="L370" s="21" t="s">
        <v>813</v>
      </c>
      <c r="M370" s="21" t="s">
        <v>38</v>
      </c>
      <c r="N370" s="23" t="s">
        <v>232</v>
      </c>
      <c r="O370" s="22">
        <v>1402482.53</v>
      </c>
      <c r="P370" s="22">
        <v>247496.92</v>
      </c>
      <c r="Q370" s="22">
        <v>758551.05</v>
      </c>
      <c r="R370" s="24"/>
      <c r="S370" s="22">
        <v>206178.97999999998</v>
      </c>
      <c r="T370" s="22">
        <v>2614709.48</v>
      </c>
      <c r="U370" s="6" t="s">
        <v>49</v>
      </c>
      <c r="V370" s="21"/>
      <c r="W370" s="9">
        <v>744123.93</v>
      </c>
      <c r="X370" s="9">
        <v>131315.97</v>
      </c>
    </row>
    <row r="371" spans="1:29" s="42" customFormat="1" ht="45" customHeight="1" x14ac:dyDescent="0.25">
      <c r="A371" s="41">
        <v>11</v>
      </c>
      <c r="B371" s="10" t="s">
        <v>229</v>
      </c>
      <c r="C371" s="10">
        <v>115654</v>
      </c>
      <c r="D371" s="11" t="s">
        <v>814</v>
      </c>
      <c r="E371" s="11" t="s">
        <v>815</v>
      </c>
      <c r="F371" s="11" t="s">
        <v>814</v>
      </c>
      <c r="G371" s="19">
        <v>42950</v>
      </c>
      <c r="H371" s="19">
        <v>44046</v>
      </c>
      <c r="I371" s="13">
        <v>85</v>
      </c>
      <c r="J371" s="21" t="s">
        <v>35</v>
      </c>
      <c r="K371" s="21" t="s">
        <v>787</v>
      </c>
      <c r="L371" s="21" t="s">
        <v>788</v>
      </c>
      <c r="M371" s="21" t="s">
        <v>38</v>
      </c>
      <c r="N371" s="23" t="s">
        <v>232</v>
      </c>
      <c r="O371" s="22">
        <v>1373787.97</v>
      </c>
      <c r="P371" s="22">
        <v>242433.17</v>
      </c>
      <c r="Q371" s="22">
        <v>416610.68000000017</v>
      </c>
      <c r="R371" s="24"/>
      <c r="S371" s="22">
        <v>1085367.9000000001</v>
      </c>
      <c r="T371" s="22">
        <v>3118199.72</v>
      </c>
      <c r="U371" s="6" t="s">
        <v>49</v>
      </c>
      <c r="V371" s="21"/>
      <c r="W371" s="9">
        <v>671766.67</v>
      </c>
      <c r="X371" s="9">
        <v>113911.95</v>
      </c>
    </row>
    <row r="372" spans="1:29" s="42" customFormat="1" ht="45" customHeight="1" x14ac:dyDescent="0.25">
      <c r="A372" s="41">
        <v>12</v>
      </c>
      <c r="B372" s="21" t="s">
        <v>32</v>
      </c>
      <c r="C372" s="21">
        <v>103845</v>
      </c>
      <c r="D372" s="11" t="s">
        <v>946</v>
      </c>
      <c r="E372" s="7" t="s">
        <v>947</v>
      </c>
      <c r="F372" s="11" t="s">
        <v>948</v>
      </c>
      <c r="G372" s="19">
        <v>42629</v>
      </c>
      <c r="H372" s="19">
        <v>43723</v>
      </c>
      <c r="I372" s="20">
        <v>85</v>
      </c>
      <c r="J372" s="10" t="s">
        <v>35</v>
      </c>
      <c r="K372" s="10" t="s">
        <v>787</v>
      </c>
      <c r="L372" s="10" t="s">
        <v>788</v>
      </c>
      <c r="M372" s="10" t="s">
        <v>38</v>
      </c>
      <c r="N372" s="23" t="s">
        <v>39</v>
      </c>
      <c r="O372" s="8">
        <v>9731788.3499999996</v>
      </c>
      <c r="P372" s="8">
        <v>1717374.41</v>
      </c>
      <c r="Q372" s="8">
        <v>4906784.04</v>
      </c>
      <c r="R372" s="24"/>
      <c r="S372" s="8">
        <v>3870865.57</v>
      </c>
      <c r="T372" s="8">
        <v>20226812.370000001</v>
      </c>
      <c r="U372" s="10" t="s">
        <v>49</v>
      </c>
      <c r="V372" s="21" t="s">
        <v>79</v>
      </c>
      <c r="W372" s="9">
        <v>6564996.4500000002</v>
      </c>
      <c r="X372" s="9">
        <v>1158528.78</v>
      </c>
      <c r="AC372" s="85"/>
    </row>
    <row r="373" spans="1:29" s="42" customFormat="1" ht="45" customHeight="1" thickBot="1" x14ac:dyDescent="0.3">
      <c r="A373" s="41">
        <v>13</v>
      </c>
      <c r="B373" s="10" t="s">
        <v>229</v>
      </c>
      <c r="C373" s="10">
        <v>115641</v>
      </c>
      <c r="D373" s="11" t="s">
        <v>1018</v>
      </c>
      <c r="E373" s="11" t="s">
        <v>1019</v>
      </c>
      <c r="F373" s="11" t="s">
        <v>1018</v>
      </c>
      <c r="G373" s="19">
        <v>42954</v>
      </c>
      <c r="H373" s="19">
        <v>44050</v>
      </c>
      <c r="I373" s="13">
        <v>85</v>
      </c>
      <c r="J373" s="21" t="s">
        <v>35</v>
      </c>
      <c r="K373" s="21" t="s">
        <v>787</v>
      </c>
      <c r="L373" s="21" t="s">
        <v>788</v>
      </c>
      <c r="M373" s="21" t="s">
        <v>38</v>
      </c>
      <c r="N373" s="23" t="s">
        <v>232</v>
      </c>
      <c r="O373" s="22">
        <v>3502338.02</v>
      </c>
      <c r="P373" s="22">
        <v>618059.65</v>
      </c>
      <c r="Q373" s="22">
        <v>1383427.29</v>
      </c>
      <c r="R373" s="24"/>
      <c r="S373" s="22">
        <v>383093.25999999978</v>
      </c>
      <c r="T373" s="22">
        <v>5886918.2199999997</v>
      </c>
      <c r="U373" s="6" t="s">
        <v>49</v>
      </c>
      <c r="V373" s="21"/>
      <c r="W373" s="9">
        <v>2112951.75</v>
      </c>
      <c r="X373" s="9">
        <v>296758.03999999998</v>
      </c>
    </row>
    <row r="374" spans="1:29" s="63" customFormat="1" ht="21" customHeight="1" thickBot="1" x14ac:dyDescent="0.3">
      <c r="A374" s="137" t="s">
        <v>784</v>
      </c>
      <c r="B374" s="138"/>
      <c r="C374" s="138"/>
      <c r="D374" s="138"/>
      <c r="E374" s="138"/>
      <c r="F374" s="138"/>
      <c r="G374" s="138"/>
      <c r="H374" s="138"/>
      <c r="I374" s="138"/>
      <c r="J374" s="138"/>
      <c r="K374" s="138"/>
      <c r="L374" s="138"/>
      <c r="M374" s="138"/>
      <c r="N374" s="139"/>
      <c r="O374" s="44">
        <f>SUM(O361:O373)</f>
        <v>48204518.486576006</v>
      </c>
      <c r="P374" s="44">
        <f>SUM(P361:P373)</f>
        <v>8675179.7834239993</v>
      </c>
      <c r="Q374" s="44">
        <f>SUM(Q361:Q373)</f>
        <v>14135292.329999998</v>
      </c>
      <c r="R374" s="44"/>
      <c r="S374" s="44">
        <f>SUM(S361:S373)</f>
        <v>8389204.9699999988</v>
      </c>
      <c r="T374" s="44">
        <f>SUM(T361:T373)</f>
        <v>79404195.569999993</v>
      </c>
      <c r="U374" s="44"/>
      <c r="V374" s="44"/>
      <c r="W374" s="44">
        <f>SUM(W361:W373)</f>
        <v>29929640.239999998</v>
      </c>
      <c r="X374" s="44">
        <f>SUM(X361:X373)</f>
        <v>4955717.21</v>
      </c>
      <c r="AC374" s="42"/>
    </row>
    <row r="375" spans="1:29" s="49" customFormat="1" ht="21" customHeight="1" thickBot="1" x14ac:dyDescent="0.3">
      <c r="A375" s="134" t="s">
        <v>1196</v>
      </c>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6"/>
      <c r="AC375" s="42"/>
    </row>
    <row r="376" spans="1:29" s="120" customFormat="1" ht="45" customHeight="1" thickBot="1" x14ac:dyDescent="0.3">
      <c r="A376" s="103">
        <v>1</v>
      </c>
      <c r="B376" s="104" t="s">
        <v>1158</v>
      </c>
      <c r="C376" s="104">
        <v>127131</v>
      </c>
      <c r="D376" s="106" t="s">
        <v>1198</v>
      </c>
      <c r="E376" s="105" t="s">
        <v>1182</v>
      </c>
      <c r="F376" s="106" t="s">
        <v>1199</v>
      </c>
      <c r="G376" s="107">
        <v>43529</v>
      </c>
      <c r="H376" s="107">
        <v>44625</v>
      </c>
      <c r="I376" s="108">
        <v>85</v>
      </c>
      <c r="J376" s="101" t="s">
        <v>585</v>
      </c>
      <c r="K376" s="101" t="s">
        <v>1200</v>
      </c>
      <c r="L376" s="101" t="s">
        <v>1201</v>
      </c>
      <c r="M376" s="101" t="s">
        <v>38</v>
      </c>
      <c r="N376" s="109" t="s">
        <v>1057</v>
      </c>
      <c r="O376" s="110">
        <v>11511361.74</v>
      </c>
      <c r="P376" s="110">
        <v>2031416.79</v>
      </c>
      <c r="Q376" s="116">
        <v>1551691.43</v>
      </c>
      <c r="R376" s="124"/>
      <c r="S376" s="116">
        <v>2866953.75</v>
      </c>
      <c r="T376" s="116">
        <v>17961423.710000001</v>
      </c>
      <c r="U376" s="117" t="s">
        <v>49</v>
      </c>
      <c r="V376" s="125"/>
      <c r="W376" s="119">
        <v>0</v>
      </c>
      <c r="X376" s="119">
        <v>0</v>
      </c>
      <c r="AC376" s="121"/>
    </row>
    <row r="377" spans="1:29" s="63" customFormat="1" ht="21" customHeight="1" thickBot="1" x14ac:dyDescent="0.3">
      <c r="A377" s="137" t="s">
        <v>1197</v>
      </c>
      <c r="B377" s="138"/>
      <c r="C377" s="138"/>
      <c r="D377" s="138"/>
      <c r="E377" s="138"/>
      <c r="F377" s="138"/>
      <c r="G377" s="138"/>
      <c r="H377" s="138"/>
      <c r="I377" s="138"/>
      <c r="J377" s="138"/>
      <c r="K377" s="138"/>
      <c r="L377" s="138"/>
      <c r="M377" s="138"/>
      <c r="N377" s="139"/>
      <c r="O377" s="44">
        <f>SUM(O376:O376)</f>
        <v>11511361.74</v>
      </c>
      <c r="P377" s="44">
        <f>SUM(P376:P376)</f>
        <v>2031416.79</v>
      </c>
      <c r="Q377" s="44">
        <f>SUM(Q376:Q376)</f>
        <v>1551691.43</v>
      </c>
      <c r="R377" s="44"/>
      <c r="S377" s="44">
        <f>SUM(S376:S376)</f>
        <v>2866953.75</v>
      </c>
      <c r="T377" s="44">
        <f>SUM(T376:T376)</f>
        <v>17961423.710000001</v>
      </c>
      <c r="U377" s="44"/>
      <c r="V377" s="44"/>
      <c r="W377" s="44">
        <f>SUM(W376:W376)</f>
        <v>0</v>
      </c>
      <c r="X377" s="44">
        <f>SUM(X376:X376)</f>
        <v>0</v>
      </c>
      <c r="AC377" s="42"/>
    </row>
    <row r="378" spans="1:29" s="49" customFormat="1" ht="21" customHeight="1" thickBot="1" x14ac:dyDescent="0.3">
      <c r="A378" s="134" t="s">
        <v>816</v>
      </c>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6"/>
      <c r="AC378" s="42"/>
    </row>
    <row r="379" spans="1:29" s="42" customFormat="1" ht="45" customHeight="1" x14ac:dyDescent="0.25">
      <c r="A379" s="83">
        <v>1</v>
      </c>
      <c r="B379" s="90" t="s">
        <v>32</v>
      </c>
      <c r="C379" s="90">
        <v>103655</v>
      </c>
      <c r="D379" s="91" t="s">
        <v>818</v>
      </c>
      <c r="E379" s="92" t="s">
        <v>819</v>
      </c>
      <c r="F379" s="91" t="s">
        <v>820</v>
      </c>
      <c r="G379" s="93">
        <v>42618</v>
      </c>
      <c r="H379" s="93">
        <v>43347</v>
      </c>
      <c r="I379" s="94">
        <v>85</v>
      </c>
      <c r="J379" s="95" t="s">
        <v>538</v>
      </c>
      <c r="K379" s="95" t="s">
        <v>821</v>
      </c>
      <c r="L379" s="95" t="s">
        <v>822</v>
      </c>
      <c r="M379" s="95" t="s">
        <v>38</v>
      </c>
      <c r="N379" s="96" t="s">
        <v>39</v>
      </c>
      <c r="O379" s="97">
        <v>30586694.9925</v>
      </c>
      <c r="P379" s="97">
        <v>5397652.0575000001</v>
      </c>
      <c r="Q379" s="8">
        <v>35984347.049999997</v>
      </c>
      <c r="R379" s="48"/>
      <c r="S379" s="8">
        <v>43069193.659999996</v>
      </c>
      <c r="T379" s="8">
        <f t="shared" ref="T379" si="26">SUM(O379:S379)</f>
        <v>115037887.75999999</v>
      </c>
      <c r="U379" s="10" t="s">
        <v>49</v>
      </c>
      <c r="V379" s="13" t="s">
        <v>66</v>
      </c>
      <c r="W379" s="9">
        <v>26469200.52</v>
      </c>
      <c r="X379" s="9">
        <v>4671035.38</v>
      </c>
      <c r="AC379" s="85"/>
    </row>
    <row r="380" spans="1:29" s="42" customFormat="1" ht="45" customHeight="1" x14ac:dyDescent="0.25">
      <c r="A380" s="46">
        <v>2</v>
      </c>
      <c r="B380" s="21" t="s">
        <v>32</v>
      </c>
      <c r="C380" s="21">
        <v>121367</v>
      </c>
      <c r="D380" s="11" t="s">
        <v>1149</v>
      </c>
      <c r="E380" s="7" t="s">
        <v>1150</v>
      </c>
      <c r="F380" s="11"/>
      <c r="G380" s="19">
        <v>43311</v>
      </c>
      <c r="H380" s="19">
        <v>43675</v>
      </c>
      <c r="I380" s="20">
        <v>85</v>
      </c>
      <c r="J380" s="10" t="s">
        <v>538</v>
      </c>
      <c r="K380" s="10" t="s">
        <v>821</v>
      </c>
      <c r="L380" s="10" t="s">
        <v>822</v>
      </c>
      <c r="M380" s="10" t="s">
        <v>38</v>
      </c>
      <c r="N380" s="23" t="s">
        <v>39</v>
      </c>
      <c r="O380" s="8">
        <v>4922512.42</v>
      </c>
      <c r="P380" s="8">
        <v>868678.66</v>
      </c>
      <c r="Q380" s="8">
        <v>5791191.0899999999</v>
      </c>
      <c r="R380" s="48"/>
      <c r="S380" s="8">
        <v>5344219.49</v>
      </c>
      <c r="T380" s="8">
        <v>16926601.66</v>
      </c>
      <c r="U380" s="10" t="s">
        <v>49</v>
      </c>
      <c r="V380" s="13"/>
      <c r="W380" s="9">
        <v>0</v>
      </c>
      <c r="X380" s="9">
        <v>0</v>
      </c>
      <c r="AC380" s="85"/>
    </row>
    <row r="381" spans="1:29" s="120" customFormat="1" ht="45" customHeight="1" thickBot="1" x14ac:dyDescent="0.3">
      <c r="A381" s="103">
        <v>3</v>
      </c>
      <c r="B381" s="104" t="s">
        <v>1158</v>
      </c>
      <c r="C381" s="104">
        <v>127134</v>
      </c>
      <c r="D381" s="106" t="s">
        <v>1224</v>
      </c>
      <c r="E381" s="105" t="s">
        <v>1211</v>
      </c>
      <c r="F381" s="106" t="s">
        <v>1225</v>
      </c>
      <c r="G381" s="107">
        <v>43529</v>
      </c>
      <c r="H381" s="107">
        <v>44625</v>
      </c>
      <c r="I381" s="108">
        <v>85</v>
      </c>
      <c r="J381" s="101" t="s">
        <v>538</v>
      </c>
      <c r="K381" s="101" t="s">
        <v>821</v>
      </c>
      <c r="L381" s="101" t="s">
        <v>1226</v>
      </c>
      <c r="M381" s="101" t="s">
        <v>38</v>
      </c>
      <c r="N381" s="109" t="s">
        <v>1057</v>
      </c>
      <c r="O381" s="110">
        <v>7481797.96</v>
      </c>
      <c r="P381" s="110">
        <v>1320317.29</v>
      </c>
      <c r="Q381" s="110">
        <v>993250.04</v>
      </c>
      <c r="R381" s="126"/>
      <c r="S381" s="110">
        <v>1803206.51</v>
      </c>
      <c r="T381" s="110">
        <v>11598571.799999999</v>
      </c>
      <c r="U381" s="101" t="s">
        <v>49</v>
      </c>
      <c r="V381" s="114"/>
      <c r="W381" s="112">
        <v>0</v>
      </c>
      <c r="X381" s="112">
        <v>0</v>
      </c>
      <c r="AC381" s="121"/>
    </row>
    <row r="382" spans="1:29" s="63" customFormat="1" ht="21" customHeight="1" thickBot="1" x14ac:dyDescent="0.3">
      <c r="A382" s="137" t="s">
        <v>817</v>
      </c>
      <c r="B382" s="138"/>
      <c r="C382" s="138"/>
      <c r="D382" s="138"/>
      <c r="E382" s="138"/>
      <c r="F382" s="138"/>
      <c r="G382" s="138"/>
      <c r="H382" s="138"/>
      <c r="I382" s="138"/>
      <c r="J382" s="138"/>
      <c r="K382" s="138"/>
      <c r="L382" s="138"/>
      <c r="M382" s="138"/>
      <c r="N382" s="139"/>
      <c r="O382" s="44">
        <f>SUM(O379:O381)</f>
        <v>42991005.372500002</v>
      </c>
      <c r="P382" s="44">
        <f>SUM(P379:P381)</f>
        <v>7586648.0075000003</v>
      </c>
      <c r="Q382" s="44">
        <f>SUM(Q379:Q381)</f>
        <v>42768788.18</v>
      </c>
      <c r="R382" s="44"/>
      <c r="S382" s="44">
        <f>SUM(S379:S381)</f>
        <v>50216619.659999996</v>
      </c>
      <c r="T382" s="44">
        <f>SUM(T379:T381)</f>
        <v>143563061.22</v>
      </c>
      <c r="U382" s="44"/>
      <c r="V382" s="44"/>
      <c r="W382" s="44">
        <f>SUM(W379:W381)</f>
        <v>26469200.52</v>
      </c>
      <c r="X382" s="44">
        <f>SUM(X379:X381)</f>
        <v>4671035.38</v>
      </c>
      <c r="AC382" s="42"/>
    </row>
    <row r="383" spans="1:29" s="49" customFormat="1" ht="21" customHeight="1" thickBot="1" x14ac:dyDescent="0.3">
      <c r="A383" s="134" t="s">
        <v>856</v>
      </c>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6"/>
      <c r="AC383" s="42"/>
    </row>
    <row r="384" spans="1:29" s="42" customFormat="1" ht="45" customHeight="1" x14ac:dyDescent="0.25">
      <c r="A384" s="41">
        <v>1</v>
      </c>
      <c r="B384" s="21" t="s">
        <v>32</v>
      </c>
      <c r="C384" s="21">
        <v>103278</v>
      </c>
      <c r="D384" s="11" t="s">
        <v>823</v>
      </c>
      <c r="E384" s="7" t="s">
        <v>824</v>
      </c>
      <c r="F384" s="11" t="s">
        <v>825</v>
      </c>
      <c r="G384" s="19">
        <v>42618</v>
      </c>
      <c r="H384" s="19">
        <v>43044</v>
      </c>
      <c r="I384" s="20">
        <v>85</v>
      </c>
      <c r="J384" s="10" t="s">
        <v>322</v>
      </c>
      <c r="K384" s="10" t="s">
        <v>826</v>
      </c>
      <c r="L384" s="10" t="s">
        <v>827</v>
      </c>
      <c r="M384" s="10" t="s">
        <v>38</v>
      </c>
      <c r="N384" s="23" t="s">
        <v>39</v>
      </c>
      <c r="O384" s="8">
        <v>4779748.2029999997</v>
      </c>
      <c r="P384" s="8">
        <v>843484.97699999996</v>
      </c>
      <c r="Q384" s="8">
        <v>3748822.12</v>
      </c>
      <c r="R384" s="48"/>
      <c r="S384" s="8">
        <v>4878392.17</v>
      </c>
      <c r="T384" s="8">
        <v>14250447.470000001</v>
      </c>
      <c r="U384" s="71" t="s">
        <v>40</v>
      </c>
      <c r="V384" s="13"/>
      <c r="W384" s="9">
        <v>0</v>
      </c>
      <c r="X384" s="9">
        <v>0</v>
      </c>
      <c r="AC384" s="85"/>
    </row>
    <row r="385" spans="1:29" s="42" customFormat="1" ht="45" customHeight="1" x14ac:dyDescent="0.25">
      <c r="A385" s="41">
        <v>2</v>
      </c>
      <c r="B385" s="21" t="s">
        <v>32</v>
      </c>
      <c r="C385" s="21">
        <v>103279</v>
      </c>
      <c r="D385" s="11" t="s">
        <v>828</v>
      </c>
      <c r="E385" s="7" t="s">
        <v>829</v>
      </c>
      <c r="F385" s="11" t="s">
        <v>830</v>
      </c>
      <c r="G385" s="19">
        <v>42618</v>
      </c>
      <c r="H385" s="19">
        <v>43347</v>
      </c>
      <c r="I385" s="20">
        <v>85</v>
      </c>
      <c r="J385" s="10" t="s">
        <v>322</v>
      </c>
      <c r="K385" s="10" t="s">
        <v>826</v>
      </c>
      <c r="L385" s="10" t="s">
        <v>827</v>
      </c>
      <c r="M385" s="10" t="s">
        <v>38</v>
      </c>
      <c r="N385" s="23" t="s">
        <v>39</v>
      </c>
      <c r="O385" s="8">
        <v>17588973.449000001</v>
      </c>
      <c r="P385" s="8">
        <v>3103936.4910000004</v>
      </c>
      <c r="Q385" s="8">
        <v>8868389.9800000004</v>
      </c>
      <c r="R385" s="48"/>
      <c r="S385" s="8">
        <v>13436666.810000001</v>
      </c>
      <c r="T385" s="8">
        <v>42997966.730000004</v>
      </c>
      <c r="U385" s="10" t="s">
        <v>545</v>
      </c>
      <c r="V385" s="13" t="s">
        <v>79</v>
      </c>
      <c r="W385" s="9">
        <v>17588970</v>
      </c>
      <c r="X385" s="9">
        <v>3103935.89</v>
      </c>
      <c r="AC385" s="85"/>
    </row>
    <row r="386" spans="1:29" s="42" customFormat="1" ht="45" customHeight="1" x14ac:dyDescent="0.25">
      <c r="A386" s="41">
        <v>3</v>
      </c>
      <c r="B386" s="21" t="s">
        <v>112</v>
      </c>
      <c r="C386" s="21">
        <v>106101</v>
      </c>
      <c r="D386" s="7" t="s">
        <v>831</v>
      </c>
      <c r="E386" s="11" t="s">
        <v>832</v>
      </c>
      <c r="F386" s="11" t="s">
        <v>833</v>
      </c>
      <c r="G386" s="19">
        <v>42653</v>
      </c>
      <c r="H386" s="19">
        <v>43383</v>
      </c>
      <c r="I386" s="13">
        <v>85</v>
      </c>
      <c r="J386" s="10" t="s">
        <v>322</v>
      </c>
      <c r="K386" s="10" t="s">
        <v>826</v>
      </c>
      <c r="L386" s="10" t="s">
        <v>834</v>
      </c>
      <c r="M386" s="10" t="s">
        <v>38</v>
      </c>
      <c r="N386" s="23" t="s">
        <v>221</v>
      </c>
      <c r="O386" s="8">
        <v>711917.15149999992</v>
      </c>
      <c r="P386" s="8">
        <v>125632.43850000005</v>
      </c>
      <c r="Q386" s="8">
        <v>93061.07</v>
      </c>
      <c r="R386" s="24"/>
      <c r="S386" s="8">
        <v>120773.53</v>
      </c>
      <c r="T386" s="8">
        <v>1051384.19</v>
      </c>
      <c r="U386" s="10" t="s">
        <v>545</v>
      </c>
      <c r="V386" s="21" t="s">
        <v>50</v>
      </c>
      <c r="W386" s="9">
        <v>703599.73</v>
      </c>
      <c r="X386" s="9">
        <v>124164.67000000001</v>
      </c>
      <c r="AC386" s="85"/>
    </row>
    <row r="387" spans="1:29" s="42" customFormat="1" ht="45" customHeight="1" x14ac:dyDescent="0.25">
      <c r="A387" s="41">
        <v>4</v>
      </c>
      <c r="B387" s="21" t="s">
        <v>120</v>
      </c>
      <c r="C387" s="21">
        <v>105000</v>
      </c>
      <c r="D387" s="11" t="s">
        <v>835</v>
      </c>
      <c r="E387" s="7" t="s">
        <v>836</v>
      </c>
      <c r="F387" s="11" t="s">
        <v>837</v>
      </c>
      <c r="G387" s="19">
        <v>42622</v>
      </c>
      <c r="H387" s="19">
        <v>43352</v>
      </c>
      <c r="I387" s="13">
        <v>85</v>
      </c>
      <c r="J387" s="10" t="s">
        <v>322</v>
      </c>
      <c r="K387" s="10" t="s">
        <v>826</v>
      </c>
      <c r="L387" s="10" t="s">
        <v>827</v>
      </c>
      <c r="M387" s="10" t="s">
        <v>38</v>
      </c>
      <c r="N387" s="23" t="s">
        <v>221</v>
      </c>
      <c r="O387" s="8">
        <v>5576201.5689999992</v>
      </c>
      <c r="P387" s="8">
        <v>984035.57100000046</v>
      </c>
      <c r="Q387" s="8">
        <v>0</v>
      </c>
      <c r="R387" s="24"/>
      <c r="S387" s="8">
        <v>776748.51</v>
      </c>
      <c r="T387" s="8">
        <v>7336985.6499999994</v>
      </c>
      <c r="U387" s="10" t="s">
        <v>545</v>
      </c>
      <c r="V387" s="21" t="s">
        <v>50</v>
      </c>
      <c r="W387" s="9">
        <v>4458820.7299999995</v>
      </c>
      <c r="X387" s="9">
        <v>786850.72</v>
      </c>
      <c r="AC387" s="85"/>
    </row>
    <row r="388" spans="1:29" s="42" customFormat="1" ht="45" customHeight="1" x14ac:dyDescent="0.25">
      <c r="A388" s="41">
        <v>5</v>
      </c>
      <c r="B388" s="21" t="s">
        <v>187</v>
      </c>
      <c r="C388" s="21">
        <v>119636</v>
      </c>
      <c r="D388" s="11" t="s">
        <v>838</v>
      </c>
      <c r="E388" s="11" t="s">
        <v>839</v>
      </c>
      <c r="F388" s="11" t="s">
        <v>840</v>
      </c>
      <c r="G388" s="19">
        <v>42653</v>
      </c>
      <c r="H388" s="19">
        <v>43382</v>
      </c>
      <c r="I388" s="20">
        <v>85</v>
      </c>
      <c r="J388" s="10" t="s">
        <v>841</v>
      </c>
      <c r="K388" s="10" t="s">
        <v>826</v>
      </c>
      <c r="L388" s="10" t="s">
        <v>842</v>
      </c>
      <c r="M388" s="10" t="s">
        <v>47</v>
      </c>
      <c r="N388" s="23" t="s">
        <v>190</v>
      </c>
      <c r="O388" s="8">
        <v>4709744.6849999996</v>
      </c>
      <c r="P388" s="8">
        <v>831131.41500000004</v>
      </c>
      <c r="Q388" s="8">
        <v>0</v>
      </c>
      <c r="R388" s="24"/>
      <c r="S388" s="8">
        <v>1548950</v>
      </c>
      <c r="T388" s="8">
        <v>7089826.0999999996</v>
      </c>
      <c r="U388" s="10" t="s">
        <v>545</v>
      </c>
      <c r="V388" s="21" t="s">
        <v>66</v>
      </c>
      <c r="W388" s="9">
        <v>4650756.5300000012</v>
      </c>
      <c r="X388" s="9">
        <v>820721.73</v>
      </c>
      <c r="AC388" s="85"/>
    </row>
    <row r="389" spans="1:29" s="42" customFormat="1" ht="45" customHeight="1" x14ac:dyDescent="0.25">
      <c r="A389" s="41">
        <v>6</v>
      </c>
      <c r="B389" s="21" t="s">
        <v>112</v>
      </c>
      <c r="C389" s="21">
        <v>119849</v>
      </c>
      <c r="D389" s="17" t="s">
        <v>843</v>
      </c>
      <c r="E389" s="17" t="s">
        <v>844</v>
      </c>
      <c r="F389" s="11" t="s">
        <v>845</v>
      </c>
      <c r="G389" s="19">
        <v>43005</v>
      </c>
      <c r="H389" s="19">
        <v>43735</v>
      </c>
      <c r="I389" s="13">
        <v>84.999999701780197</v>
      </c>
      <c r="J389" s="21" t="s">
        <v>322</v>
      </c>
      <c r="K389" s="21" t="s">
        <v>826</v>
      </c>
      <c r="L389" s="21" t="s">
        <v>827</v>
      </c>
      <c r="M389" s="10" t="s">
        <v>38</v>
      </c>
      <c r="N389" s="23" t="s">
        <v>221</v>
      </c>
      <c r="O389" s="8">
        <v>712561.67</v>
      </c>
      <c r="P389" s="8">
        <v>125746.18</v>
      </c>
      <c r="Q389" s="8">
        <v>93145.35</v>
      </c>
      <c r="R389" s="8"/>
      <c r="S389" s="8">
        <v>159716.85</v>
      </c>
      <c r="T389" s="8">
        <v>1091170.05</v>
      </c>
      <c r="U389" s="71" t="s">
        <v>40</v>
      </c>
      <c r="V389" s="21"/>
      <c r="W389" s="9">
        <v>0</v>
      </c>
      <c r="X389" s="9">
        <v>0</v>
      </c>
      <c r="AC389" s="85"/>
    </row>
    <row r="390" spans="1:29" s="42" customFormat="1" ht="45" customHeight="1" x14ac:dyDescent="0.25">
      <c r="A390" s="41">
        <v>7</v>
      </c>
      <c r="B390" s="10" t="s">
        <v>229</v>
      </c>
      <c r="C390" s="10">
        <v>115549</v>
      </c>
      <c r="D390" s="11" t="s">
        <v>846</v>
      </c>
      <c r="E390" s="11" t="s">
        <v>847</v>
      </c>
      <c r="F390" s="11" t="s">
        <v>846</v>
      </c>
      <c r="G390" s="19">
        <v>42880</v>
      </c>
      <c r="H390" s="19">
        <v>43610</v>
      </c>
      <c r="I390" s="13">
        <v>85</v>
      </c>
      <c r="J390" s="21" t="s">
        <v>322</v>
      </c>
      <c r="K390" s="21" t="s">
        <v>826</v>
      </c>
      <c r="L390" s="21" t="s">
        <v>827</v>
      </c>
      <c r="M390" s="21" t="s">
        <v>38</v>
      </c>
      <c r="N390" s="23" t="s">
        <v>232</v>
      </c>
      <c r="O390" s="22">
        <v>3440127.01</v>
      </c>
      <c r="P390" s="22">
        <v>607081.24</v>
      </c>
      <c r="Q390" s="22">
        <v>2115708</v>
      </c>
      <c r="R390" s="24"/>
      <c r="S390" s="22">
        <v>1170954.0899999999</v>
      </c>
      <c r="T390" s="22">
        <v>7333870.3399999999</v>
      </c>
      <c r="U390" s="6" t="s">
        <v>49</v>
      </c>
      <c r="V390" s="21"/>
      <c r="W390" s="9">
        <v>2892283.53</v>
      </c>
      <c r="X390" s="9">
        <v>510402.97</v>
      </c>
    </row>
    <row r="391" spans="1:29" s="42" customFormat="1" ht="45" customHeight="1" x14ac:dyDescent="0.25">
      <c r="A391" s="41">
        <v>8</v>
      </c>
      <c r="B391" s="10" t="s">
        <v>229</v>
      </c>
      <c r="C391" s="10">
        <v>116063</v>
      </c>
      <c r="D391" s="11" t="s">
        <v>848</v>
      </c>
      <c r="E391" s="11" t="s">
        <v>849</v>
      </c>
      <c r="F391" s="11" t="s">
        <v>848</v>
      </c>
      <c r="G391" s="19">
        <v>42955</v>
      </c>
      <c r="H391" s="19">
        <v>43685</v>
      </c>
      <c r="I391" s="13">
        <v>85</v>
      </c>
      <c r="J391" s="21" t="s">
        <v>322</v>
      </c>
      <c r="K391" s="21" t="s">
        <v>826</v>
      </c>
      <c r="L391" s="21" t="s">
        <v>827</v>
      </c>
      <c r="M391" s="21" t="s">
        <v>38</v>
      </c>
      <c r="N391" s="23" t="s">
        <v>232</v>
      </c>
      <c r="O391" s="22">
        <v>2697279.93</v>
      </c>
      <c r="P391" s="22">
        <v>475990.57</v>
      </c>
      <c r="Q391" s="22">
        <v>1065463.5</v>
      </c>
      <c r="R391" s="24"/>
      <c r="S391" s="22">
        <v>826005.96</v>
      </c>
      <c r="T391" s="22">
        <v>5064739.96</v>
      </c>
      <c r="U391" s="6" t="s">
        <v>49</v>
      </c>
      <c r="V391" s="21"/>
      <c r="W391" s="9">
        <v>2029276.4</v>
      </c>
      <c r="X391" s="9">
        <v>358107.6</v>
      </c>
    </row>
    <row r="392" spans="1:29" s="42" customFormat="1" ht="45" customHeight="1" x14ac:dyDescent="0.25">
      <c r="A392" s="41">
        <v>9</v>
      </c>
      <c r="B392" s="10" t="s">
        <v>229</v>
      </c>
      <c r="C392" s="10">
        <v>115607</v>
      </c>
      <c r="D392" s="11" t="s">
        <v>850</v>
      </c>
      <c r="E392" s="11" t="s">
        <v>851</v>
      </c>
      <c r="F392" s="11" t="s">
        <v>850</v>
      </c>
      <c r="G392" s="19">
        <v>42954</v>
      </c>
      <c r="H392" s="19">
        <v>43380</v>
      </c>
      <c r="I392" s="13">
        <v>85</v>
      </c>
      <c r="J392" s="21" t="s">
        <v>322</v>
      </c>
      <c r="K392" s="21" t="s">
        <v>826</v>
      </c>
      <c r="L392" s="21" t="s">
        <v>827</v>
      </c>
      <c r="M392" s="21" t="s">
        <v>38</v>
      </c>
      <c r="N392" s="23" t="s">
        <v>232</v>
      </c>
      <c r="O392" s="22">
        <v>3345152.8</v>
      </c>
      <c r="P392" s="22">
        <v>590321.07999999996</v>
      </c>
      <c r="Q392" s="22">
        <v>1132968.1100000003</v>
      </c>
      <c r="R392" s="24"/>
      <c r="S392" s="22">
        <v>68622.349999999627</v>
      </c>
      <c r="T392" s="22">
        <v>5137064.34</v>
      </c>
      <c r="U392" s="6" t="s">
        <v>49</v>
      </c>
      <c r="V392" s="21" t="s">
        <v>50</v>
      </c>
      <c r="W392" s="9">
        <v>2804888.25</v>
      </c>
      <c r="X392" s="9">
        <v>494980.29</v>
      </c>
    </row>
    <row r="393" spans="1:29" s="42" customFormat="1" ht="45" customHeight="1" x14ac:dyDescent="0.25">
      <c r="A393" s="41">
        <v>10</v>
      </c>
      <c r="B393" s="10" t="s">
        <v>229</v>
      </c>
      <c r="C393" s="10">
        <v>115793</v>
      </c>
      <c r="D393" s="11" t="s">
        <v>852</v>
      </c>
      <c r="E393" s="11" t="s">
        <v>853</v>
      </c>
      <c r="F393" s="11" t="s">
        <v>852</v>
      </c>
      <c r="G393" s="19">
        <v>43059</v>
      </c>
      <c r="H393" s="19">
        <v>43789</v>
      </c>
      <c r="I393" s="13">
        <v>85</v>
      </c>
      <c r="J393" s="21" t="s">
        <v>322</v>
      </c>
      <c r="K393" s="21" t="s">
        <v>826</v>
      </c>
      <c r="L393" s="21" t="s">
        <v>827</v>
      </c>
      <c r="M393" s="21" t="s">
        <v>38</v>
      </c>
      <c r="N393" s="23" t="s">
        <v>232</v>
      </c>
      <c r="O393" s="22">
        <v>2460026.65</v>
      </c>
      <c r="P393" s="22">
        <v>434122.35</v>
      </c>
      <c r="Q393" s="22">
        <v>964537.5</v>
      </c>
      <c r="R393" s="24"/>
      <c r="S393" s="22">
        <v>801920.54</v>
      </c>
      <c r="T393" s="22">
        <v>4660607.04</v>
      </c>
      <c r="U393" s="6" t="s">
        <v>49</v>
      </c>
      <c r="V393" s="21"/>
      <c r="W393" s="9">
        <v>1819522.21</v>
      </c>
      <c r="X393" s="9">
        <v>321092.16000000003</v>
      </c>
    </row>
    <row r="394" spans="1:29" s="42" customFormat="1" ht="45" customHeight="1" x14ac:dyDescent="0.25">
      <c r="A394" s="41">
        <v>11</v>
      </c>
      <c r="B394" s="10" t="s">
        <v>229</v>
      </c>
      <c r="C394" s="10">
        <v>117293</v>
      </c>
      <c r="D394" s="11" t="s">
        <v>854</v>
      </c>
      <c r="E394" s="11" t="s">
        <v>855</v>
      </c>
      <c r="F394" s="11" t="s">
        <v>854</v>
      </c>
      <c r="G394" s="19">
        <v>42915</v>
      </c>
      <c r="H394" s="19">
        <v>44011</v>
      </c>
      <c r="I394" s="13">
        <v>85</v>
      </c>
      <c r="J394" s="21" t="s">
        <v>322</v>
      </c>
      <c r="K394" s="21" t="s">
        <v>826</v>
      </c>
      <c r="L394" s="21" t="s">
        <v>827</v>
      </c>
      <c r="M394" s="21" t="s">
        <v>38</v>
      </c>
      <c r="N394" s="23" t="s">
        <v>232</v>
      </c>
      <c r="O394" s="22">
        <v>1598080.23</v>
      </c>
      <c r="P394" s="22">
        <v>282014.15999999997</v>
      </c>
      <c r="Q394" s="22">
        <v>1456962.8</v>
      </c>
      <c r="R394" s="24"/>
      <c r="S394" s="22">
        <v>0</v>
      </c>
      <c r="T394" s="22">
        <v>3337057.19</v>
      </c>
      <c r="U394" s="6" t="s">
        <v>49</v>
      </c>
      <c r="V394" s="21"/>
      <c r="W394" s="9">
        <v>745575.14000000013</v>
      </c>
      <c r="X394" s="9">
        <v>131572.09</v>
      </c>
    </row>
    <row r="395" spans="1:29" s="42" customFormat="1" ht="45" customHeight="1" thickBot="1" x14ac:dyDescent="0.3">
      <c r="A395" s="41">
        <v>12</v>
      </c>
      <c r="B395" s="10" t="s">
        <v>229</v>
      </c>
      <c r="C395" s="10">
        <v>115906</v>
      </c>
      <c r="D395" s="11" t="s">
        <v>1014</v>
      </c>
      <c r="E395" s="11" t="s">
        <v>1015</v>
      </c>
      <c r="F395" s="11" t="s">
        <v>1014</v>
      </c>
      <c r="G395" s="19">
        <v>42951</v>
      </c>
      <c r="H395" s="19">
        <v>43620</v>
      </c>
      <c r="I395" s="13">
        <v>85</v>
      </c>
      <c r="J395" s="21" t="s">
        <v>322</v>
      </c>
      <c r="K395" s="21" t="s">
        <v>826</v>
      </c>
      <c r="L395" s="21" t="s">
        <v>827</v>
      </c>
      <c r="M395" s="21" t="s">
        <v>38</v>
      </c>
      <c r="N395" s="23" t="s">
        <v>232</v>
      </c>
      <c r="O395" s="22">
        <v>3076224.45</v>
      </c>
      <c r="P395" s="22">
        <v>542863.14</v>
      </c>
      <c r="Q395" s="22">
        <v>769918.06000000052</v>
      </c>
      <c r="R395" s="24"/>
      <c r="S395" s="22">
        <v>183630.81999999937</v>
      </c>
      <c r="T395" s="22">
        <v>4572636.47</v>
      </c>
      <c r="U395" s="6" t="s">
        <v>49</v>
      </c>
      <c r="V395" s="21"/>
      <c r="W395" s="9">
        <v>380380.1</v>
      </c>
      <c r="X395" s="9">
        <v>67125.899999999994</v>
      </c>
    </row>
    <row r="396" spans="1:29" s="63" customFormat="1" ht="21" customHeight="1" thickBot="1" x14ac:dyDescent="0.3">
      <c r="A396" s="137" t="s">
        <v>857</v>
      </c>
      <c r="B396" s="138"/>
      <c r="C396" s="138"/>
      <c r="D396" s="138"/>
      <c r="E396" s="138"/>
      <c r="F396" s="138"/>
      <c r="G396" s="138"/>
      <c r="H396" s="138"/>
      <c r="I396" s="138"/>
      <c r="J396" s="138"/>
      <c r="K396" s="138"/>
      <c r="L396" s="138"/>
      <c r="M396" s="138"/>
      <c r="N396" s="139"/>
      <c r="O396" s="44">
        <f>SUM(O384:O395)</f>
        <v>50696037.797499992</v>
      </c>
      <c r="P396" s="44">
        <f>SUM(P384:P395)</f>
        <v>8946359.6125000007</v>
      </c>
      <c r="Q396" s="44">
        <f>SUM(Q384:Q395)</f>
        <v>20308976.490000002</v>
      </c>
      <c r="R396" s="44"/>
      <c r="S396" s="44">
        <f>SUM(S384:S395)</f>
        <v>23972381.630000003</v>
      </c>
      <c r="T396" s="44">
        <f>SUM(T384:T395)</f>
        <v>103923755.53</v>
      </c>
      <c r="U396" s="44"/>
      <c r="V396" s="44"/>
      <c r="W396" s="44">
        <f>SUM(W384:W395)</f>
        <v>38074072.620000005</v>
      </c>
      <c r="X396" s="44">
        <f>SUM(X384:X395)</f>
        <v>6718954.0199999996</v>
      </c>
      <c r="AC396" s="42"/>
    </row>
    <row r="397" spans="1:29" s="49" customFormat="1" ht="21" customHeight="1" thickBot="1" x14ac:dyDescent="0.3">
      <c r="A397" s="134" t="s">
        <v>1202</v>
      </c>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6"/>
      <c r="AC397" s="42"/>
    </row>
    <row r="398" spans="1:29" s="42" customFormat="1" ht="45" customHeight="1" thickBot="1" x14ac:dyDescent="0.3">
      <c r="A398" s="103">
        <v>1</v>
      </c>
      <c r="B398" s="104" t="s">
        <v>1158</v>
      </c>
      <c r="C398" s="104">
        <v>127132</v>
      </c>
      <c r="D398" s="106" t="s">
        <v>1204</v>
      </c>
      <c r="E398" s="105" t="s">
        <v>1182</v>
      </c>
      <c r="F398" s="106" t="s">
        <v>1205</v>
      </c>
      <c r="G398" s="107">
        <v>43529</v>
      </c>
      <c r="H398" s="107">
        <v>44625</v>
      </c>
      <c r="I398" s="108">
        <v>85</v>
      </c>
      <c r="J398" s="101" t="s">
        <v>335</v>
      </c>
      <c r="K398" s="101" t="s">
        <v>1206</v>
      </c>
      <c r="L398" s="101" t="s">
        <v>1207</v>
      </c>
      <c r="M398" s="101" t="s">
        <v>38</v>
      </c>
      <c r="N398" s="109" t="s">
        <v>1057</v>
      </c>
      <c r="O398" s="110">
        <v>7482385.29</v>
      </c>
      <c r="P398" s="110">
        <v>1320420.93</v>
      </c>
      <c r="Q398" s="116">
        <v>1893481.33</v>
      </c>
      <c r="R398" s="124"/>
      <c r="S398" s="116">
        <v>3550491.04</v>
      </c>
      <c r="T398" s="116">
        <v>14246778.59</v>
      </c>
      <c r="U398" s="117" t="s">
        <v>49</v>
      </c>
      <c r="V398" s="125"/>
      <c r="W398" s="119">
        <v>0</v>
      </c>
      <c r="X398" s="119">
        <v>0</v>
      </c>
      <c r="AC398" s="85"/>
    </row>
    <row r="399" spans="1:29" s="63" customFormat="1" ht="21" customHeight="1" thickBot="1" x14ac:dyDescent="0.3">
      <c r="A399" s="137" t="s">
        <v>1203</v>
      </c>
      <c r="B399" s="138"/>
      <c r="C399" s="138"/>
      <c r="D399" s="138"/>
      <c r="E399" s="138"/>
      <c r="F399" s="138"/>
      <c r="G399" s="138"/>
      <c r="H399" s="138"/>
      <c r="I399" s="138"/>
      <c r="J399" s="138"/>
      <c r="K399" s="138"/>
      <c r="L399" s="138"/>
      <c r="M399" s="138"/>
      <c r="N399" s="139"/>
      <c r="O399" s="44">
        <f>SUM(O398:O398)</f>
        <v>7482385.29</v>
      </c>
      <c r="P399" s="44">
        <f>SUM(P398:P398)</f>
        <v>1320420.93</v>
      </c>
      <c r="Q399" s="44">
        <f>SUM(Q398:Q398)</f>
        <v>1893481.33</v>
      </c>
      <c r="R399" s="44"/>
      <c r="S399" s="44">
        <f>SUM(S398:S398)</f>
        <v>3550491.04</v>
      </c>
      <c r="T399" s="44">
        <f>SUM(T398:T398)</f>
        <v>14246778.59</v>
      </c>
      <c r="U399" s="44"/>
      <c r="V399" s="44"/>
      <c r="W399" s="44">
        <f>SUM(W398:W398)</f>
        <v>0</v>
      </c>
      <c r="X399" s="44">
        <f>SUM(X398:X398)</f>
        <v>0</v>
      </c>
      <c r="AC399" s="42"/>
    </row>
    <row r="400" spans="1:29" s="49" customFormat="1" ht="21" customHeight="1" thickBot="1" x14ac:dyDescent="0.3">
      <c r="A400" s="134" t="s">
        <v>858</v>
      </c>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6"/>
      <c r="AC400" s="42"/>
    </row>
    <row r="401" spans="1:29" s="42" customFormat="1" ht="45" customHeight="1" x14ac:dyDescent="0.25">
      <c r="A401" s="41">
        <v>1</v>
      </c>
      <c r="B401" s="21" t="s">
        <v>32</v>
      </c>
      <c r="C401" s="21">
        <v>104867</v>
      </c>
      <c r="D401" s="11" t="s">
        <v>860</v>
      </c>
      <c r="E401" s="7" t="s">
        <v>861</v>
      </c>
      <c r="F401" s="11" t="s">
        <v>862</v>
      </c>
      <c r="G401" s="19">
        <v>42622</v>
      </c>
      <c r="H401" s="19">
        <v>43016</v>
      </c>
      <c r="I401" s="20">
        <v>85</v>
      </c>
      <c r="J401" s="10" t="s">
        <v>35</v>
      </c>
      <c r="K401" s="10" t="s">
        <v>863</v>
      </c>
      <c r="L401" s="10" t="s">
        <v>863</v>
      </c>
      <c r="M401" s="10" t="s">
        <v>38</v>
      </c>
      <c r="N401" s="23" t="s">
        <v>39</v>
      </c>
      <c r="O401" s="8">
        <v>16261504.172999999</v>
      </c>
      <c r="P401" s="8">
        <v>2869677.2070000004</v>
      </c>
      <c r="Q401" s="8">
        <v>8199077.75</v>
      </c>
      <c r="R401" s="24"/>
      <c r="S401" s="8">
        <v>13455570.35</v>
      </c>
      <c r="T401" s="8">
        <v>40785829.479999997</v>
      </c>
      <c r="U401" s="10" t="s">
        <v>545</v>
      </c>
      <c r="V401" s="21" t="s">
        <v>79</v>
      </c>
      <c r="W401" s="9">
        <v>16009371.51</v>
      </c>
      <c r="X401" s="9">
        <v>2825183.2</v>
      </c>
      <c r="AC401" s="85"/>
    </row>
    <row r="402" spans="1:29" s="42" customFormat="1" ht="45" customHeight="1" x14ac:dyDescent="0.25">
      <c r="A402" s="41">
        <v>2</v>
      </c>
      <c r="B402" s="21" t="s">
        <v>41</v>
      </c>
      <c r="C402" s="21">
        <v>103050</v>
      </c>
      <c r="D402" s="7" t="s">
        <v>864</v>
      </c>
      <c r="E402" s="11" t="s">
        <v>865</v>
      </c>
      <c r="F402" s="11" t="s">
        <v>866</v>
      </c>
      <c r="G402" s="19">
        <v>42621</v>
      </c>
      <c r="H402" s="19">
        <v>43715</v>
      </c>
      <c r="I402" s="20">
        <v>84.435339999999997</v>
      </c>
      <c r="J402" s="10" t="s">
        <v>35</v>
      </c>
      <c r="K402" s="10" t="s">
        <v>863</v>
      </c>
      <c r="L402" s="10" t="s">
        <v>863</v>
      </c>
      <c r="M402" s="10" t="s">
        <v>47</v>
      </c>
      <c r="N402" s="23" t="s">
        <v>48</v>
      </c>
      <c r="O402" s="8">
        <v>7108271.0323360004</v>
      </c>
      <c r="P402" s="8">
        <v>1309861.4076639991</v>
      </c>
      <c r="Q402" s="8">
        <v>0</v>
      </c>
      <c r="R402" s="24"/>
      <c r="S402" s="8">
        <v>423650.79</v>
      </c>
      <c r="T402" s="8">
        <v>8841783.2299999986</v>
      </c>
      <c r="U402" s="10" t="s">
        <v>49</v>
      </c>
      <c r="V402" s="21" t="s">
        <v>134</v>
      </c>
      <c r="W402" s="9">
        <v>3929118.0400000005</v>
      </c>
      <c r="X402" s="9">
        <v>724029.81</v>
      </c>
      <c r="AC402" s="85"/>
    </row>
    <row r="403" spans="1:29" s="42" customFormat="1" ht="45" customHeight="1" x14ac:dyDescent="0.25">
      <c r="A403" s="41">
        <v>3</v>
      </c>
      <c r="B403" s="21" t="s">
        <v>41</v>
      </c>
      <c r="C403" s="21">
        <v>103107</v>
      </c>
      <c r="D403" s="7" t="s">
        <v>867</v>
      </c>
      <c r="E403" s="11" t="s">
        <v>865</v>
      </c>
      <c r="F403" s="11" t="s">
        <v>868</v>
      </c>
      <c r="G403" s="19">
        <v>42621</v>
      </c>
      <c r="H403" s="19">
        <v>44081</v>
      </c>
      <c r="I403" s="20">
        <v>84.435339999999997</v>
      </c>
      <c r="J403" s="10" t="s">
        <v>35</v>
      </c>
      <c r="K403" s="10" t="s">
        <v>863</v>
      </c>
      <c r="L403" s="10" t="s">
        <v>863</v>
      </c>
      <c r="M403" s="10" t="s">
        <v>47</v>
      </c>
      <c r="N403" s="23" t="s">
        <v>48</v>
      </c>
      <c r="O403" s="8">
        <v>6947187.3353160005</v>
      </c>
      <c r="P403" s="8">
        <v>1280178.0546839992</v>
      </c>
      <c r="Q403" s="8">
        <v>0</v>
      </c>
      <c r="R403" s="24"/>
      <c r="S403" s="8">
        <v>698573.03</v>
      </c>
      <c r="T403" s="8">
        <v>8925938.4199999999</v>
      </c>
      <c r="U403" s="10" t="s">
        <v>49</v>
      </c>
      <c r="V403" s="21" t="s">
        <v>91</v>
      </c>
      <c r="W403" s="9">
        <v>3042319.45</v>
      </c>
      <c r="X403" s="9">
        <v>556119.11</v>
      </c>
      <c r="AC403" s="85"/>
    </row>
    <row r="404" spans="1:29" s="42" customFormat="1" ht="45" customHeight="1" x14ac:dyDescent="0.25">
      <c r="A404" s="41">
        <v>4</v>
      </c>
      <c r="B404" s="21" t="s">
        <v>112</v>
      </c>
      <c r="C404" s="21">
        <v>104961</v>
      </c>
      <c r="D404" s="7" t="s">
        <v>869</v>
      </c>
      <c r="E404" s="11" t="s">
        <v>870</v>
      </c>
      <c r="F404" s="11" t="s">
        <v>871</v>
      </c>
      <c r="G404" s="19">
        <v>42622</v>
      </c>
      <c r="H404" s="19">
        <v>43290</v>
      </c>
      <c r="I404" s="13">
        <v>85</v>
      </c>
      <c r="J404" s="10" t="s">
        <v>35</v>
      </c>
      <c r="K404" s="10" t="s">
        <v>863</v>
      </c>
      <c r="L404" s="10" t="s">
        <v>872</v>
      </c>
      <c r="M404" s="10" t="s">
        <v>38</v>
      </c>
      <c r="N404" s="23" t="s">
        <v>221</v>
      </c>
      <c r="O404" s="8">
        <v>697401.92249999999</v>
      </c>
      <c r="P404" s="8">
        <v>123070.92749999999</v>
      </c>
      <c r="Q404" s="8">
        <v>91163.65</v>
      </c>
      <c r="R404" s="24"/>
      <c r="S404" s="8">
        <v>33129</v>
      </c>
      <c r="T404" s="8">
        <v>944765.5</v>
      </c>
      <c r="U404" s="10" t="s">
        <v>545</v>
      </c>
      <c r="V404" s="21" t="s">
        <v>91</v>
      </c>
      <c r="W404" s="9">
        <v>671753.93</v>
      </c>
      <c r="X404" s="9">
        <v>118544.82</v>
      </c>
      <c r="AC404" s="85"/>
    </row>
    <row r="405" spans="1:29" s="42" customFormat="1" ht="45" customHeight="1" x14ac:dyDescent="0.25">
      <c r="A405" s="41">
        <v>5</v>
      </c>
      <c r="B405" s="21" t="s">
        <v>120</v>
      </c>
      <c r="C405" s="21">
        <v>104965</v>
      </c>
      <c r="D405" s="11" t="s">
        <v>873</v>
      </c>
      <c r="E405" s="7" t="s">
        <v>874</v>
      </c>
      <c r="F405" s="11" t="s">
        <v>875</v>
      </c>
      <c r="G405" s="19">
        <v>42636</v>
      </c>
      <c r="H405" s="19">
        <v>43366</v>
      </c>
      <c r="I405" s="13">
        <v>85</v>
      </c>
      <c r="J405" s="10" t="s">
        <v>35</v>
      </c>
      <c r="K405" s="10" t="s">
        <v>863</v>
      </c>
      <c r="L405" s="10" t="s">
        <v>872</v>
      </c>
      <c r="M405" s="10" t="s">
        <v>38</v>
      </c>
      <c r="N405" s="23" t="s">
        <v>221</v>
      </c>
      <c r="O405" s="8">
        <v>5611298.7999999998</v>
      </c>
      <c r="P405" s="8">
        <v>990229.20000000019</v>
      </c>
      <c r="Q405" s="8">
        <v>0</v>
      </c>
      <c r="R405" s="24"/>
      <c r="S405" s="8">
        <v>48817.599999999999</v>
      </c>
      <c r="T405" s="8">
        <v>6650345.5999999996</v>
      </c>
      <c r="U405" s="10" t="s">
        <v>545</v>
      </c>
      <c r="V405" s="21" t="s">
        <v>134</v>
      </c>
      <c r="W405" s="9">
        <v>5409677.5199999996</v>
      </c>
      <c r="X405" s="9">
        <v>954648.96</v>
      </c>
      <c r="AC405" s="85"/>
    </row>
    <row r="406" spans="1:29" s="42" customFormat="1" ht="45" customHeight="1" x14ac:dyDescent="0.25">
      <c r="A406" s="41">
        <v>6</v>
      </c>
      <c r="B406" s="21" t="s">
        <v>112</v>
      </c>
      <c r="C406" s="21">
        <v>113257</v>
      </c>
      <c r="D406" s="11" t="s">
        <v>876</v>
      </c>
      <c r="E406" s="11" t="s">
        <v>877</v>
      </c>
      <c r="F406" s="11" t="s">
        <v>878</v>
      </c>
      <c r="G406" s="19">
        <v>43005</v>
      </c>
      <c r="H406" s="19">
        <v>43339</v>
      </c>
      <c r="I406" s="13">
        <v>85.000000595370992</v>
      </c>
      <c r="J406" s="21" t="s">
        <v>35</v>
      </c>
      <c r="K406" s="21" t="s">
        <v>863</v>
      </c>
      <c r="L406" s="21" t="s">
        <v>863</v>
      </c>
      <c r="M406" s="10" t="s">
        <v>38</v>
      </c>
      <c r="N406" s="23" t="s">
        <v>221</v>
      </c>
      <c r="O406" s="8">
        <v>713840.63</v>
      </c>
      <c r="P406" s="8">
        <v>125971.87</v>
      </c>
      <c r="Q406" s="8">
        <v>93312.5</v>
      </c>
      <c r="R406" s="8"/>
      <c r="S406" s="8">
        <v>137941.75</v>
      </c>
      <c r="T406" s="8">
        <v>1071066.75</v>
      </c>
      <c r="U406" s="10" t="s">
        <v>49</v>
      </c>
      <c r="V406" s="21" t="s">
        <v>50</v>
      </c>
      <c r="W406" s="9">
        <v>439020.86</v>
      </c>
      <c r="X406" s="9">
        <v>77474.259999999995</v>
      </c>
      <c r="AC406" s="85"/>
    </row>
    <row r="407" spans="1:29" s="42" customFormat="1" ht="45" customHeight="1" x14ac:dyDescent="0.25">
      <c r="A407" s="41">
        <v>7</v>
      </c>
      <c r="B407" s="10" t="s">
        <v>229</v>
      </c>
      <c r="C407" s="10">
        <v>115649</v>
      </c>
      <c r="D407" s="11" t="s">
        <v>879</v>
      </c>
      <c r="E407" s="11" t="s">
        <v>880</v>
      </c>
      <c r="F407" s="11" t="s">
        <v>879</v>
      </c>
      <c r="G407" s="19">
        <v>42914</v>
      </c>
      <c r="H407" s="19">
        <v>43705</v>
      </c>
      <c r="I407" s="13">
        <v>85</v>
      </c>
      <c r="J407" s="21" t="s">
        <v>35</v>
      </c>
      <c r="K407" s="21" t="s">
        <v>863</v>
      </c>
      <c r="L407" s="21" t="s">
        <v>863</v>
      </c>
      <c r="M407" s="21" t="s">
        <v>38</v>
      </c>
      <c r="N407" s="23" t="s">
        <v>232</v>
      </c>
      <c r="O407" s="22">
        <v>2730867.25</v>
      </c>
      <c r="P407" s="22">
        <v>481917.75</v>
      </c>
      <c r="Q407" s="22">
        <v>2588000</v>
      </c>
      <c r="R407" s="24"/>
      <c r="S407" s="22">
        <v>180704</v>
      </c>
      <c r="T407" s="22">
        <v>5981489</v>
      </c>
      <c r="U407" s="6" t="s">
        <v>49</v>
      </c>
      <c r="V407" s="21"/>
      <c r="W407" s="9">
        <v>2059997</v>
      </c>
      <c r="X407" s="9">
        <v>293620.05000000005</v>
      </c>
    </row>
    <row r="408" spans="1:29" s="42" customFormat="1" ht="45" customHeight="1" x14ac:dyDescent="0.25">
      <c r="A408" s="41">
        <v>8</v>
      </c>
      <c r="B408" s="10" t="s">
        <v>229</v>
      </c>
      <c r="C408" s="10"/>
      <c r="D408" s="11" t="s">
        <v>881</v>
      </c>
      <c r="E408" s="11" t="s">
        <v>882</v>
      </c>
      <c r="F408" s="11" t="s">
        <v>881</v>
      </c>
      <c r="G408" s="19">
        <v>42880</v>
      </c>
      <c r="H408" s="19">
        <v>43794</v>
      </c>
      <c r="I408" s="13">
        <v>85</v>
      </c>
      <c r="J408" s="21" t="s">
        <v>35</v>
      </c>
      <c r="K408" s="21" t="s">
        <v>863</v>
      </c>
      <c r="L408" s="21" t="s">
        <v>863</v>
      </c>
      <c r="M408" s="21" t="s">
        <v>38</v>
      </c>
      <c r="N408" s="23" t="s">
        <v>232</v>
      </c>
      <c r="O408" s="22">
        <v>1649702.37</v>
      </c>
      <c r="P408" s="22">
        <v>291123.95</v>
      </c>
      <c r="Q408" s="22">
        <v>758731.28</v>
      </c>
      <c r="R408" s="24"/>
      <c r="S408" s="22">
        <v>441370.10999999987</v>
      </c>
      <c r="T408" s="22">
        <v>3140927.71</v>
      </c>
      <c r="U408" s="113" t="s">
        <v>40</v>
      </c>
      <c r="V408" s="21"/>
      <c r="W408" s="9">
        <v>0</v>
      </c>
      <c r="X408" s="9">
        <v>0</v>
      </c>
    </row>
    <row r="409" spans="1:29" s="42" customFormat="1" ht="45" customHeight="1" x14ac:dyDescent="0.25">
      <c r="A409" s="41">
        <v>9</v>
      </c>
      <c r="B409" s="10" t="s">
        <v>32</v>
      </c>
      <c r="C409" s="10">
        <v>121359</v>
      </c>
      <c r="D409" s="11" t="s">
        <v>1088</v>
      </c>
      <c r="E409" s="11" t="s">
        <v>1089</v>
      </c>
      <c r="F409" s="11" t="s">
        <v>1090</v>
      </c>
      <c r="G409" s="19">
        <v>43238</v>
      </c>
      <c r="H409" s="19">
        <v>43694</v>
      </c>
      <c r="I409" s="13">
        <v>85</v>
      </c>
      <c r="J409" s="21" t="s">
        <v>35</v>
      </c>
      <c r="K409" s="21" t="s">
        <v>863</v>
      </c>
      <c r="L409" s="21" t="s">
        <v>863</v>
      </c>
      <c r="M409" s="21" t="s">
        <v>38</v>
      </c>
      <c r="N409" s="23" t="s">
        <v>39</v>
      </c>
      <c r="O409" s="22">
        <v>7846338.4100000001</v>
      </c>
      <c r="P409" s="22">
        <v>1384647.95</v>
      </c>
      <c r="Q409" s="22">
        <v>9230986.3599999994</v>
      </c>
      <c r="R409" s="24"/>
      <c r="S409" s="22">
        <v>8152148.7300000004</v>
      </c>
      <c r="T409" s="22">
        <v>26614121.449999999</v>
      </c>
      <c r="U409" s="21" t="s">
        <v>49</v>
      </c>
      <c r="V409" s="21"/>
      <c r="W409" s="9">
        <v>3368437.72</v>
      </c>
      <c r="X409" s="9">
        <v>594430.18999999994</v>
      </c>
    </row>
    <row r="410" spans="1:29" s="42" customFormat="1" ht="45" customHeight="1" thickBot="1" x14ac:dyDescent="0.3">
      <c r="A410" s="41">
        <v>10</v>
      </c>
      <c r="B410" s="10" t="s">
        <v>1158</v>
      </c>
      <c r="C410" s="10">
        <v>126955</v>
      </c>
      <c r="D410" s="11" t="s">
        <v>1164</v>
      </c>
      <c r="E410" s="11" t="s">
        <v>1165</v>
      </c>
      <c r="F410" s="11" t="s">
        <v>1166</v>
      </c>
      <c r="G410" s="19">
        <v>43556</v>
      </c>
      <c r="H410" s="19">
        <v>44652</v>
      </c>
      <c r="I410" s="13">
        <v>85</v>
      </c>
      <c r="J410" s="21" t="s">
        <v>35</v>
      </c>
      <c r="K410" s="21" t="s">
        <v>863</v>
      </c>
      <c r="L410" s="21" t="s">
        <v>1167</v>
      </c>
      <c r="M410" s="21" t="s">
        <v>38</v>
      </c>
      <c r="N410" s="23" t="s">
        <v>1057</v>
      </c>
      <c r="O410" s="22">
        <v>7482384.9500000002</v>
      </c>
      <c r="P410" s="22">
        <v>1320420.8799999999</v>
      </c>
      <c r="Q410" s="22">
        <v>1870909.9299999997</v>
      </c>
      <c r="R410" s="24"/>
      <c r="S410" s="22">
        <v>3160034.7000000011</v>
      </c>
      <c r="T410" s="22">
        <v>13833750.460000001</v>
      </c>
      <c r="U410" s="21" t="s">
        <v>49</v>
      </c>
      <c r="V410" s="21"/>
      <c r="W410" s="9">
        <v>203633.44</v>
      </c>
      <c r="X410" s="9">
        <v>35935.31</v>
      </c>
      <c r="AC410" s="85"/>
    </row>
    <row r="411" spans="1:29" s="63" customFormat="1" ht="21" customHeight="1" thickBot="1" x14ac:dyDescent="0.3">
      <c r="A411" s="137" t="s">
        <v>859</v>
      </c>
      <c r="B411" s="138"/>
      <c r="C411" s="138"/>
      <c r="D411" s="138"/>
      <c r="E411" s="138"/>
      <c r="F411" s="138"/>
      <c r="G411" s="138"/>
      <c r="H411" s="138"/>
      <c r="I411" s="138"/>
      <c r="J411" s="138"/>
      <c r="K411" s="138"/>
      <c r="L411" s="138"/>
      <c r="M411" s="138"/>
      <c r="N411" s="139"/>
      <c r="O411" s="44">
        <f>SUM(O401:O410)</f>
        <v>57048796.873152003</v>
      </c>
      <c r="P411" s="44">
        <f>SUM(P401:P410)</f>
        <v>10177099.196847998</v>
      </c>
      <c r="Q411" s="44">
        <f>SUM(Q401:Q410)</f>
        <v>22832181.469999999</v>
      </c>
      <c r="R411" s="44"/>
      <c r="S411" s="44">
        <f>SUM(S401:S410)</f>
        <v>26731940.060000002</v>
      </c>
      <c r="T411" s="44">
        <f>SUM(T401:T410)</f>
        <v>116790017.59999999</v>
      </c>
      <c r="U411" s="44"/>
      <c r="V411" s="44"/>
      <c r="W411" s="44">
        <f>SUM(W401:W410)</f>
        <v>35133329.469999999</v>
      </c>
      <c r="X411" s="44">
        <f>SUM(X401:X410)</f>
        <v>6179985.71</v>
      </c>
      <c r="AC411" s="42"/>
    </row>
    <row r="412" spans="1:29" s="49" customFormat="1" ht="21" customHeight="1" thickBot="1" x14ac:dyDescent="0.3">
      <c r="A412" s="134" t="s">
        <v>888</v>
      </c>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6"/>
      <c r="AC412" s="42"/>
    </row>
    <row r="413" spans="1:29" s="42" customFormat="1" ht="45" customHeight="1" x14ac:dyDescent="0.25">
      <c r="A413" s="41">
        <v>1</v>
      </c>
      <c r="B413" s="21" t="s">
        <v>112</v>
      </c>
      <c r="C413" s="21">
        <v>106413</v>
      </c>
      <c r="D413" s="7" t="s">
        <v>883</v>
      </c>
      <c r="E413" s="11" t="s">
        <v>884</v>
      </c>
      <c r="F413" s="11" t="s">
        <v>885</v>
      </c>
      <c r="G413" s="19">
        <v>42636</v>
      </c>
      <c r="H413" s="19">
        <v>43366</v>
      </c>
      <c r="I413" s="13">
        <v>85</v>
      </c>
      <c r="J413" s="10" t="s">
        <v>585</v>
      </c>
      <c r="K413" s="10" t="s">
        <v>886</v>
      </c>
      <c r="L413" s="10" t="s">
        <v>887</v>
      </c>
      <c r="M413" s="10" t="s">
        <v>38</v>
      </c>
      <c r="N413" s="23" t="s">
        <v>221</v>
      </c>
      <c r="O413" s="8">
        <v>713998.402</v>
      </c>
      <c r="P413" s="8">
        <v>125999.71799999999</v>
      </c>
      <c r="Q413" s="8">
        <v>93333.13</v>
      </c>
      <c r="R413" s="24"/>
      <c r="S413" s="8">
        <v>87599.6</v>
      </c>
      <c r="T413" s="8">
        <f t="shared" ref="T413" si="27">SUM(O413:S413)</f>
        <v>1020930.85</v>
      </c>
      <c r="U413" s="10" t="s">
        <v>545</v>
      </c>
      <c r="V413" s="21"/>
      <c r="W413" s="9">
        <v>161192.65999999997</v>
      </c>
      <c r="X413" s="9">
        <v>28445.769999999997</v>
      </c>
      <c r="AC413" s="85"/>
    </row>
    <row r="414" spans="1:29" s="42" customFormat="1" ht="45" customHeight="1" x14ac:dyDescent="0.25">
      <c r="A414" s="41">
        <v>2</v>
      </c>
      <c r="B414" s="21" t="s">
        <v>41</v>
      </c>
      <c r="C414" s="21">
        <v>105065</v>
      </c>
      <c r="D414" s="7" t="s">
        <v>952</v>
      </c>
      <c r="E414" s="11" t="s">
        <v>953</v>
      </c>
      <c r="F414" s="11" t="s">
        <v>954</v>
      </c>
      <c r="G414" s="19">
        <v>42629</v>
      </c>
      <c r="H414" s="19">
        <v>44090</v>
      </c>
      <c r="I414" s="20">
        <v>84.435339999999997</v>
      </c>
      <c r="J414" s="10" t="s">
        <v>585</v>
      </c>
      <c r="K414" s="10" t="s">
        <v>886</v>
      </c>
      <c r="L414" s="10" t="s">
        <v>886</v>
      </c>
      <c r="M414" s="10" t="s">
        <v>47</v>
      </c>
      <c r="N414" s="23" t="s">
        <v>48</v>
      </c>
      <c r="O414" s="8">
        <v>7073724.7000000002</v>
      </c>
      <c r="P414" s="8">
        <v>1303495.46</v>
      </c>
      <c r="Q414" s="8">
        <v>0</v>
      </c>
      <c r="R414" s="24"/>
      <c r="S414" s="8">
        <v>954317.84</v>
      </c>
      <c r="T414" s="8">
        <v>9331538</v>
      </c>
      <c r="U414" s="10" t="s">
        <v>49</v>
      </c>
      <c r="V414" s="21" t="s">
        <v>66</v>
      </c>
      <c r="W414" s="9">
        <v>1401304</v>
      </c>
      <c r="X414" s="9">
        <v>258222.28999999998</v>
      </c>
      <c r="AC414" s="85"/>
    </row>
    <row r="415" spans="1:29" s="42" customFormat="1" ht="45" customHeight="1" thickBot="1" x14ac:dyDescent="0.3">
      <c r="A415" s="41">
        <v>3</v>
      </c>
      <c r="B415" s="21" t="s">
        <v>150</v>
      </c>
      <c r="C415" s="21">
        <v>119722</v>
      </c>
      <c r="D415" s="7" t="s">
        <v>1129</v>
      </c>
      <c r="E415" s="11" t="s">
        <v>953</v>
      </c>
      <c r="F415" s="11" t="s">
        <v>1130</v>
      </c>
      <c r="G415" s="19">
        <v>43264</v>
      </c>
      <c r="H415" s="19">
        <v>45455</v>
      </c>
      <c r="I415" s="20">
        <v>83.72</v>
      </c>
      <c r="J415" s="10" t="s">
        <v>585</v>
      </c>
      <c r="K415" s="10" t="s">
        <v>886</v>
      </c>
      <c r="L415" s="10" t="s">
        <v>886</v>
      </c>
      <c r="M415" s="10" t="s">
        <v>47</v>
      </c>
      <c r="N415" s="23" t="s">
        <v>154</v>
      </c>
      <c r="O415" s="8">
        <v>11300630.25</v>
      </c>
      <c r="P415" s="8">
        <v>2197494.75</v>
      </c>
      <c r="Q415" s="8">
        <v>1875000</v>
      </c>
      <c r="R415" s="24"/>
      <c r="S415" s="8">
        <v>30000</v>
      </c>
      <c r="T415" s="8">
        <f>SUM(O415:S415)</f>
        <v>15403125</v>
      </c>
      <c r="U415" s="10" t="s">
        <v>49</v>
      </c>
      <c r="V415" s="21"/>
      <c r="W415" s="9">
        <v>314956.73</v>
      </c>
      <c r="X415" s="9">
        <v>35914.369999999995</v>
      </c>
      <c r="AC415" s="85"/>
    </row>
    <row r="416" spans="1:29" s="63" customFormat="1" ht="21" customHeight="1" thickBot="1" x14ac:dyDescent="0.3">
      <c r="A416" s="137" t="s">
        <v>889</v>
      </c>
      <c r="B416" s="138"/>
      <c r="C416" s="138"/>
      <c r="D416" s="138"/>
      <c r="E416" s="138"/>
      <c r="F416" s="138"/>
      <c r="G416" s="138"/>
      <c r="H416" s="138"/>
      <c r="I416" s="138"/>
      <c r="J416" s="138"/>
      <c r="K416" s="138"/>
      <c r="L416" s="138"/>
      <c r="M416" s="138"/>
      <c r="N416" s="139"/>
      <c r="O416" s="44">
        <f>SUM(O413:O415)</f>
        <v>19088353.351999998</v>
      </c>
      <c r="P416" s="44">
        <f>SUM(P413:P415)</f>
        <v>3626989.9279999998</v>
      </c>
      <c r="Q416" s="44">
        <f>SUM(Q413:Q415)</f>
        <v>1968333.13</v>
      </c>
      <c r="R416" s="44"/>
      <c r="S416" s="44">
        <f>SUM(S413:S415)</f>
        <v>1071917.44</v>
      </c>
      <c r="T416" s="44">
        <f>SUM(T413:T415)</f>
        <v>25755593.850000001</v>
      </c>
      <c r="U416" s="44"/>
      <c r="V416" s="44"/>
      <c r="W416" s="44">
        <f>SUM(W413:W415)</f>
        <v>1877453.39</v>
      </c>
      <c r="X416" s="44">
        <f>SUM(X413:X415)</f>
        <v>322582.43</v>
      </c>
      <c r="AC416" s="42"/>
    </row>
    <row r="417" spans="1:29" s="49" customFormat="1" ht="21" customHeight="1" thickBot="1" x14ac:dyDescent="0.3">
      <c r="A417" s="134" t="s">
        <v>890</v>
      </c>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6"/>
      <c r="AC417" s="42"/>
    </row>
    <row r="418" spans="1:29" s="42" customFormat="1" ht="45" customHeight="1" thickBot="1" x14ac:dyDescent="0.3">
      <c r="A418" s="41">
        <v>1</v>
      </c>
      <c r="B418" s="10" t="s">
        <v>229</v>
      </c>
      <c r="C418" s="10">
        <v>115918</v>
      </c>
      <c r="D418" s="11" t="s">
        <v>892</v>
      </c>
      <c r="E418" s="11" t="s">
        <v>893</v>
      </c>
      <c r="F418" s="11" t="s">
        <v>892</v>
      </c>
      <c r="G418" s="19">
        <v>42949</v>
      </c>
      <c r="H418" s="19">
        <v>43679</v>
      </c>
      <c r="I418" s="13">
        <v>85</v>
      </c>
      <c r="J418" s="21" t="s">
        <v>538</v>
      </c>
      <c r="K418" s="21" t="s">
        <v>894</v>
      </c>
      <c r="L418" s="21" t="s">
        <v>895</v>
      </c>
      <c r="M418" s="21" t="s">
        <v>38</v>
      </c>
      <c r="N418" s="23" t="s">
        <v>232</v>
      </c>
      <c r="O418" s="22">
        <v>1056071.1200000001</v>
      </c>
      <c r="P418" s="22">
        <v>186365.49</v>
      </c>
      <c r="Q418" s="22">
        <v>399589.45999999996</v>
      </c>
      <c r="R418" s="24"/>
      <c r="S418" s="22">
        <v>87154.479999999981</v>
      </c>
      <c r="T418" s="22">
        <f t="shared" ref="T418" si="28">SUM(O418:S418)</f>
        <v>1729180.55</v>
      </c>
      <c r="U418" s="6" t="s">
        <v>49</v>
      </c>
      <c r="V418" s="21"/>
      <c r="W418" s="9">
        <v>760533.6</v>
      </c>
      <c r="X418" s="9">
        <v>134211.81</v>
      </c>
    </row>
    <row r="419" spans="1:29" s="63" customFormat="1" ht="21" customHeight="1" thickBot="1" x14ac:dyDescent="0.3">
      <c r="A419" s="137" t="s">
        <v>891</v>
      </c>
      <c r="B419" s="138"/>
      <c r="C419" s="138"/>
      <c r="D419" s="138"/>
      <c r="E419" s="138"/>
      <c r="F419" s="138"/>
      <c r="G419" s="138"/>
      <c r="H419" s="138"/>
      <c r="I419" s="138"/>
      <c r="J419" s="138"/>
      <c r="K419" s="138"/>
      <c r="L419" s="138"/>
      <c r="M419" s="138"/>
      <c r="N419" s="139"/>
      <c r="O419" s="44">
        <f>SUM(O418:O418)</f>
        <v>1056071.1200000001</v>
      </c>
      <c r="P419" s="44">
        <f>SUM(P418:P418)</f>
        <v>186365.49</v>
      </c>
      <c r="Q419" s="44">
        <f>SUM(Q418:Q418)</f>
        <v>399589.45999999996</v>
      </c>
      <c r="R419" s="44"/>
      <c r="S419" s="44">
        <f>SUM(S418:S418)</f>
        <v>87154.479999999981</v>
      </c>
      <c r="T419" s="44">
        <f>SUM(T418:T418)</f>
        <v>1729180.55</v>
      </c>
      <c r="U419" s="44"/>
      <c r="V419" s="44"/>
      <c r="W419" s="44">
        <f>SUM(W418:W418)</f>
        <v>760533.6</v>
      </c>
      <c r="X419" s="44">
        <f>SUM(X418:X418)</f>
        <v>134211.81</v>
      </c>
      <c r="AC419" s="42"/>
    </row>
    <row r="420" spans="1:29" s="49" customFormat="1" ht="21" customHeight="1" thickBot="1" x14ac:dyDescent="0.3">
      <c r="A420" s="134" t="s">
        <v>896</v>
      </c>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6"/>
      <c r="AC420" s="42"/>
    </row>
    <row r="421" spans="1:29" s="42" customFormat="1" ht="45" customHeight="1" x14ac:dyDescent="0.25">
      <c r="A421" s="41">
        <v>1</v>
      </c>
      <c r="B421" s="21" t="s">
        <v>41</v>
      </c>
      <c r="C421" s="21">
        <v>103662</v>
      </c>
      <c r="D421" s="7" t="s">
        <v>898</v>
      </c>
      <c r="E421" s="11" t="s">
        <v>899</v>
      </c>
      <c r="F421" s="11" t="s">
        <v>900</v>
      </c>
      <c r="G421" s="19">
        <v>42614</v>
      </c>
      <c r="H421" s="19">
        <v>44075</v>
      </c>
      <c r="I421" s="20">
        <v>84.435339999999997</v>
      </c>
      <c r="J421" s="10" t="s">
        <v>45</v>
      </c>
      <c r="K421" s="10" t="s">
        <v>901</v>
      </c>
      <c r="L421" s="10" t="s">
        <v>902</v>
      </c>
      <c r="M421" s="10" t="s">
        <v>47</v>
      </c>
      <c r="N421" s="23" t="s">
        <v>48</v>
      </c>
      <c r="O421" s="8">
        <v>7172246.8970080009</v>
      </c>
      <c r="P421" s="8">
        <v>1321650.4229919994</v>
      </c>
      <c r="Q421" s="8">
        <v>0</v>
      </c>
      <c r="R421" s="24"/>
      <c r="S421" s="8">
        <v>416634.54</v>
      </c>
      <c r="T421" s="8">
        <v>8910531.8599999994</v>
      </c>
      <c r="U421" s="10" t="s">
        <v>49</v>
      </c>
      <c r="V421" s="21" t="s">
        <v>91</v>
      </c>
      <c r="W421" s="9">
        <v>3162869.03</v>
      </c>
      <c r="X421" s="9">
        <v>582830.91000000015</v>
      </c>
      <c r="AC421" s="85"/>
    </row>
    <row r="422" spans="1:29" s="42" customFormat="1" ht="45" customHeight="1" x14ac:dyDescent="0.25">
      <c r="A422" s="41">
        <v>2</v>
      </c>
      <c r="B422" s="21" t="s">
        <v>41</v>
      </c>
      <c r="C422" s="21">
        <v>104852</v>
      </c>
      <c r="D422" s="7" t="s">
        <v>903</v>
      </c>
      <c r="E422" s="11" t="s">
        <v>904</v>
      </c>
      <c r="F422" s="11" t="s">
        <v>905</v>
      </c>
      <c r="G422" s="19">
        <v>42622</v>
      </c>
      <c r="H422" s="19">
        <v>43717</v>
      </c>
      <c r="I422" s="20">
        <v>84.435339999999997</v>
      </c>
      <c r="J422" s="10" t="s">
        <v>45</v>
      </c>
      <c r="K422" s="10" t="s">
        <v>901</v>
      </c>
      <c r="L422" s="10" t="s">
        <v>902</v>
      </c>
      <c r="M422" s="10" t="s">
        <v>47</v>
      </c>
      <c r="N422" s="23" t="s">
        <v>48</v>
      </c>
      <c r="O422" s="8">
        <v>7119077.435548</v>
      </c>
      <c r="P422" s="8">
        <v>1311852.7344519999</v>
      </c>
      <c r="Q422" s="8">
        <v>0</v>
      </c>
      <c r="R422" s="24"/>
      <c r="S422" s="8">
        <v>329174.87</v>
      </c>
      <c r="T422" s="8">
        <v>8760105.0399999991</v>
      </c>
      <c r="U422" s="10" t="s">
        <v>49</v>
      </c>
      <c r="V422" s="21" t="s">
        <v>91</v>
      </c>
      <c r="W422" s="9">
        <v>3800720.37</v>
      </c>
      <c r="X422" s="9">
        <v>700369.62</v>
      </c>
      <c r="AC422" s="85"/>
    </row>
    <row r="423" spans="1:29" s="42" customFormat="1" ht="45" customHeight="1" x14ac:dyDescent="0.25">
      <c r="A423" s="41">
        <v>3</v>
      </c>
      <c r="B423" s="21" t="s">
        <v>41</v>
      </c>
      <c r="C423" s="21">
        <v>103663</v>
      </c>
      <c r="D423" s="7" t="s">
        <v>906</v>
      </c>
      <c r="E423" s="11" t="s">
        <v>899</v>
      </c>
      <c r="F423" s="11" t="s">
        <v>907</v>
      </c>
      <c r="G423" s="19">
        <v>42622</v>
      </c>
      <c r="H423" s="19">
        <v>43717</v>
      </c>
      <c r="I423" s="20">
        <v>84.435339999999997</v>
      </c>
      <c r="J423" s="10" t="s">
        <v>45</v>
      </c>
      <c r="K423" s="10" t="s">
        <v>901</v>
      </c>
      <c r="L423" s="10" t="s">
        <v>902</v>
      </c>
      <c r="M423" s="10" t="s">
        <v>47</v>
      </c>
      <c r="N423" s="23" t="s">
        <v>48</v>
      </c>
      <c r="O423" s="8">
        <v>7158493.96844</v>
      </c>
      <c r="P423" s="8">
        <v>1319116.1315599997</v>
      </c>
      <c r="Q423" s="8">
        <v>0</v>
      </c>
      <c r="R423" s="24"/>
      <c r="S423" s="8">
        <v>425655.12</v>
      </c>
      <c r="T423" s="8">
        <v>8903265.2199999988</v>
      </c>
      <c r="U423" s="10" t="s">
        <v>49</v>
      </c>
      <c r="V423" s="21" t="s">
        <v>91</v>
      </c>
      <c r="W423" s="9">
        <v>3041746.3299999996</v>
      </c>
      <c r="X423" s="9">
        <v>560511.27999999991</v>
      </c>
      <c r="AC423" s="85"/>
    </row>
    <row r="424" spans="1:29" s="42" customFormat="1" ht="45" customHeight="1" x14ac:dyDescent="0.25">
      <c r="A424" s="41">
        <v>4</v>
      </c>
      <c r="B424" s="21" t="s">
        <v>112</v>
      </c>
      <c r="C424" s="21">
        <v>105343</v>
      </c>
      <c r="D424" s="7" t="s">
        <v>908</v>
      </c>
      <c r="E424" s="11" t="s">
        <v>909</v>
      </c>
      <c r="F424" s="11" t="s">
        <v>910</v>
      </c>
      <c r="G424" s="19">
        <v>42629</v>
      </c>
      <c r="H424" s="19">
        <v>43359</v>
      </c>
      <c r="I424" s="13">
        <v>85</v>
      </c>
      <c r="J424" s="10" t="s">
        <v>45</v>
      </c>
      <c r="K424" s="10" t="s">
        <v>901</v>
      </c>
      <c r="L424" s="10" t="s">
        <v>902</v>
      </c>
      <c r="M424" s="10" t="s">
        <v>38</v>
      </c>
      <c r="N424" s="23" t="s">
        <v>221</v>
      </c>
      <c r="O424" s="8">
        <v>713501.9</v>
      </c>
      <c r="P424" s="8">
        <v>125912.1</v>
      </c>
      <c r="Q424" s="8">
        <v>93268</v>
      </c>
      <c r="R424" s="24"/>
      <c r="S424" s="8">
        <v>194183</v>
      </c>
      <c r="T424" s="8">
        <v>1126865</v>
      </c>
      <c r="U424" s="10" t="s">
        <v>545</v>
      </c>
      <c r="V424" s="21" t="s">
        <v>134</v>
      </c>
      <c r="W424" s="9">
        <v>713501.24999999977</v>
      </c>
      <c r="X424" s="9">
        <v>125911.96</v>
      </c>
      <c r="AC424" s="85"/>
    </row>
    <row r="425" spans="1:29" s="42" customFormat="1" ht="45" customHeight="1" x14ac:dyDescent="0.25">
      <c r="A425" s="41">
        <v>5</v>
      </c>
      <c r="B425" s="21" t="s">
        <v>112</v>
      </c>
      <c r="C425" s="21">
        <v>104917</v>
      </c>
      <c r="D425" s="7" t="s">
        <v>911</v>
      </c>
      <c r="E425" s="11" t="s">
        <v>912</v>
      </c>
      <c r="F425" s="11" t="s">
        <v>913</v>
      </c>
      <c r="G425" s="19">
        <v>42629</v>
      </c>
      <c r="H425" s="19">
        <v>43359</v>
      </c>
      <c r="I425" s="13">
        <v>85</v>
      </c>
      <c r="J425" s="10" t="s">
        <v>45</v>
      </c>
      <c r="K425" s="10" t="s">
        <v>901</v>
      </c>
      <c r="L425" s="10" t="s">
        <v>914</v>
      </c>
      <c r="M425" s="10" t="s">
        <v>38</v>
      </c>
      <c r="N425" s="23" t="s">
        <v>221</v>
      </c>
      <c r="O425" s="8">
        <v>710499.79</v>
      </c>
      <c r="P425" s="8">
        <v>125382.32</v>
      </c>
      <c r="Q425" s="8">
        <v>92875.79</v>
      </c>
      <c r="R425" s="24"/>
      <c r="S425" s="8">
        <v>77224</v>
      </c>
      <c r="T425" s="8">
        <v>1005981.9000000001</v>
      </c>
      <c r="U425" s="10" t="s">
        <v>545</v>
      </c>
      <c r="V425" s="21" t="s">
        <v>91</v>
      </c>
      <c r="W425" s="9">
        <v>465208.49</v>
      </c>
      <c r="X425" s="9">
        <v>81986.86</v>
      </c>
      <c r="AC425" s="85"/>
    </row>
    <row r="426" spans="1:29" s="42" customFormat="1" ht="45" customHeight="1" x14ac:dyDescent="0.25">
      <c r="A426" s="41">
        <v>6</v>
      </c>
      <c r="B426" s="21" t="s">
        <v>112</v>
      </c>
      <c r="C426" s="21">
        <v>105429</v>
      </c>
      <c r="D426" s="7" t="s">
        <v>915</v>
      </c>
      <c r="E426" s="11" t="s">
        <v>916</v>
      </c>
      <c r="F426" s="11" t="s">
        <v>917</v>
      </c>
      <c r="G426" s="19">
        <v>42640</v>
      </c>
      <c r="H426" s="19">
        <v>43370</v>
      </c>
      <c r="I426" s="13">
        <v>85</v>
      </c>
      <c r="J426" s="10" t="s">
        <v>45</v>
      </c>
      <c r="K426" s="10" t="s">
        <v>901</v>
      </c>
      <c r="L426" s="10" t="s">
        <v>914</v>
      </c>
      <c r="M426" s="10" t="s">
        <v>38</v>
      </c>
      <c r="N426" s="23" t="s">
        <v>221</v>
      </c>
      <c r="O426" s="8">
        <v>710631.45</v>
      </c>
      <c r="P426" s="8">
        <v>125405.55000000005</v>
      </c>
      <c r="Q426" s="8">
        <v>92893</v>
      </c>
      <c r="R426" s="24"/>
      <c r="S426" s="8">
        <v>67593.279999999999</v>
      </c>
      <c r="T426" s="8">
        <v>996523.28</v>
      </c>
      <c r="U426" s="10" t="s">
        <v>545</v>
      </c>
      <c r="V426" s="21" t="s">
        <v>66</v>
      </c>
      <c r="W426" s="9">
        <v>30173.93</v>
      </c>
      <c r="X426" s="9">
        <v>5562.27</v>
      </c>
      <c r="AC426" s="85"/>
    </row>
    <row r="427" spans="1:29" s="42" customFormat="1" ht="45" customHeight="1" x14ac:dyDescent="0.25">
      <c r="A427" s="41">
        <v>7</v>
      </c>
      <c r="B427" s="21" t="s">
        <v>112</v>
      </c>
      <c r="C427" s="21">
        <v>112660</v>
      </c>
      <c r="D427" s="11" t="s">
        <v>918</v>
      </c>
      <c r="E427" s="11" t="s">
        <v>919</v>
      </c>
      <c r="F427" s="11" t="s">
        <v>920</v>
      </c>
      <c r="G427" s="19">
        <v>43025</v>
      </c>
      <c r="H427" s="19">
        <v>43390</v>
      </c>
      <c r="I427" s="13">
        <v>85</v>
      </c>
      <c r="J427" s="21" t="s">
        <v>45</v>
      </c>
      <c r="K427" s="21" t="s">
        <v>901</v>
      </c>
      <c r="L427" s="21" t="s">
        <v>902</v>
      </c>
      <c r="M427" s="10" t="s">
        <v>38</v>
      </c>
      <c r="N427" s="23" t="s">
        <v>221</v>
      </c>
      <c r="O427" s="8">
        <v>641177.1</v>
      </c>
      <c r="P427" s="8">
        <v>113148.9</v>
      </c>
      <c r="Q427" s="8">
        <v>83814</v>
      </c>
      <c r="R427" s="8"/>
      <c r="S427" s="8">
        <v>341836.1</v>
      </c>
      <c r="T427" s="8">
        <v>1179976.1000000001</v>
      </c>
      <c r="U427" s="10" t="s">
        <v>545</v>
      </c>
      <c r="V427" s="21" t="s">
        <v>50</v>
      </c>
      <c r="W427" s="9">
        <v>375897.44</v>
      </c>
      <c r="X427" s="9">
        <v>66334.849999999991</v>
      </c>
      <c r="AC427" s="85"/>
    </row>
    <row r="428" spans="1:29" s="42" customFormat="1" ht="45" customHeight="1" x14ac:dyDescent="0.25">
      <c r="A428" s="41">
        <v>8</v>
      </c>
      <c r="B428" s="21" t="s">
        <v>112</v>
      </c>
      <c r="C428" s="21">
        <v>124126</v>
      </c>
      <c r="D428" s="11" t="s">
        <v>921</v>
      </c>
      <c r="E428" s="11" t="s">
        <v>922</v>
      </c>
      <c r="F428" s="11" t="s">
        <v>921</v>
      </c>
      <c r="G428" s="19">
        <v>43195</v>
      </c>
      <c r="H428" s="19">
        <v>43926</v>
      </c>
      <c r="I428" s="13">
        <v>85</v>
      </c>
      <c r="J428" s="10" t="s">
        <v>45</v>
      </c>
      <c r="K428" s="21" t="s">
        <v>901</v>
      </c>
      <c r="L428" s="21" t="s">
        <v>902</v>
      </c>
      <c r="M428" s="10" t="s">
        <v>38</v>
      </c>
      <c r="N428" s="23" t="s">
        <v>221</v>
      </c>
      <c r="O428" s="8">
        <v>696280.46649999998</v>
      </c>
      <c r="P428" s="8">
        <v>122873.0235</v>
      </c>
      <c r="Q428" s="8">
        <v>91017.07</v>
      </c>
      <c r="R428" s="8"/>
      <c r="S428" s="8">
        <v>70240.460000000006</v>
      </c>
      <c r="T428" s="8">
        <v>980411.02</v>
      </c>
      <c r="U428" s="10" t="s">
        <v>49</v>
      </c>
      <c r="V428" s="21"/>
      <c r="W428" s="9">
        <v>118398.28</v>
      </c>
      <c r="X428" s="9">
        <v>76516.820000000007</v>
      </c>
      <c r="AC428" s="85"/>
    </row>
    <row r="429" spans="1:29" s="42" customFormat="1" ht="45" customHeight="1" x14ac:dyDescent="0.25">
      <c r="A429" s="41">
        <v>9</v>
      </c>
      <c r="B429" s="21" t="s">
        <v>112</v>
      </c>
      <c r="C429" s="21">
        <v>124024</v>
      </c>
      <c r="D429" s="11" t="s">
        <v>923</v>
      </c>
      <c r="E429" s="11" t="s">
        <v>924</v>
      </c>
      <c r="F429" s="11" t="s">
        <v>923</v>
      </c>
      <c r="G429" s="19">
        <v>43195</v>
      </c>
      <c r="H429" s="19">
        <v>43925</v>
      </c>
      <c r="I429" s="13">
        <v>85</v>
      </c>
      <c r="J429" s="10" t="s">
        <v>45</v>
      </c>
      <c r="K429" s="21" t="s">
        <v>901</v>
      </c>
      <c r="L429" s="21" t="s">
        <v>902</v>
      </c>
      <c r="M429" s="10" t="s">
        <v>38</v>
      </c>
      <c r="N429" s="29" t="s">
        <v>221</v>
      </c>
      <c r="O429" s="8">
        <v>701394.58499999996</v>
      </c>
      <c r="P429" s="8">
        <v>123775.51499999998</v>
      </c>
      <c r="Q429" s="8">
        <v>91685.58</v>
      </c>
      <c r="R429" s="8"/>
      <c r="S429" s="8">
        <v>50997.74</v>
      </c>
      <c r="T429" s="8">
        <v>967853.41999999993</v>
      </c>
      <c r="U429" s="10" t="s">
        <v>49</v>
      </c>
      <c r="V429" s="21"/>
      <c r="W429" s="9">
        <v>0</v>
      </c>
      <c r="X429" s="9">
        <v>0</v>
      </c>
      <c r="AC429" s="85"/>
    </row>
    <row r="430" spans="1:29" s="42" customFormat="1" ht="45" customHeight="1" x14ac:dyDescent="0.25">
      <c r="A430" s="41">
        <v>10</v>
      </c>
      <c r="B430" s="10" t="s">
        <v>229</v>
      </c>
      <c r="C430" s="10">
        <v>115599</v>
      </c>
      <c r="D430" s="11" t="s">
        <v>925</v>
      </c>
      <c r="E430" s="11" t="s">
        <v>926</v>
      </c>
      <c r="F430" s="11" t="s">
        <v>925</v>
      </c>
      <c r="G430" s="19">
        <v>42951</v>
      </c>
      <c r="H430" s="19">
        <v>44047</v>
      </c>
      <c r="I430" s="13">
        <v>85</v>
      </c>
      <c r="J430" s="21" t="s">
        <v>45</v>
      </c>
      <c r="K430" s="21" t="s">
        <v>901</v>
      </c>
      <c r="L430" s="21" t="s">
        <v>902</v>
      </c>
      <c r="M430" s="21" t="s">
        <v>38</v>
      </c>
      <c r="N430" s="23" t="s">
        <v>232</v>
      </c>
      <c r="O430" s="22">
        <v>1353242.5</v>
      </c>
      <c r="P430" s="22">
        <v>238807.5</v>
      </c>
      <c r="Q430" s="22">
        <v>1212245</v>
      </c>
      <c r="R430" s="24"/>
      <c r="S430" s="22">
        <v>158183.54999999981</v>
      </c>
      <c r="T430" s="22">
        <v>2962478.55</v>
      </c>
      <c r="U430" s="6" t="s">
        <v>49</v>
      </c>
      <c r="V430" s="21"/>
      <c r="W430" s="9">
        <v>597022.76</v>
      </c>
      <c r="X430" s="9">
        <v>105356.96</v>
      </c>
    </row>
    <row r="431" spans="1:29" s="42" customFormat="1" ht="45" customHeight="1" thickBot="1" x14ac:dyDescent="0.3">
      <c r="A431" s="41">
        <v>11</v>
      </c>
      <c r="B431" s="10" t="s">
        <v>229</v>
      </c>
      <c r="C431" s="21">
        <v>115697</v>
      </c>
      <c r="D431" s="11" t="s">
        <v>927</v>
      </c>
      <c r="E431" s="11" t="s">
        <v>928</v>
      </c>
      <c r="F431" s="11" t="s">
        <v>927</v>
      </c>
      <c r="G431" s="19">
        <v>42950</v>
      </c>
      <c r="H431" s="19">
        <v>44046</v>
      </c>
      <c r="I431" s="13">
        <v>85</v>
      </c>
      <c r="J431" s="21" t="s">
        <v>45</v>
      </c>
      <c r="K431" s="21" t="s">
        <v>901</v>
      </c>
      <c r="L431" s="21" t="s">
        <v>929</v>
      </c>
      <c r="M431" s="21" t="s">
        <v>38</v>
      </c>
      <c r="N431" s="23" t="s">
        <v>232</v>
      </c>
      <c r="O431" s="22">
        <v>466957.7</v>
      </c>
      <c r="P431" s="22">
        <v>82404.3</v>
      </c>
      <c r="Q431" s="22">
        <v>432868</v>
      </c>
      <c r="R431" s="24"/>
      <c r="S431" s="22">
        <v>68728.699999999953</v>
      </c>
      <c r="T431" s="22">
        <v>1050958.7</v>
      </c>
      <c r="U431" s="113" t="s">
        <v>40</v>
      </c>
      <c r="V431" s="21"/>
      <c r="W431" s="9">
        <v>0</v>
      </c>
      <c r="X431" s="9">
        <v>0</v>
      </c>
    </row>
    <row r="432" spans="1:29" s="63" customFormat="1" ht="21" customHeight="1" thickBot="1" x14ac:dyDescent="0.3">
      <c r="A432" s="137" t="s">
        <v>897</v>
      </c>
      <c r="B432" s="138"/>
      <c r="C432" s="138"/>
      <c r="D432" s="138"/>
      <c r="E432" s="138"/>
      <c r="F432" s="138"/>
      <c r="G432" s="138"/>
      <c r="H432" s="138"/>
      <c r="I432" s="138"/>
      <c r="J432" s="138"/>
      <c r="K432" s="138"/>
      <c r="L432" s="138"/>
      <c r="M432" s="138"/>
      <c r="N432" s="139"/>
      <c r="O432" s="44">
        <f>SUM(O421:O431)</f>
        <v>27443503.792495999</v>
      </c>
      <c r="P432" s="44">
        <f>SUM(P421:P431)</f>
        <v>5010328.4975039987</v>
      </c>
      <c r="Q432" s="44">
        <f>SUM(Q421:Q431)</f>
        <v>2190666.44</v>
      </c>
      <c r="R432" s="44"/>
      <c r="S432" s="44">
        <f>SUM(S421:S431)</f>
        <v>2200451.3599999994</v>
      </c>
      <c r="T432" s="44">
        <f>SUM(T421:T431)</f>
        <v>36844950.089999996</v>
      </c>
      <c r="U432" s="44"/>
      <c r="V432" s="44"/>
      <c r="W432" s="44">
        <f>SUM(W421:W431)</f>
        <v>12305537.879999999</v>
      </c>
      <c r="X432" s="44">
        <f>SUM(X421:X431)</f>
        <v>2305381.5299999998</v>
      </c>
      <c r="AC432" s="42"/>
    </row>
    <row r="433" spans="1:29" s="49" customFormat="1" ht="21" customHeight="1" thickBot="1" x14ac:dyDescent="0.3">
      <c r="A433" s="134" t="s">
        <v>930</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6"/>
      <c r="AC433" s="42"/>
    </row>
    <row r="434" spans="1:29" s="42" customFormat="1" ht="45" customHeight="1" x14ac:dyDescent="0.25">
      <c r="A434" s="83">
        <v>1</v>
      </c>
      <c r="B434" s="90" t="s">
        <v>32</v>
      </c>
      <c r="C434" s="90">
        <v>103867</v>
      </c>
      <c r="D434" s="91" t="s">
        <v>932</v>
      </c>
      <c r="E434" s="92" t="s">
        <v>933</v>
      </c>
      <c r="F434" s="91" t="s">
        <v>1078</v>
      </c>
      <c r="G434" s="93">
        <v>42621</v>
      </c>
      <c r="H434" s="93">
        <v>43350</v>
      </c>
      <c r="I434" s="94">
        <v>85</v>
      </c>
      <c r="J434" s="95" t="s">
        <v>353</v>
      </c>
      <c r="K434" s="95" t="s">
        <v>934</v>
      </c>
      <c r="L434" s="95" t="s">
        <v>934</v>
      </c>
      <c r="M434" s="95" t="s">
        <v>38</v>
      </c>
      <c r="N434" s="96" t="s">
        <v>39</v>
      </c>
      <c r="O434" s="97">
        <v>5366049.932</v>
      </c>
      <c r="P434" s="97">
        <v>946949.9879999999</v>
      </c>
      <c r="Q434" s="97">
        <v>6312999.9199999999</v>
      </c>
      <c r="R434" s="98"/>
      <c r="S434" s="97">
        <v>7489358.0700000003</v>
      </c>
      <c r="T434" s="97">
        <f t="shared" ref="T434" si="29">SUM(O434:S434)</f>
        <v>20115357.91</v>
      </c>
      <c r="U434" s="95" t="s">
        <v>49</v>
      </c>
      <c r="V434" s="90" t="s">
        <v>79</v>
      </c>
      <c r="W434" s="99">
        <v>4116495.3</v>
      </c>
      <c r="X434" s="100">
        <v>726440.34</v>
      </c>
      <c r="AC434" s="85"/>
    </row>
    <row r="435" spans="1:29" s="42" customFormat="1" ht="45" customHeight="1" thickBot="1" x14ac:dyDescent="0.3">
      <c r="A435" s="103">
        <v>2</v>
      </c>
      <c r="B435" s="104" t="s">
        <v>1158</v>
      </c>
      <c r="C435" s="104">
        <v>126651</v>
      </c>
      <c r="D435" s="106" t="s">
        <v>1159</v>
      </c>
      <c r="E435" s="105" t="s">
        <v>1160</v>
      </c>
      <c r="F435" s="106" t="s">
        <v>1161</v>
      </c>
      <c r="G435" s="107">
        <v>43556</v>
      </c>
      <c r="H435" s="107">
        <v>44296</v>
      </c>
      <c r="I435" s="108">
        <v>85</v>
      </c>
      <c r="J435" s="101" t="s">
        <v>353</v>
      </c>
      <c r="K435" s="101" t="s">
        <v>1162</v>
      </c>
      <c r="L435" s="101" t="s">
        <v>1163</v>
      </c>
      <c r="M435" s="101" t="s">
        <v>38</v>
      </c>
      <c r="N435" s="109" t="s">
        <v>1057</v>
      </c>
      <c r="O435" s="110">
        <v>6842194.4400000004</v>
      </c>
      <c r="P435" s="110">
        <v>1207446.06</v>
      </c>
      <c r="Q435" s="127">
        <v>894404.5</v>
      </c>
      <c r="R435" s="110"/>
      <c r="S435" s="127">
        <f>T435-O435-P435-Q435</f>
        <v>1625564.3800000004</v>
      </c>
      <c r="T435" s="127">
        <v>10569609.380000001</v>
      </c>
      <c r="U435" s="128" t="s">
        <v>49</v>
      </c>
      <c r="V435" s="129"/>
      <c r="W435" s="130">
        <v>0</v>
      </c>
      <c r="X435" s="131">
        <v>0</v>
      </c>
      <c r="AC435" s="85"/>
    </row>
    <row r="436" spans="1:29" s="63" customFormat="1" ht="21" customHeight="1" thickBot="1" x14ac:dyDescent="0.3">
      <c r="A436" s="151" t="s">
        <v>931</v>
      </c>
      <c r="B436" s="152"/>
      <c r="C436" s="152"/>
      <c r="D436" s="152"/>
      <c r="E436" s="152"/>
      <c r="F436" s="152"/>
      <c r="G436" s="152"/>
      <c r="H436" s="152"/>
      <c r="I436" s="152"/>
      <c r="J436" s="152"/>
      <c r="K436" s="152"/>
      <c r="L436" s="152"/>
      <c r="M436" s="152"/>
      <c r="N436" s="153"/>
      <c r="O436" s="89">
        <f>SUM(O434:O435)</f>
        <v>12208244.372000001</v>
      </c>
      <c r="P436" s="89">
        <f>SUM(P434:P435)</f>
        <v>2154396.048</v>
      </c>
      <c r="Q436" s="89">
        <f>SUM(Q434:Q435)</f>
        <v>7207404.4199999999</v>
      </c>
      <c r="R436" s="89"/>
      <c r="S436" s="89">
        <f>SUM(S434:S435)</f>
        <v>9114922.4500000011</v>
      </c>
      <c r="T436" s="89">
        <f>SUM(T434:T435)</f>
        <v>30684967.289999999</v>
      </c>
      <c r="U436" s="89"/>
      <c r="V436" s="89"/>
      <c r="W436" s="89">
        <f>SUM(W434:W435)</f>
        <v>4116495.3</v>
      </c>
      <c r="X436" s="89">
        <f>SUM(X434:X435)</f>
        <v>726440.34</v>
      </c>
      <c r="AC436" s="42"/>
    </row>
    <row r="437" spans="1:29" s="49" customFormat="1" ht="21" customHeight="1" thickBot="1" x14ac:dyDescent="0.3">
      <c r="A437" s="134" t="s">
        <v>935</v>
      </c>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6"/>
      <c r="AC437" s="42"/>
    </row>
    <row r="438" spans="1:29" s="42" customFormat="1" ht="45" customHeight="1" thickBot="1" x14ac:dyDescent="0.3">
      <c r="A438" s="41">
        <v>1</v>
      </c>
      <c r="B438" s="21" t="s">
        <v>41</v>
      </c>
      <c r="C438" s="21">
        <v>104958</v>
      </c>
      <c r="D438" s="7" t="s">
        <v>937</v>
      </c>
      <c r="E438" s="11" t="s">
        <v>938</v>
      </c>
      <c r="F438" s="11" t="s">
        <v>939</v>
      </c>
      <c r="G438" s="19">
        <v>42629</v>
      </c>
      <c r="H438" s="19">
        <v>43724</v>
      </c>
      <c r="I438" s="20">
        <v>84.435339999999997</v>
      </c>
      <c r="J438" s="10" t="s">
        <v>538</v>
      </c>
      <c r="K438" s="10" t="s">
        <v>940</v>
      </c>
      <c r="L438" s="10" t="s">
        <v>941</v>
      </c>
      <c r="M438" s="10" t="s">
        <v>47</v>
      </c>
      <c r="N438" s="23" t="s">
        <v>48</v>
      </c>
      <c r="O438" s="8">
        <v>7126030.9299999997</v>
      </c>
      <c r="P438" s="8">
        <v>1313134.07</v>
      </c>
      <c r="Q438" s="8">
        <v>0</v>
      </c>
      <c r="R438" s="24"/>
      <c r="S438" s="8">
        <v>78484</v>
      </c>
      <c r="T438" s="8">
        <f t="shared" ref="T438" si="30">SUM(O438:S438)</f>
        <v>8517649</v>
      </c>
      <c r="U438" s="10" t="s">
        <v>49</v>
      </c>
      <c r="V438" s="21" t="s">
        <v>134</v>
      </c>
      <c r="W438" s="9">
        <v>4334104.7399999993</v>
      </c>
      <c r="X438" s="9">
        <v>798657.86</v>
      </c>
      <c r="AC438" s="85"/>
    </row>
    <row r="439" spans="1:29" s="63" customFormat="1" ht="21" customHeight="1" thickBot="1" x14ac:dyDescent="0.3">
      <c r="A439" s="137" t="s">
        <v>936</v>
      </c>
      <c r="B439" s="138"/>
      <c r="C439" s="138"/>
      <c r="D439" s="138"/>
      <c r="E439" s="138"/>
      <c r="F439" s="138"/>
      <c r="G439" s="138"/>
      <c r="H439" s="138"/>
      <c r="I439" s="138"/>
      <c r="J439" s="138"/>
      <c r="K439" s="138"/>
      <c r="L439" s="138"/>
      <c r="M439" s="138"/>
      <c r="N439" s="139"/>
      <c r="O439" s="44">
        <f>SUM(O438:O438)</f>
        <v>7126030.9299999997</v>
      </c>
      <c r="P439" s="44">
        <f>SUM(P438:P438)</f>
        <v>1313134.07</v>
      </c>
      <c r="Q439" s="44">
        <f>SUM(Q438:Q438)</f>
        <v>0</v>
      </c>
      <c r="R439" s="44"/>
      <c r="S439" s="44">
        <f>SUM(S438:S438)</f>
        <v>78484</v>
      </c>
      <c r="T439" s="44">
        <f>SUM(T438:T438)</f>
        <v>8517649</v>
      </c>
      <c r="U439" s="44"/>
      <c r="V439" s="44"/>
      <c r="W439" s="44">
        <f>SUM(W438:W438)</f>
        <v>4334104.7399999993</v>
      </c>
      <c r="X439" s="44">
        <f>SUM(X438:X438)</f>
        <v>798657.86</v>
      </c>
      <c r="AC439" s="42"/>
    </row>
    <row r="440" spans="1:29" s="49" customFormat="1" ht="21" customHeight="1" thickBot="1" x14ac:dyDescent="0.3">
      <c r="A440" s="134" t="s">
        <v>1218</v>
      </c>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6"/>
      <c r="AC440" s="42"/>
    </row>
    <row r="441" spans="1:29" s="42" customFormat="1" ht="45" customHeight="1" thickBot="1" x14ac:dyDescent="0.3">
      <c r="A441" s="41">
        <v>1</v>
      </c>
      <c r="B441" s="21" t="s">
        <v>1158</v>
      </c>
      <c r="C441" s="21">
        <v>127138</v>
      </c>
      <c r="D441" s="7" t="s">
        <v>1220</v>
      </c>
      <c r="E441" s="11" t="s">
        <v>1211</v>
      </c>
      <c r="F441" s="11" t="s">
        <v>1221</v>
      </c>
      <c r="G441" s="19">
        <v>43529</v>
      </c>
      <c r="H441" s="19">
        <v>44625</v>
      </c>
      <c r="I441" s="20">
        <v>85</v>
      </c>
      <c r="J441" s="10" t="s">
        <v>585</v>
      </c>
      <c r="K441" s="10" t="s">
        <v>1222</v>
      </c>
      <c r="L441" s="10" t="s">
        <v>1223</v>
      </c>
      <c r="M441" s="10" t="s">
        <v>38</v>
      </c>
      <c r="N441" s="23" t="s">
        <v>1057</v>
      </c>
      <c r="O441" s="8">
        <v>18418179.170000002</v>
      </c>
      <c r="P441" s="8">
        <v>3250266.91</v>
      </c>
      <c r="Q441" s="8">
        <v>4484036.38</v>
      </c>
      <c r="R441" s="24"/>
      <c r="S441" s="8">
        <v>4952170.9800000004</v>
      </c>
      <c r="T441" s="8">
        <v>31104653.440000001</v>
      </c>
      <c r="U441" s="10" t="s">
        <v>49</v>
      </c>
      <c r="V441" s="21"/>
      <c r="W441" s="9">
        <v>0</v>
      </c>
      <c r="X441" s="9">
        <v>0</v>
      </c>
      <c r="AC441" s="85"/>
    </row>
    <row r="442" spans="1:29" s="63" customFormat="1" ht="21" customHeight="1" thickBot="1" x14ac:dyDescent="0.3">
      <c r="A442" s="137" t="s">
        <v>1219</v>
      </c>
      <c r="B442" s="138"/>
      <c r="C442" s="138"/>
      <c r="D442" s="138"/>
      <c r="E442" s="138"/>
      <c r="F442" s="138"/>
      <c r="G442" s="138"/>
      <c r="H442" s="138"/>
      <c r="I442" s="138"/>
      <c r="J442" s="138"/>
      <c r="K442" s="138"/>
      <c r="L442" s="138"/>
      <c r="M442" s="138"/>
      <c r="N442" s="139"/>
      <c r="O442" s="44">
        <f>SUM(O441:O441)</f>
        <v>18418179.170000002</v>
      </c>
      <c r="P442" s="44">
        <f>SUM(P441:P441)</f>
        <v>3250266.91</v>
      </c>
      <c r="Q442" s="44">
        <f>SUM(Q441:Q441)</f>
        <v>4484036.38</v>
      </c>
      <c r="R442" s="44"/>
      <c r="S442" s="44">
        <f>SUM(S441:S441)</f>
        <v>4952170.9800000004</v>
      </c>
      <c r="T442" s="44">
        <f>SUM(T441:T441)</f>
        <v>31104653.440000001</v>
      </c>
      <c r="U442" s="44"/>
      <c r="V442" s="44"/>
      <c r="W442" s="44">
        <f>SUM(W441:W441)</f>
        <v>0</v>
      </c>
      <c r="X442" s="44">
        <f>SUM(X441:X441)</f>
        <v>0</v>
      </c>
      <c r="AC442" s="42"/>
    </row>
    <row r="443" spans="1:29" s="49" customFormat="1" ht="21" customHeight="1" thickBot="1" x14ac:dyDescent="0.3">
      <c r="A443" s="134" t="s">
        <v>1075</v>
      </c>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6"/>
      <c r="AC443" s="42"/>
    </row>
    <row r="444" spans="1:29" s="42" customFormat="1" ht="45" customHeight="1" x14ac:dyDescent="0.25">
      <c r="A444" s="41">
        <v>1</v>
      </c>
      <c r="B444" s="10" t="s">
        <v>229</v>
      </c>
      <c r="C444" s="10">
        <v>115838</v>
      </c>
      <c r="D444" s="11" t="s">
        <v>942</v>
      </c>
      <c r="E444" s="11" t="s">
        <v>943</v>
      </c>
      <c r="F444" s="11" t="s">
        <v>942</v>
      </c>
      <c r="G444" s="19">
        <v>42950</v>
      </c>
      <c r="H444" s="19">
        <v>44046</v>
      </c>
      <c r="I444" s="13">
        <v>85</v>
      </c>
      <c r="J444" s="21" t="s">
        <v>353</v>
      </c>
      <c r="K444" s="21" t="s">
        <v>944</v>
      </c>
      <c r="L444" s="21" t="s">
        <v>945</v>
      </c>
      <c r="M444" s="21" t="s">
        <v>38</v>
      </c>
      <c r="N444" s="23" t="s">
        <v>232</v>
      </c>
      <c r="O444" s="22">
        <v>2686024.29</v>
      </c>
      <c r="P444" s="22">
        <v>474004.29</v>
      </c>
      <c r="Q444" s="22">
        <v>1598910.25</v>
      </c>
      <c r="R444" s="24"/>
      <c r="S444" s="22">
        <v>114722.16000000015</v>
      </c>
      <c r="T444" s="22">
        <f t="shared" ref="T444" si="31">SUM(O444:S444)</f>
        <v>4873660.99</v>
      </c>
      <c r="U444" s="6" t="s">
        <v>49</v>
      </c>
      <c r="V444" s="21"/>
      <c r="W444" s="9">
        <v>1023386.1400000001</v>
      </c>
      <c r="X444" s="9">
        <v>180597.55</v>
      </c>
    </row>
    <row r="445" spans="1:29" s="42" customFormat="1" ht="45" customHeight="1" thickBot="1" x14ac:dyDescent="0.3">
      <c r="A445" s="41">
        <v>2</v>
      </c>
      <c r="B445" s="10" t="s">
        <v>1158</v>
      </c>
      <c r="C445" s="10">
        <v>127298</v>
      </c>
      <c r="D445" s="11" t="s">
        <v>1227</v>
      </c>
      <c r="E445" s="11" t="s">
        <v>1228</v>
      </c>
      <c r="F445" s="11" t="s">
        <v>1229</v>
      </c>
      <c r="G445" s="19">
        <v>43536</v>
      </c>
      <c r="H445" s="19">
        <v>44632</v>
      </c>
      <c r="I445" s="13">
        <v>85</v>
      </c>
      <c r="J445" s="21" t="s">
        <v>353</v>
      </c>
      <c r="K445" s="21" t="s">
        <v>944</v>
      </c>
      <c r="L445" s="21" t="s">
        <v>1230</v>
      </c>
      <c r="M445" s="21" t="s">
        <v>38</v>
      </c>
      <c r="N445" s="23" t="s">
        <v>1057</v>
      </c>
      <c r="O445" s="22">
        <v>8953281.3300000001</v>
      </c>
      <c r="P445" s="22">
        <v>1579990.82</v>
      </c>
      <c r="Q445" s="22">
        <v>4741253.91</v>
      </c>
      <c r="R445" s="24"/>
      <c r="S445" s="22">
        <v>2766859.21</v>
      </c>
      <c r="T445" s="22">
        <v>18041385.27</v>
      </c>
      <c r="U445" s="6" t="s">
        <v>49</v>
      </c>
      <c r="V445" s="21"/>
      <c r="W445" s="9">
        <v>0</v>
      </c>
      <c r="X445" s="9">
        <v>0</v>
      </c>
    </row>
    <row r="446" spans="1:29" s="63" customFormat="1" ht="21" customHeight="1" thickBot="1" x14ac:dyDescent="0.3">
      <c r="A446" s="137" t="s">
        <v>28</v>
      </c>
      <c r="B446" s="138"/>
      <c r="C446" s="138"/>
      <c r="D446" s="138"/>
      <c r="E446" s="138"/>
      <c r="F446" s="138"/>
      <c r="G446" s="138"/>
      <c r="H446" s="138"/>
      <c r="I446" s="138"/>
      <c r="J446" s="138"/>
      <c r="K446" s="138"/>
      <c r="L446" s="138"/>
      <c r="M446" s="138"/>
      <c r="N446" s="139"/>
      <c r="O446" s="44">
        <f>SUM(O444:O445)</f>
        <v>11639305.620000001</v>
      </c>
      <c r="P446" s="44">
        <f>SUM(P444:P445)</f>
        <v>2053995.11</v>
      </c>
      <c r="Q446" s="44">
        <f>SUM(Q444:Q445)</f>
        <v>6340164.1600000001</v>
      </c>
      <c r="R446" s="44"/>
      <c r="S446" s="44">
        <f>SUM(S444:S445)</f>
        <v>2881581.37</v>
      </c>
      <c r="T446" s="44">
        <f>SUM(T444:T445)</f>
        <v>22915046.259999998</v>
      </c>
      <c r="U446" s="44"/>
      <c r="V446" s="44"/>
      <c r="W446" s="44">
        <f>SUM(W444:W445)</f>
        <v>1023386.1400000001</v>
      </c>
      <c r="X446" s="44">
        <f>SUM(X444:X445)</f>
        <v>180597.55</v>
      </c>
      <c r="AC446" s="42"/>
    </row>
    <row r="447" spans="1:29" s="49" customFormat="1" ht="21" customHeight="1" thickBot="1" x14ac:dyDescent="0.3">
      <c r="A447" s="134" t="s">
        <v>1024</v>
      </c>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6"/>
      <c r="AC447" s="42"/>
    </row>
    <row r="448" spans="1:29" s="42" customFormat="1" ht="45" customHeight="1" x14ac:dyDescent="0.25">
      <c r="A448" s="41">
        <v>1</v>
      </c>
      <c r="B448" s="21" t="s">
        <v>41</v>
      </c>
      <c r="C448" s="21">
        <v>103291</v>
      </c>
      <c r="D448" s="7" t="s">
        <v>1026</v>
      </c>
      <c r="E448" s="11" t="s">
        <v>1027</v>
      </c>
      <c r="F448" s="11" t="s">
        <v>1028</v>
      </c>
      <c r="G448" s="19">
        <v>42614</v>
      </c>
      <c r="H448" s="19">
        <v>44074</v>
      </c>
      <c r="I448" s="20">
        <v>84.435339999999997</v>
      </c>
      <c r="J448" s="10" t="s">
        <v>1029</v>
      </c>
      <c r="K448" s="10" t="s">
        <v>1029</v>
      </c>
      <c r="L448" s="10" t="s">
        <v>1029</v>
      </c>
      <c r="M448" s="10" t="s">
        <v>47</v>
      </c>
      <c r="N448" s="23" t="s">
        <v>48</v>
      </c>
      <c r="O448" s="8">
        <v>7184081.49863589</v>
      </c>
      <c r="P448" s="8">
        <v>1323831.2188391099</v>
      </c>
      <c r="Q448" s="8">
        <v>0</v>
      </c>
      <c r="R448" s="24"/>
      <c r="S448" s="8">
        <v>13000</v>
      </c>
      <c r="T448" s="8">
        <v>8520912.7174750008</v>
      </c>
      <c r="U448" s="10" t="s">
        <v>49</v>
      </c>
      <c r="V448" s="21" t="s">
        <v>91</v>
      </c>
      <c r="W448" s="9">
        <v>3370208.16</v>
      </c>
      <c r="X448" s="9">
        <v>547439.69000000006</v>
      </c>
      <c r="AC448" s="85"/>
    </row>
    <row r="449" spans="1:29" s="42" customFormat="1" ht="45" customHeight="1" x14ac:dyDescent="0.25">
      <c r="A449" s="41">
        <v>2</v>
      </c>
      <c r="B449" s="21" t="s">
        <v>41</v>
      </c>
      <c r="C449" s="21">
        <v>104730</v>
      </c>
      <c r="D449" s="7" t="s">
        <v>1030</v>
      </c>
      <c r="E449" s="11" t="s">
        <v>1031</v>
      </c>
      <c r="F449" s="11" t="s">
        <v>1032</v>
      </c>
      <c r="G449" s="19">
        <v>42622</v>
      </c>
      <c r="H449" s="19">
        <v>43717</v>
      </c>
      <c r="I449" s="20">
        <v>84.435339999999997</v>
      </c>
      <c r="J449" s="10" t="s">
        <v>1029</v>
      </c>
      <c r="K449" s="10" t="s">
        <v>1029</v>
      </c>
      <c r="L449" s="10" t="s">
        <v>1029</v>
      </c>
      <c r="M449" s="10" t="s">
        <v>47</v>
      </c>
      <c r="N449" s="23" t="s">
        <v>48</v>
      </c>
      <c r="O449" s="8">
        <v>3667980.9271</v>
      </c>
      <c r="P449" s="8">
        <v>675909.32290000003</v>
      </c>
      <c r="Q449" s="8">
        <v>0</v>
      </c>
      <c r="R449" s="24"/>
      <c r="S449" s="8">
        <v>270701</v>
      </c>
      <c r="T449" s="8">
        <v>4614591.25</v>
      </c>
      <c r="U449" s="10" t="s">
        <v>49</v>
      </c>
      <c r="V449" s="21" t="s">
        <v>79</v>
      </c>
      <c r="W449" s="9">
        <v>2565975.89</v>
      </c>
      <c r="X449" s="9">
        <v>434934.24000000011</v>
      </c>
      <c r="AC449" s="85"/>
    </row>
    <row r="450" spans="1:29" s="42" customFormat="1" ht="45" customHeight="1" x14ac:dyDescent="0.25">
      <c r="A450" s="41">
        <v>3</v>
      </c>
      <c r="B450" s="21" t="s">
        <v>150</v>
      </c>
      <c r="C450" s="21">
        <v>105765</v>
      </c>
      <c r="D450" s="11" t="s">
        <v>1033</v>
      </c>
      <c r="E450" s="7" t="s">
        <v>1034</v>
      </c>
      <c r="F450" s="11" t="s">
        <v>1035</v>
      </c>
      <c r="G450" s="19">
        <v>42614</v>
      </c>
      <c r="H450" s="19">
        <v>44440</v>
      </c>
      <c r="I450" s="21">
        <v>83.72</v>
      </c>
      <c r="J450" s="10" t="s">
        <v>1029</v>
      </c>
      <c r="K450" s="10" t="s">
        <v>1029</v>
      </c>
      <c r="L450" s="10" t="s">
        <v>1029</v>
      </c>
      <c r="M450" s="10" t="s">
        <v>47</v>
      </c>
      <c r="N450" s="23" t="s">
        <v>154</v>
      </c>
      <c r="O450" s="8">
        <v>11211661.006000001</v>
      </c>
      <c r="P450" s="8">
        <v>2180193.993999999</v>
      </c>
      <c r="Q450" s="8">
        <v>3496156.25</v>
      </c>
      <c r="R450" s="24"/>
      <c r="S450" s="8">
        <v>45000</v>
      </c>
      <c r="T450" s="8">
        <v>16933011.25</v>
      </c>
      <c r="U450" s="10" t="s">
        <v>49</v>
      </c>
      <c r="V450" s="21" t="s">
        <v>91</v>
      </c>
      <c r="W450" s="9">
        <v>2319572.9600000004</v>
      </c>
      <c r="X450" s="9">
        <v>356746.9</v>
      </c>
      <c r="AC450" s="85"/>
    </row>
    <row r="451" spans="1:29" s="42" customFormat="1" ht="45" customHeight="1" x14ac:dyDescent="0.25">
      <c r="A451" s="41">
        <v>4</v>
      </c>
      <c r="B451" s="21" t="s">
        <v>150</v>
      </c>
      <c r="C451" s="21">
        <v>105506</v>
      </c>
      <c r="D451" s="11" t="s">
        <v>1036</v>
      </c>
      <c r="E451" s="7" t="s">
        <v>1037</v>
      </c>
      <c r="F451" s="11" t="s">
        <v>159</v>
      </c>
      <c r="G451" s="19">
        <v>42614</v>
      </c>
      <c r="H451" s="19">
        <v>44440</v>
      </c>
      <c r="I451" s="21">
        <v>83.72</v>
      </c>
      <c r="J451" s="10" t="s">
        <v>1029</v>
      </c>
      <c r="K451" s="10" t="s">
        <v>1029</v>
      </c>
      <c r="L451" s="10" t="s">
        <v>1029</v>
      </c>
      <c r="M451" s="10" t="s">
        <v>47</v>
      </c>
      <c r="N451" s="23" t="s">
        <v>154</v>
      </c>
      <c r="O451" s="8">
        <v>11064644.5</v>
      </c>
      <c r="P451" s="8">
        <v>2151605.5</v>
      </c>
      <c r="Q451" s="8">
        <v>4665000</v>
      </c>
      <c r="R451" s="24"/>
      <c r="S451" s="8">
        <v>50000</v>
      </c>
      <c r="T451" s="8">
        <v>17931250</v>
      </c>
      <c r="U451" s="10" t="s">
        <v>49</v>
      </c>
      <c r="V451" s="21" t="s">
        <v>66</v>
      </c>
      <c r="W451" s="9">
        <v>1158890.1400000001</v>
      </c>
      <c r="X451" s="9">
        <v>225355.13</v>
      </c>
      <c r="AC451" s="85"/>
    </row>
    <row r="452" spans="1:29" s="42" customFormat="1" ht="45" customHeight="1" x14ac:dyDescent="0.25">
      <c r="A452" s="41">
        <v>5</v>
      </c>
      <c r="B452" s="21" t="s">
        <v>1038</v>
      </c>
      <c r="C452" s="21">
        <v>116235</v>
      </c>
      <c r="D452" s="11" t="s">
        <v>1039</v>
      </c>
      <c r="E452" s="11" t="s">
        <v>1040</v>
      </c>
      <c r="F452" s="11" t="s">
        <v>1041</v>
      </c>
      <c r="G452" s="19">
        <v>42633</v>
      </c>
      <c r="H452" s="19">
        <v>45189</v>
      </c>
      <c r="I452" s="21" t="s">
        <v>1042</v>
      </c>
      <c r="J452" s="10" t="s">
        <v>1029</v>
      </c>
      <c r="K452" s="10" t="s">
        <v>1029</v>
      </c>
      <c r="L452" s="10" t="s">
        <v>1029</v>
      </c>
      <c r="M452" s="10" t="s">
        <v>47</v>
      </c>
      <c r="N452" s="23" t="s">
        <v>116</v>
      </c>
      <c r="O452" s="8">
        <v>226325000</v>
      </c>
      <c r="P452" s="8">
        <v>42096450</v>
      </c>
      <c r="Q452" s="8">
        <v>0</v>
      </c>
      <c r="R452" s="24"/>
      <c r="S452" s="8">
        <v>0</v>
      </c>
      <c r="T452" s="8">
        <f>O452+P452</f>
        <v>268421450</v>
      </c>
      <c r="U452" s="10" t="s">
        <v>49</v>
      </c>
      <c r="V452" s="21"/>
      <c r="W452" s="9">
        <v>226325000</v>
      </c>
      <c r="X452" s="9">
        <v>42096450</v>
      </c>
      <c r="Z452" s="132">
        <v>49999999.999999993</v>
      </c>
      <c r="AA452" s="132">
        <v>9300000</v>
      </c>
      <c r="AB452" s="133">
        <v>4.5265000000000004</v>
      </c>
      <c r="AC452" s="85"/>
    </row>
    <row r="453" spans="1:29" s="42" customFormat="1" ht="45" customHeight="1" x14ac:dyDescent="0.25">
      <c r="A453" s="41">
        <v>6</v>
      </c>
      <c r="B453" s="21" t="s">
        <v>1043</v>
      </c>
      <c r="C453" s="21">
        <v>107124</v>
      </c>
      <c r="D453" s="11" t="s">
        <v>1044</v>
      </c>
      <c r="E453" s="11" t="s">
        <v>1045</v>
      </c>
      <c r="F453" s="11" t="s">
        <v>1046</v>
      </c>
      <c r="G453" s="19">
        <v>42947</v>
      </c>
      <c r="H453" s="19">
        <v>44043</v>
      </c>
      <c r="I453" s="20">
        <v>84.341099999999997</v>
      </c>
      <c r="J453" s="10" t="s">
        <v>1029</v>
      </c>
      <c r="K453" s="10" t="s">
        <v>1029</v>
      </c>
      <c r="L453" s="10" t="s">
        <v>1029</v>
      </c>
      <c r="M453" s="10" t="s">
        <v>47</v>
      </c>
      <c r="N453" s="23" t="s">
        <v>190</v>
      </c>
      <c r="O453" s="8">
        <v>49620073.25</v>
      </c>
      <c r="P453" s="8">
        <v>9212540.0899999999</v>
      </c>
      <c r="Q453" s="8">
        <v>0</v>
      </c>
      <c r="R453" s="24"/>
      <c r="S453" s="8">
        <v>0</v>
      </c>
      <c r="T453" s="8">
        <v>58832613.340000004</v>
      </c>
      <c r="U453" s="10" t="s">
        <v>49</v>
      </c>
      <c r="V453" s="21" t="s">
        <v>50</v>
      </c>
      <c r="W453" s="9">
        <v>25677633.389999997</v>
      </c>
      <c r="X453" s="9">
        <v>3690512.38</v>
      </c>
      <c r="AC453" s="85"/>
    </row>
    <row r="454" spans="1:29" s="42" customFormat="1" ht="45" customHeight="1" x14ac:dyDescent="0.25">
      <c r="A454" s="41">
        <v>7</v>
      </c>
      <c r="B454" s="21" t="s">
        <v>1047</v>
      </c>
      <c r="C454" s="21">
        <v>102839</v>
      </c>
      <c r="D454" s="11" t="s">
        <v>1048</v>
      </c>
      <c r="E454" s="11" t="s">
        <v>1049</v>
      </c>
      <c r="F454" s="11" t="s">
        <v>1050</v>
      </c>
      <c r="G454" s="19">
        <v>42934</v>
      </c>
      <c r="H454" s="19">
        <v>44759</v>
      </c>
      <c r="I454" s="20">
        <v>85</v>
      </c>
      <c r="J454" s="10" t="s">
        <v>1029</v>
      </c>
      <c r="K454" s="10" t="s">
        <v>1029</v>
      </c>
      <c r="L454" s="10" t="s">
        <v>1029</v>
      </c>
      <c r="M454" s="10" t="s">
        <v>1051</v>
      </c>
      <c r="N454" s="23" t="s">
        <v>190</v>
      </c>
      <c r="O454" s="8">
        <v>158729850</v>
      </c>
      <c r="P454" s="8">
        <v>28011150</v>
      </c>
      <c r="Q454" s="8">
        <v>62247000</v>
      </c>
      <c r="R454" s="8"/>
      <c r="S454" s="8">
        <v>120000</v>
      </c>
      <c r="T454" s="8">
        <v>249108000</v>
      </c>
      <c r="U454" s="10" t="s">
        <v>49</v>
      </c>
      <c r="V454" s="21" t="s">
        <v>66</v>
      </c>
      <c r="W454" s="9">
        <v>29638762.509999998</v>
      </c>
      <c r="X454" s="9">
        <v>5230369.8400000008</v>
      </c>
      <c r="AC454" s="85"/>
    </row>
    <row r="455" spans="1:29" s="42" customFormat="1" ht="45" customHeight="1" x14ac:dyDescent="0.25">
      <c r="A455" s="41">
        <v>8</v>
      </c>
      <c r="B455" s="10" t="s">
        <v>1052</v>
      </c>
      <c r="C455" s="10">
        <v>109953</v>
      </c>
      <c r="D455" s="11" t="s">
        <v>1053</v>
      </c>
      <c r="E455" s="11" t="s">
        <v>1054</v>
      </c>
      <c r="F455" s="7" t="s">
        <v>1055</v>
      </c>
      <c r="G455" s="19">
        <v>42690</v>
      </c>
      <c r="H455" s="19">
        <v>42978</v>
      </c>
      <c r="I455" s="20">
        <v>85</v>
      </c>
      <c r="J455" s="21" t="s">
        <v>1029</v>
      </c>
      <c r="K455" s="21" t="s">
        <v>1056</v>
      </c>
      <c r="L455" s="21" t="s">
        <v>1056</v>
      </c>
      <c r="M455" s="21" t="s">
        <v>47</v>
      </c>
      <c r="N455" s="23" t="s">
        <v>1057</v>
      </c>
      <c r="O455" s="22">
        <v>202250270.31999999</v>
      </c>
      <c r="P455" s="22">
        <v>35691224.18</v>
      </c>
      <c r="Q455" s="75">
        <v>0</v>
      </c>
      <c r="R455" s="8"/>
      <c r="S455" s="75">
        <v>56811684.410000026</v>
      </c>
      <c r="T455" s="75">
        <v>294753178.91000003</v>
      </c>
      <c r="U455" s="6" t="s">
        <v>49</v>
      </c>
      <c r="V455" s="21" t="s">
        <v>79</v>
      </c>
      <c r="W455" s="9">
        <v>102919701.92</v>
      </c>
      <c r="X455" s="9">
        <v>0</v>
      </c>
    </row>
    <row r="456" spans="1:29" s="42" customFormat="1" ht="45" customHeight="1" x14ac:dyDescent="0.25">
      <c r="A456" s="41">
        <v>9</v>
      </c>
      <c r="B456" s="10" t="s">
        <v>1058</v>
      </c>
      <c r="C456" s="10">
        <v>103258</v>
      </c>
      <c r="D456" s="11" t="s">
        <v>1059</v>
      </c>
      <c r="E456" s="11" t="s">
        <v>1060</v>
      </c>
      <c r="F456" s="7" t="s">
        <v>1061</v>
      </c>
      <c r="G456" s="19">
        <v>42650</v>
      </c>
      <c r="H456" s="19">
        <v>42801</v>
      </c>
      <c r="I456" s="20">
        <v>84.341099999999997</v>
      </c>
      <c r="J456" s="21" t="s">
        <v>1029</v>
      </c>
      <c r="K456" s="21" t="s">
        <v>1029</v>
      </c>
      <c r="L456" s="21" t="s">
        <v>1029</v>
      </c>
      <c r="M456" s="21" t="s">
        <v>47</v>
      </c>
      <c r="N456" s="23" t="s">
        <v>1062</v>
      </c>
      <c r="O456" s="22">
        <v>16360009.220000001</v>
      </c>
      <c r="P456" s="22">
        <v>3037424.8</v>
      </c>
      <c r="Q456" s="75">
        <v>395866</v>
      </c>
      <c r="R456" s="8"/>
      <c r="S456" s="75">
        <v>96.780000001192093</v>
      </c>
      <c r="T456" s="75">
        <v>19793396.800000001</v>
      </c>
      <c r="U456" s="6" t="s">
        <v>545</v>
      </c>
      <c r="V456" s="21" t="s">
        <v>66</v>
      </c>
      <c r="W456" s="9">
        <v>12284613.290000001</v>
      </c>
      <c r="X456" s="9">
        <v>0</v>
      </c>
    </row>
    <row r="457" spans="1:29" s="42" customFormat="1" ht="45" customHeight="1" x14ac:dyDescent="0.25">
      <c r="A457" s="41">
        <v>10</v>
      </c>
      <c r="B457" s="10" t="s">
        <v>1097</v>
      </c>
      <c r="C457" s="10">
        <v>101622</v>
      </c>
      <c r="D457" s="11" t="s">
        <v>1063</v>
      </c>
      <c r="E457" s="11" t="s">
        <v>1064</v>
      </c>
      <c r="F457" s="7" t="s">
        <v>1065</v>
      </c>
      <c r="G457" s="19">
        <v>42579</v>
      </c>
      <c r="H457" s="19">
        <v>43552</v>
      </c>
      <c r="I457" s="20">
        <v>84.341099999999997</v>
      </c>
      <c r="J457" s="21" t="s">
        <v>1029</v>
      </c>
      <c r="K457" s="21" t="s">
        <v>1029</v>
      </c>
      <c r="L457" s="21" t="s">
        <v>1029</v>
      </c>
      <c r="M457" s="21" t="s">
        <v>47</v>
      </c>
      <c r="N457" s="23" t="s">
        <v>1062</v>
      </c>
      <c r="O457" s="22">
        <v>119824244.18000001</v>
      </c>
      <c r="P457" s="22">
        <v>22246755.82</v>
      </c>
      <c r="Q457" s="75">
        <v>0</v>
      </c>
      <c r="R457" s="8"/>
      <c r="S457" s="75">
        <v>0</v>
      </c>
      <c r="T457" s="75">
        <v>142071000</v>
      </c>
      <c r="U457" s="6" t="s">
        <v>49</v>
      </c>
      <c r="V457" s="21" t="s">
        <v>79</v>
      </c>
      <c r="W457" s="9">
        <v>97558692.480000004</v>
      </c>
      <c r="X457" s="9">
        <v>0</v>
      </c>
    </row>
    <row r="458" spans="1:29" s="42" customFormat="1" ht="45" customHeight="1" x14ac:dyDescent="0.25">
      <c r="A458" s="41">
        <v>11</v>
      </c>
      <c r="B458" s="10" t="s">
        <v>1058</v>
      </c>
      <c r="C458" s="10">
        <v>103257</v>
      </c>
      <c r="D458" s="11" t="s">
        <v>1066</v>
      </c>
      <c r="E458" s="11" t="s">
        <v>1067</v>
      </c>
      <c r="F458" s="7" t="s">
        <v>1066</v>
      </c>
      <c r="G458" s="19">
        <v>42650</v>
      </c>
      <c r="H458" s="19">
        <v>43465</v>
      </c>
      <c r="I458" s="20">
        <v>84.341099999999997</v>
      </c>
      <c r="J458" s="21" t="s">
        <v>1029</v>
      </c>
      <c r="K458" s="21" t="s">
        <v>1029</v>
      </c>
      <c r="L458" s="21" t="s">
        <v>1029</v>
      </c>
      <c r="M458" s="21" t="s">
        <v>47</v>
      </c>
      <c r="N458" s="23" t="s">
        <v>1062</v>
      </c>
      <c r="O458" s="22">
        <v>5556186.9800000004</v>
      </c>
      <c r="P458" s="22">
        <v>1031570.33</v>
      </c>
      <c r="Q458" s="75">
        <v>134444.03</v>
      </c>
      <c r="R458" s="8"/>
      <c r="S458" s="75">
        <v>0</v>
      </c>
      <c r="T458" s="75">
        <v>6722201.3399999999</v>
      </c>
      <c r="U458" s="6" t="s">
        <v>49</v>
      </c>
      <c r="V458" s="21"/>
      <c r="W458" s="9">
        <v>1066625.1399999999</v>
      </c>
      <c r="X458" s="9">
        <v>198031.29</v>
      </c>
    </row>
    <row r="459" spans="1:29" s="42" customFormat="1" ht="45" customHeight="1" x14ac:dyDescent="0.25">
      <c r="A459" s="41">
        <v>12</v>
      </c>
      <c r="B459" s="21" t="s">
        <v>1097</v>
      </c>
      <c r="C459" s="21">
        <v>109641</v>
      </c>
      <c r="D459" s="11" t="s">
        <v>1068</v>
      </c>
      <c r="E459" s="11" t="s">
        <v>1069</v>
      </c>
      <c r="F459" s="11" t="s">
        <v>1070</v>
      </c>
      <c r="G459" s="30">
        <v>43129</v>
      </c>
      <c r="H459" s="19">
        <v>44041</v>
      </c>
      <c r="I459" s="20">
        <v>84.341099999999997</v>
      </c>
      <c r="J459" s="21" t="s">
        <v>1029</v>
      </c>
      <c r="K459" s="21" t="s">
        <v>1029</v>
      </c>
      <c r="L459" s="21" t="s">
        <v>1029</v>
      </c>
      <c r="M459" s="21" t="s">
        <v>47</v>
      </c>
      <c r="N459" s="23" t="s">
        <v>1062</v>
      </c>
      <c r="O459" s="8">
        <v>31031879.969999999</v>
      </c>
      <c r="P459" s="8">
        <v>5761433.5999999996</v>
      </c>
      <c r="Q459" s="75">
        <v>36793313.57</v>
      </c>
      <c r="R459" s="8"/>
      <c r="S459" s="75">
        <v>13888316.020000003</v>
      </c>
      <c r="T459" s="75">
        <v>87474943.159999996</v>
      </c>
      <c r="U459" s="6" t="s">
        <v>49</v>
      </c>
      <c r="V459" s="21"/>
      <c r="W459" s="9">
        <v>964971.0199999999</v>
      </c>
      <c r="X459" s="9">
        <v>0</v>
      </c>
    </row>
    <row r="460" spans="1:29" s="42" customFormat="1" ht="45" customHeight="1" x14ac:dyDescent="0.25">
      <c r="A460" s="41">
        <v>13</v>
      </c>
      <c r="B460" s="21" t="s">
        <v>1097</v>
      </c>
      <c r="C460" s="21">
        <v>108513</v>
      </c>
      <c r="D460" s="11" t="s">
        <v>1071</v>
      </c>
      <c r="E460" s="11" t="s">
        <v>1072</v>
      </c>
      <c r="F460" s="11" t="s">
        <v>1073</v>
      </c>
      <c r="G460" s="30">
        <v>43129</v>
      </c>
      <c r="H460" s="19">
        <v>43950</v>
      </c>
      <c r="I460" s="20">
        <v>84.341099999999997</v>
      </c>
      <c r="J460" s="21" t="s">
        <v>1029</v>
      </c>
      <c r="K460" s="21" t="s">
        <v>1029</v>
      </c>
      <c r="L460" s="21" t="s">
        <v>1029</v>
      </c>
      <c r="M460" s="21" t="s">
        <v>47</v>
      </c>
      <c r="N460" s="23" t="s">
        <v>1062</v>
      </c>
      <c r="O460" s="8">
        <v>26502261.260000002</v>
      </c>
      <c r="P460" s="8">
        <v>4929456.5999999996</v>
      </c>
      <c r="Q460" s="75">
        <v>31431717.859999999</v>
      </c>
      <c r="R460" s="8"/>
      <c r="S460" s="75">
        <v>4920.3500000014901</v>
      </c>
      <c r="T460" s="75">
        <v>62868356.07</v>
      </c>
      <c r="U460" s="6" t="s">
        <v>49</v>
      </c>
      <c r="V460" s="21"/>
      <c r="W460" s="9">
        <v>136253.01999999999</v>
      </c>
      <c r="X460" s="9">
        <v>0</v>
      </c>
    </row>
    <row r="461" spans="1:29" s="42" customFormat="1" ht="45" customHeight="1" x14ac:dyDescent="0.25">
      <c r="A461" s="41">
        <v>14</v>
      </c>
      <c r="B461" s="21" t="s">
        <v>1098</v>
      </c>
      <c r="C461" s="21">
        <v>120197</v>
      </c>
      <c r="D461" s="11" t="s">
        <v>1099</v>
      </c>
      <c r="E461" s="11" t="s">
        <v>1100</v>
      </c>
      <c r="F461" s="11" t="s">
        <v>1101</v>
      </c>
      <c r="G461" s="30">
        <v>43249</v>
      </c>
      <c r="H461" s="19">
        <v>44040</v>
      </c>
      <c r="I461" s="20">
        <v>84.341099999999997</v>
      </c>
      <c r="J461" s="21" t="s">
        <v>1029</v>
      </c>
      <c r="K461" s="21" t="s">
        <v>1029</v>
      </c>
      <c r="L461" s="21" t="s">
        <v>1029</v>
      </c>
      <c r="M461" s="21" t="s">
        <v>47</v>
      </c>
      <c r="N461" s="23" t="s">
        <v>1062</v>
      </c>
      <c r="O461" s="8">
        <v>8277312.3099999996</v>
      </c>
      <c r="P461" s="8">
        <v>1536780.41</v>
      </c>
      <c r="Q461" s="75">
        <v>0</v>
      </c>
      <c r="R461" s="8"/>
      <c r="S461" s="75">
        <v>85.68</v>
      </c>
      <c r="T461" s="75">
        <f>SUM(O461:S461)</f>
        <v>9814178.3999999985</v>
      </c>
      <c r="U461" s="6" t="s">
        <v>49</v>
      </c>
      <c r="V461" s="21"/>
      <c r="W461" s="9">
        <v>0</v>
      </c>
      <c r="X461" s="9">
        <v>0</v>
      </c>
    </row>
    <row r="462" spans="1:29" s="42" customFormat="1" ht="45" customHeight="1" x14ac:dyDescent="0.25">
      <c r="A462" s="41">
        <v>15</v>
      </c>
      <c r="B462" s="21" t="s">
        <v>1112</v>
      </c>
      <c r="C462" s="21">
        <v>106343</v>
      </c>
      <c r="D462" s="11" t="s">
        <v>1113</v>
      </c>
      <c r="E462" s="11" t="s">
        <v>1114</v>
      </c>
      <c r="F462" s="11" t="s">
        <v>1115</v>
      </c>
      <c r="G462" s="30">
        <v>43251</v>
      </c>
      <c r="H462" s="19">
        <v>44346</v>
      </c>
      <c r="I462" s="20">
        <v>85</v>
      </c>
      <c r="J462" s="21" t="s">
        <v>1029</v>
      </c>
      <c r="K462" s="21" t="s">
        <v>1029</v>
      </c>
      <c r="L462" s="21" t="s">
        <v>1029</v>
      </c>
      <c r="M462" s="21" t="s">
        <v>47</v>
      </c>
      <c r="N462" s="23" t="s">
        <v>190</v>
      </c>
      <c r="O462" s="8">
        <v>24196209.620000001</v>
      </c>
      <c r="P462" s="8">
        <v>4269919.3499999996</v>
      </c>
      <c r="Q462" s="75">
        <v>0</v>
      </c>
      <c r="R462" s="8"/>
      <c r="S462" s="75">
        <v>9038497.3399999999</v>
      </c>
      <c r="T462" s="75">
        <f>SUM(O462:S462)</f>
        <v>37504626.310000002</v>
      </c>
      <c r="U462" s="6" t="s">
        <v>49</v>
      </c>
      <c r="V462" s="21"/>
      <c r="W462" s="9">
        <v>0</v>
      </c>
      <c r="X462" s="9">
        <v>0</v>
      </c>
      <c r="AC462" s="85"/>
    </row>
    <row r="463" spans="1:29" s="42" customFormat="1" ht="45" customHeight="1" x14ac:dyDescent="0.25">
      <c r="A463" s="41">
        <v>16</v>
      </c>
      <c r="B463" s="21" t="s">
        <v>1098</v>
      </c>
      <c r="C463" s="21">
        <v>120025</v>
      </c>
      <c r="D463" s="11" t="s">
        <v>1136</v>
      </c>
      <c r="E463" s="11" t="s">
        <v>1137</v>
      </c>
      <c r="F463" s="11" t="s">
        <v>1139</v>
      </c>
      <c r="G463" s="30">
        <v>43276</v>
      </c>
      <c r="H463" s="19">
        <v>44372</v>
      </c>
      <c r="I463" s="20">
        <v>84.341099999999997</v>
      </c>
      <c r="J463" s="21" t="s">
        <v>1029</v>
      </c>
      <c r="K463" s="21" t="s">
        <v>1029</v>
      </c>
      <c r="L463" s="21" t="s">
        <v>1029</v>
      </c>
      <c r="M463" s="21" t="s">
        <v>47</v>
      </c>
      <c r="N463" s="23" t="s">
        <v>1062</v>
      </c>
      <c r="O463" s="8">
        <v>155964263.63999999</v>
      </c>
      <c r="P463" s="8">
        <v>28956600.420000002</v>
      </c>
      <c r="Q463" s="75">
        <v>0</v>
      </c>
      <c r="R463" s="8"/>
      <c r="S463" s="75">
        <v>0</v>
      </c>
      <c r="T463" s="75">
        <f>SUM(O463:S463)</f>
        <v>184920864.06</v>
      </c>
      <c r="U463" s="6" t="s">
        <v>49</v>
      </c>
      <c r="V463" s="21"/>
      <c r="W463" s="9">
        <v>2833199.84</v>
      </c>
      <c r="X463" s="9">
        <v>0</v>
      </c>
    </row>
    <row r="464" spans="1:29" s="42" customFormat="1" ht="45" customHeight="1" x14ac:dyDescent="0.25">
      <c r="A464" s="41">
        <v>17</v>
      </c>
      <c r="B464" s="21" t="s">
        <v>1144</v>
      </c>
      <c r="C464" s="21">
        <v>114367</v>
      </c>
      <c r="D464" s="11" t="s">
        <v>1145</v>
      </c>
      <c r="E464" s="11" t="s">
        <v>1146</v>
      </c>
      <c r="F464" s="11" t="s">
        <v>1147</v>
      </c>
      <c r="G464" s="30">
        <v>43294</v>
      </c>
      <c r="H464" s="19">
        <v>44389</v>
      </c>
      <c r="I464" s="20">
        <v>84.341099999999997</v>
      </c>
      <c r="J464" s="21" t="s">
        <v>1029</v>
      </c>
      <c r="K464" s="21" t="s">
        <v>1029</v>
      </c>
      <c r="L464" s="21" t="s">
        <v>1029</v>
      </c>
      <c r="M464" s="21" t="s">
        <v>47</v>
      </c>
      <c r="N464" s="23" t="s">
        <v>1152</v>
      </c>
      <c r="O464" s="8">
        <v>43648529.549999997</v>
      </c>
      <c r="P464" s="8">
        <v>8103863.0199999996</v>
      </c>
      <c r="Q464" s="75">
        <v>0</v>
      </c>
      <c r="R464" s="8"/>
      <c r="S464" s="75">
        <v>1489872.75</v>
      </c>
      <c r="T464" s="75">
        <f>SUM(O464:S464)</f>
        <v>53242265.319999993</v>
      </c>
      <c r="U464" s="6" t="s">
        <v>49</v>
      </c>
      <c r="V464" s="21"/>
      <c r="W464" s="9">
        <v>241070.13</v>
      </c>
      <c r="X464" s="9">
        <v>0</v>
      </c>
    </row>
    <row r="465" spans="1:29" s="42" customFormat="1" ht="45" customHeight="1" thickBot="1" x14ac:dyDescent="0.3">
      <c r="A465" s="41">
        <v>18</v>
      </c>
      <c r="B465" s="21" t="s">
        <v>1153</v>
      </c>
      <c r="C465" s="21">
        <v>123312</v>
      </c>
      <c r="D465" s="11" t="s">
        <v>1154</v>
      </c>
      <c r="E465" s="11" t="s">
        <v>1155</v>
      </c>
      <c r="F465" s="11" t="s">
        <v>1156</v>
      </c>
      <c r="G465" s="30">
        <v>43418</v>
      </c>
      <c r="H465" s="19">
        <v>44514</v>
      </c>
      <c r="I465" s="20">
        <v>84.341099999999997</v>
      </c>
      <c r="J465" s="21" t="s">
        <v>1029</v>
      </c>
      <c r="K465" s="21" t="s">
        <v>1029</v>
      </c>
      <c r="L465" s="21" t="s">
        <v>1029</v>
      </c>
      <c r="M465" s="21" t="s">
        <v>47</v>
      </c>
      <c r="N465" s="23" t="s">
        <v>1152</v>
      </c>
      <c r="O465" s="8">
        <v>177049421.03999999</v>
      </c>
      <c r="P465" s="8">
        <v>27765689.739999998</v>
      </c>
      <c r="Q465" s="75">
        <v>0</v>
      </c>
      <c r="R465" s="8"/>
      <c r="S465" s="75">
        <v>5105618.1900000004</v>
      </c>
      <c r="T465" s="75">
        <f>SUM(O465:S465)</f>
        <v>209920728.97</v>
      </c>
      <c r="U465" s="6" t="s">
        <v>49</v>
      </c>
      <c r="V465" s="21"/>
      <c r="W465" s="9">
        <v>239113</v>
      </c>
      <c r="X465" s="9">
        <v>0</v>
      </c>
    </row>
    <row r="466" spans="1:29" s="63" customFormat="1" ht="21" customHeight="1" thickBot="1" x14ac:dyDescent="0.3">
      <c r="A466" s="137" t="s">
        <v>29</v>
      </c>
      <c r="B466" s="138"/>
      <c r="C466" s="138"/>
      <c r="D466" s="138"/>
      <c r="E466" s="138"/>
      <c r="F466" s="138"/>
      <c r="G466" s="138"/>
      <c r="H466" s="138"/>
      <c r="I466" s="138"/>
      <c r="J466" s="138"/>
      <c r="K466" s="138"/>
      <c r="L466" s="138"/>
      <c r="M466" s="138"/>
      <c r="N466" s="139"/>
      <c r="O466" s="44">
        <f>SUM(O448:O465)</f>
        <v>1278463879.2717359</v>
      </c>
      <c r="P466" s="44">
        <f>SUM(P448:P465)</f>
        <v>228982398.39573911</v>
      </c>
      <c r="Q466" s="44">
        <f>SUM(Q448:Q465)</f>
        <v>139163497.70999998</v>
      </c>
      <c r="R466" s="44"/>
      <c r="S466" s="44">
        <f>SUM(S448:S465)</f>
        <v>86837792.520000041</v>
      </c>
      <c r="T466" s="44">
        <f>SUM(T448:T465)</f>
        <v>1733447567.8974748</v>
      </c>
      <c r="U466" s="44"/>
      <c r="V466" s="44"/>
      <c r="W466" s="44">
        <f>SUM(W448:W465)</f>
        <v>509300282.88999999</v>
      </c>
      <c r="X466" s="44">
        <f>SUM(X448:X465)</f>
        <v>52779839.470000006</v>
      </c>
    </row>
    <row r="467" spans="1:29" s="63" customFormat="1" ht="26.25" customHeight="1" thickBot="1" x14ac:dyDescent="0.3">
      <c r="A467" s="64"/>
      <c r="B467" s="65"/>
      <c r="C467" s="65"/>
      <c r="D467" s="65"/>
      <c r="E467" s="65"/>
      <c r="F467" s="65"/>
      <c r="G467" s="65"/>
      <c r="H467" s="65"/>
      <c r="I467" s="65"/>
      <c r="J467" s="65"/>
      <c r="K467" s="65"/>
      <c r="L467" s="65"/>
      <c r="M467" s="66"/>
      <c r="N467" s="66"/>
      <c r="O467" s="67"/>
      <c r="P467" s="67"/>
      <c r="Q467" s="67"/>
      <c r="R467" s="67"/>
      <c r="S467" s="67"/>
      <c r="T467" s="67"/>
      <c r="U467" s="67"/>
      <c r="V467" s="67"/>
      <c r="W467" s="67"/>
      <c r="X467" s="67"/>
      <c r="AC467" s="86"/>
    </row>
    <row r="468" spans="1:29" s="70" customFormat="1" ht="39" customHeight="1" thickBot="1" x14ac:dyDescent="0.3">
      <c r="A468" s="148" t="s">
        <v>1076</v>
      </c>
      <c r="B468" s="149"/>
      <c r="C468" s="149"/>
      <c r="D468" s="149"/>
      <c r="E468" s="149"/>
      <c r="F468" s="149"/>
      <c r="G468" s="149"/>
      <c r="H468" s="149"/>
      <c r="I468" s="150"/>
      <c r="J468" s="148" t="s">
        <v>1025</v>
      </c>
      <c r="K468" s="150"/>
      <c r="L468" s="72">
        <f>A16+A20+A27+A37+A40+A44+A55+A164+A167+A171+A223+A230+A233+A241+A258+A272+A280+A285+A290+A293+A297+A323+A351+A358+A373+A376+A381+A395+A398+A410+A415+A418+A431+A435+A438+A441+A445+A465</f>
        <v>377</v>
      </c>
      <c r="M468" s="68"/>
      <c r="N468" s="69"/>
      <c r="O468" s="73">
        <f>O17+O21+O28+O38+O41+O45+O56+O165+O168+O172+O224+O231+O234+O242+O259+O273+O281+O286+O291+O294+O298+O324++O352+O359+O374+O377+O382+O396+O399+O411+O416+O419+O432+O436+O439+O442+O446+O466</f>
        <v>3786580750.5817881</v>
      </c>
      <c r="P468" s="73">
        <f>P17+P21+P28+P38+P41+P45+P56+P165+P168+P172+P224+P231+P234+P242+P259+P273+P281+P286+P291+P294+P298+P324++P352+P359+P374+P377+P382+P396+P399+P411+P416+P419+P432+P436+P439+P442+P446+P466</f>
        <v>754286330.75318611</v>
      </c>
      <c r="Q468" s="73">
        <f>Q17+Q21+Q28+Q38+Q41+Q45+Q56+Q165+Q168+Q172+Q224+Q231+Q234+Q242+Q259+Q273+Q281+Q286+Q291+Q294+Q298+Q324++Q352+Q359+Q374+Q377+Q382+Q396+Q399+Q411+Q416+Q419+Q432+Q436+Q439+Q442+Q446+Q466</f>
        <v>609937711.26999998</v>
      </c>
      <c r="R468" s="73"/>
      <c r="S468" s="73">
        <f>S17+S21+S28+S38+S41+S45+S56+S165+S168+S172+S224+S231+S234+S242+S259+S273+S281+S286+S291+S294+S298+S324++S352+S359+S374+S377+S382+S396+S399+S411+S416+S419+S432+S436+S439+S442+S446+S466</f>
        <v>620510724.46000004</v>
      </c>
      <c r="T468" s="73">
        <f>T17+T21+T28+T38+T41+T45+T56+T165+T168+T172+T224+T231+T234+T242+T259+T273+T281+T286+T291+T294+T298+T324++T352+T359+T374+T377+T382+T396+T399+T411+T416+T419+T432+T436+T439+T442+T446+T466</f>
        <v>5771315517.0649748</v>
      </c>
      <c r="U468" s="74"/>
      <c r="V468" s="73"/>
      <c r="W468" s="73">
        <f>W17+W21+W28+W38+W41+W45+W56+W165+W168+W172+W224+W231+W234+W242+W259+W273+W281+W286+W291+W294+W298+W324++W352+W359+W374+W377+W382+W396+W399+W411+W416+W419+W432+W436+W439+W442+W446+W466</f>
        <v>1567085323.0999999</v>
      </c>
      <c r="X468" s="73">
        <f>X17+X21+X28+X38+X41+X45+X56+X165+X168+X172+X224+X231+X234+X242+X259+X273+X281+X286+X291+X294+X298+X324++X352+X359+X374+X377+X382+X396+X399+X411+X416+X419+X432+X436+X439+X442+X446+X466</f>
        <v>177689129.72000003</v>
      </c>
      <c r="Y468" s="80"/>
      <c r="Z468" s="80"/>
      <c r="AC468" s="87"/>
    </row>
    <row r="471" spans="1:29" ht="39" customHeight="1" x14ac:dyDescent="0.25">
      <c r="W471" s="82"/>
      <c r="X471" s="82"/>
    </row>
    <row r="472" spans="1:29" x14ac:dyDescent="0.25">
      <c r="W472" s="82"/>
      <c r="X472" s="82"/>
    </row>
    <row r="473" spans="1:29" x14ac:dyDescent="0.25">
      <c r="W473" s="82"/>
      <c r="X473" s="82"/>
    </row>
    <row r="474" spans="1:29" x14ac:dyDescent="0.25">
      <c r="W474" s="82"/>
      <c r="X474" s="82"/>
    </row>
    <row r="475" spans="1:29" x14ac:dyDescent="0.25">
      <c r="W475" s="82"/>
      <c r="X475" s="82"/>
    </row>
  </sheetData>
  <mergeCells count="131">
    <mergeCell ref="A447:X447"/>
    <mergeCell ref="A466:N466"/>
    <mergeCell ref="A446:N446"/>
    <mergeCell ref="A468:I468"/>
    <mergeCell ref="J468:K468"/>
    <mergeCell ref="A437:X437"/>
    <mergeCell ref="A439:N439"/>
    <mergeCell ref="A412:X412"/>
    <mergeCell ref="A416:N416"/>
    <mergeCell ref="A417:X417"/>
    <mergeCell ref="A419:N419"/>
    <mergeCell ref="A420:X420"/>
    <mergeCell ref="A443:X443"/>
    <mergeCell ref="A432:N432"/>
    <mergeCell ref="A433:X433"/>
    <mergeCell ref="A436:N436"/>
    <mergeCell ref="A440:X440"/>
    <mergeCell ref="A442:N442"/>
    <mergeCell ref="A234:N234"/>
    <mergeCell ref="A235:X235"/>
    <mergeCell ref="A242:N242"/>
    <mergeCell ref="A411:N411"/>
    <mergeCell ref="A325:X325"/>
    <mergeCell ref="A352:N352"/>
    <mergeCell ref="A353:X353"/>
    <mergeCell ref="A359:N359"/>
    <mergeCell ref="A360:X360"/>
    <mergeCell ref="A374:N374"/>
    <mergeCell ref="A378:X378"/>
    <mergeCell ref="A382:N382"/>
    <mergeCell ref="A383:X383"/>
    <mergeCell ref="A396:N396"/>
    <mergeCell ref="A400:X400"/>
    <mergeCell ref="A375:X375"/>
    <mergeCell ref="A377:N377"/>
    <mergeCell ref="A397:X397"/>
    <mergeCell ref="A399:N399"/>
    <mergeCell ref="U8:U10"/>
    <mergeCell ref="O9:P9"/>
    <mergeCell ref="Q9:Q10"/>
    <mergeCell ref="A21:N21"/>
    <mergeCell ref="A39:X39"/>
    <mergeCell ref="A41:N41"/>
    <mergeCell ref="A324:N324"/>
    <mergeCell ref="A260:X260"/>
    <mergeCell ref="A273:N273"/>
    <mergeCell ref="A274:X274"/>
    <mergeCell ref="A281:N281"/>
    <mergeCell ref="A282:X282"/>
    <mergeCell ref="A286:N286"/>
    <mergeCell ref="A287:X287"/>
    <mergeCell ref="A291:N291"/>
    <mergeCell ref="A295:X295"/>
    <mergeCell ref="A298:N298"/>
    <mergeCell ref="A299:X299"/>
    <mergeCell ref="A292:X292"/>
    <mergeCell ref="A294:N294"/>
    <mergeCell ref="A224:N224"/>
    <mergeCell ref="A225:X225"/>
    <mergeCell ref="A231:N231"/>
    <mergeCell ref="A232:X232"/>
    <mergeCell ref="A259:N259"/>
    <mergeCell ref="A169:X169"/>
    <mergeCell ref="A172:N172"/>
    <mergeCell ref="A243:X243"/>
    <mergeCell ref="A57:X57"/>
    <mergeCell ref="A165:N165"/>
    <mergeCell ref="A166:X166"/>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A14:X14"/>
    <mergeCell ref="A17:N17"/>
    <mergeCell ref="A18:X18"/>
    <mergeCell ref="A168:N168"/>
    <mergeCell ref="A22:X22"/>
    <mergeCell ref="A28:N28"/>
    <mergeCell ref="A29:X29"/>
    <mergeCell ref="A38:N38"/>
    <mergeCell ref="A42:X42"/>
    <mergeCell ref="A45:N45"/>
    <mergeCell ref="A46:X46"/>
    <mergeCell ref="A56:N56"/>
    <mergeCell ref="R12:R13"/>
    <mergeCell ref="S12:S13"/>
    <mergeCell ref="R9:R10"/>
    <mergeCell ref="S9:S10"/>
    <mergeCell ref="H8:H10"/>
    <mergeCell ref="I8:I10"/>
    <mergeCell ref="J8:J10"/>
    <mergeCell ref="K8:K10"/>
    <mergeCell ref="L8:L10"/>
    <mergeCell ref="M8:M10"/>
    <mergeCell ref="W12:W13"/>
    <mergeCell ref="X12:X13"/>
    <mergeCell ref="A173:X173"/>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Q11"/>
    <mergeCell ref="T11:T13"/>
    <mergeCell ref="U11:U13"/>
    <mergeCell ref="V11:V13"/>
    <mergeCell ref="W11:X11"/>
    <mergeCell ref="O12:P12"/>
    <mergeCell ref="Q12:Q13"/>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POC-locatii mult. jud.-lider</vt:lpstr>
      <vt:lpstr>'POC-locatii mult. jud.-lider'!Print_Area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Mihaela Iuliana Melente</cp:lastModifiedBy>
  <cp:lastPrinted>2018-07-11T09:53:30Z</cp:lastPrinted>
  <dcterms:created xsi:type="dcterms:W3CDTF">2016-07-18T10:59:34Z</dcterms:created>
  <dcterms:modified xsi:type="dcterms:W3CDTF">2019-04-15T07:40:53Z</dcterms:modified>
</cp:coreProperties>
</file>