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11730"/>
  </bookViews>
  <sheets>
    <sheet name="POC-locatii mult. jud.-lider" sheetId="2" r:id="rId1"/>
  </sheets>
  <definedNames>
    <definedName name="_xlnm._FilterDatabase" localSheetId="0" hidden="1">'POC-locatii mult. jud.-lider'!$A$10:$AA$10</definedName>
    <definedName name="_xlnm.Print_Area" localSheetId="0">'POC-locatii mult. jud.-lider'!$A$3:$X$438</definedName>
  </definedNames>
  <calcPr calcId="145621"/>
</workbook>
</file>

<file path=xl/calcChain.xml><?xml version="1.0" encoding="utf-8"?>
<calcChain xmlns="http://schemas.openxmlformats.org/spreadsheetml/2006/main">
  <c r="T436" i="2" l="1"/>
  <c r="P311" i="2" l="1"/>
  <c r="O311" i="2"/>
  <c r="L440" i="2" l="1"/>
  <c r="X363" i="2"/>
  <c r="W363" i="2"/>
  <c r="S363" i="2"/>
  <c r="Q363" i="2"/>
  <c r="P363" i="2"/>
  <c r="O363" i="2"/>
  <c r="T362" i="2"/>
  <c r="T49" i="2" l="1"/>
  <c r="T48" i="2"/>
  <c r="T435" i="2" l="1"/>
  <c r="T157" i="2" l="1"/>
  <c r="T158" i="2" l="1"/>
  <c r="T156" i="2"/>
  <c r="T434" i="2" l="1"/>
  <c r="O309" i="2" l="1"/>
  <c r="T307" i="2"/>
  <c r="S393" i="2" l="1"/>
  <c r="Q393" i="2"/>
  <c r="P393" i="2"/>
  <c r="O393" i="2"/>
  <c r="T392" i="2"/>
  <c r="T308" i="2" l="1"/>
  <c r="T306" i="2"/>
  <c r="T269" i="2" l="1"/>
  <c r="T216" i="2"/>
  <c r="T215" i="2"/>
  <c r="T214" i="2"/>
  <c r="T213" i="2"/>
  <c r="T212" i="2"/>
  <c r="T211" i="2"/>
  <c r="T210" i="2"/>
  <c r="T209" i="2"/>
  <c r="T208" i="2"/>
  <c r="T433" i="2" l="1"/>
  <c r="T47" i="2" l="1"/>
  <c r="W337" i="2" l="1"/>
  <c r="X438" i="2"/>
  <c r="W438" i="2"/>
  <c r="X418" i="2"/>
  <c r="W418" i="2"/>
  <c r="X415" i="2"/>
  <c r="W415" i="2"/>
  <c r="X412" i="2"/>
  <c r="W412" i="2"/>
  <c r="X409" i="2"/>
  <c r="W409" i="2"/>
  <c r="X396" i="2"/>
  <c r="W396" i="2"/>
  <c r="X393" i="2"/>
  <c r="W393" i="2"/>
  <c r="X388" i="2"/>
  <c r="W388" i="2"/>
  <c r="X377" i="2"/>
  <c r="W377" i="2"/>
  <c r="X359" i="2"/>
  <c r="W359" i="2"/>
  <c r="X344" i="2"/>
  <c r="W344" i="2"/>
  <c r="X337" i="2"/>
  <c r="X309" i="2"/>
  <c r="W309" i="2"/>
  <c r="X283" i="2"/>
  <c r="W283" i="2"/>
  <c r="X279" i="2"/>
  <c r="W279" i="2"/>
  <c r="X275" i="2"/>
  <c r="W275" i="2"/>
  <c r="X270" i="2"/>
  <c r="W270" i="2"/>
  <c r="X262" i="2"/>
  <c r="W262" i="2"/>
  <c r="X249" i="2"/>
  <c r="W249" i="2"/>
  <c r="X233" i="2"/>
  <c r="W233" i="2"/>
  <c r="X226" i="2"/>
  <c r="W226" i="2"/>
  <c r="X223" i="2"/>
  <c r="W223" i="2"/>
  <c r="X217" i="2"/>
  <c r="W217" i="2"/>
  <c r="X165" i="2"/>
  <c r="W165" i="2"/>
  <c r="X162" i="2"/>
  <c r="W162" i="2"/>
  <c r="X159" i="2"/>
  <c r="W159" i="2"/>
  <c r="X50" i="2"/>
  <c r="W50" i="2"/>
  <c r="X39" i="2"/>
  <c r="W39" i="2"/>
  <c r="X35" i="2"/>
  <c r="W35" i="2"/>
  <c r="X26" i="2"/>
  <c r="W26" i="2"/>
  <c r="X20" i="2"/>
  <c r="W20" i="2"/>
  <c r="X17" i="2"/>
  <c r="W17" i="2"/>
  <c r="W440" i="2" l="1"/>
  <c r="X440" i="2"/>
  <c r="T437" i="2"/>
  <c r="T34" i="2" l="1"/>
  <c r="T387" i="2" l="1"/>
  <c r="P337" i="2" l="1"/>
  <c r="P309" i="2"/>
  <c r="P283" i="2"/>
  <c r="P275" i="2"/>
  <c r="P279" i="2"/>
  <c r="P270" i="2"/>
  <c r="P262" i="2"/>
  <c r="P249" i="2"/>
  <c r="P233" i="2"/>
  <c r="P226" i="2"/>
  <c r="P223" i="2"/>
  <c r="P217" i="2"/>
  <c r="P159" i="2"/>
  <c r="P50" i="2"/>
  <c r="P39" i="2"/>
  <c r="P35" i="2"/>
  <c r="P26" i="2"/>
  <c r="P20" i="2"/>
  <c r="P17" i="2"/>
  <c r="P438" i="2"/>
  <c r="P418" i="2"/>
  <c r="P415" i="2"/>
  <c r="P412" i="2"/>
  <c r="P409" i="2"/>
  <c r="P396" i="2"/>
  <c r="P388" i="2"/>
  <c r="P377" i="2"/>
  <c r="P359" i="2"/>
  <c r="P344" i="2"/>
  <c r="O377" i="2"/>
  <c r="O359" i="2"/>
  <c r="O337" i="2"/>
  <c r="O249" i="2"/>
  <c r="O270" i="2"/>
  <c r="O262" i="2"/>
  <c r="Q233" i="2"/>
  <c r="O233" i="2"/>
  <c r="T217" i="2"/>
  <c r="S217" i="2"/>
  <c r="Q217" i="2"/>
  <c r="O217" i="2"/>
  <c r="T159" i="2"/>
  <c r="S159" i="2"/>
  <c r="Q159" i="2"/>
  <c r="O159" i="2"/>
  <c r="S39" i="2"/>
  <c r="Q39" i="2"/>
  <c r="O39" i="2"/>
  <c r="S17" i="2"/>
  <c r="Q17" i="2"/>
  <c r="O17" i="2"/>
  <c r="T438" i="2" l="1"/>
  <c r="S438" i="2"/>
  <c r="Q438" i="2"/>
  <c r="O438" i="2"/>
  <c r="S418" i="2"/>
  <c r="Q418" i="2"/>
  <c r="O418" i="2"/>
  <c r="T417" i="2"/>
  <c r="T418" i="2" s="1"/>
  <c r="S415" i="2"/>
  <c r="Q415" i="2"/>
  <c r="O415" i="2"/>
  <c r="T414" i="2"/>
  <c r="T415" i="2" s="1"/>
  <c r="S412" i="2"/>
  <c r="Q412" i="2"/>
  <c r="O412" i="2"/>
  <c r="T411" i="2"/>
  <c r="T412" i="2" s="1"/>
  <c r="T409" i="2"/>
  <c r="S409" i="2"/>
  <c r="Q409" i="2"/>
  <c r="O409" i="2"/>
  <c r="S396" i="2"/>
  <c r="Q396" i="2"/>
  <c r="O396" i="2"/>
  <c r="T395" i="2"/>
  <c r="T396" i="2" s="1"/>
  <c r="T390" i="2"/>
  <c r="T393" i="2" s="1"/>
  <c r="T388" i="2"/>
  <c r="S388" i="2"/>
  <c r="Q388" i="2"/>
  <c r="O388" i="2"/>
  <c r="T377" i="2"/>
  <c r="S377" i="2"/>
  <c r="Q377" i="2"/>
  <c r="T361" i="2"/>
  <c r="T363" i="2" s="1"/>
  <c r="T359" i="2"/>
  <c r="S359" i="2"/>
  <c r="Q359" i="2"/>
  <c r="T344" i="2"/>
  <c r="S344" i="2"/>
  <c r="Q344" i="2"/>
  <c r="O344" i="2"/>
  <c r="T337" i="2"/>
  <c r="S337" i="2"/>
  <c r="Q337" i="2"/>
  <c r="T309" i="2"/>
  <c r="S309" i="2"/>
  <c r="Q309" i="2"/>
  <c r="T283" i="2"/>
  <c r="S283" i="2"/>
  <c r="Q283" i="2"/>
  <c r="O283" i="2"/>
  <c r="T279" i="2"/>
  <c r="S279" i="2"/>
  <c r="Q279" i="2"/>
  <c r="O279" i="2"/>
  <c r="T275" i="2"/>
  <c r="S275" i="2"/>
  <c r="Q275" i="2"/>
  <c r="O275" i="2"/>
  <c r="T270" i="2"/>
  <c r="S270" i="2"/>
  <c r="Q270" i="2"/>
  <c r="T262" i="2"/>
  <c r="S262" i="2"/>
  <c r="Q262" i="2"/>
  <c r="T249" i="2"/>
  <c r="S249" i="2"/>
  <c r="Q249" i="2"/>
  <c r="T233" i="2"/>
  <c r="S233" i="2"/>
  <c r="S226" i="2"/>
  <c r="Q226" i="2"/>
  <c r="O226" i="2"/>
  <c r="T225" i="2"/>
  <c r="T226" i="2" s="1"/>
  <c r="T223" i="2"/>
  <c r="S223" i="2"/>
  <c r="Q223" i="2"/>
  <c r="O223" i="2"/>
  <c r="S165" i="2"/>
  <c r="Q165" i="2"/>
  <c r="P165" i="2"/>
  <c r="O165" i="2"/>
  <c r="T164" i="2"/>
  <c r="T165" i="2" s="1"/>
  <c r="S162" i="2"/>
  <c r="Q162" i="2"/>
  <c r="P162" i="2"/>
  <c r="O162" i="2"/>
  <c r="T161" i="2"/>
  <c r="T162" i="2" s="1"/>
  <c r="T50" i="2"/>
  <c r="S50" i="2"/>
  <c r="Q50" i="2"/>
  <c r="O50" i="2"/>
  <c r="T37" i="2"/>
  <c r="T35" i="2"/>
  <c r="S35" i="2"/>
  <c r="Q35" i="2"/>
  <c r="O35" i="2"/>
  <c r="T26" i="2"/>
  <c r="S26" i="2"/>
  <c r="Q26" i="2"/>
  <c r="O26" i="2"/>
  <c r="S20" i="2"/>
  <c r="Q20" i="2"/>
  <c r="O20" i="2"/>
  <c r="T19" i="2"/>
  <c r="T20" i="2" s="1"/>
  <c r="T15" i="2"/>
  <c r="T39" i="2" l="1"/>
  <c r="T17" i="2"/>
  <c r="S440" i="2"/>
  <c r="P440" i="2"/>
  <c r="Q440" i="2"/>
  <c r="O440" i="2"/>
  <c r="T440" i="2" l="1"/>
</calcChain>
</file>

<file path=xl/sharedStrings.xml><?xml version="1.0" encoding="utf-8"?>
<sst xmlns="http://schemas.openxmlformats.org/spreadsheetml/2006/main" count="3906" uniqueCount="1189">
  <si>
    <t>Nr. crt.</t>
  </si>
  <si>
    <t>Titlu proiect</t>
  </si>
  <si>
    <t xml:space="preserve">Regiune </t>
  </si>
  <si>
    <t>Localitate</t>
  </si>
  <si>
    <t>Tip beneficiar</t>
  </si>
  <si>
    <t>Total valoare proiect</t>
  </si>
  <si>
    <t>Act aditional NR.</t>
  </si>
  <si>
    <t>Cheltuieli neeligibile</t>
  </si>
  <si>
    <t>Fonduri UE</t>
  </si>
  <si>
    <t>Anexa 3</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</si>
  <si>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</si>
  <si>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</si>
  <si>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</si>
  <si>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</si>
  <si>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</si>
  <si>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</si>
  <si>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</si>
  <si>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</si>
  <si>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</si>
  <si>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</si>
  <si>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</si>
  <si>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</si>
  <si>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</si>
  <si>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</si>
  <si>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Contribuția națională</t>
  </si>
  <si>
    <t>JUDEŢUL ALBA</t>
  </si>
  <si>
    <t>JUDEŢUL ARAD</t>
  </si>
  <si>
    <t>TOTAL ALBA</t>
  </si>
  <si>
    <t>TOTAL ARAD</t>
  </si>
  <si>
    <t>TOTAL VRANCEA</t>
  </si>
  <si>
    <t>TOTAL PROIECTE CU ACOPERIRE NAŢIONALĂ</t>
  </si>
  <si>
    <t>LISTA PROIECTELOR CONTRACTATE - PROGRAMUL OPERAŢIONAL COMPETITIVITATE</t>
  </si>
  <si>
    <t>cod My SMIS</t>
  </si>
  <si>
    <t>AP 1/P1.1/OS1.1 -Secţiunea A</t>
  </si>
  <si>
    <t>CONSTRUIRE SUPREMIA INOVATION CENTER</t>
  </si>
  <si>
    <t>SUPREMIA GRUP SRL</t>
  </si>
  <si>
    <t>Centru</t>
  </si>
  <si>
    <t>Alba</t>
  </si>
  <si>
    <t>Alba Iulia</t>
  </si>
  <si>
    <t>Privat</t>
  </si>
  <si>
    <t>059</t>
  </si>
  <si>
    <t>Reziliat</t>
  </si>
  <si>
    <t>AP 1/P1.1/OS1.2-Secţiunea E</t>
  </si>
  <si>
    <t>Noi nano-arhitecturi de inspiratie biologica de tip celular - pentru circuite integrate</t>
  </si>
  <si>
    <t xml:space="preserve">UNIVERSITATEA „AUREL VLAICU” DIN ARAD </t>
  </si>
  <si>
    <t>Obiectivul principal al proiectului este de a înțelege funcționarea exactă a anumitor structuri biologice/neuronale.</t>
  </si>
  <si>
    <t>Vest</t>
  </si>
  <si>
    <t>Arad</t>
  </si>
  <si>
    <t>Public</t>
  </si>
  <si>
    <t>060</t>
  </si>
  <si>
    <t>In implementare</t>
  </si>
  <si>
    <t>AA1</t>
  </si>
  <si>
    <t>JUDEŢUL ARGES</t>
  </si>
  <si>
    <t>TOTAL ARGES</t>
  </si>
  <si>
    <t>JUDEŢUL BIHOR</t>
  </si>
  <si>
    <t>TOTAL BIHOR</t>
  </si>
  <si>
    <t>JUDEŢUL BRAILA</t>
  </si>
  <si>
    <t>TOTAL BRAILA</t>
  </si>
  <si>
    <t>JUDEŢUL BRASOV</t>
  </si>
  <si>
    <t>TOTAL BRASOV</t>
  </si>
  <si>
    <t>JUDEŢUL BUCURESTI</t>
  </si>
  <si>
    <t>TOTAL BUCURESTI</t>
  </si>
  <si>
    <t>Transfer de cunostinte in domeniul biologiei redox pentru dezvoltarea de instrumente moleculare avansate in boli neurodegenerative - semnatura factorului de transcriptie Nrf2 pentru diagnostic si terapie</t>
  </si>
  <si>
    <t>INSTITUTULUI NAŢIONAL DE CERCETARE - DEZVOLTARE ÎN DOMENIUL PATOLOGIEI ŞI ŞTIINŢELOR BIOMEDICALE „VICTOR BABES"</t>
  </si>
  <si>
    <t>Obiectivul principal al proiectului este de a dezvolta și consolida competitivitatea C &amp; D a
Institutului National de Patologie "Victor Babes" (IVB) prin dobândireade noi competențe și
transfer de cunoștințe, în scopul de a crea o echipă ştiinţifică extrem de competitivă, capabilă să
efectueze cercetare de înaltă clasă în neuroştiinţe, abordând boli neurodegenerative și boli
neuroinflamatorii.</t>
  </si>
  <si>
    <t>Bucuresti Ilfov</t>
  </si>
  <si>
    <t>Bucuresti</t>
  </si>
  <si>
    <t>AA2</t>
  </si>
  <si>
    <t>Senzori pentru detectare a deformarii, temperaturii si agentilor chimici folosing aceeasi fibra optica-FOSLAB</t>
  </si>
  <si>
    <t>NanoPro Start MC SRL</t>
  </si>
  <si>
    <t>Obiectivul acestui proiect este de a concepe o platformă ”high-tech” integrata inovativa pe baza de fibra optica, pentru detectarea temperaturii, a deformarilor si a agentilor chimici utilizand aceeasi fibra optica</t>
  </si>
  <si>
    <t>CREAREA UNUI NUCLEU DE COMPETENŢĂ DE ÎNALT NIVEL ÎN DOMENIUL CREŞTERII EFICIENŢEI DE CONVERSIE A ENERGIILOR REGENERABILE ŞI A AUTONOMIEI ENERGETICE PRIN UTILIZAREA COMBINATĂ A RESURSELOR</t>
  </si>
  <si>
    <t>INOE 2000 - INSTITUTUL NATIONAL DE CERCETARE DEZVOLTARE PENTRU OPTOELECTRONICA</t>
  </si>
  <si>
    <t xml:space="preserve">Proiectul are ca obiectiv general crearea unui nucleu de competentă ştiinţifică şi tehnologică, de înalt nivel, în domeniul creşterii performanţelor de conversie pentru tipurile de energie regenerabila care se găsesc in cantitati importante pe teritoriul României (solară, biomasă, eoliană, hidro). Nucleul astfel creat va avea ca obiectiv prioritar participarea la competiile nationale, dar mai ales internationale in domeniu. </t>
  </si>
  <si>
    <t>Producţia de BIOcombustibili prin metode iNOVatoare de PIROliză /gazeificare şi TEHnologii avansate - Un Program Dedicat Recrutării și Formării Tinerilor Cercetători Români în Domeniul Energiei şi Produselor din Biomasă</t>
  </si>
  <si>
    <t>Universitatea POLITEHNICA din Bucuresti</t>
  </si>
  <si>
    <t>Principalul obiectiv al proiectului constă în crearea unui nucleu de cercetare competitiv internațional în cadrul Universitatii POLITEHNICA din București (UPB) în domeniul producerii de biocombustibili și energie verde pe baza expertizei de cercetare dezvoltate în SUA, cu acces direct la instalații și tehnologii de ultimă generație care va constitui baza viitoarelor cariere ale tinerilor cercetători.</t>
  </si>
  <si>
    <t xml:space="preserve">Sistem de predictie bazat pe integrare multi-omics pentru prioritizarea interventiilor gerontologice </t>
  </si>
  <si>
    <t>Institutul de Biochimie</t>
  </si>
  <si>
    <t xml:space="preserve">Proiectul va combina analize de biologie sistemica a datelor de genomica, transcriptomica, epigenetica si studii GWAS de la om si organisme model pentru a perfectiona intelegerea noastra despre biologia imbatranirii, si pentru a crea o platforma integrativa de predictie multi-omica pentru prioritizarea interventiilor experimentale in gerontologie. </t>
  </si>
  <si>
    <t>AA3</t>
  </si>
  <si>
    <t>Tehnici neconventionale cu Ultrasunete/Microunde utilizate pentru activarea proceselor chimice si nonchimice</t>
  </si>
  <si>
    <t>Universitatea POLITEHNICA Bucuresti</t>
  </si>
  <si>
    <t>Proiectul are ca obiectiv crearea unui nucleu de competenţă ştiinţifică şi tehnologică de înalt nivel. Acesta va permite studierea efectului ultrasunetelor şi/sau microundelor asupra unor procese nonchimice, chimice sau biologice</t>
  </si>
  <si>
    <t>Eco-Nano-Tehnologii pentru dezvoltarea unui modul cu dublă funcționalitate pe bază de nanofire / Eco-Nano-Technologies to Develop a Module Based on Nanowires with Double Functionality, EcoNanoWires</t>
  </si>
  <si>
    <t>Proiectul se derulează în România și are ca obiectiv principal crearea unui nucleu de competență în cadrul Centrului de Cercetări și Expertizări Eco-Metalurgice din Universitatea Politehnica din București (UPB-CCEEM) pentru dezvoltarea de materiale nanostructurate cu arhitectură 3D și integrarea acestora în platforme funcționale cu aplicabilitate în domeniul protecției mediului și energiei</t>
  </si>
  <si>
    <t>Sistem inteligent pentru realizarea ofertelor pe piaţa angro de energie electrică (SMARTRADE)</t>
  </si>
  <si>
    <t>Academia de Studii Economice din Bucuresti</t>
  </si>
  <si>
    <t>Prin acest proiect ne propunem proiectarea şi dezvoltarea unui prototip de sistem informatic pentru prognoză, analiză și modele de decizie destinat participanților la piața de energie electrică (furnizori/producători) constituiți ca părți responsabile cu echilibrarea (PRE), în scopul de a estima consumul și producția într-un mod adecvat în vederea realizării unor tranzacții eficiente pe piața angro de energie electrică. Prototipul va fi dezvoltat pe o arhitectură privată de tip cloud computing și se va adresa furnizorilor de energie electrică și operatorilor de rețea, în special Operatorului de Transport și de Sistem (OTS), operatorilor de distribuție (ODs) și Autorității Naționale de Reglementare în domeniul Energiei (ANRE), în vederea estimării consumului şi producţiei de energie electrică la nivel național/regional.</t>
  </si>
  <si>
    <t>VALORIFICAREA SUSTENABILĂ A DEȘEURILOR DE PLANTE MEDICINALE SI AROMATICE ÎN VEDEREA OBȚINERII DE PRODUSE CU VALOARE ADAUGATĂ</t>
  </si>
  <si>
    <t>UNIVERSITATEA DE STIINTE AGRONOMICE SI MEDICINA VETERINARA BUCURESTI</t>
  </si>
  <si>
    <t>Obiectivul principal al proiectului este dezvoltarea unei tehnologii absolut inovatoare pentru
valorificarea sustenabilă a deșeurilor din industria plantelor medicinale, aromatice și
oleaginoase, cu aplicații viitoare de piață în obținerea produselor cu valoare adăugată.</t>
  </si>
  <si>
    <t>AA4</t>
  </si>
  <si>
    <t>Imbunatatirea competitivitatii institutionale in domeniul diabetului de tip 1 prin dezvoltarea unui concept inovator de imunoterapie cu celule stromale mezenchimale</t>
  </si>
  <si>
    <t>Institutul de Biologie si Patologie Celulara "Nicolae Simionescu"</t>
  </si>
  <si>
    <t xml:space="preserve">Diabetul de tip 1 (T1D) reprezinta o reactie inflamatorie a insulelor pancreatice, declansata de factori extrinseci precipitanti, in subiecti cu o configuratie genetica favorabila dezvoltarii autoimunitatii. In pofida  interesului intens pentru etiologia, patogeneza si mecanismele ce stau in spatele acestei reactii inflamatorii, exista inca nevoia dezvoltarii unor terapii curative fiabile. Prin urmare, obiectivul stiintific al proiectului DIABETER este de a proiecta, rafina si consolida o abordare de terapie celulara relevanta clinic pentru a vindeca autoimunitatea diabetica, prin livrarea tintita a semnalelor apoptotice folosind ca vehicule celulele mezenchimale stromale (MSC). </t>
  </si>
  <si>
    <t>Dezvoltarea de tehnologii de patch-clamp automatizat pentru testarea riscului pro-aritmogen al medicamentelor</t>
  </si>
  <si>
    <t>Universitatea din Bucuresti</t>
  </si>
  <si>
    <t>Proiectul nostru îşi propune surmontarea tuturor acestor dificultăţi experimentale şi are ca obiectiv general transformarea paradigmei CiPA într-un standard industrial acurat, eficient, robust şi înalt reproductibil în vederea comercializării şi implementării pe scală largă.</t>
  </si>
  <si>
    <t>Dezvoltare unei metodolologii de terapie prin teatru cu efect la nivel neruochimic și neurocognitiv-MET</t>
  </si>
  <si>
    <t>Universitatea de Artă Teatrală și Cinematografică IL CARAGIALE București</t>
  </si>
  <si>
    <t>Obiectivul general al proiectului “Dezvoltare unei metodolologii de terapie prin teatru cu efect la nivel neruochimic și neurocognitiv-MET” este de a cerceta si dezvolta o metodologie de intervenție preventivă, terapeutică, neinvazivă, de consolidare a comportamentelor pro-sociale și de management al stresului.. Efectele stresului asupra organismului uman au un spectru extreme de larg: tulburări psihice, boli cario-vasculare, cancere, etc. Metodlogia de intervenție MET urmărește diminuarea efectelor psiho-somatice ale stresului asupra organismului uman prin combaterea si preventia efectiva si cuantificabila la nivel neruohormonal generând cresterea calitătii vieții si a eficientei profesionale a individului</t>
  </si>
  <si>
    <t>Terapia pacientilor cu diabet zaharat cu celule autologe obtinute prin transdiferentierea celulelor hepatice Dia-Cure</t>
  </si>
  <si>
    <t xml:space="preserve"> Universitatea Titu MAiorescu</t>
  </si>
  <si>
    <t>Principalul obiectiv al proiectului este sa depaseasca limitarile actuale in terapia de transplant celular pentru pacienti diabetici printr-o abordare inovativa de transdiferentiere /reprogramare menita sa converteasca celulele hepatice in celule β-like, producatoare de insulina</t>
  </si>
  <si>
    <t>Stabilirea Profilului Molecular al Neoplasmelor Mieloproliferative și al Leucemiei Acute Mieloide pentru Designul unor Strategii de Diagnostic Precoce, Prognostic și Tratament</t>
  </si>
  <si>
    <t>INSTITUTUL DE VIRUSOLOGIE „ ȘTEFAN S. NICOLAU”</t>
  </si>
  <si>
    <t xml:space="preserve">Proiectul se referă la domeniul de prioritate națională – SĂNĂTATE iar obiectivul său major va fi stabilirea unui nucleu de competență de înalt nivel privind studierea mecanismelor moleculare ale neoplasmelor mieloproliferative (NMP), ale transformării acestora în leucemie acută mieloidă secundara (LAMs), precum și ale LAM de novo cu cariotip normal (LAMdn), într-un institut medical din Academia Română, sub conducerea unui cercetător cu descoperiri inovatoare în domeniu și o remarcabilă experiență internațională în sectorul de cercetare privat, (Ludwig Institute of Cancer Research, Ltd.), precum și în cercetarea academică (Fonds National de la Recherche Scientifique Belgium (FNRS) și Université catholique de Louvain). </t>
  </si>
  <si>
    <t>BIOSENZOR INOVATIV PE BAZĂ DE GRAFENĂ ȊN VEDEREA TESTĂRII
POTENȚIALULUI OSTEOGENIC; ȊNTELEGEREA AVANSATĂ A PERFORMANȚELOR
CELULELOR STEM PENTRU MEDICINĂ REGENERATIVĂ</t>
  </si>
  <si>
    <t>Universitatea Politehnica din Bucuresti</t>
  </si>
  <si>
    <t xml:space="preserve">Scopul acestui proiect este îmbunătățirea statusului de sănătate în societate prin realizarea unui dispozitiv medical inovativ, de tip biosenzor, ca fundament în dezvoltarea Produselor pentru Terapii Medicale Avansate (PTMA). </t>
  </si>
  <si>
    <t>Sisteme avansate de separare pentru valorificarea bioresurselor</t>
  </si>
  <si>
    <t xml:space="preserve">Obiectivul ştiinţific al proiectului este obtinerea de cunoştinţe, sub forma modelelor conceptuale, referitoare la noi sisteme tehnice, de o înaltă eficienţă, pentru separarea şi purificarea produselor valoroase din bio-resurse. Proiectul are ca scop exploatarea sinergiei dintre fenomenele fizice şi chimice ce au loc în sisteme multifazice specifice domeniului biotehnologiei, în care produsele valoroase sunt obţinute prin intermediul reacţiilor biochimice sau sunt izolate din resurse naturale. Rezultatele preconizate au un caracter generic fiind aplicabile în alte domenii în care separarea şi purificarea joacă un rol important, cum ar fi procesarea alimentelor, produse (bio)farmaceutice, biocombustibili, etc.   </t>
  </si>
  <si>
    <t>AP 1/P1.2/OS1.3-Secţiunea C</t>
  </si>
  <si>
    <t>Creșterea competitivității economice a SC SECURIFAI SRL prin realizarea sistemului software inovativ SecurifAI folosind tehnologii de inteligenta artificiala cu aplicare in domeniul securitatii</t>
  </si>
  <si>
    <t>SECURIFAI SRL</t>
  </si>
  <si>
    <t>Obiectiv principal al proiectului este cresterea competitivitatii economice si dezvoltarea afacerii S.C. SECURIFAI SRL prin realizarea in cadrul societatii in urma activitatilor de CDI a unui produs software inovativ - Sistem Software Inteligent de Analiza Video (SecurifAI). Proiectul va avea ca rezultat dezvoltarea afacerii prin absorbtia si producerea de tehnologii informationale de ultima generatie in analiza video si dezvoltarea de sisteme software bazate pe inteligenta artificiala cu aplicare in domeniul IT&amp;C, respectiv analiza, managementul si securitatea datelor de mari dimensiuni, precum si in cel al securitatii, respectiv combaterea transfrontalieră a terorismului, crimei organizate, traficului ilegal de bunuri şi persoane.</t>
  </si>
  <si>
    <t>064</t>
  </si>
  <si>
    <t>STIMULAREA CERCETARII SI INOVARII IN CADRUL SC DIGITAL CRAFT SRL PRIN IMPLEMENTAREA UNUI PROCES DE LUCRU DIGITAL DE CREATIE SI FABRICATIE A BIJUTERIILOR PERSONALIZATE </t>
  </si>
  <si>
    <t>DIGITAL CRAFT SRL</t>
  </si>
  <si>
    <t xml:space="preserve">Obiectivul general al proiectului CUSTOMCRAFT este dezvoltarea unui proces inovativ, semnificativ imbunatatit, de realizare de bijuterii contemporane personalizate in cadrul start-up-ului SC DIGITAL CRAFT SRL. Procesul inovativ are ca punct de pornire rezultatele cercetarii obtinute de catre Directorul de proiect in teza de doctorat si combina caracteristicile mestesugului traditional cu instrumentele digitale, in scopul productiei si comercializarii bijuteriilor personalizate. Prin intermediul proiectului, se doreste dezvoltarea (start-up-ului) SC DIGITAL CRAFT SRL prin cresterea investitiilor in activitatile de cercetare, in scopul inovarii unui proces intr-un sector economic cu potential de crestere (conform Strategiei Nationale de Competitivitate – „Industrii creative”). </t>
  </si>
  <si>
    <t>AP 1/P1.2/OS1.3-Secţiunea D</t>
  </si>
  <si>
    <t>PlatfoRmă Inovativă pentru Aplicaţii M2M versatile - PRIAMM</t>
  </si>
  <si>
    <t>SYSWIN SOLUTIONS SRL</t>
  </si>
  <si>
    <t xml:space="preserve">Obiectivul general al proiectului îl reprezintă stimularea inovării în domeniile IoT (Internet of Things) și M2M (Machine to Machine Communications) în cadrul întreprinderii nou-înființate inovatoare SYSWIN SOLUTIONS SRL, prin realizarea unui produs inovativ complex și a unor servicii inovative bazate pe acest produs, dezvoltate în cadrul temei „2.1.2 Internetul viitorului”, asigurând creșterea competitivității globale a firmei și intrarea SYSWIN SOLUTIONS SRL în noi piețe: vending, flowmetering, tracking, securitate date. Se propun:
• Realizarea unei PlatfoRme Inovative pentru Aplicaţii M2M versatile – PRIAMM, competitivă la nivel global - un serviciu integrat IoT - format din M2M, plus conexiuni maşină-la-persoană sau persoană-la-maşină, masina la active mobile sau imobile. Va fi un instrument securizat, versatil și scalabil de monitorizare, control și management online destinat administrării afacerilor din mai multe industrii, care oferă și managementul plăților și încasărilor, publicitate și afișaj digital, fidelizare clienți, gestiunea programelor de marketing personalizate nevoilor/preferinţelor clientului fidelizat, va surprinde, de asemenea, răspunsurile clientilor în timp real;
• Crearea unor arhitecturi M2M și IoT de tip plug&amp;play pentru produsele/serviciile destinate industriilor vending/gambling/metering/tracking/;
• Crearea unui sistem de securitate a informației comun tuturor serviciilor M2M si IoT.
</t>
  </si>
  <si>
    <t>HUB TEHNOLOGIC INOVATIV BAZAT PE MODELE SEMANTICE ȘI CALCULE DE ÎNALTĂ PERFORMANȚĂ - HUB-TECH</t>
  </si>
  <si>
    <t>RESEARCH TECHNOLOGY SRL</t>
  </si>
  <si>
    <t>Obiectivul general al proiectului îl reprezintă stimularea inovarii în intreprinderea nou-inființata inovatoare, SC Research Technology SRL, prin realizarea unui hub tehnologic inovativ HUB-TECH, care agregă resurse tehnologice și umane în vederea facilitării procesului de redactare de teme de cercetare/soluții tehnice optimizate, prin recomandarea semantică a unor resurse textuale relevante a fi consultate (de exemplu, articole științifice, teze de doctorat, brevete, rezultate ale proiectelor de CDI etc.), introducerea de mecanisme pentru generarea parțială a documentației, precum și crearea unui forum de discuții care să ofere suport personalizat, cu scopul comercializării produselor și serviciilor realizate Astfel, HUB-TECH integrează noi modele computaționale semantice de ultimă generație, care permit identificarea automată de materiale relevante, utilizarea de calcule de înaltă performanță pentru antrenarea acestora, dar totodată integrează în fluxul de mecanisme automate utilizate componenta umană, esențială pentru monitorizarea și rafinarea rezultatelor sistemului prin oferirea de feedback și sugestii.</t>
  </si>
  <si>
    <t>Centru de Comunicatii cu clientii de tip Cloud Computing</t>
  </si>
  <si>
    <t>BEIA CERCETARE SRL</t>
  </si>
  <si>
    <t>Obiectivul General: Producerea in vederea comercializarii noului produs „Centru de comunicatii cu clientii de tip cloud computing”, pornind de la rezultatele proiectului COMM-CENTER (Centru de Comunicatii – beneficii pentru toti) si cererea de brevet de inventie pentru produsul cu acelasi nume, depusa la OSIM si obtinut din activitatea de cercetare-dezvoltare, prin dezvoltarea start-up-ului inovativ S.C. BEIA Cercetare SRL.</t>
  </si>
  <si>
    <t>AA6</t>
  </si>
  <si>
    <t>Corelarea datelor audio, video si text prin produsul informatic inovativ AllNews</t>
  </si>
  <si>
    <t>Premia Software Solutions SRL</t>
  </si>
  <si>
    <t>Obiectivul general al proiectului dezvoltat de Premia Software Solutions SRL este de a crea valoare adăugată în domeniul tehnologiei informației în baza rezultatelor de cercetare obținute in domeniul analizei, managementului și securitatii datelor de mari dimensiuni. Prin prezentul proiect, societatea dorește să își întărească capacitatea de cercetare dezvoltare în domeniul tehnologiei informației și să atragă profesioniști în vederea dezvoltării produsului informatic AllNews, produs inovativ care coreleaza date (video, audio, text) din diverse medii de difuzare in scopul analizarii, catalogarii si extragerii de informatie utila. Prin activitatea de dezvoltare si comercializare a produsului dezvoltat, se vizeaza o creștere sustenabilă a societății, ce va conduce către o diversificare și consolidare a produselor și serviciilor oferite.</t>
  </si>
  <si>
    <t>AA5</t>
  </si>
  <si>
    <t>Tehnologie inovativă GREEN şi sistem integrat pentru centru de date destinat Internetului Viitorului - TEGREC</t>
  </si>
  <si>
    <t>M247 EUROPE SRL</t>
  </si>
  <si>
    <t>Obiectivul general al proiectului îl reprezintă stimularea inovării și creșterea competitivității în cadrul S.C. M247 EUROPE S.R.L. prin realizarea unei noi tehnologii implementabile printr-un sistem integrat în cadrul unui produs inovativ complex și a unor servicii inovative bazate pe acest produs, dezvoltate în cadrul temei „Tehnologie inovativa GREEN și sistem integrat pentru centru de date destinat Internetului Viitorului”. Se propune realizarea unui centru de date „Green” cu performanțe energetice de vârf în România, care va încorpora elemente inovative tehnologice și de sistem privitoare la soluțiile de răcire, ventilație, electrice și IT în domeniul economisirii energiei electrice, conform definiției ”Green”, cu o automatizare multiplă a funcționării inclusiv prin managementul general software al Centrului de Date. Prin realizarea acestui produs inovativ complex firma S.C. M247 EUROPE S.R.L va putea sa dezvolte noi servicii inovative în domenii ale tehnologiilor informaționale și de comunicații, cloud/virtualizare, baze de date de mari dimensiuni, specifice Internetului viitorului,  cu avantajul unor costuri reduse și a unei competitivități tehnice și economice superioare.</t>
  </si>
  <si>
    <t>SIstem inteligent multiparametru pentru MONitorizarea complexa si integrata a structurilor pentru evaluarea si reducerea riscului la dezastru - SIMON</t>
  </si>
  <si>
    <t xml:space="preserve">MONITRON SRL </t>
  </si>
  <si>
    <t>Obiectivul general al proiectului îl reprezintă stimularea inovării în cadrul societăţii S.C. MONITRON S.R.L., prin implementarea unui SIstem inteligent multiparametru pentru MONitorizarea complexă și integrată a structurilor pentru evaluarea și reducerea riscului la dezastru - SIMON, bazat pe monitorizarea structurilor critice complexe din domeniul construcțiilor civile și industriale, drumuri, poduri, baraje, diguri, tunele, într-o soluție unică, modulară, deschisă. Acest lucru va fi posibil prin dezvoltarea unui bloc funcțional comun inclus în fiecare dintre modulele de masură, care va reprezenta interfața între modulul de măsură propriu-zis și un Gateway de comunicație care va asigura comunicația cu baza de date centrală.</t>
  </si>
  <si>
    <t xml:space="preserve">PLATFORMĂ STABILIZATĂ, CU SARCINI REGLABILE, PENTRU APARATURA OPTICĂ UTILIZATĂ ÎN ACTIVITĂȚI DE SUPRAVEGHERE NAVALĂ ȘI TERESTRĂ - IMOTION  </t>
  </si>
  <si>
    <t>IMC POSITIVE BUSINESS SOLUTIONS SRL</t>
  </si>
  <si>
    <t>Obiectivul general urmărit se centrează pe creşterea gradului de competitivitate prin CDI si constă în dezvoltarea şi implementarea unei tehnologii de producţie moderne, flexibile şi competitive, pentru realizarea unui sistem stabilizat pe 3 axe, în funcţie de cerinţele operaţionale. Scopul principal îl reprezintă obținerea unor parametri de performanță în timpul deplasării, apropiați de cei statici, adică să fie afectați cât mai puțin de caracteristicile deplasării (terestre sau navale). Fabricația unui astfel de sistem, eficient în condițiile situațiilor tactice actuale, presupune un proces complex de proiectare, care pornește de la un set de considerente teoretice, o validare practică prin teste statice și dinamice și o verificare efectivă, în teren, a sistemului, montat pe mijlocul purtător, în diferite regimuri de funcționare.</t>
  </si>
  <si>
    <t xml:space="preserve">DISPOZITIV PURTABIL INTELIGENT PENTRU ASISTAREA PERSOANELOR VARSTNICE IN LUPTA CU SINGURATATEA, MENTINEREA SANATATII FIZICE SI STIMULAREA CREATIVITATII - SENTIR </t>
  </si>
  <si>
    <t>ADVANCED SLISYS SRL</t>
  </si>
  <si>
    <t xml:space="preserve">Obiectivul general al acestui proiect este creşterea capacităţii de inovare a firmei, prin activitati de cercetare si valorificarea rezultatelor de cercetare-dezvoltare detinute de ADVANCED SLISYS SRL, pentru dezvoltarea unui dispozitiv digital inovator si a unei metode brevetabile. Introducerea in productie a noului produs, in scopul comercializarii. </t>
  </si>
  <si>
    <t>Interpretarea Automata a Imaginilor si Secventelor Video utilizand Procesarea Limbajului Natural</t>
  </si>
  <si>
    <t>AUTONOMOUS SYSTEMS SRL</t>
  </si>
  <si>
    <t xml:space="preserve">OBIECTIVUL GENERAL al proiectului este reprezentat de sporirea capacitatii de cercetare-dezvoltare tehnologica si inovare a S.C. AUTONOMOUS SYSTEMS S.R.L., in vederea cresterii competitivitatii economice si generarii de noi oportunitati de afaceri.
In vederea atingerii acestui obiectiv general, vor fi derulate activitati de dezvoltare experimentala in domeniul algoritmilor de analiza, descriere si traducere a continutului grafic complex, precum si al algoritmilor de comanda vocala. In vederea derularii acestor activitati de dezvoltare experimentala, vor fi achizitionate echipamente hardware specializate in procesarea masiva a informatiei, statii de lucru(desktop si laptop), licente sisteme operare si software specializat precum si biblioteci electronice (corpus-uri) standardizate pentru limbaj natural / continut grafic.
In mod specific, proiectul va pune bazele si va dezvolta solutii IT in domenii de varf ale tehnologiei actuale, in special domeniile de vedere artificiala, procesarea limbajului natural si invatare automata. Dezvoltând solutii si algoritmi noi si in special, integrându-le intr-un sistem complex inteligent pentru interpretare semantica de imagini si video si traducerea in limbaj natural, proiectul propune solutii noi, in premiera, pe piata romaneasca.
Rezultatele pocesului de cercetare se vor constitui ca baza a unor produse comerciale, dupa cum este prezentat la nivelul planului de afaceri, fapt ce va contribui direct la generarea de noi oportunitati de afaceri pentru S.C. AUTONOMOUS SYSTEMS S.R.L.
</t>
  </si>
  <si>
    <t>AP 1/P1.2/OS1.4-Secţiunea G</t>
  </si>
  <si>
    <t>Implementarea expertizei de cercetare biomedicală prin transfer de cunoștințe către mediul privat pentru validarea de produse și servicii în domeniile biotehnologii medicale și sănătate - INTELBIOMED</t>
  </si>
  <si>
    <t>INCD in Domeniul Patologiei si Stiintelor Biomedicale "Victor Babes"</t>
  </si>
  <si>
    <t xml:space="preserve">Proiectul „Implementarea expertizei de cercetare biomedicală prin transfer de cunoștințe către mediul privat pentru validarea de produse și servicii în domeniile biotehnologii medicale și sănătate” are ca obiectiv general transferul de cunostinte/expertiza si tehnologie de la INCD Victor Babes (IVB) catre intreprinderi private din sectorul productiei si dezvoltarii bioproduselor destinate ingrijirii sanatatii, în vederea cresterii competitivitatii economice si stiintifice a acestora pe plan național și international. </t>
  </si>
  <si>
    <t>062</t>
  </si>
  <si>
    <t>Ecosistem de cercetare, inovare și dezvoltare de produse și servicii TIC pentru o societate conectată la Internet of Things (NETIO)</t>
  </si>
  <si>
    <t>Scopul proiectului NETIO este crearea unui cadru de colaborare efectivă între specialiștii din Universitatea Politehnica din București și întreprinderi și accelerarea transferului de cunoștințe din mediul academic către industrie pentru dezvoltarea de produse și servicii inovative din sfera IoT și a orașelor inteligente, având drept consecință directă creșterea capacității de cercetare, dezvoltare și inovare a întreprinderilor partenere, dar și a mediului economic în general. Dezvoltarea de produse și servicii de comunicație diversificată (Radio, IR, NF, Wireless, etc.), interconectate prin infrastructuri de senzori și obiecte inteligente care pot acoperi o arie geografică semnificativă, poate răspunde la provocările de zi cu zi ale membrilor unei comunități prin furnizarea de informații bazate pe prelucrări inteligente și specifice contextului, precum și date analizate sistematic în vederea surmontării provocărilor urbane identificate.</t>
  </si>
  <si>
    <t>Promovarea, Identificarea si Realizarea de Parteneriate pentru Transfer de Cunostinte in Domeniul Ecologiei Industriale</t>
  </si>
  <si>
    <t>Institutul National de Cercetare-Dezvoltare pentru Ecologie Industriala - ECOIND</t>
  </si>
  <si>
    <t xml:space="preserve">Pornind de la obiectivul general al proiectului care constă în  creşterea capacităţii şi competitivităţii economice a intreprindelor din sectorul forestier pe  baza  furnizării serviciilor şi beneficiilor multiple pe care pădurea şi silvicultura durabilă le asigură societăţii româneşti, scopul proiectului propus este de a asigura creşterea impactului activităţilor economice din domeniul forestier  printr-un un transfer mai bun de cunoaştere şi de expertiză între cercetare şi mediul economic, realizându-se dezvoltarea  unui sector forestier puternic şi dinamic bazat pe sursă de materie primă regenerabilă. </t>
  </si>
  <si>
    <t>Tehnologii curate de procesare și/sau valorificare materiale cu potențial combustibil</t>
  </si>
  <si>
    <t xml:space="preserve">Plecand de la obiectivul central al crearii in 1999 a Centrului de Cercetari Termice din cadrul Universitatii Politehnica din Bucuresti, UPB-CCT, Proiectul CleanTech abordeaza un subiect absolut contemporan care face obiectul mai multor strategii europene cu tinte ambitioase de ponderare si control a unor declinuri greu de readus la echilibru: cresterea nivelului emisiilor atmosferice datorate utilizarii excesive a resurselor naturare care a condus la diminuarea drastica a acestor si la modificarea ingrijoratoare a conditiilor climaterice, precum si inmultirea gropilor de deseuri in zonele urbane. Abordarea integrata a resurselor energetice, a problemelor de mediu si de adaptare la nevoile societatii este singura capabila la nivelul cunostintelor actuale sa ofere alternative viabile, adaptabile unor situatii concrete. </t>
  </si>
  <si>
    <t>Valorificarea expertizei in cercetarea agro-alimentara prin transfer de cunostinte catre mediul economic in vederea obtinerii de produse alimentare sigure si optimizate nutritional</t>
  </si>
  <si>
    <t>Institutul National de Cercetare-Dezvoltare pentru Bioresurse Alimentare-IBA București</t>
  </si>
  <si>
    <t>Proiectul are ca obiectiv general valorificarea expertizei obținută prin cercetare a IBA București în domeniul calității alimentelor - senzoriale, igienice, tehnologice, nutriționale și etice - prin  transferul de cunoștințe către mediul economic privat în vederea obținerii de produse alimentare sigure și optimizate  nutrițional.</t>
  </si>
  <si>
    <t>Procese si sisteme operationale pentru tratarea si valorificarea materiala si energetica a deseurilor</t>
  </si>
  <si>
    <t>Obiectivul general al proiectului “Procese și sisteme operaționale pentru tratarea și valorificarea materială și energetică a deșeurilor – PROVED” constă în creşterea transferului de cunoştinţe, tehnologie şi personal cu competenţe CDI între Universitatea Politehnica din Bucureşti şi mediul privat prin realizarea unei eco-tehnologii de valorificare energetică a deşeurilor municipale şi obţinerea unui Combustibil Derivat din Deşeu (CDD), a unei tehnologii de producere a unui gaz cu proprietăţi combustibile superioare (biogaz), a unei tehnologii inovative de gestionare şi tracking a deșeurilor cu măsurarea efectelor complexe (sociale, mediu, economice) precum şi a unui sistem avansat de depoluare a levigatului rezultat de la depozitele de deşeuri.</t>
  </si>
  <si>
    <t>TRANSFER RAPID DE CUNOȘTINȚE ȘI SPRIJIN TEHNICO-ȘTIINȚIFIC ÎN REALIZAREA DE PRODUSE ȘI TEHNOLOGII COMPETITIVE ÎN ÎNTREPRINDERI SPECIFICE DOMENIULUI BIOECONOMIE ȘI PRODUCERII DE BIORESURSE</t>
  </si>
  <si>
    <t xml:space="preserve">INSTITUTUL NAŢIONAL DE CERCETARE - DEZVOLTARE PENTRU MAŞINI ŞI INSTALAŢII DESTINATE AGRICULTURII ŞI </t>
  </si>
  <si>
    <t>Proiectul are ca obiectiv transferul rapid de cunoştinţe şi sprijin tehnico-ştiinţific în realizarea de produse şi tehnologii competitive în întreprinderi specifice domeniului bioeconomie şi producerii de bioresurse, care îşi dezvoltă afaceri cerute de piaţă.</t>
  </si>
  <si>
    <t>Procedee secvențiale de închidere a  fluxurilor laterale din bioeconomie şi (bio)produse inovative rezultate din acestea - SECVENT</t>
  </si>
  <si>
    <t>Institutul National de Cercetare-Dezvoltare pentru Chimie si Petrochimie</t>
  </si>
  <si>
    <t xml:space="preserve">Scopul proiectului Secvent este de a crește eficiența economică a întreprinderilor partenere, prin dezvoltarea și implementarea unor soluții tehnologice inovative de (bio)procesare a subproduselor din lanțurile valorice ale bioeconomiei, pentru recuperarea şi/sau formarea de componente cu valoare adăugată şi utilizarea acestora pentru (bio)produse cerute de piață.
 Obiectivul general al proiectului Secvent este accelerarea transferului de cunoștințe, tehnologie și personal cu competențe CDI între mediul public și cel privat în domeniul trans-sectorial al bioeconomiei circulare, prin dezvoltarea şi implementarea de procedee biotehnologice secvențiale de închidere a lanțurilor valorice din bioeconomie și de obținerea a (bio)produselor.
</t>
  </si>
  <si>
    <t>PARTENERIATE PENTRU TRANSFER DE CUNOȘTINȚE ÎN VEDEREA CREȘTERII COMPETITIVITĂȚII ÎNTREPRINDERILOR DIN DOMENIUL "INDUSTRIA AUTO ȘI COMPONENTE" ȘI CREȘTERII SIGURANȚEI CIRCULAȚIEI - KTAutoComp</t>
  </si>
  <si>
    <t>Institutul National de Cercetare Dezvoltare pentru Mecatronica si Tehnica Masurarii-INCDMTM Buc.</t>
  </si>
  <si>
    <t xml:space="preserve">Proiectul are în vedere creşterea competitivităţii întreprinderilor mari, mici şi mijlocii cu potenţial de piaţă, preocupate de dezvoltarea/testarea/fabricarea de repere și subansambluri din construcţia autoturismelor (mecanisme de direcţie, cutii de viteză, sisteme de suspensie, servodirecţii, motoare, etc.) prin îmbunătățirea politicilor de inovare axate pe transferul de cunoștințe între mediul ştiinţific și industrie, luând în considerare experiența INCDMTM </t>
  </si>
  <si>
    <t xml:space="preserve">Centru de dispecerizare și management pentru optimizarea  serviciilor integrate de îngrijiri la domiciliu - CDMS </t>
  </si>
  <si>
    <t>INSTITUTUL NATIONAL DE STUDII SI CERCETĂRI PENTRU COMUNICATII - INSCC</t>
  </si>
  <si>
    <t>Obiectul proiectului îl reprezintă realizarea de parteneriate pentru transfer de cunoștințe pentru dezvoltarea suportului ICT necesar pentru implementarea unor Centre de dispecerizare și management pentru optimizarea serviciilor integrate de îngrijiri la domiciliu - CDMS, ca suport pentru dezvoltarea de servicii de medicale și sociale la domiciliu</t>
  </si>
  <si>
    <t xml:space="preserve">Sistem modular integrat si tehnologie pentru ecranare electromagnetica a incintelor in gama 100kHz-18GHz  SITEM  </t>
  </si>
  <si>
    <t>INCDIE ICPE-CA</t>
  </si>
  <si>
    <t>Obiectivul general al proiectului este de a realiza un transfer de cunostinte in domeniul ecranarii electromagnetice prin dezvoltarea unei tehnologii noi, performante, cu reale imbunatatiri si reduceri de costuri pentru ecranarea electromagnetica a incintelor (camere, cladiri) deja existente sau in constructie in domeniul 100kHz - 18GHz,  prin colaborare intre institutia de cercetare si intreprinderile interesate  pentru dezvoltarea competitivitatii economice.</t>
  </si>
  <si>
    <t>Dezvoltarea de soluţii  inovative pentru produse şi tehnologii noi, cerute de piaţă, prin valorificarea expertizei in domeniul materialelor avansate şi transferul de cunoştinţe către mediul privat</t>
  </si>
  <si>
    <t>INSTITUTUL NATIONAL DE CERCETARE DEZVOLTARE TURBOMOTOARE COMOTI</t>
  </si>
  <si>
    <t xml:space="preserve">Obiectivul popunerii de proiect este de a crea un parteneriat stabil, viabil, intre COMOTI si un grup de intreprinderi interesate sa asimileze cunostinte, abilitati si competente in domeniul cercetarii – inovarii, valorificand expertiza COMOTI, raspunzand astfel nevoilor strategice si de dezvoltare ale lor, care au drept scop cresterea competitivitatii economice. 
Se urmareste astfel dezvoltarea de solutii inovative noi, performante, pentru obtinerea de produse noi, cu performante si caracteristici superioare, clar identificate de intreprinderi ca fiind cerute de piata si care le va permite dezvoltarea afacerilor, promovarea de noi afaceri, cresterea competitivitatii economice. 
</t>
  </si>
  <si>
    <t>ECO-NANOTEHNOLOGII DE DEPOLUAREA APELOR ȘI VALORIFICAREA DEȘEURILOR</t>
  </si>
  <si>
    <t>Obiectivul general al prezentului proiect vizează creșterea transferului de cunștințe și tehnologie în domeniul ECO-NANO-TEHNOLOGIILOR PENTRU DEPOLUARE ȘI VALORIFICAREA DEȘEURILOR, între Centrul de Cercetări pentru Protecția Mediului și Tehnologii Ecologice din Universitatea POLITEHNICA București (UPB-CPMTE) și întreprinderi din mediul privat, care va contribui la dezvoltarea economică a acestora precum și la protecția, conservarea și îmbunătățirea mediului.</t>
  </si>
  <si>
    <t>AP 1/P1.1/OS1.1-Secţiunea F</t>
  </si>
  <si>
    <t>Tehnologii inovatoare pentru asigurarea calitatii materialelor in sanatate, energie si mediu  – Centrul pentru Soluții INOVAtoare de Fabricație a Biomaterialelor Inteligente si Suprafețelor BIOMEDicale (INOVABIOMED)</t>
  </si>
  <si>
    <t xml:space="preserve">Obiectivul general este cresterea capacitatii de cercetare-dezvoltare si de transfer de cunostinte prin infiintarea Centrului pentru Soluții Inovatoare de Fabricație a Biomaterialelor Inteligente si Suprafețelor Biomedicale prin crearea de 10 noi laboratoare de cercetare si modernizarea a 6 laboratoare de cercetare existente in cadrul Universitatii Politehnica Bucuresti (UPB), in vederea asigurarii conditiilor pentru dezvoltarea unui grup economic de excelenta in Romania, din care face parte UPB, intr-un sector economic competitiv.
</t>
  </si>
  <si>
    <t>058</t>
  </si>
  <si>
    <t>Construirea unei infrastructuri performante de cercetare-dezvoltare-inovare in domeniul sistemelor de intelligence pentru securitate</t>
  </si>
  <si>
    <t>Academia Națională de Informații ”Mihai Viteazul” Otopeni</t>
  </si>
  <si>
    <t>Obiectivul general al proiectului este creșterea competitivității economice la nivel național prin construirea la nivelul Academiei Naționale de Informații ”Mihai Viteazul” a unei infrastructuri de cercetare în domeniul securității și intelligence-ului la cele mai înalte standarde de performanță. Noul Complex de Cercetare al Institutului Național de Studii de Intelligence - INTELIGENT care urmează a fi dezvoltat prin intermediul proiectului va fi compus din 7 laboratoare de cercetare după cum urmează: Laboratorul de Politici de Securitate, Laboratorul de Securitate Locală, Regională și Globală, Laboratorul de Intelligence Competitiv, Laboratorul de Comunicare Strategică în Situații de Criză, Laboratorul de Cercetare Fundamentală în Intelligence, Laboratorul de Psihologie Experimentală și Laboratorul de Istoria Intelligence-ului.</t>
  </si>
  <si>
    <t>CENTRU DE CERCETARE SISTEME MECATRONICE INTELIGENTE DE SECURIZARE OBIECTIVE SI INTERVENTIE Acronim:CERMISO</t>
  </si>
  <si>
    <t>Institutul National de Cercetare Dezvoltare pentru Mecatronica si Tehnica Masurarii - INCDMTM  Bucuresti</t>
  </si>
  <si>
    <t>Obiectivul proiectului consta in crearea unu centru (CERMISO) de cercetare pentru optimizarea unor
echipamente de tip Minisistem Inteligent Autonom cu Deplasare Aeriana (MIADA) avand
7
aplicatii directe in securitatea si securizarea obiectivelor si interventie rapida in caz de dezastre in
zone greu accesibile. Practic in centru activitatea CD se va desfasura pe urmatoarele linii directoare:
1- Integrarea sistemelor mecatronice inteligente autonome in securitatea spatiului si a mediului
inconjurator.
2- Optimizarea sistemelor mecatronice inteligente autonome aeropurtate
3- Tehnologia transmiterii securizata a informatiei
4- Dezvoltarea micro sistemelor multisenzoriale controlate de inteligenta artificiala.
5- Dezvoltarea inteligentei artificiale de prelucrare automata a datelor in vederea prevenirii
dezastrelor si accidentelor.
6- Dezvoltarea solutiilor si algoritmilor de securizare anti-hacking a sistemelor autonome
aeropurtate.
7- Solutii hardware si software de optimizare a consumului energetic pentru marirea andurantei si
autonomiei de zbor a sistemelor mecatronice aeropurtate.</t>
  </si>
  <si>
    <t>Dispozitiv pentru accelerarea recuperarii kinetoterapeutice</t>
  </si>
  <si>
    <t>KINETO TECH REHAB SRL</t>
  </si>
  <si>
    <t xml:space="preserve">Obiectivul general al proiectului consta in realizarea unui produs inovativ destinat monitorizarii recuperarii pacientilor cu afectiuni locomotorii, in scopul productiei si comercializarii. </t>
  </si>
  <si>
    <t>Cercetarea, dezvoltarea si punerea in aplicare a unui serviciu semnificativ imbunatatit de testare a infertilitatii masculine - INFERTIMA</t>
  </si>
  <si>
    <t>GENOME &amp; GENETICS SRL</t>
  </si>
  <si>
    <t xml:space="preserve">Obiectivul general al proiectului INFERTIMA este dezvoltarea unui proces inovativ, in vederea introducerii pe piata a unui serviciu nou, de testare a infertilitatii masculine pentru mutatiile genei FSHR, printr-o corelatie directa intre mutatiile receptorului de FSH si infertilitatea masculina de cauza genetica. Procesul inovativ are ca punct de pornire rezultatele cercetarii efectuate de catre institutia de cercetare cu care Genome &amp; Genetics a semnat contract de servicii de cercetare. </t>
  </si>
  <si>
    <t>Platforma inteligenta de analiza a datelor de mari dimensiuni si de distribuție a mesajelor in puncte de interes</t>
  </si>
  <si>
    <t xml:space="preserve">BEAM INNOVATION SRL (solicitant initial la depunere: VULPE RĂZVAN-ALEXANDRU) </t>
  </si>
  <si>
    <t>Obiectivul general al proiectului consta in dezvoltarea competitiva a intreprinderii inovatoare de tip spin-off in urma implementării platformei inteligente de marketing. Se dorește revoluționarea industriei sistemelor de Marketing de Proximitate din sectorul de retail prin elaborarea unei soluții inovatoare hardware-software si comercializarea acesteia prin intermediul a 3 tipuri de pachete de servicii si anume: Silver, Gold si Platinum.</t>
  </si>
  <si>
    <t>Procese inovative pentru aplicatii TIC in domeniul financiar - INOVATIC</t>
  </si>
  <si>
    <t>OCEAN CREDIT IFN SA</t>
  </si>
  <si>
    <t xml:space="preserve">Obiectivul general al proiectului INOVATIC consta in dezvoltarea si punerea in productie a unor procese IT semnificativ imbunatatite de acordare de credite tip „overdraft”(descoperiri de cont), de transfer de bani si de plati electronice in cadrul SC OCEAN CREDIT IFN SA. Procesul inovativ are ca punct de pornire cercetarea efectuata de catre institutia de cercetare cu care Ocean Credit IFN SA a semnat contract de servicii de cercetare. </t>
  </si>
  <si>
    <t>Lansarea pe piață a unui sistem inovativ pentru testarea aplicațiilor destinate dispozitivelor dotate cu ecran tactil - MATT</t>
  </si>
  <si>
    <t>RINF ENGINEERING RESEARCH SRL</t>
  </si>
  <si>
    <t xml:space="preserve">Obiectivul general al prezentului proiect îl reprezintă dezvoltarea unui sistem inovativ pentru testarea aplicațiilor destinate dispozitivelor dotate cu ecran tactil - MATT, în vederea creșterii gradului de inovare în domeniul TIC la nivel național și internațional. </t>
  </si>
  <si>
    <t>Dezvoltarea si productia de sisteme integrate portabile pentru citirea contoarelor</t>
  </si>
  <si>
    <t>CREATIVE ENGINEERING SOLUTIONS SRL</t>
  </si>
  <si>
    <t>Obiectivul general al proiectului este cresterea competitivitatii societatii prin cercetarea si dezvoltarea prototipului unui produs nou, INDEXREAD, un sistem integrat mobil care va fi folosit pentru citirea indecsilor contoarelor cat si lansarea acestuia in productie.</t>
  </si>
  <si>
    <t xml:space="preserve">”Vizioparalelograful si tehnica Extruziei computerizate de ghidaj -metode inovative de diagnoza si tratament ale edentatiei” </t>
  </si>
  <si>
    <t>INDEX LINE SYSTEMS SRL</t>
  </si>
  <si>
    <t xml:space="preserve">Obiectivul general al proiectului vizeaza cresterea competitivitatii intreprinderii prin dezvoltarea Vizio-paralelografului (VP) si a Extruziei computerizate de ghidaj (ECG) - tehnologii avansate in stomatologie, ce vizeaza diagnoza si tratamentul edentatiei, una dintre cele mai raspandite cazuri de morbiditate din Romania, in scopul productiei si comercializarii. 
</t>
  </si>
  <si>
    <t xml:space="preserve">Obținerea de  produse alimentare sigure sub aspectul satisfacerii exigențelor metabolice și a potențialului bioeconomic </t>
  </si>
  <si>
    <t>ARBO BIOSISTEM SRL</t>
  </si>
  <si>
    <t>Obiectivul general al prezentului proiect este reprezentat de realizarea prin procedee de prelucrare avansate de produse alimentare
inovative, sigure, accesibile si optimizate nutritional, prin transferul de elemente de cercetare stiinþifica din brevetul de invenþie „Procedeu
si instalaþie pentru prepararea unor produse bioprotective”.</t>
  </si>
  <si>
    <t>061</t>
  </si>
  <si>
    <t>AP 1/1.1.3 H</t>
  </si>
  <si>
    <t>Linie pilot de 300mm pentru dispozitive Smart Power şi Power Discre5293000tes - R3- Power UP</t>
  </si>
  <si>
    <t>Universitatea Politehnică Bucureşti</t>
  </si>
  <si>
    <t>Obiectivul general al prezentului proiect, acceptat la finantare in cadrul ECSEL Joint Undertaking il reprezinta realizarea unei linii pilot
multi-KET (nanoelectronica, nanotehnologie, fabricare avansata) de noua generatie de 300 mm pentru tehnologia Smart Power in Europa,
astfel contribuind la stabilirea referintei mondiale de soluþii inovatoare si competitive pentru provocari societale critice, inclusiv reducerea
emisiilor de CO2 si eficienta energetica. De asemenea, pe baza realizarii activitatilor proiectului se urmareste imbunatatirea productivitatii
si a competitivitatii solutiilor IC integrate pentru tehnologia Smart Power si tehnologii Power Discrete.</t>
  </si>
  <si>
    <t>RoRCraft CompAct</t>
  </si>
  <si>
    <t>Institutul Naţional de Cercetare - Dezvoltare Aerospaţială "ELIE CARAFOLI" - INCAS Bucureşti</t>
  </si>
  <si>
    <t>Obiectivul general al proiectului il reprezinta cresterea capacitatii de cercetare a Institutului National de Cercetare- Dezvoltare
Aerospatiala „Elie Carafoli” – I.N.C.A.S. Bucuresti, in domeniul stiintelor aerospatiale, prin introducerea celor mai noi tehnologii din
domeniul IT intr-un mediu de cercetare de noua generatie, bazat pe realitate virtuala, capabil sa asigure conditiile de simulare necesare
pentru cercetarile in perspectiva anilor 2020 precum si interfata de comunicare in proiectele colaborative internationale in care INCAS
este implicat (ex. JTI Clean Sky si SESAR in cadrul FP7 si in continuare in Horizon 2020).</t>
  </si>
  <si>
    <t>AP 2/ P2.2/A2.2.1</t>
  </si>
  <si>
    <t>README – APLICAȚIE INTERACTIVĂ, INOVATIVĂ, DE EVALUARE A LIZIBILITĂȚII TEXTELOR ÎN LIMBA ROMÂNĂ ȘI DE ÎMBUNĂTĂȚIRE A STILULUI DE REDACTARE</t>
  </si>
  <si>
    <t>COGNOS BUSINESS CONSULTING SRL</t>
  </si>
  <si>
    <t>066</t>
  </si>
  <si>
    <t>MARKSENSE - PLATFORMĂ INFORMATICĂ DE ANALIZĂ ÎN TIMP REAL A FLUXURILOR DE PERSOANE BAZATĂ PE ALGORITMI DE INTELIGENȚĂ ARTIFICIALĂ ȘI PRELUCRARE INTELIGENTĂ DE INFORMAȚII PENTRU AFACERI ȘI MEDIUL GUVERNAMENTAL</t>
  </si>
  <si>
    <t>OPEN GOV SRL</t>
  </si>
  <si>
    <t>S.I.R.O – SOLUTIE INOVATIVA DE RECRUTARE ONLINE</t>
  </si>
  <si>
    <t>STRUCTURAL MANAGEMENT SOLUTIONS SRL</t>
  </si>
  <si>
    <t>Dezvoltare aplicatiei software inovative “Treasure Open Source Software – TOSS”</t>
  </si>
  <si>
    <t>BUSINESS INFORMATION SYSTEMS (ALLEVO) SRL</t>
  </si>
  <si>
    <t>OmniDJ - Platforma de streaming colaborativ cu servicii la cerere</t>
  </si>
  <si>
    <t>KNOWLEDGE INVESTMENT GROUP SRL</t>
  </si>
  <si>
    <t>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t>
  </si>
  <si>
    <t>CREAREA UNEI PLATFORME CLOUD PENTRU APLICATII SOFTWARE</t>
  </si>
  <si>
    <t>Q-BIS CONSULT SRL</t>
  </si>
  <si>
    <t>DEZVOLTAREA UNEI PLATFORME PENTRU CREAREA VIZUALA DE SITE-URI BAZATE PE WORDPRESS</t>
  </si>
  <si>
    <t>EXTEND STUDIO SRL</t>
  </si>
  <si>
    <t>TempRent – platforma evolutivă de micro-tranzacționare</t>
  </si>
  <si>
    <t>4E SOFTWARE SRL</t>
  </si>
  <si>
    <t>DEZVOLTARE PRIN INOVARE LA SENIOR SOFTWARE AGENCY SRL</t>
  </si>
  <si>
    <t>SENIOR SOFTWARE AGENCY SRL</t>
  </si>
  <si>
    <t>Studio Scope: Dezvoltare produs inovativ de tip Configure Price and Quoting</t>
  </si>
  <si>
    <t>INGENIO SOFTWARE SA</t>
  </si>
  <si>
    <t>SOLUȚIE PENTRU INTEGRAREA PE VERTICALĂ A SOLUȚIILOR TIC ÎN ECONOMIA ROMÂNEASCĂ PRIN DEZVOLTAREA PRODUSELOR INFORMATICE DYNAMIC DOX© CLOUD ȘI DYNAMIC DOX© MOBILE</t>
  </si>
  <si>
    <t>ESSENSYS SOFTWARE SRL</t>
  </si>
  <si>
    <t>SISTEM INFORMATIC INOVATIV DE TIP COMANDA SI CONTROL C2I (Command, Control &amp; Intelligence)</t>
  </si>
  <si>
    <t>I-TOM SOLUTIONS SRL</t>
  </si>
  <si>
    <t>SISTEM INTEGRAT DE MANAGEMENT AL SECURITĂŢII INFORMAŢIEI ÎN CADRUL UNEI ORGANIZAŢII</t>
  </si>
  <si>
    <t>SAFETECH INNOVATIONS SRL</t>
  </si>
  <si>
    <t>SISTEM INFORMATIC INTEGRAT, INOVATIV SI SECURIZAT DE EXAMINARE AUXOLOGICA, URMARIRE A PACIENTULUI SI GENERARE A DIAGRAMELOR DE CRESTERE PENTRU POPULATIA DIN ROMANIA</t>
  </si>
  <si>
    <t>RADCOM SRL</t>
  </si>
  <si>
    <t>LIVEHR – PLATFORMA DE GESTIONARE A RESURSELOR UMANE</t>
  </si>
  <si>
    <t>AVANT CONSULTING SRL</t>
  </si>
  <si>
    <t>„INTEGRAREA PE VERTICALA A IP3D PRIN DEZVOLTAREA UNEI SOLUTII INFORMATICE – CABINA VIRTUALA - PRIN ACTIVITATI DE CDI „</t>
  </si>
  <si>
    <t>IPRINT 3D DESIGN CONSULTING SRL</t>
  </si>
  <si>
    <t>„CRESTEREA COMPETITIVITATII SC YALOS SOFTWARE LABS SRL PRIN DEZVOLTAREA UNEI SOLUTII INFORMATICE INOVATOARE”</t>
  </si>
  <si>
    <t>YALOS SOFTWARE LABS SRL</t>
  </si>
  <si>
    <t>Sistem Informatic Inovativ Factura Inteligenta</t>
  </si>
  <si>
    <t>BUSINESSVIEW SOFTWARE SRL</t>
  </si>
  <si>
    <t>Sistem informatic integrat pentru colectarea si procesarea de date anonime in interiorul spatiilor comerciale</t>
  </si>
  <si>
    <t>MOUNT SOFTWARE SRL</t>
  </si>
  <si>
    <t>Inovare prin conectare</t>
  </si>
  <si>
    <t>SENIOR PROGRAMMING SA</t>
  </si>
  <si>
    <t>AdSelect – Platforma de Management pentru publicitate stradala</t>
  </si>
  <si>
    <t>INGENIOS.RO SRL</t>
  </si>
  <si>
    <t>HR fara hartie</t>
  </si>
  <si>
    <t>HR SINCRON SRL</t>
  </si>
  <si>
    <t>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t>
  </si>
  <si>
    <t>Dezvoltare aplicatie software si componente hardware pentru analizarea, controlul si partajarea fluxurilor de resurse</t>
  </si>
  <si>
    <t>CORE SECURITY ADVISERS SRL</t>
  </si>
  <si>
    <t>COOPID – SISTEM COOPERATIV DE MANAGEMENT AL IDENTITATII DIGITALE</t>
  </si>
  <si>
    <t>TGS SOFTWARE SRL</t>
  </si>
  <si>
    <t>DEZVOLTAREA UNUI SISTEM BUSINESS INTELLIGENCE PENTRU LANTURI FARMACEUTICE</t>
  </si>
  <si>
    <t>COGNISTUDIO SRL</t>
  </si>
  <si>
    <t>DEZVOLTAREA APLICATIEI SMART HUT- SOLUTIE SOFTWARE-HARDWARE CARE INTEGREAZA ECHIPAMENTE PENTRU FACILITAREA MANAGEMENTULUI CLADIRILOR</t>
  </si>
  <si>
    <t>NETLINX SYSTEMS SRL</t>
  </si>
  <si>
    <t>MyTechJob – PLATFORMA INOVATIVA CU LOCURI DE MUNCA</t>
  </si>
  <si>
    <t>ALERON TRAINING CENTER SRL</t>
  </si>
  <si>
    <t>SOLUTIE TIC INOVATIVA PENTRU CRESTEREA COMPETITIVITATII ECONOMICE A MARKETIZATOR FRIENDS SRL</t>
  </si>
  <si>
    <t>OMNICONVERT SRL fosta MARKETIZATOR FRIENDS SRL</t>
  </si>
  <si>
    <t>Obiectiv general al proiectului este: cresterea competitivitaþii economice a companiei Marketizator Friends prin dezvoltarea experimentala a unei solutii software inovative, care va permite trecerea de la outsourcing la tehnologia bazata pe inovare.</t>
  </si>
  <si>
    <t>CRESTEREA COMPETITIVITATII SC BLUE SKY SOFTWARE SRL PRIN DEZVOLTAREA UNEI APLICATII INFORMATICE INOVATIVE</t>
  </si>
  <si>
    <t>BLUE SKY SOFTWARE SRL</t>
  </si>
  <si>
    <t>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t>
  </si>
  <si>
    <t>QRAM – sistem de optimizare a capitalului uman</t>
  </si>
  <si>
    <t>QUALITANCE QBS SRL</t>
  </si>
  <si>
    <t>Dezvoltarea unei solutii inovative de business discovery pentru cresterea competitivitatii si profitabilitatii companiilor</t>
  </si>
  <si>
    <t>UNIT VISION SRL</t>
  </si>
  <si>
    <t>SITAC – SISTEM INOVATIV DE TESTARE ADAPTIVĂ COMPUTERIZATĂ</t>
  </si>
  <si>
    <t>SOFT BUSINESS UNION SRL</t>
  </si>
  <si>
    <t>SISTEM INOVATIV INTEGRAT TIC PENTRU CONTROLUL SI MONITORIZAREA IN TIMP REAL A CALITATII ENERGIEI ELECTRICE SI A PIERDERILOR PE LINIILE DE TRANSPORT SI DISTRIBUTIE DIN SISTEMUL ENERGETIC NATIONAL</t>
  </si>
  <si>
    <t>NOVA INDUSTRIAL SA</t>
  </si>
  <si>
    <t>Tehnologie inteligentă pentru sănătatea familiei</t>
  </si>
  <si>
    <t>POWER NET CONSULTING SRL</t>
  </si>
  <si>
    <t>AV Sensors Manager</t>
  </si>
  <si>
    <t>R.A.I. SOFTWARE SRL</t>
  </si>
  <si>
    <t>PLATFORMA INOVATIVA BAZATA PE TEHNOLOGII DE REALITATE VIRTUALA SI AUGMENTATĂ PENTRU TRATAREA FOBIILOR</t>
  </si>
  <si>
    <t>NOVUSTECH SERVICES SRL</t>
  </si>
  <si>
    <t>CloudBox</t>
  </si>
  <si>
    <t>MAGUAY COMPUTERS SRL</t>
  </si>
  <si>
    <t>SERVICII INOVATIVE PENTRU PUBLICAREA, EDITAREA, CONSULTAREA ŞI GESTIUNEA ONLINE A MANUALELOR ŞCOLARE</t>
  </si>
  <si>
    <t>ASCENDIA SA ( fosta ASCENDIA DESIGN SRL)</t>
  </si>
  <si>
    <t>ANSAMBLU DE INDICI IMOBILIARI STRUCTURAŢI PENTRU PIAŢA ROMÂNEASCĂ ACRONIM: RMI</t>
  </si>
  <si>
    <t>RUN IT SOLUTIONS SRL</t>
  </si>
  <si>
    <t>ZIDOX – PLATFORMĂ INOVATIVĂ DE GESTIONARE A RESURSELOR UMANE</t>
  </si>
  <si>
    <t>ZITEC COM SRL</t>
  </si>
  <si>
    <t>CREŞTEREA COMPETITIVITĂŢII COMPANIILOR ROMÂNEŞTI PRIN DEZVOLTAREA DE CĂTRE OMEGA TRUST A UNEI NOI PLATFORME INOVATIVE DE AUTO-TESTARE SPECIALIZATĂ ÎN DOMENIUL SECURITĂŢII CIBERNETICE</t>
  </si>
  <si>
    <t>OMEGA TRUST SRL</t>
  </si>
  <si>
    <t>JUDEŢUL BUZAU</t>
  </si>
  <si>
    <t>TOTAL BUZAU</t>
  </si>
  <si>
    <t>CRESTEREA COMPETITIVITATII SC PRODINF SOFTWARE SRL PRIN DEZVOLTAREA UNEI SOLUTII TIC</t>
  </si>
  <si>
    <t>PRODINF SOFTWARE SRL</t>
  </si>
  <si>
    <t>„CRESTEREA COMPETITIVITATII SC PRODINF SOFTWARE SRL PRIN DEZVOLTAREA UNEI SOLUTII TIC”</t>
  </si>
  <si>
    <t>Sud Muntenia</t>
  </si>
  <si>
    <t>Arges</t>
  </si>
  <si>
    <t>Pitesti</t>
  </si>
  <si>
    <t>TRAVEL 365</t>
  </si>
  <si>
    <t>INDUSTRIAL MB PLUS SRL</t>
  </si>
  <si>
    <t>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t>
  </si>
  <si>
    <t>CRESTEREA COMPETITIVITATII SOCIETATII ENJOY SMART SOLUTIONS SRL PRIN DEZVOLTAREA UNEI PLATFORME INFORMATICE INOVATIVE IN DOMENIUL SANATATII</t>
  </si>
  <si>
    <t>ENJOY SMART SOLUTIONS SRL</t>
  </si>
  <si>
    <t>DEZVOLTAREA UNEI PLATFORME E-COMMERCE INOVATIVE IN CADRUL BUSINESS SENSE PARTNERS S.R.L.</t>
  </si>
  <si>
    <t>BUSINESS SENSE PARTNERS SRL</t>
  </si>
  <si>
    <t>Infecţia de origine odontogenă la pacientul cu diabet zaharat tip II, o abordare terapeutică eficientă</t>
  </si>
  <si>
    <t>MAXILOMED SRL (fosta JUNCAR MED SRL)</t>
  </si>
  <si>
    <t>Obiectivul general al proiectului propus spre finantare consta in cresterea competitivitatii si a performantei societatii prin inovare, mai precis, dezvoltarea de servicii si tratamente care să aduca plusvaloare societatii: servicii inovative prin care sunt tratate leziunile cronice de la nivelul oaselor maxilare cu punct de plecare odontogen la pacientul cu diabet zaharat tip II.</t>
  </si>
  <si>
    <t>Nord Vest</t>
  </si>
  <si>
    <t>Bihor</t>
  </si>
  <si>
    <t>Oradea</t>
  </si>
  <si>
    <t>Cercetarea si realizarea unui colorant lichid pentru implanturile dentare din zirconiu la CHROMA DENTARE S.R.L.</t>
  </si>
  <si>
    <t>CHROMA DENTARE SRL</t>
  </si>
  <si>
    <t>Obiectivul general al proiectului este reprezentat de cercetarea si obtinerea unui lichid colorant inovativ pentru coroanele si puntile dentare
realizate din oxidul de zirconiu.</t>
  </si>
  <si>
    <t>ENDODIGEST SRL</t>
  </si>
  <si>
    <t xml:space="preserve">Obiectivul principal al proiectului este de a aduce îmbunătăţiri tratamentului afecțiunilor hepatopatiilor cronice virale, prin abordarea unei proceduri de diagnostic și tratament îmbunătățite, pornind de la concluziile tezei de doctorat, stresul oxidativ, care să ducă la rezultate crescute ale numărului pacienților vindecați prin creșterea răspunsului acestora la tratament. </t>
  </si>
  <si>
    <t>Realizare software inovativ– E.U. ACCOUNTING HARMONIZATION</t>
  </si>
  <si>
    <t>SOFTSTUDIO SOLUTIONS SRL</t>
  </si>
  <si>
    <t>Obiectivul general al proiectului propus spre finantare consta in cresterea competitivitatii si a performantei societatii prin cercetare si inovare, mai precis, dezvoltarea  si transpunerea in functionalitate a unui instrument pentru dezvoltarea software pentru colectarea si centralizarea datelor din gestiunea entitatilor economice, atat cele situate in Romania cat si cele situate in alte tari ale Uniunii Europene care planifica sa adopte Standardele International de Contabilitate, si transpunerea informatiilor direct in contabilitate, in situatii centralizate pe nivel de firme sau grup de firme.</t>
  </si>
  <si>
    <t>Cercetarea-dezvoltarea si lansarea in productie a dispozitivului modular DMT</t>
  </si>
  <si>
    <t>TRANSILVANIA ADVISORS SRL</t>
  </si>
  <si>
    <t>Obiectivul general al proiectului este stimularea cercetarii si inovarii in intreprindere prin cercetarea unui produs nou, inovativ, dezvoltarea prototipului si lansarea acestuia in productie in scopul comercializarii. Noul dispozitiv DMT, va fi un dispozitiv modular utilizat in cadrul centrelor de prelucrare a pieselor prismatice.</t>
  </si>
  <si>
    <t>INOVARE PRIN INTEGRAREA SOLUȚIILOR TIC PENTRU CREȘTEREA COMPETITIVITĂȚII ECONOMICE A SECTOARELOR TIC, INDUSTRIILOR CREATIVE ȘI TURISMULUI PRIN INTERMEDIUL PLATFORMEI INFORMATICE</t>
  </si>
  <si>
    <t>GRAFOR DESIGN SRL</t>
  </si>
  <si>
    <t>YUPP MEDIA – PLATFORMA ELASTICA E-COMMERCE DE PERSONALIZARE PUBLICITARA</t>
  </si>
  <si>
    <t>YUPP MEDIA SRL</t>
  </si>
  <si>
    <t>Sud Est</t>
  </si>
  <si>
    <t>Braila</t>
  </si>
  <si>
    <t>METODĂ INOVATOARE DE RECUPERARE MEDICALĂ PRIN TRATAMENT CU PLASMĂ BOGATĂ ÎN TROMBOCITE ŞI AEROCRIOTERAPIE</t>
  </si>
  <si>
    <t>POLIMED DACIA SRL</t>
  </si>
  <si>
    <t xml:space="preserve">Obiectivul general al proiectului propus de către Polimed Dacia S.R.L. constă în elaborarea unei metode inovatoare în domeniul sănătății, reprezentată de o metodă de diagnostic si recuperare prin combinarea unui tratament PRP (plasmă bogată în trombocite) cu aerocrioterapie în vederea tratării afecțiunilor aparatului locomotor. </t>
  </si>
  <si>
    <t>Brasov</t>
  </si>
  <si>
    <t>LoRaNET – platforma Internet of Things (IoT)</t>
  </si>
  <si>
    <t>FLASHNET SRL</t>
  </si>
  <si>
    <t>SPRIJIN PENTRU CREŞTEREA VALORII ADĂUGATE GENERATE DE SECTORUL TIC ŞI A INOVĂRII IN CADRUL RAP SYSTEMS SRL</t>
  </si>
  <si>
    <t>RAP SYSTEMS SRL</t>
  </si>
  <si>
    <t>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t>
  </si>
  <si>
    <t>PORTAL GIS 3D</t>
  </si>
  <si>
    <t>3D GEO LASER SRL</t>
  </si>
  <si>
    <t>DEZVOLTAREA UNEI PLATFORME SOFTWARE DE MANAGEMENT SI CONTROL AL PRODUCTIEI (POST-CALCUL) IN DOMENIUL ALIMENTAR</t>
  </si>
  <si>
    <t>SPECTRUM SRL</t>
  </si>
  <si>
    <t>FILED BOOK AGRO APPLICATION-FBAA</t>
  </si>
  <si>
    <t>BIT SOFTWARE SRL</t>
  </si>
  <si>
    <t>DEZVOLTAREA UNEI PLAFORME E-LEARNING CU SUPORT DE ANALIZA COMPORTAMENTALA A INTERACTIUNII UTILIZATOR-LMS</t>
  </si>
  <si>
    <t>ICEBERG CONSULTING SRL</t>
  </si>
  <si>
    <t>CERCETAREA SI DEZVOLTAREA UNUI SISTEM INOVATIV DE MONITORIZARE, IN TIMP REAL, A CONSUMURILOR ENERGETICE INDUSTRIALE PE PLATFORMA CLOUD PRIVATA</t>
  </si>
  <si>
    <t>ALBOSMART SRL</t>
  </si>
  <si>
    <t>Buzau</t>
  </si>
  <si>
    <t>JUDEŢUL CALARASI</t>
  </si>
  <si>
    <t>TOTAL CALARASI</t>
  </si>
  <si>
    <t xml:space="preserve">PLATFORMĂ MOBILĂ DE OBSERVARE ȘI SUPRAVEGHERE PENTRU INTERVENȚII ÎN SITUAȚII DE URGENȚĂ SMARTISU  </t>
  </si>
  <si>
    <t>C4PRO ENGINEERING SRL</t>
  </si>
  <si>
    <t xml:space="preserve">Obiectivul general al proiectului constă în dezvoltarea de către C4PRO ENGINEERING S.R.L. a unei platforme mobile de intervenţii în situaţii de urgenţă, într-o perioadă de implementare de 24 de luni, la punctul de lucru al solicitantului situat în localitatea Frumuşani, Str. Principală nr.27, cam. 2, jud. Călăraşi. </t>
  </si>
  <si>
    <t>Calarasi</t>
  </si>
  <si>
    <t>Frumusani</t>
  </si>
  <si>
    <t>JUDEŢUL CLUJ</t>
  </si>
  <si>
    <t>TOTAL CLUJ</t>
  </si>
  <si>
    <t>Laborator de cercetare privind terapia personalizată în oncologie</t>
  </si>
  <si>
    <t>MEDISPROF SRL</t>
  </si>
  <si>
    <t>Înființarea și dotarea cu aparatură performantă a unui laborator de cerecetare-dezvoltare în cadrul MEDISPROF în care să se efectueze studii de eficiență aterapiei personalizate în tratamentul pacienților diagnosticați cu cancer.</t>
  </si>
  <si>
    <t>Cluj</t>
  </si>
  <si>
    <t>Cluj Napoca</t>
  </si>
  <si>
    <t>AP 1/P1.1/OS1.1 -Secţiunea B</t>
  </si>
  <si>
    <t>Cluster inovativ pentru tehnologii avansate pilot în energii alternative – CITAT-E</t>
  </si>
  <si>
    <t>Institutul Naţional de Cercetare-Dezvoltare pentru Tehnologii Izotopice şi Moleculare</t>
  </si>
  <si>
    <t xml:space="preserve">Crearea unui laborator de cercetare pilot pentru testarea în condiții reale a eficienței energetice produse de panouri fotovoltaice şi instalații eoliene moderne, precum  şi maximizarea acestei eficienţe funcţie de caracteristicile consumatorului. Acest laborator experimental va permite de asemenea creşterea capacității de CDI, în domeniul energiilor alternative, a entităților de cercetare din clusterul TREC-Transylvania Energy Cluster, susţinând totodată capacitatea firmelor din cluster de creştere a competivităţii şi productivităţii pe baze inovative.  </t>
  </si>
  <si>
    <t>065</t>
  </si>
  <si>
    <t>Agrotransilvania cluster - cluster inovativ specializat în domeniul bioeconomiei</t>
  </si>
  <si>
    <t>ASOCIAŢIA “CLUSTERUL AGRO-FOOD-IND NAPOCA</t>
  </si>
  <si>
    <t>Obiectivul proiectului: Creșterea capacității de CDI în domeniul bioeconomiei și consolidarea imaginii pe plan național și internațional a AgroTransilvania Cluster, ca și cluster inovativ de specializare inteligentă, prin crearea „Centrului de Cercetări Avansate pentru Produse şi Procese Alimentare Inovative”.</t>
  </si>
  <si>
    <t>Cluster Mobilier Transilvan – cluster inovativ de interes european</t>
  </si>
  <si>
    <t>ASOCIAȚIA CLUSTER MOBILIER TRANSILVAN</t>
  </si>
  <si>
    <t>Dezvoltarea la nivelul Cluster Mobilier Transilvan a unei infrastructuri de CDI în domeniul materialelor și consolidarea imaginii entității ca și cluster inovativ cu reprezentativitate regională, națională și europeană, până în anul 2020.</t>
  </si>
  <si>
    <t xml:space="preserve">DEZVOLTAREA INOVATIVĂ A UNOR SISTEME ROBOTICE PENTRU REABILITARE ŞI ASISTARE ÎN ÎMBĂTRÂNIREA SĂNĂTOASĂ </t>
  </si>
  <si>
    <t xml:space="preserve">UNIVERSITATEA TEHNICA DIN CLUJ-NAPOCA </t>
  </si>
  <si>
    <t>AgeWell intenționează să crească și să exploateze experienţa şi rezultatele anterioare ale unui specialist din străinătate şi a unei echipe interdisciplinare cu competențe complementare integrând specialiști în robotica medicală și cadre medicale (neurologi, kinetoterapeuţi) pentru a crea un pol de competență în reabilitare în cadrul Universității  Tehnice din Cluj-Napoca, instituție care va livra soluții europene relevante pe plan medical, pregătite pentru realizarea transferului tehnologic, soluții care corespund provocărilor și pericolelor curente în ceea ce privește îmbătrânirea sănătoasă, stil de viață și sănătate publică.</t>
  </si>
  <si>
    <t>Materiale active unicomponente pentru celule solare organice bazate pe compuşi pi-conjugati autoasamblaţi (SMOSCS)</t>
  </si>
  <si>
    <t>UNIVERSITATEA BABEȘ-BOLYAI, CLUJ-NAPOCA</t>
  </si>
  <si>
    <t xml:space="preserve">Obiectivul principal al proiectului de cercetare îl reprezinta obþinerea de materiale active pentru celule solare noi si inovative, capabile sa conduca la dezvoltarea de tehnologii ecologice, ieftine si eficiente precum si la o crestere a fiabilitatii acestora si crearea la Cluj a unui pol de excelenta la nivel mondial în domeniul celulelor fotovoltaice </t>
  </si>
  <si>
    <t xml:space="preserve">Sisteme inteligente privind siguranța populației prin controlul şi reducerea expunerii la radon corelate cu optimizarea eficienţei energetice a locuinţelor din aglomerări urbane importante din România </t>
  </si>
  <si>
    <t xml:space="preserve">Creşterea siguranţei şi sănătăţii populaţiei, îmbunătăţirea calităţii mediului interior şi optimizarea eficienţei energetice a locuinţelor prin dezvoltarea unor sisteme inteligente integrate pentru monitorizarea, controlul şi reducerea expunerii la radon şi la alţi poluanţi casnici aerieni în 5 aglomerări urbane din România (Bucureşti, Cluj-Napoca, Iaşi, Sibiu şi Timişoara), pe baza cercetării inovatoare interdisciplinare. </t>
  </si>
  <si>
    <t>IMAGING-BASED, NON-INVASIVE DIAGNOSIS OF PERSISTENT ATRIAL FIBRILLATION</t>
  </si>
  <si>
    <t>SPITALUL CLINIC JUDEŢEAN DE URGENŢĂ CLUJ-NAPOCA</t>
  </si>
  <si>
    <t>Obiectivul principal al acestui proiect este de a dezvolta un instrument bazat pe imagistică medicală pentru a determina originea fibrilaţiei atriale persistente. Rezultatul proiectului este o nouă metodă de diagnosticare pentru pacienţii care suferă de această boală.</t>
  </si>
  <si>
    <t>Imobilizarea la scară nano a enzimelor și procese microfluidice utilizate în sisteme biocatalitice</t>
  </si>
  <si>
    <t>Proiectul își propune dezvoltarea unor sisteme metabolice artificiale inteligente - cu ajutorul enzimelor depuse pe suporturi nano și integrate în dispozitive microfluidice - în vederea producerii de compuși relevanți industrial, cum ar fi forme de mare enatiopuritate ale unor aminoacizi, amine, aminoalcooli și alcooli</t>
  </si>
  <si>
    <t>Hiperuricemia induce INflamaţie: Ţintirea rolului central al acidului uric în bolile reumatologice şi cardiovasculare</t>
  </si>
  <si>
    <t>UNIVERSITATEA DE MEDICINĂ ŞI FARMACIE  “IULIU HAŢIEGANU” CLUJ-NAPOCA</t>
  </si>
  <si>
    <t xml:space="preserve">1. Evaluarea capaciatatii acidului uric de a induce aprentare metabolica (metabolic imprinting) a sistemului imun nespecific, innascut.2. Validarea epigenetica si moleculara a cailor patogenetice identificate anterior la pacientii cu guta si boli cardiovasculare. 3. Evaluarea determinismului variantelor genice ale unor factori cheie asociati cu aceste procese inflamatorii si epigenetice in susceptibilitatea, severitatea clinica si raspunsul la tratament in guta si bolile cardiovasculare. 4. Evaluarea capacitatii tratamentului - in baza modulatorilor epigenetici- de a restaura echilibrul imun in statusul hiperinflamator indus de acidul uric. </t>
  </si>
  <si>
    <t xml:space="preserve">Impactul clinic și economic al terapiilor personalizate țintite cu anti – microarnuri în reconvertirea rezistenței tumorilor maligne pulmonare </t>
  </si>
  <si>
    <t xml:space="preserve">UNIVERSITATEA DE MEDICINĂ ȘI FARMACIE 
„IULIU HAȚIEGANU” CLUJ NAPOCA 
</t>
  </si>
  <si>
    <t xml:space="preserve">Obiectivul general al acestui studiu este resensibilizarea celulelor tumorale pulmonare la acțiunea chimioterapiei pe bază de platină, cu ajutorul unui medicament țintit anti-miR-155 pe bază de liposomi, într-un mod eficient, precis, și non-toxic. În urma finalizării cu succes a prezentului proiect, vom arăta că țintirea specifică a acestui microARN are potențialul de a participa, alături de chimioterapia tradițională, la eliminarea completă a celulelor tumorale și la prevenirea recidivelor. celulelor tumorale. </t>
  </si>
  <si>
    <t xml:space="preserve">Dezvoltarea unei platforme de nanoscreening bazată pe SERS-TFF pentru detecția timpurie și evaluarea progresiei bolii în cazul cancerului de sân folosind probe de sânge </t>
  </si>
  <si>
    <t>Universitatea de Medicină și Farmacie Iuliu Hațieganu Cluj-Napoca</t>
  </si>
  <si>
    <t xml:space="preserve">Dezvoltarea unei platforme de nano-screening bazată pe tehnica SERS-TFF care să aibă o funcționalitate duală: detecția timpurie și determinarea evoluției cancerului de sân în baza unor analize de sânge. </t>
  </si>
  <si>
    <t>ABORDARI GENOMICE SI MICROFLUIDICE IN BLOCAREA INVAZIEI SI A METASTAZARII CANCERULUI DE SAN</t>
  </si>
  <si>
    <t xml:space="preserve">INSTITUTUL ONCOLOGIC “PROF DR. ION CHIRICUTA” CLUJ-NAPOCA  </t>
  </si>
  <si>
    <t>Obiectivul general al acestui proiect vizează caracterizarea și țintirea selectivă a invazivitatii celulelor tumorale în vederea îmbunătățirii raspunsului la tratament în cancerul de sân.</t>
  </si>
  <si>
    <t>Dezvoltarea și modelarea bioproceselor pentru obținerea de 1,3-propandiol (PD) și acid citric din glicerol brut, cu aplicații în industria alimentară</t>
  </si>
  <si>
    <t xml:space="preserve">UNIVERSITATEA DE ȘTIINȚE AGRICOLE ȘI MEDICINA VETERINARĂ DIN CLUJ-NAPOCA </t>
  </si>
  <si>
    <t>Utilizarea, exploatarea și dezvoltarea în continuare a stadiului tehnicii în domeniul bio-produselor obținute din glicerol cu aplicații în industria alimelor funcționale, precum și dezvoltarea de cercetării condusă de utilizarea de glicerol brut pentru producția de compuși cu  valoare adăugată, precum și produse finite de valoare, valorificarea proceselor biotehnologice</t>
  </si>
  <si>
    <t>Metode de optimizare riemanniene pentru învățare profundă</t>
  </si>
  <si>
    <t xml:space="preserve">INSTITUTUL ROMÂN DE ȘTIINȚĂ ȘI TEHNOLOGIE </t>
  </si>
  <si>
    <t xml:space="preserve">Proiectul DeepRiemann se ocupă cu punerea în aplicare a noțiunilor de geometrie riemanniană în analiza și proiectarea algoritmilor de ordinul întâi și al doilea pentru rețele neuronale în învățare profundă.
În proiect se studiază antrenarea unei rețele neuronale prin folosirea unor unelte de geometria informației și optimizarea varietăților, ca o problemă de optimizare definită peste o varietate statistică. Proiectul este deosebit de inovator și interdisciplinar, cu competențe de la învățarea automată la statistică, optimizare și geometrie diferențială, iar obiectivele proiectului sunt multiple și includ rezultate ale cercetării atât teoretice, cât și aplicate.
</t>
  </si>
  <si>
    <t xml:space="preserve">Dezvoltare automată de software 
prin abstractizare în modele computaționale profunde, distribuite
</t>
  </si>
  <si>
    <t>Obiectivul proiectului AutoWare este crearea unor metode disruptive pentru automatizarea dezvoltării de software și pentru simplificarea muncii programatorilor, prin aplicarea celor mai avansate tehnologii de învățare automată și a unor teorii cognitive.</t>
  </si>
  <si>
    <t>Aplicație web și mobile  de   evaluare temporală,   inovativă a capitalului uman la nivel organizațional  dezvoltată pe baza modelelor  de  evaluare psihologică validate empiric</t>
  </si>
  <si>
    <t>SILVER BULLET SOFTWARE SRL Cluj Napoca</t>
  </si>
  <si>
    <t>Dezvoltarea și comercializarea unui produs de tip aplicație web și mobile pentru evaluarea, monitorizarea și optimizarea utilizării capitalului uman în organizații bazat pe modele psihologice de interacțiune a principalilor factori organizaționali, de grup și individuali care influențează performanța în sarcini specifice în cadrul echipelor distribuite și modelarea acestora.</t>
  </si>
  <si>
    <t xml:space="preserve">Realizarea transferului de cunoştinţe acumulate şi tehnologii dezvoltate de INCDO-INOE 2000, Filiala ICIA în domeniul Materiale pentru implementarea lor la întreprinderi din Romania </t>
  </si>
  <si>
    <t>Institutul National de Cercetare Dezvoltare pentru Optoelectronica INOE 2000</t>
  </si>
  <si>
    <t>Realizarea transferului de cunostinte acumulate si tehnologii dezvoltate de INCDO-INOE 2000, Filiala ICIA în domeniul Materiale pentru implementarea lor la IMM-uri din Romania, TREND, are ca scop principal transferul cunostinþelor dobândite de INCDO-INOE 2000, Filiala ICIA Cluj-Napoca în domeniul Materiale catre întreprinderile care îsi dezvolta afaceri cerute de piaþa în domeniul zeoliþilor, pentru valorificarea superioara a tufului vulcanic zeolitic existent în depozite din România.</t>
  </si>
  <si>
    <t>Transfer de cunoștințe în aplicații clinice ale biogenomicii în oncologie și domenii conexe</t>
  </si>
  <si>
    <t>UNIVERSITATEA DE MEDICINĂ ȘI FARMACIE „IULIU HAȚIEGANU”CLUJ - NAPOCA</t>
  </si>
  <si>
    <t>Obiectivul proiectului este dezvoltarea, prin transfer de cunoștințe, în parteneriat cu minimum 10 firme, de produse și servicii noi/îmbunătățite, inovative, cerute de piață, derivate prin aplicații practice ale biogenomicii în oncologie, într-o perioadă de 60 de luni. Efectul pozitiv pe termen lung constă în creșterea calității serviciilor medicale pentru pacientul cu cancer și creșterea rentabilității pe piață a firmelor partenere.</t>
  </si>
  <si>
    <t>CREȘTEREA CAPACITĂȚII DE TRANSFER TEHNOLOGIC și DE CUNOȘTINȚE A INCDTIM CLUJ ÎN DOMENIUL BIOECONOMIEI</t>
  </si>
  <si>
    <t xml:space="preserve">INSTITUTUL NATIONAL DE CERCETARE DEZVOLTARE PENTRU TEHNOLOGII IZOTOPICE SI MOLECULARE </t>
  </si>
  <si>
    <t>Obiectiv general: Valorificarea prin transfer tehnologic a rezultatelor cercetării și a cunoștințelor cu caracter aplicativ din INCDTIM către mediul privat și implementarea de mecanisme instituționale care să conducă la dezvoltarea pe baze sustenabile a relației laboratoare de cercetare-mediu economic în domeniul inovației tehnologice. Rezultă astfel și integrarea activităților de transfer tehnologic ale INCDTIM în cadrul unui ecosistem eficace și eficient de inovare.</t>
  </si>
  <si>
    <t xml:space="preserve">Parteneriate pentru transfer de cunoștințe şi tehnologie în vederea dezvoltării de circuite integrate specializate pentru creșterea eficienței energetice a noilor generații de vehicule </t>
  </si>
  <si>
    <t>UNIVERSITATEA TEHNICA DIN CLUJ-NAPOCA</t>
  </si>
  <si>
    <t xml:space="preserve">Obiectivul general al proiectului PartEnerIC este transferul de cunostinte si tehnologie dintre Universitatea Tehnica din Cluj Napoca si intreprinderile cu activitati de cercetare-dezvoltare in domeniul circuitelor integrate pentru industria auto, in scopul dezvoltarii de noi tehnici si metodologii de proiectare, verificare, caracterizare si modelare a principalelor tipuri de circuite integrate de mare eficienta pentru managementul puterii in industria auto, validate prin realizarea de prototipuri si medii de modelare-simulare a acestora, precum si comercializarea rezultatelor de cercetare catre mediul privat care isi dezvolta afaceri cerute de piata. 
Proiectul urmareste sa ofere acestor întreprinderi acces la serviciile de cercetare avansata ale Universitatii Tehnice din Cluj-Napoca (UTC-N), precum si posibilitatea de a incheia parteneriate cu UTC-N, in vederea dobandirii de cunostinte si competente necesare elaborarii unor produse inovatoare, semnificativ imbunatatite,
identificate ca fiind cerute de piata. 
</t>
  </si>
  <si>
    <t>Tehnologie inovativa de realizare a pulberilor destinate producerii aliajelor cu memoria formei</t>
  </si>
  <si>
    <t>ECOTEHNIC CONTROL SRL</t>
  </si>
  <si>
    <t>Obiectivul general al proiectului constă în testarea şi implementarea unor tehnologii inovative de producere a unor pulberi aliate tip Cu–Zn–Al utilizate la obtinerea aliajelor cu memoria formei prin procedeul de sinterizare si care sa asigure pieselor realizate din aceste aliaje caracteristici tehnice superioare de memorie a formei si rezistenta la coroziune. Pentru realizarea acestui obiectiv se vor testa tehnologii de producere a pulberilor din aliaje cu memoria formei pe baza de Cu, toate acestea în condiţii de productivitate şi de protecţie a mediului ridicate utilizând un procedeu de fabricare conform revendicarii din Brevetul de invenţie nr. RO 00129302.</t>
  </si>
  <si>
    <t xml:space="preserve">ADSERVISTA – Serviciu de publicitate online de tip semantic bazat pe inteligenta artificiala </t>
  </si>
  <si>
    <t>ZA CLOUD SRL</t>
  </si>
  <si>
    <t xml:space="preserve">Obiectivul general al proiectului este realizarea in 18 luni a unui model functional pentru platforma de publicitate online de tip semantic (semantic advertisting server) bazându­se pe algoritmi de Inteligență Artificială  in scopul de a optimiza relatiile intre jucatorii pe piata de publicitate online, de a creste rezultatele colaborarii lor cu minim 20% si de a obtine rapoarte de conversie mai mari cu cel putin 25% pentru cumparatorii de publicitate. </t>
  </si>
  <si>
    <t>Dezvoltarea  unor noi formulari dermatocosmetice pe baza unor  ingrediente active inovatoare  pentru tratamentul cutanat anti-ageing</t>
  </si>
  <si>
    <t>AVIVA COSMETICS SRL</t>
  </si>
  <si>
    <t>Obiectivul operațional al acestui proiect este îmbunătățirea unei formulări cosmetice anti-ageing (Anti-Ageing Light Day Cream) elaborată în teza de doctorat intitulată „Analiza unor Antioxidanți utilizați în Cosmetică prin Metode Cromatografice/ Analysis of some Antioxidants used in Cosmetics by Chromatographic Methods” și dezvoltarea ei într-un produs vandabil pe piața cosmetică autohtonă. De asemenea, se propune dezvoltarea și formularea unor produse cosmetice complementare, pentru tratamentul anti-ageing, în scopul dezvoltării unei game unitare, precum și studiul eficacității acestor formulări</t>
  </si>
  <si>
    <t>ECHIPAMENT DE LUCRAT SUBSTRATUL ARABIL ADAPTAT TEHNOLOGIEI CONSERVATIVE IN CONTEXTUL SCHIMBARILOR CLIMATICE</t>
  </si>
  <si>
    <t>AGROFERM GCB SRL</t>
  </si>
  <si>
    <t>Obiectivul principal al proiectului este realizarea unui produs inovativ în scopul producerii și comercializării, care va fi destinat lucrărilor minime ale solului în vederea conservării şi menținerii fertilității solurilor de cultură si care sa asigure, totodată, protejarea resurselor naturale si a sănătății consumatorilor, precum si reducerea decalajelor economice si tehnologice fata de nivelul mediu al Uniunii Europene.</t>
  </si>
  <si>
    <t>Poeni, Sat Valea Draganului</t>
  </si>
  <si>
    <t>Diagnosticarea si monitorizarea evolutiei afectiunilor parodontale cu ajutorul ultrasonografiei parodontiului marginal</t>
  </si>
  <si>
    <t>CHIFOR RESEARCH SRL</t>
  </si>
  <si>
    <t>Obiectivul general al proiectului propus spre finantare consta in cresterea competitivitatii si a performantei societatii prin inovare, prin introducerea pe piata a unui serviciu nou de diagnosticare si monitorizare, in medicina dentara, a evolutiei afectiunilor parodontale cu ajutorul ultrasonografiei parodontiului marginal.</t>
  </si>
  <si>
    <t>DEZVOLTARE TEHNOLOGICĂ ŞI INOVARE IN DOMENIUL ASISTENTEI SOCIALE LA DOMNICILIU PRIN APLICATIA DEZVOLTATA DE POLYSOFT SRL</t>
  </si>
  <si>
    <t>POLYSOFT SRL</t>
  </si>
  <si>
    <t>PLATFORMA INOVATIVA DE TIP DATA CENTER MODULAR</t>
  </si>
  <si>
    <t>BUSINESS SERVICE CONSULT INTERNATIONAL SRL</t>
  </si>
  <si>
    <t>ACTIVAREA ORAȘELOR INTELIGENTE CU ZONIZ SMARTCITY</t>
  </si>
  <si>
    <t>GLOBAL E BUSINESS SOLUTION GROUP SRL</t>
  </si>
  <si>
    <t>MOQUPS - Aplicație online inovativă, bazată pe tehnologii cloud, pentru realizarea machetelor software, design grafic și prototipuri interactive într-un mediu colaborativ</t>
  </si>
  <si>
    <t>EVERCODER SOFTWARE SRL</t>
  </si>
  <si>
    <t>INSTRUMENT INFORMATIC INOVATIV PENTRU INSTRUIREA SI TESTAREA CONTROLORILOR DE TRAFIC AERIAN</t>
  </si>
  <si>
    <t>SIM SOFT DISTRIBUTION SRL</t>
  </si>
  <si>
    <t>DEZVOLTAREA UNEI PLATFORME INTELIGENTE PENTRU MONITORIZARE RUTIERĂ – ”MR - IOT”</t>
  </si>
  <si>
    <t>DRAGAN SI ASOCIATII SRL-D</t>
  </si>
  <si>
    <t>DEZVOLTAREA UNUI SISTEM DEDICAT DE LICITAȚIE ELECTRONICĂ ON – LINE PENTRU IMM– 24Auction</t>
  </si>
  <si>
    <t>LIFE IS HARD SA</t>
  </si>
  <si>
    <t>INOTIC - PROGRAMMATIC CONSULTING ONLINE PLATFORM</t>
  </si>
  <si>
    <t>INOVO FINANCE SRL</t>
  </si>
  <si>
    <t>Floresti</t>
  </si>
  <si>
    <t>„PLATFORMĂ INOVATIVĂ INTELLIGENT ENVIRONMENT CU ASISTENT VIRTUAL DE INTELIGENȚĂ ARTIFICIALĂ”</t>
  </si>
  <si>
    <t>SPHERIK TECHNOLOGIES SRL</t>
  </si>
  <si>
    <t>InvestoApp – platformă online bazată pe inteligență artificială pentru managementul și realizarea investițiilor</t>
  </si>
  <si>
    <t>INVESTO CORP SRL</t>
  </si>
  <si>
    <t>PLATFORMĂ INTELIGENTĂ PENTRU EFICIENTIZAREA ACTIVITĂȚII COMPANIILOR DIN SECTORUL IMOBILIAR</t>
  </si>
  <si>
    <t>REAL ESTATE BUSINESS SOLUTIONS SRL</t>
  </si>
  <si>
    <t>DEZVOLTAREA UNEI APLICATII INFORMATICE DE CALCUL A SUMELOR PARTIALE IN EVIDENTA TEMPORARA A STOCURILOR DIN INTERIORUL SPATIILOR LOGISTICE</t>
  </si>
  <si>
    <t>LACAN TECHNOLOGIES RO SRL</t>
  </si>
  <si>
    <t>ASISTENT PENTRU NUTRIȚIE ȘI ANTRENAMENT BAZAT PE I.A.</t>
  </si>
  <si>
    <t>ART DYNASTY SRL</t>
  </si>
  <si>
    <t>Dezvoltarea de produse TIC integrabile pe verticala in economia reala</t>
  </si>
  <si>
    <t xml:space="preserve"> COMKNOW SRL</t>
  </si>
  <si>
    <t>DEZVOLTAREA UNEI PLATFORME INOVATIVE DE MARKETING INTERACTIV PENTRU SUSŢINEREA CREŞTERII ANTREPRENORIALE ŞI COMPETITIVITĂŢII ORGANIZAŢIILOR</t>
  </si>
  <si>
    <t>LINKSCREENS SRL</t>
  </si>
  <si>
    <t>Dezvoltarea unui framework flexibil și scalabil pentru video colaborare cu aplicații în domenii precum telecomunicații, educație și formare profesională, sănătate și mediul de afaceri</t>
  </si>
  <si>
    <t>HYPERMEDIA SRL</t>
  </si>
  <si>
    <t>DEZVOLTAREA PRODUSULUI TIC UNICORNSPACE, INSTRUMENT DE PROTOTIPARE, DESIGN VIZUAL SI GENERATOR DE COD CU APLICABILITATE IN SECTOARELE INDUSTRII CREATIVE, SANATATE SI TIC PENTRU INTEGRAREA PE VERTICALA A SOLUTIILOR TIC</t>
  </si>
  <si>
    <t>EVO FORGE SRL</t>
  </si>
  <si>
    <t>JUDEŢUL CONSTANTA</t>
  </si>
  <si>
    <t>Cercetări asupra dezvoltării de materiale avansate şi optimizare multiscalară prin integrarea materialelor nano-structurate în sisteme energetice avansate</t>
  </si>
  <si>
    <t>UNIVERSITATEA OVIDIUS CONSTANŢA</t>
  </si>
  <si>
    <t>Scopul proiectului este facilitarea accesului unui grup de întreprinderi interesate in dezvoltarea de produse si servicii cu valoare adaugata ridicata prin transferul de cunostinþe din activitatea de cercetare, la expertiza avansata din cadrul UOC-INSAE in domeniul dezvoltarii de materiale nano-structurate si al integrarii acestora in sisteme energetice complexe si accesul la facilitaþile existente pe platforma de cercetare HyRES din cadrul institutului.</t>
  </si>
  <si>
    <t>Constanta</t>
  </si>
  <si>
    <t>MARGO - UN START PENTRU IMM-URI COMPETITIVE</t>
  </si>
  <si>
    <t>YUKA MOBILI SRL</t>
  </si>
  <si>
    <t>Un sistem informatic inovativ - o colectie de servicii integrate</t>
  </si>
  <si>
    <t>MULTISOFT SRL</t>
  </si>
  <si>
    <t>PLATFORMA CLOUD SAAS INOVATIVA DE ARHIVARE ELECTRONICA EDI SI NON EDI INTEGRATA CU SISTEM DE MANAGEMENT A DOCUMENTELOR</t>
  </si>
  <si>
    <t>DIRECT CONSULTING &amp; ADVERTISING SRL</t>
  </si>
  <si>
    <t>Mangalia</t>
  </si>
  <si>
    <t>JUDEŢUL COVASNA</t>
  </si>
  <si>
    <t>TOTAL COVASNA</t>
  </si>
  <si>
    <t>Crearea de instrumente software pentru proiectare nanomateriale noi, avansate, compuși activi farmaceutic și pentru evaluarea farmacologică și toxicologică a acestora</t>
  </si>
  <si>
    <t>AB INITIO RESEARCH SERVICES SRL-D</t>
  </si>
  <si>
    <t xml:space="preserve">Obiectivul general al proiectului este dezvoltarea unui pachet de software comercial inovativ utilizat în designul materiilor avansate, nanomaterialelor și substanțelor farmaceutice, într-o perioadă de  24 de luni, care să răspundă nevoilor pieței identificate în cadrul SNCDI și care aparține unui domeniu de specializare inteligentă și sănătate. Rezultatele atinse vor influența în mod direct și pozitiv activitățile de cercetare-dezvoltare în România, prin urmare vor influența impactul economic a acestor activități pe plan național.    </t>
  </si>
  <si>
    <t>Covasna</t>
  </si>
  <si>
    <t>Sfantu Gheorghe</t>
  </si>
  <si>
    <t>JUDEŢUL DAMBOVITA</t>
  </si>
  <si>
    <t>TOTAL DAMBOVITA</t>
  </si>
  <si>
    <t xml:space="preserve">Sisteme de Simulare a Realității Virtuale si Testare componente fizice în Mediu Simulat Virtual – instrument de înaltă tehnologie utilizat în dezvoltarea noilor modele de vehicule  </t>
  </si>
  <si>
    <t>RENAULT TECHNOLOGIE ROUMANIE SRL</t>
  </si>
  <si>
    <t>Obiectivul general al proiectului propus spre finanțare este reprezentat de dezvoltarea activității de cercetare-dezvoltare a SC RENAULT TECHNOLOGIE ROUMANIE SRL prin modernizarea departamentelor de CD existente și dotarea acestora cu echipamente și instrumente de cercetare în scopul obținerii de produse inovative în sectorul de automobile, cu valoare adăugată mare, competitive atât pe piața națională cât şi cea internațională.</t>
  </si>
  <si>
    <t>Dambovita</t>
  </si>
  <si>
    <t>Titu</t>
  </si>
  <si>
    <t xml:space="preserve">CONSTRUCTII METALICE ECOLOGICE SI SUSTENABILE PRIN TEHNOLOGII EFICIENTE DE FABRICARE TOP  MetEco AMBIENT </t>
  </si>
  <si>
    <t>TOP AMBIENT SRL</t>
  </si>
  <si>
    <t>Obiectivul general al proiectului, conform programului (POC 2-14-2020, Axa prioritară 1, Acţiunea 1.2.1) este de a stimula inovarea întreprinderii nou-înființate (Top Ambient SRL), prin valorificarea potenţialului ideii brevetate (Brevet nr. 123527 / 30.04.2013) pentru dezvoltarea de produse (constructii metalice ecologice si sustenabile) şi tehnologie eficientă de fabricare (profile metalice).  Atât pentru produsele menţionate, căt şi pentru tehnologia asociată acestora, întreprinderea inovatoare deţine două (2) pre-contracte ferme.</t>
  </si>
  <si>
    <t>Crevedia</t>
  </si>
  <si>
    <t>SISTEM RAPID DE MONITORIZARE SI CARTARE INTERACTIVA</t>
  </si>
  <si>
    <t>PROSIG EXPERT SRL</t>
  </si>
  <si>
    <t xml:space="preserve">Obiectivul General: Introducerea inovarii in intreprinderea nou-infiintata inovatoare „Prosig Expert
SRL”, pentru dezvoltarea de produse si procese noi, in scopul productiei si comercializarii, prin valorificarea rezultatelor de cercetare-dezvoltare obtinute in cadrul tezei de doctorat „Aplicarea tehnologiilor laser la studiul topografic al bazinului hidrografic Somes-Tisa”, ca baza de pornire pentru dezvoltarea noilor produse si procese, identificate de aplicantul „Prosig Expert” ca fiind cerute de piata pe baza de pre-contracte ferme detinute de aplicant.
</t>
  </si>
  <si>
    <t>Targoviste</t>
  </si>
  <si>
    <t>CaseBond</t>
  </si>
  <si>
    <t>PHOENIX IT SRL</t>
  </si>
  <si>
    <t>JUDEŢUL DOLJ</t>
  </si>
  <si>
    <t>TOTAL DOLJ</t>
  </si>
  <si>
    <t xml:space="preserve">Genomică FUncțională în infecţii SEvere/ FUSE </t>
  </si>
  <si>
    <t xml:space="preserve">Universitatea de medicina si farmacie din Craiova </t>
  </si>
  <si>
    <t xml:space="preserve">Obiectiv general 1: descrierea interacțiunii dintre genomul gazdă și flora bacteriană și fungică (bacteriom și micobiom), și efectele sale asupra imunității la persoanele sănătoase.
Obiectiv general 2: identificarea dezechilibrelor dintre aceste interacțiuni la pacienții cu sepsis și asocierea cu vulnerabilitatea și severitatea sepsisului, pentru a proiecta noi strategii terapeutice.
</t>
  </si>
  <si>
    <t>Sud Vest</t>
  </si>
  <si>
    <t>Dolj</t>
  </si>
  <si>
    <t>Craiova</t>
  </si>
  <si>
    <t xml:space="preserve">Obiectivul general al proiectului constă în crearea unui nucleu de înaltă competență științifică şi tehnologică, la standarde internationale, în cadrul Universităţi din Craiova (UCV), pentru promovarea cercetării și inovației în medicină, sub conducerea unui specialist romano-american, Dr. Gabriel Gruionu cu peste 20 ani de experiență în științe și inginerie biomedicală de la Harvard Medical School, USA. Dr. Gruionu este originar din Craiova, a terminat cursurile Facultății de Matematică de la UCV și a lucrat în colaborare cu grupul de la Craiova neîntrerupt în tot acest timp. Acum vrea să extindă și să diversifice aceasta colaborare prin prezentul program de cercetare. </t>
  </si>
  <si>
    <t>Metoda inovativa de prevenţie, diagnostic precoce, monitorizare si tratament pentru boala renala cronica diabetica, cauza majora de morbiditate si mortalitate</t>
  </si>
  <si>
    <t>INTERLAB MEDICAL SRL</t>
  </si>
  <si>
    <t>Obiectivul general al proiectului se refera la cresterea competitivitatii societatii INTERLAB MEDICAL SRL pe piata medicala prin introducere inovării în activitatea proprie prin efectuarea unor explorari biochimice si imagistice care sa permita dezvoltarea unui proces substanțial îmbunătățit de depistare precoce a bolii cronice renale (BCR) bazata pe rezultatele cercetarii efectuate in cadrul tezei de doctorat a directorului de proiect.</t>
  </si>
  <si>
    <t>Finalizat</t>
  </si>
  <si>
    <t>Stabilirea unui protocol imagistic inovator de optimizare a diagnosticului precoce al anomaliilor fetale majore</t>
  </si>
  <si>
    <t>ENDOGYN A.M. SRL</t>
  </si>
  <si>
    <t>Obiectivul general al proiectului este cresterea competitivitatii firmei ENDOGYN A.M. SRL pe piata nationala si europeana prin crearea si aplicarea unui protocol investigational  imagistic ultrasonografic inovativ in vederea optimizarii metodei de detectie precoce a anomaliilor fetale.  Proiectul porneste de la cercetarea efectuata in cadrul tezei de doctorat: „FEZABILITATEA ECOGRAFIEI MORFOLOGICE ȘI GENETICE ÎN PRIMUL TRIMESTRU DE SARCINĂ (CHALLENGES IN SONOGRAPHIC DETECTION OF FETAL STRUCTURAL ABNORMALITIES AT THE 11–13 - WEEKS SCAN)”, a directorului de proiect, Lector Doctor Dominic – Gabriel Iliescu.</t>
  </si>
  <si>
    <t>SISTEM DE TRACŢIUNE INTELIGENT, EFICIENT ENERGETIC PENTRU NOI GENERAŢII DE MAŞINI FEROVIARE UŞOARE</t>
  </si>
  <si>
    <t>Universitatea din Craiova</t>
  </si>
  <si>
    <t xml:space="preserve">Obiectivul general al proiectului este creşterea competitivităţii economice atât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unui sistem de tracţiune inteligent, eficient energetic, pentru noi generaţii de maşini feroviare uşoare, simultan cu realizarea de modele experimentale care să ajute la verificări mai rapide ale soluţiilor inteligente propuse. </t>
  </si>
  <si>
    <t>CERCETĂRI ŞI TRANSFER DE CUNOŞTINTE ÎN DOMENIUL TEHNOLOGIILOR ŞI INSTRUMENTELOR SOFTWARE PENTRU INFORMATIZAREA PROCESELOR INDUSTRIALE</t>
  </si>
  <si>
    <t xml:space="preserve">Obiectivul general al proiectului este creșterea interacțiunii Universității din Craiova (UCV) cu mediul industrial, bazată pe facilitarea accesului întreprinderilor la expertiza ştiinţifică și infrastructura de cercetare a Universității din Craiova, Facultatea de Automatică, Calculatoare și Electronică, în scopul transferării rezultatelor de cercetare către întreprinderile industriale. Atingerea acestui obiectiv se va concretiza prin obţinerea unor instrumente software aplicabile direct în mediul industrial specific întreprinderilor din regiune dar şi din ţară. </t>
  </si>
  <si>
    <t>Parteneriate pentru transfer de cunoștinţe, cercetare tehnologică și aplicată pentru soluţii inovative de sisteme inteligente destinate creşterii eficienței energetice</t>
  </si>
  <si>
    <t>Obiectivul general - Realizarea unor parteneriate pe termen lung, pentru transfer de cunoștinţe, cercetare tehnologică și aplicată pentru soluţii inovative de sisteme inteligente destinate creşterii eficientei energetice, între Universitatea din Craiova şi întreprinderi.</t>
  </si>
  <si>
    <t xml:space="preserve">Abordare  diagnostica si terapeutica bidirectionala a pacientului cu diabet zaharat si boala parodontala </t>
  </si>
  <si>
    <t>DENTIMAGISTIC SRL</t>
  </si>
  <si>
    <t>Obiectivul general al proiectului este acela de a dezvolta un serviciu bidirecţional de diagnostic şi tratament al afecţiunilor parodontale la pacienţii cu diabet zaharat, pornind de la o evaluare si apreciere precisă a gradului de evoluţie a bolii parodontale, precum şi a afecţiunii metabolice la aceşti pacienţi. Rolul acestei cercetări este acela de a crea o bază de date utilă în detectarea patologiei parodontale la pacienţii diabetici în scopul abordării în echipă a managementului pacientului diabetic.</t>
  </si>
  <si>
    <t xml:space="preserve">Algoritm standardizat, inovativ pentru depistarea precoce a formatiunilor tumorale ovariene cu potential malign    </t>
  </si>
  <si>
    <t xml:space="preserve">Open Medical SRL </t>
  </si>
  <si>
    <t>Obiectivul general al proiectului este cresterea competitivitatii societatii SC OPEN MEDICAL SRL pe piata medicala prin introducerea in platforma de servicii medicale a unei noi metode de diagnostic bazata pe un proces inovativ, un algoritm standardizat, pentru depistarea precoce a formatiunilor tumorale ovariene cu potential malign. Proiectul are ca punct de plecare Teza de doctorat a Directorului de proiect Dr. Dijmarescu Anda Lorena, cu titlul: „Corespondenţe clinice şi paraclinice în tumorile epiteliale ale ovarului”.</t>
  </si>
  <si>
    <t xml:space="preserve">Algoritm de diagnostic si management al ischemiei cardiace </t>
  </si>
  <si>
    <t>Cadiax Med SRL</t>
  </si>
  <si>
    <t>Obiectivul general al proiectului se refera la realizarea de produse, tehnologii/procese noi sau semnificativ îmbunătăţite în scopul producţiei şi comercializării, prin introducerea pe piața medicala a unui nou serviciu „Algoritm de diagnostic si management al ischemiei cardiace -ADMIC-” bazata pe rezultatele cercetării efectuate in cadrul tezei de doctorat a directorului de proiect.</t>
  </si>
  <si>
    <t>DEZVOLTAREA UNOR GAME DE PRODUSE/SERVICII TIC CU APLICABILITATE IN RESTUL ECONOMIEI ROMANESTI PENTRU INTEGRAREA PE VERTICALA A SOLUTIILOR TIC</t>
  </si>
  <si>
    <t>SYNCHRO SRL</t>
  </si>
  <si>
    <t>CRESTEREA COMPETITIVITATII SC INTELIVE METRICS SRL PRIN DEZVOLTAREA UNEI SOLUTII INFORMATICE INOVATOARE</t>
  </si>
  <si>
    <t>INTELIVE METRICS SRL</t>
  </si>
  <si>
    <t>JUDEŢUL GALATI</t>
  </si>
  <si>
    <t>TOTAL GALATI</t>
  </si>
  <si>
    <t>INFIINTAREA UNUI CENTRU DE CERCETARE PENTRU MATERIALE AVANSATE SI MEMBRANE POLIMERICE NANOSTRUCTURALE</t>
  </si>
  <si>
    <t>GRUPUL DE MASURATORI SI DIAGNOZA S.R.L Galati</t>
  </si>
  <si>
    <t>Obiectivul principal al proiectului il constituie cresterea capacitatii de cercetare-dezvoltare a companiei Grupul de Masuratori si Diagnoza SRL prin infiintarea unui centru de cercetare in domeniul materialelor avansate pentru membrane polimerice nanostructurale care sa conduca pe termen mediu si lung la cresterea competitivitatii firmei pe piata. Investiție se va concretizată prin construirea unei clădiri ce va avea ca scop crearea unui centru regional și dotarea acestuia cu echipamente de cercetare. În plus, acest centru va valorifica potențialul CD și baza materială aflată în cadrul societății Grupul de Măsurători și Diagnoză S.R.L</t>
  </si>
  <si>
    <t>Galati</t>
  </si>
  <si>
    <t>Galati; Sat Vanatori</t>
  </si>
  <si>
    <t>Transfer de cunoștințe privind creșterea eficienței energetice și sisteme inteligente de putere</t>
  </si>
  <si>
    <t>UNIVERSITATEA „DUNĂREA DE JOS” DIN GALAȚI</t>
  </si>
  <si>
    <t xml:space="preserve">Obiectivul general al proiectului îl reprezintă creșterea transferului de cunoștințe tehnologice și personal cu competențe CDI între Universitatea „Dunărea de Jos” din Galați și întreprinderi care dezvoltă afaceri în domeniul energiei electrice cu rezultate cerute de piață. Proiectul vizează constituirea de parteneriate între Universitatea „Dunărea de Jos” din Galați și întreprinderile interesate să obțină cunoștințe, inclusiv abilități și competențe privind creșterea eficienței energetice și sisteme inteligente de putere în vederea obținerii unei soluții competitive, tehnice și economice, pentru un sistem inteligent de tip Filtru Activ de Putere (FAP). </t>
  </si>
  <si>
    <t>ESV – APLICATIE DE COMUNICATII MOBILE SECURIZATE</t>
  </si>
  <si>
    <t>EUROPEAN FUNDS INVEST SRL</t>
  </si>
  <si>
    <t>TEMPO – solutie pentru cresterea relevantei in relatia cu clientul si oferirea de beneficii de fidelitate pentru stimularea vanzarilor</t>
  </si>
  <si>
    <t>EXPREMIO MARKETING SRL</t>
  </si>
  <si>
    <t>DEZVOLTAREA APLICATIILOR TIC INOVATIVE MULTIMODALE ADAPTATE LA NEVOILE CLIENTULUI</t>
  </si>
  <si>
    <t>XCOMM TELECOM SRL</t>
  </si>
  <si>
    <t>Nord Est</t>
  </si>
  <si>
    <t>SISTEM DE SUPORT DECIZIONAL PENTRU VITICULTURA DE PRECIZIE</t>
  </si>
  <si>
    <t>MIRA TECHNOLOGIES GROUP SRL</t>
  </si>
  <si>
    <t>APLICAȚIE INFORMATICA INOVATIVA BAZATA PE MODELE MATEMATICE PENTRU OPTIMIZAREA BUGETELOR DE MARKETING</t>
  </si>
  <si>
    <t>CONVEX NETWORK SRL</t>
  </si>
  <si>
    <t>AKADEMIA.RO – SPECIALIZARE INTELIGENTA, TESTARE SI RECRUTARE IN DOMENIUL TEHNOLOGIEI INFORMATIEI</t>
  </si>
  <si>
    <t>HD PHOTO PRINT SOLUTIONS SRL</t>
  </si>
  <si>
    <t>CONTROL PANEL – SISTEM DE ADMINISTRARE SERVERE SI DOMENII WEB</t>
  </si>
  <si>
    <t>ACTIVE HD PRINTING SOLUTIONS SRL</t>
  </si>
  <si>
    <t>SISTEM INTEGRAT TIC, ACCESIBIL, PENTRU CONTROLUL MICROCLIMATULUI, OPTIMIZAREA INTELIGENTĂ A PRODUCȚIEI ȘI A CONSUMULUI DE APĂ ȘI SUBSTANȚE NUTRITIVE, ÎN VEDEREA CREȘTERII COMPETITIVITĂȚII ECONOMICE A PRODUCĂTORILOR AGRICOLI- SOLATIC</t>
  </si>
  <si>
    <t>TOPALIS ENGINEERING SRL</t>
  </si>
  <si>
    <t>JUDEŢUL GIURGIU</t>
  </si>
  <si>
    <t xml:space="preserve">TEHNOLOGIE INOVATOARE DE VALORIFICARE A DESEURILOR NEPERICULOASE DE TIP NAMOL INDUSTRIAL PENTRU REALIZAREA  MATERIALELOR DE CONSTRUCTIE CARAMIZI SI TENCUIELI </t>
  </si>
  <si>
    <t>PRO MEDIU DUNAREAN SRL</t>
  </si>
  <si>
    <t xml:space="preserve">Obiectivul principal al proiectului il reprezinta lansarea in productie a caramizilor si tencuielii realizate pe baza namolului rezultat de la statia de preepurare aflata in gestiunea SC PRO MEDIU DUNAREAN SRL. Astfel, prin prezentul proiect se realizeaza implementarea unei tehnologii inovative de valorificare si reutilizare a deseurilor rezultate din tratarea apelor uzate provenite din procese industriale inlaturandu-se impactul negativ asupra mediului si a sanatatii umane. </t>
  </si>
  <si>
    <t>Giurgiu</t>
  </si>
  <si>
    <t>Prototip pentru validare nanotehnologie inovatoare şi linie de producţie</t>
  </si>
  <si>
    <t>Process Innovation Nucleus SRL</t>
  </si>
  <si>
    <t xml:space="preserve">Obiectivul proiectului
Prin prezentul proiect, societatea Process Innovation Nucleus S.R.L. (PIN) urmăreşte cercetarea-dezvoltarea unei noi metode industriale de producere a nanopulberilor şi a echipamentului aferent şi, ulterior, introducerea în producţia la scară largă şi vânzarea unor astfel de echipamente. Noua tehnologie va permite o productivitate foarte ridicată şi costuri reduse faţă de metodele convenţionale,  la o calitate foarte înaltă, într-un timp mai scurt de procesare. Ca şi activitate conexă, se urmăreşte inclusiv comercializarea nanopulberilor astfel produse.
</t>
  </si>
  <si>
    <t>Mihailesti</t>
  </si>
  <si>
    <t>METODA INOVATIVA PENTRU FUNCTIONALIZAREA SUPRAFETELOR IMPLANTURILOR DENTARE CU SCOPUL IMBUNATATIRII OSTEOINTEGRARII/MIFID</t>
  </si>
  <si>
    <t>DENTIX MILLENNIUM SRL</t>
  </si>
  <si>
    <t xml:space="preserve">Obiectivul general al acestui proiect este creşterea competitivităţii SC DENTIX MILLENNIUM SRL pe piata nationala a implanturilor dentare prin introducerea in productie a unui implant cu acoperire cu nanotuburi de titan ce permit funcţionalizarea suprafeţei prin adaugarea de proteină osteoindutoare, NPs-Ag, antibiotice sau anti-inflamatoare, bazat pe rezultatele de cercetare-dezvoltare efectuate în cadrul  societăţii în ultimii doi ani. Atingerea acestui obiectiv va duce la :
• Realizarea unei cifre de afaceri mai mare de peste 19 ori încă din primul an de funcţionare;
• Locuri de muncă create - menţinute – trei ani de  la sfârşitul perioadei de implementare: Creşterea numărului de angajaţi cu 7 persoane
• Brevete rezultate din proiect: 1 brevet pentru implant dentar cu suprafaţa funcţionalizată
</t>
  </si>
  <si>
    <t>Sabareni</t>
  </si>
  <si>
    <t>DEZVOLTARE PLATFORMĂ COLABORATIVĂ ÎN DOMENIUL CERCETĂRII</t>
  </si>
  <si>
    <t>SANIMED INTERNATIONAL IMPEX SRL</t>
  </si>
  <si>
    <t>Comuna Călugăreni</t>
  </si>
  <si>
    <t>Conectarea sectorului cercetare-dezvoltare-inovare cu mediul de afaceri prin animarea și promovarea CLUSTERULUI INOVATIV - MANAGEMENTUL ENERGIEI SI DEZVOLTARII DURABILE</t>
  </si>
  <si>
    <t>ASOCIAȚIA CLUSTER INOVATIV MANAGEMENTUL ENERGIEI ȘI DEZVOLTĂRII DURABILE</t>
  </si>
  <si>
    <t>Gorj</t>
  </si>
  <si>
    <t>Targu Jiu</t>
  </si>
  <si>
    <t>UTILIZAREA DEŞEURILOR DIN INDUSTRIILE EXTRACTIVĂ, ENERGETICĂ ŞI METALURGICĂ DREPT SURSE ALTERNATIVE DE MATERII PRIME LA FABRICAREA PRODUSELOR REFRACTARE TERMOIZOLATOARE ŞI A MATERIALELOR DE CONSTRUCŢII</t>
  </si>
  <si>
    <t>Universitatea "Constantin Brancusi" Targu Jiu</t>
  </si>
  <si>
    <t xml:space="preserve">Obiectivul UCB este de a transfera în cadrul proiectului cunoaştere şi expertiză, susţinute de suportul unei infrastructuri de cercetare-dezvoltare ultramodernă, asigurată în cadrul “Centrului regional de cercetare pentru tehnologii energetice durabile” prin achiziţia de aparate şi echipamente de ultimă generaţie, în perioada 2011-2014, cu fonduri europene nerambursabile accesate prin programele specifice de CD (LIFE 10+, POS-CCE). </t>
  </si>
  <si>
    <t>Dezvoltarea unei soluții inovative de management SaaS pentru domeniile HoReCa și Retail</t>
  </si>
  <si>
    <t>SOFTTEHNICA SRL</t>
  </si>
  <si>
    <t>JUDEŢUL Gorj</t>
  </si>
  <si>
    <t>TOTAL GORJ</t>
  </si>
  <si>
    <t>JUDEŢUL HARGHITA</t>
  </si>
  <si>
    <t>TOTAL HARGHITA</t>
  </si>
  <si>
    <t>DEZVOLTAREA PLATFORMEI ELECTRONICE – PIATA GELIOR</t>
  </si>
  <si>
    <t>ENETIX SOFTWARE SRL</t>
  </si>
  <si>
    <t>Harghita</t>
  </si>
  <si>
    <t>Miercurea Ciuc</t>
  </si>
  <si>
    <t>DEZVOLTAREA ȘI PUNEREA PE PIAȚĂ A APLICAȚIEI KPEYE</t>
  </si>
  <si>
    <t>MAGIC SOLUTIONS SRL</t>
  </si>
  <si>
    <t>TEHNOLOGII DE SINTEZA A UNOR COPOLIMERI ACRILICI FUNCTIONALI UTILIZAND INSTALATII DE SINTEZA NECONVENTIONALE CU EFICIENTA RIDICATA -COACNEC</t>
  </si>
  <si>
    <t>Lambda MAT Bucuresti SRL</t>
  </si>
  <si>
    <t>Obiectivul principal al proiectului consta in transpunerea la nivel industrial a echipamentelor de cercetare realizate in faza de demonstrator de COSFEL ACTUAL, implementarea si preluarea tehnologiilor dezvoltate de aceasta in conformitate cu rezultatul de cercetare achizitionat prin contractul NR.15/05.05.2015 cu titlul „Experimentarea polimerizarii in camp de microunde in strat controlat respectiv in sistem dispers”.</t>
  </si>
  <si>
    <t>Ialomita</t>
  </si>
  <si>
    <t>Slobozia</t>
  </si>
  <si>
    <t>JUNKOEKO SRL</t>
  </si>
  <si>
    <t>Obiectivul principal al proiectului propus il reprezinta cresterea capacitatii si infrastructurii de Cercetare-Dezvoltare a aplicantului prin realizarea unui echipament inovativ de topire in camp de microunde a deseurilor metalice neferoase si DEEE-uri (deseuri de echipamente electrice si electronice), prevazut cu un sistem inovator de filtrare a noxelor rezultate din topire. Diversificarea tehnologiilor pentru topirea si rafinarea metalelor din  deseuri neferoase si  DEEE-uri</t>
  </si>
  <si>
    <t>JUDEŢUL IALOMITA</t>
  </si>
  <si>
    <t>TOTAL IALOMITA</t>
  </si>
  <si>
    <t>JUDEŢUL IASI</t>
  </si>
  <si>
    <t>TOTAL IASI</t>
  </si>
  <si>
    <t>Polimeri coordinativi porosi noi cu liganzi organici de dimensiuni variabile pentru stocarea gazelor. POCPOLIG</t>
  </si>
  <si>
    <t>Institutul de Chimie Macromoleculara "Petru Poni"</t>
  </si>
  <si>
    <t xml:space="preserve">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Obiectivul general al proiectului consta in cresterea capacitatii si calitatii activitatii de cercetare dezvoltare inovare (CDI)  prin atragerea de specialisti cu competente avansate,  deschiderea unei noi directii de cercetare in domeniul retelelor metalo-organice (RMO) si diversificarea gamei de servicii de cercetare  si transferul acestora catre partenerii industriali,  in scopul stimularii competitivitatii cercetarii stintifice romanesti la nivel european si a competitivitatii economice nationale/ regionale ale Institutului si ale actorilor economici in domeniul de specializare inteligenta eco-nano-tehnologii si materiale avansate.
Proiectul POCPOLIG isi propune sa dezvolte noi materiale avansate nanostructurate, cu caracteristici functionale extinse, destinate pentru aplicatii de nisa, in domenii stiintifice si industriale actuale si viitoare.
</t>
  </si>
  <si>
    <t>Iasi</t>
  </si>
  <si>
    <t>DIVERSIFICAREA ACTIVITATII DE CD PRIN ELABORAREA DE PLATFORME NANO-SENZORIALE PENTRU DETECŢIA ELECTROCHIMICA ŞI CUANTIFICAREA UNOR BIO- SI IMUNO-MARKERI CU APLICATII MEDICALE, DE MEDIU SI SECURITATE</t>
  </si>
  <si>
    <t>Intelectro Iasi SRL</t>
  </si>
  <si>
    <t xml:space="preserve">Obiectivul general al proiectului il constituie consolidarea capacității de CDI a SC Intelectro Iasi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</si>
  <si>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CERCETARE-DEZVOLTARE DE MATERIALE COMPOZITE INOVATIVE NANOSTRUCTURATE, ACTIVABILE IN CAMP DE RADIOFRECVENTA SI DE MICROUNDE, PENTRU TEHNOLOGII REVERSIBILE DE ASAMBLARE CU APLICATII INTERSECTORIALE</t>
  </si>
  <si>
    <t>ALL GREEN SRL</t>
  </si>
  <si>
    <t xml:space="preserve">Obiectivul general al proiectului il constituie consolidarea capacității de CDI a SC ALL GREEN SRL în vederea pregătirii pentru participarea la Orizont 2020 si la alte programe europene, prin angajarea unui cercetător universitar cu o mare experienta pe o perioada egală cel puţin cu durata proiectului, si prin consolidarea si intinerirea resursei umane angajata in sectorul CDI al companiei, prin cooptarea de doctoranzi in faza de cercetare pentru teza de doctorat si, respectiv, doctori in stiinte ai Univ. Tehnice Iasi care au sustinut teza de doctorat in ultimii 5 ani. </t>
  </si>
  <si>
    <t>BRAIN-IN - Sisteme de automatizare inteligente pentru managementul cladirilor, productiei si automatizari industriale</t>
  </si>
  <si>
    <t>BUILDING TECHNOLOGY GROUP R SRL</t>
  </si>
  <si>
    <t>In acest proiect se urmareste crearea lui BRAIN-IN  soft - convertor de limbaj al Sistemelor de Automatizare Inteligente (SAI) pentru cladiri inteligente, managementul productiei si automatizari industriale bazat pe inovarea – imbunatatirea unei platforme software denumita SMART  CONVERT care la acest moment are proprietatea de a aduce la un punct comun tehnologiile: PROFIBUS, LON, CAN, MODBUS. Inovarea consta in integrarea in SMART CONVERT a doua noi tipuri de protocoale de comunicatii (KNX si un limbaj wireless), transformand platforma initiala intr-un produs foarte flexibil si competitiv, care va detine si caracteristici standardizate pentru 5 aplicabilitati ce se pot combina in functie de nevoile si structura cladirilor, productiei si industriei: optimizare consumuri energie, asigurare securitate, confort, optimizare management productie, automatizari industriale, oprimizare functionalitati specifice spitalelor.</t>
  </si>
  <si>
    <t>AA7</t>
  </si>
  <si>
    <t>DEZVOLTARE EXPERIMENTALĂ ÎN PARTENERIAT PUBLIC PRIVAT PENTRU CREAREA DE PLATFORME CLOUD AUTOHTONE CU CARACTERISTICI AVANSATE DE PROTECȚIE A DATELOR</t>
  </si>
  <si>
    <t>Universitatea "Alexandru Ioan Cuza" din Iași</t>
  </si>
  <si>
    <t xml:space="preserve">Principalul obiectiv al proiectului PrivateSky îl constituie transferul de cunoștințe rezultate în urma activității de cercetare desfășurate în cadrul Facultății de Informatică, Universitatea “Alexandru Ioan Cuza” din Iași (UAIC) către industria de IT.
Ideea nou introdusă de acest proiect este concretizată prin utilizarea unei arhitecturi Cloud inovative bazată pe coreografii executabile în crearea de noi tehnologii, instrumente și metode pentru dezvoltarea de software în cloud.
</t>
  </si>
  <si>
    <t xml:space="preserve">Parteneriate pentru transfer de cunoştinţe în domeniul materialelor polimere
 folosite în ingineria biomedicală </t>
  </si>
  <si>
    <t xml:space="preserve">INSTITUTUL DE CHIMIE MACROMOLECULARĂ “PETRU PONI" </t>
  </si>
  <si>
    <t xml:space="preserve">Obiectivul general: Creşterea competitivităţii economice a 5 întreprinderi în perioada 2016-2020,
în urma transferului de cunoştinţe ce vizează expertiza ştiinţifică şi tehnologică în proiectarea şi
realizarea de sisteme polimere multifuncţionale, care pot stimula un răspuns biologic specific şi care permit aderarea şi proliferarea unui anumit tip de celule, funcţie de ţesutul ce trebuie tratat.
</t>
  </si>
  <si>
    <t>PRODUSE ȘI TEHNOLOGII ECOINOVATOARE PENTRU EFICIENȚĂ ENERGETICĂ ÎN CONSTRUCȚII</t>
  </si>
  <si>
    <t>Universitatea Tehnica Gheorghe Asachi din Iasi</t>
  </si>
  <si>
    <t>Obiectivul general al proiectului este creşterea eficienţei energetice la consumator, înțelegând prin consumator construcţiile civile, industriale şi agricole care adăpostesc funcţiuni multiple, denumite într-un cuvânt clădiri. 
Proiectul va dezvolta interacțiunea dintre Facultatea de Construcţii şi Instalații din cadrul Universității Tehnice „Gh. Asachi” din Iași cu mediul de afaceri din domeniul construcţiilor, prin finanțarea accesului întreprinderilor la expertiză extinsă și la facilitățile oferite în laboratoarele facultăţii, în scopul comercializării rezultatelor de cercetare privind asigurarea eficienței energetice, către consumatorul exprimat prin construcțiile civile, industriale și agricole, concepute şi executate de către întreprinderile cu activitate în domeniul construcţiilor.</t>
  </si>
  <si>
    <t>Institutul de Chimie Macromoleculara “Petru Poni” - Pol interdisciplinar de specializare inteligenta prin cercetare-inovare si transfer tehnologic in (bio/nano)materiale polimere si (eco)tehnologii</t>
  </si>
  <si>
    <t>Institutul de Chimie Macromoleculara „Petru Poni” Iasi</t>
  </si>
  <si>
    <t>Obiectivul general al proiectului Institutul de Chimie Macromoleculara “Petru Poni” – Pol interdisciplinar de specializare inteligenta prin cercetare-inovare si transfer tehnologic in (bio/nano)materiale polimere si (eco)tehnologii (InoMatPol) consta in cresterea capacitatii, calitatii si eficientei activitatii CDI prin deschiderea de noi directii de cercetare si diversificarea gamei de servicii de cercetare orientate in special catre industrie – conform cerintelor de inovare ale agentilor economici din cadrul structurilor de tip cluster, in scopul stimularii competitivitatii cercetarii stintifice romanesti la nivel european si a competitivitatii economice nationale/ regionale ale Institutului si ale actorilor economici in domeniul de specializare inteligenta eco-nano-tehnologii si materiale avansate.</t>
  </si>
  <si>
    <t>CENTRU REGIONAL DE CERCETĂRI AVANSATE PENTRU BOLI EMERGENTE, ZOONOZE ȘI SIGURANȚĂ ALIMENTARĂ-ROVETEMERG</t>
  </si>
  <si>
    <t>UNIVERSITATEA DE STIINTE AGRICOLE SI MEDICINA VETERINARA „ION IONESCU DE LA BRAD” Iasi</t>
  </si>
  <si>
    <t xml:space="preserve">Scopul proiectului ROVETEMERG este de a dezvolta un Centru regional de cercetare avansată capabil sa efectueze cercetare interdisciplinară, aplicată și experimentală, privind microorganismele înalt patogene cu potențial de răspândire în masă, bolile infecțioase (re-) emergente și rare, rezistența microbiană la medicamente, siguranța microbiologica a alimentelor, rezultatele obținute având menirea de a îmbunătăți sănătatea animalelor, omului și mediului, în spiritul conceptului One Health.  </t>
  </si>
  <si>
    <t>Dezvoltarea și producerea generatorului cu rotor exterior și flux radial antrenat de o turbină eoliană cu ax vertical</t>
  </si>
  <si>
    <t xml:space="preserve"> GEN MOTOR SRL (solicitant initial la depunere: VÎRLAN BOGDAN)</t>
  </si>
  <si>
    <t xml:space="preserve">Principalul obiectiv al proiectului este acela  de a scoate pe piață un produs nou, inovativ: un generator electric cu rotor exterior și flux radial antrenat  turbină verticală, pe baza rezultatelor obținute de directorul de proiect în timpul stagiului doctoral finalizat. </t>
  </si>
  <si>
    <t>Consolidarea capacitatii SC PROSUPPORT CONSULTING SRL de exploatare , introducere in productie si comercializare a unui produs inovativ rezultat al activitatii de cercetare-dezvoltare</t>
  </si>
  <si>
    <t>PROSUPPORT CONSULTING SRL</t>
  </si>
  <si>
    <t>Proiectul are ca obiectiv general îmbunătățirea capacității start-up-ului SC ProSupport Consulting SRL de inovare și derulare a unor activități de cercetare-dezvoltare de avangardă într-un domeniu de specializare inteligentă (4. Eco-nano-tehnologii și materiale avansate/4.4.2 Materiale polimerice, nanomateriale, nanotehnologii)pentru introducerea în producție a unui nou produs inovator (platforme senzoriale prevăzute cu microelectrozi interdigitați printați pe substraturi nanodielectrice flexibile) cu aplicabilitate într-un domeniu nou, Internetul Tuturor Lucrurilor (ITL).</t>
  </si>
  <si>
    <t>Iasi; Valea Lupului</t>
  </si>
  <si>
    <t>”LOGIOS - CERCETAREA SI DEZVOLTAREA UNUI SISTEM INOVATIV DE E-LEARNING DEDICAT MEDIILOR DE INVATAMÂNT UNIVERSITAR SI PREUNIVERSITAR”</t>
  </si>
  <si>
    <t>RED POINT SOFTWARE SOLUTIONS SRL</t>
  </si>
  <si>
    <t>QODEMO – TEHNOLOGIE SPECIALIZATA PENTRU MAKER MOVEMENT</t>
  </si>
  <si>
    <t>FORTYFOUR SRL</t>
  </si>
  <si>
    <t xml:space="preserve"> Iasi</t>
  </si>
  <si>
    <t>ECOSISTEM MULTIFUNCTIONAL PENTRU INTEGRAREA SERVICIILOR MEDICALE DE TIP “SELF-MANAGEMENT DISEASE” (EMIM)</t>
  </si>
  <si>
    <t>ROMSOFT SRL</t>
  </si>
  <si>
    <t>“DEZVOLTAREA UNEI SOLUȚII TIC INOVATIVE CERTIFICATE PENTRU PROTEJAREA CONFIDENȚIALITĂȚII DATELOR DE PE DISPOZITIVELE MOBILE PRIN ȘTERGERE DEFINITIVĂ”</t>
  </si>
  <si>
    <t>NERA COMPUTERS SRL</t>
  </si>
  <si>
    <t>SOLUTIE MOBILA DE COLECTARE SI INTRETINERE DATE PENTRU SISTEMELE DE TIP ASSET MANAGEMENT</t>
  </si>
  <si>
    <t>FOCALITY SRL</t>
  </si>
  <si>
    <t>Cercetare,dezvoltare si implementare a unei noi generatii de algoritmi de optimizare si reducere a consumului de materiale bazati pe calcul paralel intensiv pe tehnologie CUDA</t>
  </si>
  <si>
    <t>GEMINI CAD SYSTEMS SRL</t>
  </si>
  <si>
    <t>CUTIE NEAGRA ȘI PLATFORMA TIP CRM PENTRU EVALUAREA SI DIMINUAREA RISCURILOR IN TRAFICUL RUTIER</t>
  </si>
  <si>
    <t>EXPERT ACCIDENT RECONSTRUCTION SRL</t>
  </si>
  <si>
    <t>Comuna Bârnova, sat Vișan</t>
  </si>
  <si>
    <t>Nou produs inovativ software – Visio 3D MAG, platforma hardware si servicii pentru proiectarea interactiva de case din lemn, mobilier si amenajari interioare</t>
  </si>
  <si>
    <t>3D MAG SRL</t>
  </si>
  <si>
    <t>Contact - Accesibilitate la purtator</t>
  </si>
  <si>
    <t>LOGICA INFORMATICA RO SRL</t>
  </si>
  <si>
    <t>APPSFLOW – DEZVOLTAREA SAAS A SISTEMULUI DE APLICATII CONFIGURABILE DE PROCESE DE BUSINESS CE ACCELEREAZA INITIATIVELE DE LUCRU INTELIGENT IN ORGANIZATII</t>
  </si>
  <si>
    <t>APPSBROKER CONSULTING SRL</t>
  </si>
  <si>
    <t>AP 1/P1.1/OS1.1 -Proiect major</t>
  </si>
  <si>
    <t>Extreme Light Infrastructure – Nuclear Physics (ELI-NP)</t>
  </si>
  <si>
    <t>INSTITUTUL NATIONAL DE CERCETARE-DEZVOLTARE PENTRU FIZICA SI INGINERIE NUCLEARA "HORIA HULUBEI" - IFIN-HH</t>
  </si>
  <si>
    <t>Constructia in Romania a 2 facilitati stiintifice majore: High Power Laser System ( HPLS) si Gamma Beam System (GBS).</t>
  </si>
  <si>
    <t>Ilfov</t>
  </si>
  <si>
    <t>Magurele</t>
  </si>
  <si>
    <t>Biosenzori electrochimici nanostructurați pentru diagnoză medicală și screening de compuși cu proprietăți farmaceutice: dezvoltare, caracterizarea suprafețelor și aplicații</t>
  </si>
  <si>
    <t>Institutul Naţional de Cercetare-Dezvoltare pentru Fizica Materialelor</t>
  </si>
  <si>
    <t>Obiectivul principal al proiectului este de a impulsiona activitatea noului laborator creat în cadrul INCDFM, L2. Producerea, procesarea și analiza materialelor pentru îmbunătăţirea calității vieții prin demararea de studii privind dezvoltarea de (bio)senzori nanostructurați pentru detecţia de (bio)molecule biomarkeri de afecțiuni medicale și pentru screening-ul de liganzi inhibitori și compuși cu proprietăți farmaceutice. Biosenzorii electrochimici oferă soluții în cadrul Bioeconomiei, în general, și în special în cadrul Biotehnologiei Medicale și Farmacetice prin reducerea costurilor de R&amp;D în Industria Farmaceutică și de Diagnoză Medicală</t>
  </si>
  <si>
    <t>MATERIALE AVANSATE SPECIALE PE BAZA DE BOR SI DE PAMANTURI RARE</t>
  </si>
  <si>
    <t xml:space="preserve">Obiectivul general al proiectului consta in cresterea contributiei cercetarii romanesti la progresul cunoasterii de frontiera prin abordarea complexa (elaborare si studiu aprofundat si interdisciplinar) a unor noi materiale functionale avansate pe baza de bor si/sau pamanturi rare. Este vizata  dezvoltarea de noi sisteme cu proprietati supraconductoare, magnetice si structurale imbunatatite, inclusiv cu functionalitati combinate, care sa se preteze unei largi clase de aplicatii tehnologice.  </t>
  </si>
  <si>
    <t xml:space="preserve">Consolidarea capacităților de CD&amp;I privind infrastructurile critice spațiale în cadrul Agenției Spațiale Române SCIPRO (Space Critical Infrastructure Protection at Rosa) </t>
  </si>
  <si>
    <t>Agentia Spatiala Romana</t>
  </si>
  <si>
    <t xml:space="preserve">Dezvoltarea excelenței în CD &amp; I în domeniul protecției infrastructurilor critice spațiale în cadrul Agenției Spațiale Române, prin implicarea competențelor profesionale ale profesorului Adrian Gheorghe (Universitatea Old Dominion, Statele Unite ale Americii), în scopul de a:
(1) consolida capacitățile interne ale Agenției Spațiale Române prin îmbunătăți capabilităților generale de cercetare și inovare în infrastructurilor critice spațiale, bazate pe transferul de cunoștințe cu profesorul Adrian Gheorghe. Profesorul Adrian Gheorghe deține cea mai înaltă calificare în domeniul guvernării sistemelor complexe și protecția infrastructurilor critice, cu o vasta experiență pe plan intern și internațional. 
(2) institui un centru de competențe in cadrul Agenției Spațiale Române pentru monitorizarea evenimentelor tip HILF (impact ridicat, frecvență scăzută), precum și impactul acestora asupra infrastructurilor critice spațiale, cu scopul de a determina efectul de domino asupra altor infrastructuri și servicii la sol. Centrul va învăța mult din experiența profesorului Adrian Gheorghe în funcția de director al Centre of Excellence on Risk and Safety Sciences, Swiss Federal Institute of Technology, precum și în alte poziții relevante, conform CV-ului atașat. 
(3) oferi produse de analiză în sprijinul protecției infrastructurilor critice spațiale, inclusiv o strategie națională privind protecția infrastructurilor critice spațiale, în plus față de furnizarea de sprijin legislativ și instituțional pentru actori relevanți pe plan domestic şi internațional. 
</t>
  </si>
  <si>
    <t>Terapii tintite pentru boala valvei aortice in diabet</t>
  </si>
  <si>
    <t xml:space="preserve">Obiectivul general al proiectului THERAVALDIS il reprezinta cresterea participarii romanesti in cercetarea la nivelul UE in domeniul biotehnologiei medicale si farmaceutice prin crearea unui nucleu de cercetare in nanotehnologii in cadrul IBPC „N Simionescu”. </t>
  </si>
  <si>
    <t>PLATFOMA DE MIGRARE AUTOMATIZATA IN CLOUD A APLICATIILOR SI SISTEMELOR INFORMATICE CLASICE Cloudifier.NET</t>
  </si>
  <si>
    <t>CLOUDIFIER SRL</t>
  </si>
  <si>
    <t xml:space="preserve">Obiectivul proiectului „PLATFORMA DE MIGRARE AUTOMATIZATA IN CLOUD A APLICATIILOR SI SISTEMELOR INFORMATICE CLASICE- Cloudifier.NET” este cercetarea, dezvoltarea si punerea in functiune in mediul comercial a produsului platforma  inovativ Cloudifier.NET, ce se adreseaza domeniului tehnologiilor informatiei si comunicatiilor. In cadrul acestui obiectiv mentionam si intentia de diseminare publica partiala a rezultatelor proiectului sub licenta European Public License. </t>
  </si>
  <si>
    <t>Voluntari</t>
  </si>
  <si>
    <t>GoDrive CarBox - CUTIE NEAGRA IN CLOUD PENTRU AUTOMOBILE</t>
  </si>
  <si>
    <t>GODRIVE SRL</t>
  </si>
  <si>
    <t xml:space="preserve">Obiectivul principal al proiectului “GoDrive CarBox - CUTIE NEAGRA IN CLOUD PENTRU AUTOMOBILE” il reprezinta realizarea unei platforme completata de un dispozitiv incapsulat pentru monitorizarea, evaluarea si inregistrarea in timp real in mediu de tip cloud-computing si inspectarea prin dispozitive de tip  “smart” a functionarii automobilului personal prin tehnologii de tip Internetul Lucrurilor (Internet-of-Things sau IoT). </t>
  </si>
  <si>
    <t>Mogosoaia</t>
  </si>
  <si>
    <t>PROMOVAREA TEHNOLOGIILOR NECONVENTIONALE ECO-EFICIENTE DE RECUPERARE A METALELOR UTILE DIN DESEURI INDUSTRIALE PRIN CREAREA DE PARTENERIATE PENTRU TRANSFER DE CUNOSTINTE CU AGENTI ECONOMICI</t>
  </si>
  <si>
    <t>INSTITUTUL NAŢIONAL DE CERCETARE – DEZVOLTARE PENTRU METALE NEFEROASE ŞI RARE - IMNR</t>
  </si>
  <si>
    <t>Proiectul urmareste satisfacerea nevoilor de cercetare ale intreprinderilor interesate pentru susţinerea activităţilor cu caracter economic in domenii stiintifice prioritare la nivel european si de interes pentru Romania, cum este cel al tehnologiilor avansate cu aplicatii in ecologizarea mediului. Tehnologia inovativa de valorificare/prelucrare a deseurilor cu continut de metale neferoase se va verifica/demonstra pe o instalatie prototip, iar implementarea ei in economie va avea un impact deosebit asupra reducerii poluarii mediului, a cresterii gradului de recuperare a metalelor neferoase, pretioase si critice continute in deseuri si a reintroducerii lor in circuitul economic</t>
  </si>
  <si>
    <t>Pantelimon</t>
  </si>
  <si>
    <t>Parteneriat in exploatarea Tehnologiilor Generice Esentiale (TGE), utilizand o PLATforma de interactiune cu intreprinderile competitive (TGE-PLAT)</t>
  </si>
  <si>
    <t>INSTITUTUL NAŢIONAL DE CERCETARE-DEZVOLTARE PENTRU  MICROTEHNOLOGIE - IMT BUCURESTI</t>
  </si>
  <si>
    <t>Propunerea de proiect „Parteneriat in exploatarea in Tehnologiilor Generice Esentiale (TGE) utilizand o PLATforma de interactiune cu intreprinderile competitive” (TGE-PLAT)” este destinata parteneriatului pentru transferul de cunostiinte in domeniul definit de prioritatea de specializare inteligenta „Tehnologiile informatiei si comunicatiilor, spatiu si securitate”, cu cele 3 subdomenii, dar cu focalizare pe subdomeniul 2.3 (securitate).</t>
  </si>
  <si>
    <t>NOI TEHNOLOGII AVANSATE DE ACOPERIRE A SUPRAFETELOR FOLOSIND FASCICUL LASER DE MARE PUTERE IN VEDEREA CRESTERII FIABILITATII SI A PERFORMANTELOR MATERIALELOR</t>
  </si>
  <si>
    <t>Institutul National de Cercetare Dezvoltare pentru Fizica Laserilor Plasmei si Radiatiei</t>
  </si>
  <si>
    <t xml:space="preserve">Prezenta propunere de proiect propune dezvoltarea de noi solutii pentru obtinerea de produse si procese, precum si tehnologii noi si/sau îmbunatatite in vederea cresterii fiabilitatii si performantelor materialelor prin acoperiri functionale. O aplicatie extrem de importanta este reconditionarea si repararea de suprafete supuse uzurii datorate ciclului de lucru. </t>
  </si>
  <si>
    <t>Cresterea competitivitatii prin inovare si imbunatatirea proceselor de fabricatie cu iradieri gamma tehnologice</t>
  </si>
  <si>
    <t>Institutul National de Cercetare Dezvoltare pentru Fizica si Inginerie Nucleara "Horia Hulubei"</t>
  </si>
  <si>
    <t xml:space="preserve">Proiectul GAMMA PLUS isi propune sa sprijine intreprinderile din domeniul medico-farmaceutic sa utilizeze infrastructura si competentele departamentului de Iradieri cu Scopuri Multiple (IRASM) din IFIN-HH in procesele lor de productie si in dezvoltarea de produse sau servicii inovatoare. Pentru aceasta au fost stabilite 3 obiective principale:
 Transferul de cunostinte pentru introducerea iradierilor tehnologice cu radiatii gamma in fluxul de fabricatie al produselor medico-farmaceutice.
 Dezvoltarea unor produse noi sau imbunatite prin utilizarea iradierii cu radiatii gamma. 
 Cresterea competitivitatii economice prin introducerea noului procedeu de fabricatie si/sau optimizarea proceselor existente. 
</t>
  </si>
  <si>
    <t>Dezvoltarea unor soluții de furajare inovative pentru galinacee, în vederea obținerii de alimente accesibile, cu calități nutriționale imbunătățite</t>
  </si>
  <si>
    <t>Institutul National de Cercetare-Dezvoltare  pentru Biologie si Nutritie Animala (IBNA Balotesti)</t>
  </si>
  <si>
    <t>Obiectivul principal al proiectului este acela de a dezvolta, în parteneriat cu firmele private din domeniul avicol, soluții de furajare inovative pentru galinacee, în vederea obținerii de alimente accesibile, cu calități nutriționale imbunătățite</t>
  </si>
  <si>
    <t>Balotesti</t>
  </si>
  <si>
    <t>CENTRUL DE INOVARE INTERDISCIPLINAR DE FOTONICA SI PLASMA PENTRU ECO-NANO TEHNOLOGII SI MATERIALE AVANSATE</t>
  </si>
  <si>
    <t>INSTITUTUL NATIONAL DE CERCETARE-DEZVOLTARE PENTRU FIZICA LASERILOR, PLASMEI SI RADIATIEI  Magurele</t>
  </si>
  <si>
    <t>Obiectivul general al proiectului il constituie cresterea capacitatii de cercetare-dezvoltare si de transfer de cunostinte a INFLPR Bucuresti prin crearea unui Centru de Inovare Interdisciplinar de Fotonica si Plasma pentru Eco-Nano Tehnologii Si Materiale Avansate care va deservi cerintelor de inovare ale companiilor din cluster-ul MHTC si din sectoarele economice competitive. Prin aceasta investitie se urmareste indeplinirea mai multor obiective incluse in strategia INFLPR de a se alinia la standardele, nevoile si performantele cerute de mediul industrial si programele de finantare a cercetarii in special cele  europene precum H2020.</t>
  </si>
  <si>
    <t>Constituirea primului laborator de criminalistică nucleară in Romania</t>
  </si>
  <si>
    <t>Institutul National de Cercetare Dezvoltare pentru Fizica si Inginerie Nucleara "Horia Hulubei"  Magurele</t>
  </si>
  <si>
    <t xml:space="preserve">Prin acest proiect, IFIN-HH își propune constituirea primului laborator de criminalistică nucleară din România dedicat analizei materialelor ce conțin uraniu, plutoniu sau descendenți ai acestora. Acest obiectiv a fost definit în scopul consolidării capacităților de securitate națională și cercetare în domeniu. </t>
  </si>
  <si>
    <t xml:space="preserve">Dezvoltarea unui sistem automat inovativ de electroforeza in gel , cu aplicatii in diagnosticul clinic de laborator </t>
  </si>
  <si>
    <t>S.A CLINICHEM SRL</t>
  </si>
  <si>
    <t xml:space="preserve">Obiectivul general al proiectului AUTOELFO  este cresterea competitivitatii unei companii de tip start-up inovativ, prin dezvoltarea si implementarea unei  tehnologii de proiectare si realizare a unui sistem automat inovativ de electroforeza in gel si a unui nou biogel pentru separarea unei game de proteine din proba biologica umana (ser) care vor fi utilizate in laboratoare medicale din spitale si policlinici. Sistemul va permite utilizarea a doua tipuri de biogeluri ce vor separa: 1) 6 fractii proteice, 2)10 fractii proteice. Va avea software specializat pentru comenzi automatizari, prelucrare date, baza de date pacienti, eliberare buletin de analiza. Acest model (tip) de analizor este un concept nou, inovativ, care nu exista pe piata in acest moment dar pentru care cererea este ridicata. </t>
  </si>
  <si>
    <t xml:space="preserve">Dezvoltarea unei platforme hardware și software pentru prevenția și detecția atacurilor cibernetice
</t>
  </si>
  <si>
    <t>POINTLET RESEARCH SRL</t>
  </si>
  <si>
    <t xml:space="preserve">Obiectivul general al proiectului DEZVOLTAREA UNEI PLATFORME HARDWARE ȘI SOFTWARE PENTRU PREVENȚIA ȘI DETECȚIA ATACURILOR CIBERNETICE este reprezentat de:
1. Realizarea unui produs inovator in domeniul Tehnologii Informaționale și de Comunicații având ca bază de cercetare Cererea de Brevet pentru Invenția “Platformă hardware și software pentru prevenția și detecția atacurilor cibernetice”. Societatea beneficiară va concretiza la finele perioadei de implementare de 24 de luni prin obținerea unei platforme IT hardware și software pentru prevenția și detecția atacurilor cibernetice în rețelele de calculatoare, prin folosirea de tehnici avansate de calcul paralel în identificarea tiparelor de atac cibernetic și metode avansate de statistică a clusterelor pentru modelarea vectorilor de atac precum și a atacurilor distribuite cu identificarea celor mai bune măsuri de apărare prin reconfigurarea dinamică a echipamentelor de rețea. 
2. Utilizarea de către echipa de implementarea a unor metode și procedee avansate tehnologic în etapa de introducerea în producție a rezultatelor cercetărilor efectuate în proiect urmărind realizarea produsului informatic innovator cu arhitectura definite pentru a veni în ajutorul utilizatorilor prin simplificarea procedurilor de preventie a atacurilor cibernetice asupra calculatoarelor si a retelelor de calculatoare; 
3. Diversificarea activităţii inovatoare a societății, creşterea calităţii proceselor și produselor şi stimularea cererii de inovare din partea sectorului Tehnologiei Informației și Comunicațiilor.
</t>
  </si>
  <si>
    <t>Berceni</t>
  </si>
  <si>
    <t>SC TERMOSOLAR AKTIV SRL - Realizarea de sisteme solare inovatoare cu o durata redusa de amortizare pentru utilizator</t>
  </si>
  <si>
    <t>TERMOSOLAR AKTIV SRL</t>
  </si>
  <si>
    <t>Obiectivul general al proiectului propus spre finantare este reprezentat de valorificarea unei idei tehnologice brevetabile privitoare la realizarea unui sistem solar pentru producerea de apa calda si caldura de catre SC TERMOSOLAR AKTIV SRL, inclusiv prin diversificarea sa in solutii inovative de producere de energie electrica si energie termica, in vederea dezvoltarii unor produse noi, cu valoare adaugata mare, competitive atat pe piata nationala cat si pe cea internationala</t>
  </si>
  <si>
    <t>sat Petresti, com. Corbeanca</t>
  </si>
  <si>
    <t>DEZVOLTAREA SI REALIZAREA IN SISTEM CAD/CAM A INCALTAMINTEI INDIVIDUALIZATE SI TERAPEUTICE</t>
  </si>
  <si>
    <t>Activ Protonic Art SRL</t>
  </si>
  <si>
    <t xml:space="preserve">Obiectivul general al proiectului este îmbunătățirea semnificativă a tehnologiei de producere a încălțămintei individualizate și terapeutice prin dezvoltarea și implementarea unui sistem CAD / CAM inovativ de măsurare, proiectare și realizare a ansamblului superior și părților componente.  </t>
  </si>
  <si>
    <t>Rudeni, Chitila</t>
  </si>
  <si>
    <t>APLICATIE INOVATIVA DE ADMINISTRARE A INFRASTRUCTURII IT VIRTUALIZATE</t>
  </si>
  <si>
    <t>AD NET MARKET MEDIA SA</t>
  </si>
  <si>
    <t>CRESTEREA COMPETITIVITATII SC ARCADIA PROMO SRL PRIN DEZVOLTAREA UNEI SOLUTII INFORMATICE INOVATOARE – OGLINDA INTELIGENTA</t>
  </si>
  <si>
    <t>ARCADIA PROMO SRL</t>
  </si>
  <si>
    <t>JUDEŢUL ILFOV</t>
  </si>
  <si>
    <t>TOTAL ILFOV</t>
  </si>
  <si>
    <t>TALOS - COMUNICARE INTRAORGANIZAŢIONALĂ MOBILĂ SECURIZATĂ</t>
  </si>
  <si>
    <t>TRENCADIS CORP SRL</t>
  </si>
  <si>
    <t>Maramures</t>
  </si>
  <si>
    <t>Baia Mare</t>
  </si>
  <si>
    <t>Microsere Inteligente – Sistem inovativ de automatizare si monitorizare a culturilor „micro-greens”</t>
  </si>
  <si>
    <t>MEMOX VISION SRL</t>
  </si>
  <si>
    <t>FAMILIA – ASISTENȚĂ MEDICO-SOCIALĂ INTEGRATĂ STIMULÂND ÎMBĂTRÂNIREA ACTIVĂ</t>
  </si>
  <si>
    <t>INDECO SOFT SRL</t>
  </si>
  <si>
    <t>MEC - IOT - DEZVOLTAREA UNEI PLATFORME INTELIGENTE PENTRU MANAGEMENTUL EFICIENȚEI CLĂDIRILOR</t>
  </si>
  <si>
    <t>BRINGO VISION SRL</t>
  </si>
  <si>
    <t>a unei solutii software inovative, care va permite trecerea de la outsourcing la tehnologia bazata pe inovare</t>
  </si>
  <si>
    <t>DEZVOLTARE APLICAȚIE ÎN CADRUL S.C. AUTOWASS MANAGER S.R.L.</t>
  </si>
  <si>
    <t>AUTOWASS MANAGER SRL</t>
  </si>
  <si>
    <t>JUDEŢUL MARAMURES</t>
  </si>
  <si>
    <t>TOTAL MARAMURES</t>
  </si>
  <si>
    <t>JUDEŢUL MURES</t>
  </si>
  <si>
    <t>TOTAL MURES</t>
  </si>
  <si>
    <t>Platformă imagistică multimodală RMN/CT de înaltă performanţă, destinată aplicării medicinii computaționale, nanoparticulelor și imagisticii hibride în cercetarea bolilor aterotrombotice</t>
  </si>
  <si>
    <t>CARDIO MED SRL</t>
  </si>
  <si>
    <t>Mures</t>
  </si>
  <si>
    <t>Targu Mures</t>
  </si>
  <si>
    <t>CENTRU DE EXCELENȚĂ ÎN CERCETARE "GALENUS MEDICA" ÎN REPRODUCEREA UMANĂ ASISTATĂ, DIAGNOSTIC ÎN PRINCIPALELE PATOLOGII ALE GENITORILOR ȘI DEPISTAREA PRECOCE A MALFORMAȚIILOR LA NOU-NĂSCUT ȘI SUGAR</t>
  </si>
  <si>
    <t xml:space="preserve">GALENUS MEDICA SA </t>
  </si>
  <si>
    <t>Obiectivul general al proiectului constă în creșterii capacității de cercetare-dezvoltare și inovare în cadrul întreprinderii GALENUS MEDICA S.A. prin introducerea de noi direcții de cercetare, precum și contribuția lor la creearea de valoare adăugată din punct de vedere științific și economic.</t>
  </si>
  <si>
    <t>Creșterea capacității de cercetare în domeniul imagisticii plăcii coronariene vulnerabile, bazată pe tehnologii avansate de nanoparticule, imagistică de fuziune și simulări computaționale</t>
  </si>
  <si>
    <t>Obiectivul principal al proiectului constă în crearea și consolidarea unui nucleu de înaltă competență științifică în domeniul cercetării avansate a bolilor aterotrombotice,  prin formarea și perfecționarea, în cadrul Centrului de Cercetare Imagistică Multimodală Avansată din cadrul SC Cardio Med SRL, a unei echipe de cercetători avansați care vor deveni experți în cercetarea bolilor aterotrombotice.</t>
  </si>
  <si>
    <t>TEHNOLOGII DE INGINERIE TISULARA PENTRU REGENERAREA VALVELOR CARDIACE</t>
  </si>
  <si>
    <t>Universitatea de Medicina si Farmacie din Tirgu Mures</t>
  </si>
  <si>
    <t>Obiectivele științifice ale acestui proiect sunt: 1) evaluarea utilitatii celulelor cardiovasculare obținute prin diferențierea in vitro a celulelor stem adulte, 2) optimizarea însămânțarii de celule in zone anatomice interne specifice din cadrul scaffoldului (interstițial), precum si externe (endoteliu, adventitia), 3) evaluarea condițiilor optime pentru adaptare mecanică și condiționare in vitro a scaffoldurilor valvulare însămânțate cu celule și 4) implantarea valvelor regenerate in vitro la oaie pentru validare pre-clinica. In viziunea noastra, pe un orizont mai largit, un obiectiv important al acestui proiect este de a genera un nucleu de competență în Medicina Regenerativa la Universitatea de Medicină și Farmacie (UMF) din Târgu Mureș.</t>
  </si>
  <si>
    <t>Terapii ce vizeaza Proteina C Reactiva pentru prevenirea dementei asociate cu atacul vascular cerebral ischemic</t>
  </si>
  <si>
    <t>Inițierea și planificarea acțiunilor coordonate, prin această inițiativă va permite dezvoltarea semnificativă a capacităților individuale din cadrul institutului gazdă și în cele din urmă va permite organizarea unui model pentru extinderea și repetarea de-a lungul altor domenii. Pe o scară mai larga, dezvoltarea unei culturi de cercetare, ethos și concordat, va permite un accesoriu strategic in activitatea de cercetare și optimizarea creșterii efective. In primul rand colaborari  în cadrul neurostiintei si mai tarziu in domeniul mai larg al științelor vieții va permite dezvoltari viitoare și va asigura stabilitatea pe termen lung a masei critice.</t>
  </si>
  <si>
    <t>Masina pentru injectarea deseurilor de plastic recuperate</t>
  </si>
  <si>
    <t>PET FIGHTER SRL</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</si>
  <si>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</si>
  <si>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Sistem inteligent de monitorizare perete vegetal</t>
  </si>
  <si>
    <t>LEAFWALL SRL</t>
  </si>
  <si>
    <t>Obiectivul general al proiecului de cercetare este realizarea unui produs destinat comercializarii, bazat pe o tehnologie semnificativ
imbunatatita, (actualmente peretii vegetali au doar un sistem de irigare primitiv) reprezentata de sistem complet automatizat de irigare si
monitorizare a peretilor vegetali pentru a optimiza utilizarea resurselor de apa conventionale sau neconventionale. Sistemului automatizat
de irigare i se vor adauga senzori pentru monitorizare (temperatura, umiditatea, pH-ul, conductivitatea electrica a apei</t>
  </si>
  <si>
    <t>Servicii inovative de acces control si pontaj in cloud pentru IMM</t>
  </si>
  <si>
    <t>SVT ELECTRONICS SRL</t>
  </si>
  <si>
    <t>tehnologie inovativa in domeniile orizontale TIC si multimedia cu scopul dezvoltarii finale a unui produs/serviciu menit sa acopere o nevoie</t>
  </si>
  <si>
    <t>INOVAREA SI DEZVOLTAREA SISTEMULUI GLOOBUS SERVICE BUS (GSB) ÎN VEDEREA CREȘTERII COMPETITIVITĂȚII ECONOMIEI NAȚIONALE ȘI INTERNAȚIONALE</t>
  </si>
  <si>
    <t>GLOBUS SOFTWARE DEVELOPMENT COMPANY SRL</t>
  </si>
  <si>
    <t>Sat Santana de Mures, Comuna Santana de Mures</t>
  </si>
  <si>
    <t>DEZVOLTAREA SISTEMULUI INOVATIV IOT “NAVIGATOR CLOUD” PENTRU O ECONOMIE MODERNĂ</t>
  </si>
  <si>
    <t>NAVIGATOR SOFTWARE SRL</t>
  </si>
  <si>
    <t>Corunca</t>
  </si>
  <si>
    <t>REALIZAREA UNUI SISTEM DE DERMATO-MICROSCOPIE CU SOFTWARE DE RECUNOAŞTERE A LEZIUNILOR CUTANATE DE TIP MELANOM MALIGN ŞI PREMALIGN</t>
  </si>
  <si>
    <t>CATTUS SRL</t>
  </si>
  <si>
    <t>JUDEŢUL OLT</t>
  </si>
  <si>
    <t>TOTAL OLT</t>
  </si>
  <si>
    <t>Investiţii în departamentul de CD al ALRO destinate îmbunătăţirii infrastructurii de cercetare pe segmentul tablă tratată termic din aliaje de aluminiu cu aplicaţii industriale de înaltă calificare</t>
  </si>
  <si>
    <t>ALRO SA</t>
  </si>
  <si>
    <t xml:space="preserve">Obiectul proiectului de finanţare “Investiţii în departamentul de CD al ALRO destinate îmbunătăţirii infrastructurii de cercetare pe segmentul tablă tratată termic din aliaje de aluminiu cu aplicaţii industriale de înaltă calificare” este reprezentat de achiziţia de active corporale pentru C-D, respectiv echipamente pentru cercetarea tehnologiilor de obţinere a tablelor tratate termic din aliaje de aluminiu pentru aplicaţii industriale de înaltă calificare. </t>
  </si>
  <si>
    <t>Olt</t>
  </si>
  <si>
    <t>Slatina</t>
  </si>
  <si>
    <t xml:space="preserve">Laborator de cercetare pentru tehnologii viitoare de comunicatii mobile 5G </t>
  </si>
  <si>
    <t>2K TELECOM SRL</t>
  </si>
  <si>
    <t>Prin proiect se urmareste realizarea primului centru de cercetare 5G din Romania pentru sprijinirea cercetarii in acest domeniu, in 14 luni de la semnarea contractului de finantare. Folosirea infrastructurii de telecomunicatii virtualizate in Cloud este abordarea inovativa a 2K Telecom si va fi motorul platformei de Laborator 5G.</t>
  </si>
  <si>
    <t>Prahova</t>
  </si>
  <si>
    <t>Ploiesti</t>
  </si>
  <si>
    <t xml:space="preserve">Investiții pentru dotarea laboratoarelor din cadrul departamentului de CD în domeniul comunicațiilor mobile ale viitorului din cadrul Ad Net Market Media </t>
  </si>
  <si>
    <t xml:space="preserve">AD NET MARKET MEDIA SRL </t>
  </si>
  <si>
    <t>Obiectivul general al proiectului constă în realizarea unei investiții pentru dotarea laboratoarelor de cercetare din cadrul departamentului de CD în domeniul comunicațiilor mobile ale viitorului, în dezvoltare în cadrul SC Ad Net Market Media. Achiziția de echipamente și instrumente de cercetare în domeniul tehnologiei informațiilor și telecomunicații specifice Internetului viitorului contribuie la îmbunătățirea infrastructurii de cercetare și inovare a firmei, cu repercusiuni imediate și evidente asupra creșterii capacității de cercetare și inovare și a sporirii competitivității și prezenței pe piața de profil și la valorificarea  potențialul tehnico-științific și a bazei materiale existente.</t>
  </si>
  <si>
    <t>Sistem automatizat pentru decontaminarea luciului de apă</t>
  </si>
  <si>
    <t>GEODRILLING  LABORATORY SRL Brazi</t>
  </si>
  <si>
    <t>Obiectivul general al proiectului este realizarea unui produs nou, pe baza rezultatelor unei cercetări in domeniul roboticii realizate de directorul de proiect in cadrul tezei de doctorat. Prin proiect se urmărește extinderea aplicării principiilor de comandă și control studiate în cadrul tezei pentru comanda unui echipament de tip ambarcaţiune care, prin dotarea sa, să permită intervenţia în zonele unde au existat scurgeri de hidrocarburi în apă, în vederea îndepărtării acestora. Acest proces, va implica strângerea şi separarea faţă de apă a hidrocarburilor scurse, realizându-se astfel, pe lângă limitarea extinderii scurgerilor si un proces de curăţare a apei şi ecologizare a zonei afectate, realizându-se astfel o protecţie a mediului.</t>
  </si>
  <si>
    <t>Brazi</t>
  </si>
  <si>
    <t>Sistem inteligent, modular de interconectare și asistenţă informațională destinat infrastructurilor regionale-mySafeCity</t>
  </si>
  <si>
    <t>SYSTEGRA ENGINEERING SRL</t>
  </si>
  <si>
    <t xml:space="preserve">Obiectivul general al proiectului îl reprezintă creșterea gradului de cercetare-dezvoltare si de know-how in întreprinderea nou-înființată inovatoare, SC SYSTEGRA ENGINEERING SRL, prin realizarea unei platforme integrate care înglobează module inovative, flexibile si interconectabile, destinată să gestioneze şi să sintetizeze fluxurile informaționale dintr-o comunitate în scopul informăriişi securizării membrilor acesteia. 
Soluția tehnică dezvoltată își propune:
- Realizarea unei infrastructuri configurabile si adaptabile fiecărei regiuni;
- Dezvoltarea de module independente, ajustabile („self awareness”) ce pot fi interconectate în orice configurație;
- Implementarea unei infrastructuri ce permite adoptarea noilor tehnologii ce vor apare în piață într-un mod facil/fluid;
- Automatizarea, într-o măsură cât mai avansată a extracțiilor de date considerate perimate, din sisteme existente/vechi, şi transformarea acestora într-oinformație activă, dinamică, care prelucrată printr-o platformă capabilă să ofere o mai bun înțelegere a conținutului conduc la previziuni socio-economice, fluidizări logistice, trenduri regionale.
- Creșterea semnificativă a gradului de integrare de noi informații in mediile sociale ale regiunii ce oferă astfel o nouă viziune de ansamblu asupra comunitățiice implementează această infrastructură. 
- Îmbunătățirea calitățiivieții inclusiv pentru diverse segmente din populație (persoane cu dizabilități, vârstnici, copii), marginalizate până la acestmoment, prin transpunerea într-un contact mai coerent cu restul societății şi prin o mai bună monitorizare a acestora.
- Stimularea interacțiunilor între instituții prin promovarea unor sinteze informaționale, în timp real cu agregări de date în segmente de timp preferate, cu posibilitatea alegerii modulelor software preferate şi considerate utile. 
</t>
  </si>
  <si>
    <t>LABORATOR SISTEME SPAŢIALE pentru MISIUNI ORBITALE</t>
  </si>
  <si>
    <t>INSTITUTUL NAŢIONAL DE CERCETARE-DEZVOLTARE AEROSPATIALĂ “ELIE CARAFOLI” – I.N.C.A.S. Bucureşti</t>
  </si>
  <si>
    <t>Obiectivul general al proiectului îl reprezintă creşterea capacităţii de cercetare a Institutului de Cercetare-Dezvoltare Aerospaţială „Elie Carafoli” - I.N.C.A.S. Bucureşti, în domeniul ştiinţelor aerospaţiale prin introducerea celor mai noi tehnologii cheie din domeniul roboticii spaţiale întru-un mediu  de cercetare de nouă generaţie, bazat pe „Harware – In – the – Loop” (HIL) concept  și conceptul „Human – Machine – Interface” (HMI) capabile să asigure condiţii de simulare necesare pentru cercetările în perspective anilor 2020 precum şi interfaţa de comunicare în proiectele colaborative internaţionale în care INCAS este implicat ( ex: vehiculul spaţial PRIDE-USV3 pentru lansatorul VEGA, “Demise Observation Capsule - DOC “ și “LV Mission and Stages Re-entry Trajectory Analysis“, ESA - FLPP – RIBRE – CON – 0016 “Vertical Take-Off Vertical Landing Test Bench”,“Small Innovative Launcher for Europe” – SMILE  pentru  EC Horizon 2020 Program Space).</t>
  </si>
  <si>
    <t xml:space="preserve"> Sud Muntenia</t>
  </si>
  <si>
    <t>Maneciu, Sat Pamanteni</t>
  </si>
  <si>
    <t>Aditivi prin biotehnologii industriale in slujba comunitatii</t>
  </si>
  <si>
    <t>EURO ENVIROTECH BIOTECHNOLOGY SRL</t>
  </si>
  <si>
    <t xml:space="preserve">Obiectiv general:
Obiectivul general al proiectului este reprezentat de realizarea unui produs nou inovativ care contribuie la creșterea calității compoziției și valorificarea dejecțiilor din fermele de suine, precum și reducerea emisiilor de gaze din depozitele de dejecții, produs care va fi  obținut ca urmare a activității de cercetare-dezvoltare desfășurate în decursul a 24 luni de implementare a proiectului. Activitatea de cercetare aplicativă va fi demarată prin  valorificarea conceptelor elaborate în cadrul  tezei de doctorat cu titlul „Utilizarea zeoliţilor naturali în depoluarea diverselor fluxuri” concepută pentru utilizări în domeniul depoluării mediului.
</t>
  </si>
  <si>
    <t>PLATFORMA UNIFICATA INOVATIVA DE SECURITATE CIBERNETICA</t>
  </si>
  <si>
    <t>AEGO BUSINESS CONSULTING SRL</t>
  </si>
  <si>
    <t>PLATFORMA CONVERGENTA INOVATIVA DE DIFUZARE VIDEO</t>
  </si>
  <si>
    <t>INVOKERNET CONNECTION SRL</t>
  </si>
  <si>
    <t>SISTEM INTEGRAT DE MANAGEMENT AUTOMAT AL UTILITATILOR - SMART ADMIN</t>
  </si>
  <si>
    <t>FUTURE ENGINEERING SRL</t>
  </si>
  <si>
    <t>PLATFORMA INOVATIVA DE AGREGARE A CONEXIUNILOR RADIO CU FACILITATI DE OPTIMIZARE A TRAFICULUI</t>
  </si>
  <si>
    <t>BEBECOM SYSTEM SRL</t>
  </si>
  <si>
    <t>DEZVOLTARE APLICAȚIE DE SIMULARE AVANSATĂ A PIEȚELOR INTERNAȚIONALE DE CAPITAL CU UTILIZAREA INTELIGENȚEI ARTIFICIALE</t>
  </si>
  <si>
    <t>BOLD TECHNOLOGIES SRL</t>
  </si>
  <si>
    <t>JUDEŢUL PRAHOVA</t>
  </si>
  <si>
    <t>TOTAL PRAHOVA</t>
  </si>
  <si>
    <t>JUDEŢUL SIBIU</t>
  </si>
  <si>
    <t>TOTAL SIBIU</t>
  </si>
  <si>
    <t>Crearea de laboratoare privind cercetarea datelor de mari dimensiuni in vederea dezvoltarii unor produse inovative si a unor aplicatii in domeniul internetul viitorului</t>
  </si>
  <si>
    <t>ANAGRAMA SRL</t>
  </si>
  <si>
    <t>Obiectivul general îl constituie realizarea unor produse inovative complexe de tip Oraș Inteligent, bazate pe cele patru concepte rezultate ca efort al activității de cercetare si inovare, care vor sprijini creșterea capacității de cercetare-dezvoltare și inovare a firmei, în scopul creșterii nivelului de inovare și a competitivității pe piață a firmei, precum și oferirea de noi locuri de muncă pentru activitățile de CD din cadrul întreprinderii.</t>
  </si>
  <si>
    <t>Sibiu</t>
  </si>
  <si>
    <t>Cercetare de noua generatie prin asistenta computerizata in managementul patologiilor cardiovasculare</t>
  </si>
  <si>
    <t>UNIVERSITATEA LUCIAN BLAGA DIN SIBIU</t>
  </si>
  <si>
    <t>Proiectul NextCARDIO crează un institut international de cercetare si o initiativa de excelenta in cadrul Universitatii Lucian Blaga din Sibiu (ULBS). Domeniul caruia se adreseaza este cel al sanatatii, cu precadere prin asocierea noilor tehnologii endovasculare la metodele de asistenta computerizata si simulare 3D in managementul patologiilor cardiovasculare (MPC</t>
  </si>
  <si>
    <t>Dezvoltarea sistemelor socio-fizico-cibernetice pe baza Internetului Lucrurilor în fabrica viitorului</t>
  </si>
  <si>
    <t>Un prim obiectiv major al proiectului DiFiCIL este formarea unei echipe sustenabile cu expertiză în analiza, proiectarea și implementarea sistemelor socio-fizico-cibernetice (SSFC) complexe la nivel internaţional pentru participarea cu succes în cadrul proiectelor europene de cercetare, cum ar fi Orizont 2020, INTERREG IVC Al doilea obiectiv major este cercetarea fundamentală și aplicativă în domeniul tehnologiilor emergente de care depinde asimilarea Internetului Viitorului Al treilea obiectiv major al proiectului DiFiCIL este realizarea unei infrastructuri tehnologice pentru cercetarea din domeniul sistemelor socio-fizico-cibernetice în cadrul ULBS cu prototipuri și sisteme experimentare. Infrastructura va permite validarea, demonstrarea și prezentarea conceptelor cercetării fundamentale și aplicative atât pentru mediul academic cât și pentru cel industrial.</t>
  </si>
  <si>
    <t>BIOFLUIDE ECOLOGICE CU UTILIZARI INDUSTRIALE</t>
  </si>
  <si>
    <t>SOLVAGROMED SRL</t>
  </si>
  <si>
    <t xml:space="preserve">Obiectivul general al proiectului este reprezentat  de  dezvoltarea unei tehnologii inovative de producere  a unor bio-fluide industriale  de către compania S.C. Solvagromed S.R..L. prin valorificarea deseurilor de materii grase provenite din reteaua de fast-food-uri si restaurante si prin utilizarea unor materii prime produse din biomasa ( bio-etanol si acid lactic).  </t>
  </si>
  <si>
    <t>Medias</t>
  </si>
  <si>
    <t>CRESTEREA COMPETITIVITATII IN BIOECONOMIE PRIN OBTINEREA UNOR BIOPRODUSE INOVATIVE CU VALOARE ADAUGATA MARE, REZULTATE DIN FLUXURILE LATERALE ALE INDUSTRIEI AGRO-ALIMENTARE</t>
  </si>
  <si>
    <t xml:space="preserve">SALMED FARMA SRL </t>
  </si>
  <si>
    <t xml:space="preserve">Proiectul propus are ca obiectiv principal extragerea si purificarea de compusi biologic activi, din materiale rezultate din fluxurile laterale ale industriei agro-alimentare si bio-farmaceutice si se incadreaza in strategia UE ,,privind o bioeconomie pentru Europa” in directia privind (bio)conversia fluxurilor de subproduse cu valoare adaugata mare si utilizarea eficienta si durabila a bioresurselor.
Se vor elabora si implementa biotehnologii de extractie 
• de alcaloizi- de tip cinconina, din subprodusele rezultate dupa extragerea chininei , din coaja arborelui de chinina. 
• de resveratrol din tescovina strugurilor rosii. 
• de ulei din samburi de struguri, rezultati de la tescuirea strugurilor 
</t>
  </si>
  <si>
    <t>Recuperare termica pentru eficienta energetica in  industrie</t>
  </si>
  <si>
    <t>Q POWER HEAT SYSTEMS SRL</t>
  </si>
  <si>
    <t>Prin prezentul proiect Q Power Heat Systems doreste sa realizeze doua recuperatoare de caldura (unul de tip gaz-aer si unul de tip gaz-lichid) cu tuburi termice pentru aplicatii industriale (cuptoare, uscatoare, cazane, turbine si compresoare) cu temperaturi ale gazelor evacuate medii si joase: 80 °– 300 °C. Recuperatoarele cu tuburi termice sunt instalatii ce faciliteaza transferul de caldura dintr-o zona in alta si sunt folosite ca si parti componente a unor utilaje industriale in scopul eficientizarii consumului de energie</t>
  </si>
  <si>
    <t>SM@RT CITY P@RKING – SISTEM INTELIGENT PENTRU MANAGEMENTUL PARCARILOR URBANE</t>
  </si>
  <si>
    <t>INDUSTRIAL SOFTWARE SRL</t>
  </si>
  <si>
    <t>Smart Bill Intelligence – inovare in gestiunea economico-financiara prin algoritmi de inteligenta artificiala</t>
  </si>
  <si>
    <t>INTELLIGENT IT SRL</t>
  </si>
  <si>
    <t>Valorificarea superioară a crengilor de răşinoase în vederea obţinerii cepurilor de corecţie destinate înlocuirii nodurilor negre căzătoare din cherestea</t>
  </si>
  <si>
    <t xml:space="preserve">ASTDUBEL SRL </t>
  </si>
  <si>
    <t xml:space="preserve">Obiectivul principal al proiectului îl constituie   materializarea cercetării aplicative   din Universitatea Ştefan cel Mare din  Suceava prin dezvoltarea  şi implementarea unei  tehnologii  şi a unor echipamente avansate,  de mare productivitate,  destinate    obţinerii cepurilor de corecţie  din crengi de răşinoase, cepurile   de corecţie fiind folosite la rândul lor  pentru înlocuirea nodurilor negre căzătoare din cherestea. In cadrul obiectivului  principal   este asumată proiectarea şi realizarea     echipamentelor  specifice liniei tehnologice  precum şi începerea producţiei de masă   a mai multor tipodimensiuni de cepuri de corecţie destinate pieţii interne  şi pieţii externe.   </t>
  </si>
  <si>
    <t>Suceava</t>
  </si>
  <si>
    <t>Salcea</t>
  </si>
  <si>
    <t>JUDEŢUL SUCEAVA</t>
  </si>
  <si>
    <t>TOTAL SUCEAVA</t>
  </si>
  <si>
    <t>JUDEŢUL TELEORMAN</t>
  </si>
  <si>
    <t>TOTAL TELEORMAN</t>
  </si>
  <si>
    <t>DOCIGNITER – AGREGATOR INOVATIV DE DOCUMENTE INTELIGENTE</t>
  </si>
  <si>
    <t>T2 SRL</t>
  </si>
  <si>
    <t>Teleorman</t>
  </si>
  <si>
    <t>Rosiori de Vede</t>
  </si>
  <si>
    <t>JUDEŢUL TIMIS</t>
  </si>
  <si>
    <t>TOTAL TIMIS</t>
  </si>
  <si>
    <t>Oncoimunoterapie cu celule natural killer purtatoare de receptori himerici de antigen</t>
  </si>
  <si>
    <t>SPITALUL CLINIC JUDETEAN DE URGENTA „PIUS BRANZEU” TIMISOARA</t>
  </si>
  <si>
    <t>Obiectivul principal al acestei propuneri de proiect este de a urma o abordare unica si de a dezvolta noi CARs care sunt potrivite în mod special pentru terapiile pe baza de celule NK, care reprezinta terapia personalizata anti-tumorala de ultimă ora. Ne asteptam ca acest proiect sa produca cereri de brevet internationale, care se vor traduce in cele din urma in comercializarea acestei tehnologii in Romania si in strainatate. Cunostintele obtinute in urma cercetarilor fundamentale in acest domeniu vor servi ulterior la stabilirea procedurile de lucru, reproductibile care vor ghida productia la nivel de GMP de celule pentru uz clinic pentru studii clinice suplimentare.</t>
  </si>
  <si>
    <t>Timis</t>
  </si>
  <si>
    <t>Timisoara</t>
  </si>
  <si>
    <t>Utilizarea modelelor nutrigenomice pentru personalizarea tratamentelor dietetice in obezitate</t>
  </si>
  <si>
    <t xml:space="preserve">UNIVERSITATEA DE MEDICINĂ ȘI FARMACIE 
“VICTOR BABEȘ”  TIMIȘOARA
</t>
  </si>
  <si>
    <t>Proiectul NutriGen va crea un nucleu de competenţă ştiinţifică şi tehnologică de înalt nivel, in domeniul nutrigenomicii, la standarde europene și internationale, în Romania si in Universitatea  de Medicina si Farmacie Victor Babes Timisoara (UMFVBT), prin atragerea unui specialist din străinătate, cu competenţă recunoscută la nivel mondial.</t>
  </si>
  <si>
    <t>Strategii inovative pentru preventia, diagnosticul si terapia afectiunilor respiratorii induse de polenul de ambrosia</t>
  </si>
  <si>
    <t>Obiectivul principal al proiectului INSPIRED este dezvoltarea unui nou kit de diagnostic bazat pe utilizarea alergenelor recombinate, specific pentru pacienții alergici la ambrozia, care va orienta mai bine terapia bolii, realizat cu sprijinul unei echipe internaționale, prin atragerea de specialiști din străinătate cu competență recunoscută, crescând astfel participarea României în domeniile de cercetare la standarde europene și crearea unui nucleu de competenţă ştiinţifică de înalt nivel în aplicarea tehnologiilor avansate bazate pe alergene recombinate, în cadrul Centrului de cercetare OncoGen – noua infrastructură a Spitalului Clinic Județean de Urgență ”Pius Brânzeu” Timișoara, finanțat din fonduri structurale acordate prin POS CCE 2007-2013 România1.</t>
  </si>
  <si>
    <t>Inovare in integrarea tehnologiei de Realitate Augmentata</t>
  </si>
  <si>
    <t>MO'REAL UNIVERSE SRL</t>
  </si>
  <si>
    <t xml:space="preserve">Obiectivul proiectului il constituie inovarea modului in care este utilizata si integrata tehnologia de Realitate Augmentata.  Ea va adauga plus valoare prin furnizarea unor informatii care il conving pe client sa cumpere, atunci cand instrumentele clasice, de marketing,  nu sunt suficiente.
De asemenea se urmareste si inovarea modului de crestere a gradului de adoptie al tehnologiei de Realitate Augmentata. Solutia propusa de noi presupune vizualizarea tuturor campaniior de promovare prin Realitatea Augmentata (AR) din “jurul” consumatorului, cu ajutorul unei singure aplicatii de mobile, gazduite pe o singura platforma.
</t>
  </si>
  <si>
    <t>Dezvoltarea si introducerea in producţie a produsului eco-bordei</t>
  </si>
  <si>
    <t>ECO LIVING PROJECT SRL</t>
  </si>
  <si>
    <t xml:space="preserve">Obiectivul principal al proiectului este:
1. Punerea pe piata in doi ani de zile a unor case eficiente energetic (consum total specific maxim 90 kWh/mp/an) la un pret cu minimum 30% mai ieftin decat alternativele din piata.
Obiective secundare:
1. Scaderea cu minimum 50% a emisiilor de CO2 generate in urma proceselor de constructie a unei case de o anumita suprafata prin reducerea semnificativa a aportului de ciment folosit si a energiei consumate pentru intretinerea (incalzire si racire) a locuintei.
2. Cresterea semnificativa a suprafetelor acoperite cu covor vegetal din zonele de locuinte.
3. Imbunatatirea conditiilor de trai a persoanelor cu posibilitati financiare mai reduse, prin posibilitatea de a achizitiona locuinte moderne, considerabil mai ieftine decat oferta de pe piata, eficiente energetic, a caror costuri de finantare pot fi acoperite in mare parte prin economia de energie realizata comparativ cu case de aceeasi valoare si suprafata.
</t>
  </si>
  <si>
    <t>Peciu Nou</t>
  </si>
  <si>
    <t>Dezvoltarea si introducerea in productie a tehnologiei de stocare a energiei sub forma de aer comprimat</t>
  </si>
  <si>
    <t>SMART RENEWABLES SRL</t>
  </si>
  <si>
    <t>Obiectivele principale ale proiectului sunt:
a. Fabricarea in premiera in anul doi de proiect a unei instalatii automatizate de producere a aerului comprimat care foloseste surse regenerabile de energie;
b. Demonstrarea tehnologiei de crestere a eficientei generatoarelor fotovoltaice prin aplicarea acesteia intr-un produs industrial. (10% mai multa energie solara pentru aceeasi putere instalata)
Obiective secundare:
a. Eliminarea completa a emisiilor de CO2 si a celorlalte gaze cu efect de sera generate de productia aerului comprimat in companiile clientilor;
b. Cresterea eficientei energetice a marilor consumatori industriali de energie (producerea a cu 25% mai mult aer comprimat pentru aceeasi cantitate de curent electric)</t>
  </si>
  <si>
    <t>BAZE DE DATE DISTRIBUITE, VORTIC – SOFT PENTRU DESIGN PROTOTIPURI</t>
  </si>
  <si>
    <t>INFINITY DEV CENTER</t>
  </si>
  <si>
    <t>Obiectivul general al Proiectului consta in implementarea industriala - ȋn scopul
comercializarii - a unei solutii tehnice inovatoare care sa permita un grad sporit de resorbtie a
deseurilor de plastic din ambient, prin crearea posibilitatii de implicare industriala la nivel local
a unor mici intreprinzatori care nu dispun de resursele financiare si de logistica a celor cateva
firme mari amintite. Aceastǎ solutie se materializeaza printr-un echipament nou: o masina de
injectat materiale plastice de mici dimensiuni, capabila sa proceseze deseuri de material plastic
fara adaos de granule noi.</t>
  </si>
  <si>
    <t xml:space="preserve">Dezvoltarea si introducerea in productie a kituluiI de irigatie energetic autonom &lt;AQUASOLAR&gt; </t>
  </si>
  <si>
    <t>SMART AGRI SYSTEMS SRL</t>
  </si>
  <si>
    <t>Dezvoltarea serviciului de prognoza si productie de energie regenerabila</t>
  </si>
  <si>
    <t>WATT PREDICT SRL</t>
  </si>
  <si>
    <t>Dezvoltarea unei aplicații integrate pentru furnizori de servicii juridice</t>
  </si>
  <si>
    <t>INTEGRATED BUSINESS CENTER SRL</t>
  </si>
  <si>
    <t>Dezvoltarea unei platforme software cu pret scăzut si cerinte hardware reduse, pentru managementul inteligent și controlul activitatilor intr-o tipografie</t>
  </si>
  <si>
    <t>DIMEX CONSULT SRL</t>
  </si>
  <si>
    <t>Sat Chișoda, Giroc</t>
  </si>
  <si>
    <t>JUDEŢUL TULCEA</t>
  </si>
  <si>
    <t>TOTAL TULCEA</t>
  </si>
  <si>
    <t>Dotarea Departamentului Cercetare-Dezvoltare al SC ALUM SA cu instalații independente, performante de cercetare în sprijinul creșterii competitivității economice și a dezvoltării afacerii</t>
  </si>
  <si>
    <t>ALUM SA</t>
  </si>
  <si>
    <t>Tulcea</t>
  </si>
  <si>
    <t>JUDEŢUL VALCEA</t>
  </si>
  <si>
    <t>TOTAL VALCEA</t>
  </si>
  <si>
    <t>Progrese in dezvoltarea electrolizoarelor PEM ca si componenta majora a schemei de stocare a energiei regenerabile bazate pe hidrogen</t>
  </si>
  <si>
    <t>Institutul National de Cercetare-Dezvoltare pentru tehnologii criogenice si izotopice - ICSI Ramnicu Valcea</t>
  </si>
  <si>
    <t>Obiectivul principal al proiectului este de a crea în cadrul ICSI un nucleu de înaltă competență științifică și tehnologică de nivel european care va desfășura activități de cercetare, dezvoltare și inovare („CDI”) în domeniul hidrogenului, folosind tehnologia de electroliză a apei PEM. În același timp, se dorește crearea unei baze de cunoștințe științifice și tehnologice care va putea fi utilizată pentru înființarea unei companii spin-off la finalul proiectului, cu activitate în domeniul de aplicare a electrolizei</t>
  </si>
  <si>
    <t>Valcea</t>
  </si>
  <si>
    <t>Rm.Valcea</t>
  </si>
  <si>
    <t>PLATFORMA INTEGRATĂ SPARK ONEDATA</t>
  </si>
  <si>
    <t>SPARK CONSULT SRL</t>
  </si>
  <si>
    <t>Vrancea</t>
  </si>
  <si>
    <t>Focsani</t>
  </si>
  <si>
    <t>Rețeaua Națională de Cercetare-Dezvoltare-Inovare în Imagistică Hibridă și TeleMedicină Avansată în GastroEnterologie și Cardiologie</t>
  </si>
  <si>
    <t>ACTAMEDICA SRL</t>
  </si>
  <si>
    <t>Obiectivul general al proiectului IMAGE constă în Crearea și Dezvoltarea Rețelei Naționale de Cercetare-Dezvoltare-Inovare (CDI) în Imagistică Hibridă (de Fuziune) și TeleMedicină Avansată în GastroEnterologie și Cardiologie. În acest scop, vor fi create două centre regionale (pentru jumătatea de Nord și jumătate de Sud a țării) de CDI în Imagistică Hibridă şi Telemedicină Avansată ca şi suport diagnostic şi second opinion pentru o reţea naţională de centre de telemedicină.</t>
  </si>
  <si>
    <t>Proiectarea unui sistem prototip de monitorizare și prognoză bazat pe tehnici moderne ale teledetecției (Earth-Observation) pentru pădurile din România</t>
  </si>
  <si>
    <t>Institutul National de Cercetare Dezvoltare în Silvicultura Marin Dracea</t>
  </si>
  <si>
    <t>EO-ROFORMON va dezvolta un sistem prototip pentru monitorizarea și prognoza evoluției  fondului forestier bazat pe integrarea de date în situ și teledetecție. Proiectul va dezvolta modele de prognoza adaptate la condițiile forestiere din Romania, pentru studiul evoluției fondului forestier utilizând informații cu privire la trecutul istoric și situația prezentă a stării pădurilor, practicile de management forestier, precum și regimul perturbărilor naturale și antropice.</t>
  </si>
  <si>
    <t>ANALIZA INTERRELAŢIEI DINTRE MICROBIOTA INTESTINALĂ ŞI GAZDĂ CU APLICAŢII ÎN PREVENŢIA ŞI CONTROUL DIABETULUI DE TIP 2</t>
  </si>
  <si>
    <t>Universitatea "Stefan cel Mare" din Suceava</t>
  </si>
  <si>
    <t xml:space="preserve">1. Determinarea profilului microbiotei pacientilor cu diabet tip 2 folosind tehnicile moderne si inovatoare de metagenomică cantitativă.
2. Testarea de microorganisme probiotice specifice în prevenirea și controlul diabetului de tip 2, folosind studii clinice dublu-orb, randomizate, controlate cu placebo.4. Elaborarea protocolului și a unui prototip de produs probiotic (alimetar sau capsule) care va fi utilizat în prevenirea și controlul diabetului de tip 2.
5. Dezvoltarea şi elaborarea unui protocolul clinic pentru transplant de microbiotă intestinală (FMT) în gestionarea / controlul diabetului de tip 2.
3. Investigarea mecanismelor fiziologice, metabolice, celulare și moleculare prin care probioticele acționează pentru a preveni și ameliora diabetul de tip 2.
</t>
  </si>
  <si>
    <t>SISTEM DE MONITORIZARE ȘI INSPECȚIE AVANSATĂ AERIANĂ ȘI TERESTRĂ A INFRASTRUCTURILOR CRITICE -SMIATIC</t>
  </si>
  <si>
    <t>ENERGY&amp;ECO CONCEPT SRL</t>
  </si>
  <si>
    <t xml:space="preserve">Obiectivul general al proiectului îl constituie stimularea inovării în cadrul SC ENERGY &amp; ECO CONCEPT SRL prin realizarea unui sistem inteligent de monitorizare și inspecţie avansată a infrastructurilor critice (IC) - SMIATIC, bazat pe utilizarea unor drone aeriene cu autonomie crescută, care achiziţionează informaţii provenite de la un ansamblu de senzori, în vederea detectării eventualelor evenimente apărute în zona operaţională. În cadrul soluţiei tehnice, se vor dezvolta algoritmi inovativi care stau la baza realizării unor pachete software de procesare şi prelucrare a imaginilor video, în vederea identificării şi soluţionării eventualelor incidente, defecte şi impedimente. De asemenea, în cadrul proiectului se va dezvolta atât o componentă software de generare a planului de management al zborului pentru dronele aflate în misiune, cât şi soluţii inovative de reîncărcare, inclusiv wireless sau în zbor, a acestor drone. </t>
  </si>
  <si>
    <t>TEHNOLOGIE DE SINTEZA PENTRU RASINI POLIESTERICE PRIN VALORIFICAREA DE DESEURI UTILIZAND UN REACTOR CU STRAT CERAMIC EXTERIOR INCALZIT NECONVENTIONAL-RASCERT</t>
  </si>
  <si>
    <t>DAILY SOURCING &amp; RESEARCH SRL</t>
  </si>
  <si>
    <t>Obiectivul principal al proiectului propus il reprezinta cresterea capacitatii si a infrastructurii de cercetare-dezvoltare si productie a DAILY SOURCING &amp; RESEARCH  SRL, prin realizarea unei linii tehnologice bazata pe reactoare cu manta ceramica (care absorb energia microundelor si o transforma cu randament ridicat in caldura), pentru fabricarea de rasini din deseuri precum uleiuri vegetale / uleiuri vegetale uzate/ uleiuri animale + glicerina uzata si fulgi de polietilen tereftalat PET. Obiectivul se incadreaza in preocuparile de baza ale firmei privind diversificarea alternativelor de valorificare a deseurilor pentru obtinerea de structuri cu proprietati controlate cu valoare adaugata mare.</t>
  </si>
  <si>
    <t>CERCETAREA ŞI DEZVOLTAREA UNEI INSTALAŢII MOBILE DE OBŢINERE A ENERGIEI REGENERABILE EOLIENE</t>
  </si>
  <si>
    <t>Institutul National de Cercetare Dezvoltare Turbomotoare-COMOTI</t>
  </si>
  <si>
    <t>Scopul acestei propuneri constăîn cercetarea, dezvoltarea şi realizarea unei instalaţii mobile pentru producerea energiei regenerabile folosind surse eoliene şi se va baza pe tehnologii de ultimă generaţie precum tehnologia materialelor compozite realizate în autoclavă pentru fabricarea, atât a modelelor experimentale cât şi a prototipului folosind fibra de carbon şi metode numerice (CFD) şi experimentale pentru evaluarea performanţelor aerodinamice</t>
  </si>
  <si>
    <t>Tehnologii avansate pentru vehicule electrice urbane inteligente</t>
  </si>
  <si>
    <t>Universitatea Tehnica din Cluj-Napoca</t>
  </si>
  <si>
    <t xml:space="preserve">Obiectivul principal al proiectului vizează întărirea şi diversificarea interacţiunii Universităţii Tehnice din Cluj-Napoca cu mediul de afaceri, regional şi naţional, într-un domeniu strategic la nivel naţional şi european, domeniul Transportului inteligent, ecologic şi integrat, prin valorificarea potenţialului infrastructurilor CDI dezvoltate/modernizate în UTCN în perioada 2007-2013. </t>
  </si>
  <si>
    <t>Micro-invertoare cu densitate mare de putere și eficiență ridicată pentru surse regenerabile de energie</t>
  </si>
  <si>
    <t>Obiectivul proiectului MICROINV este intensificarea rapoartelor de colaborare dintre UTCN și mediul privat într-un domeniu de importanță majoră și anume eficientizarea sistemelor de conversie a energiei din surse regenerabile. Întărirea și ramificarea relațiilor de colaborare prin transfer de ”know-how” dinspre mediul academic spre mediul privat va duce la efecte benefice de dezvoltare pentru ambele tipuri de organizații</t>
  </si>
  <si>
    <t>Materiale multifunctionale inteligente pentru aplicatii de inalta tehnologie</t>
  </si>
  <si>
    <t>Institutul National de Cercetare Dezvoltare pentru Fizica Materialelor</t>
  </si>
  <si>
    <t>Obiectivul major al proiectului consta in dezvoltarea, in colaborare cu partenerii industriali, de materiale multifunctionale inteligente pe baza carora sa se dezvolte aplicatii in domenii precum: automotive; tehnologia informatiei si comunicatii; cladiri inteligente; energie; automatizari industriale si domestice; securitate; sectoare de nisa ale economiei (materiale, dispozitive si tehnologii pentru infrastructuri mari: ELI-NP, CERN; tehnologii de reciclare a deseurilor, materiale biocompatibile pentru protezare, senzori integrati in tesuturi biologice).</t>
  </si>
  <si>
    <t xml:space="preserve">Analize fizico-chimice, materiale nanostructurate și dispozitive pentru aplicații în domeniul farmaceutic și medical din România </t>
  </si>
  <si>
    <t xml:space="preserve">Prezenta propunere de proiect are ca obiectiv general realizarea transferului de cunoștinte de la INCDFM la întreprinderi din domeniul economic al sănătății și industriei farmaceutice și a unui Centru de analize pentru industria farmaceutica, acreditat GMP (good manufacturing practice). </t>
  </si>
  <si>
    <t>NOI TEHNOLOGII ŞI PRODUSE PENTRU SĂNĂTATE</t>
  </si>
  <si>
    <t>INSTITUTUL NATIONAL DE CERCETARE DEZVOLTARE CHIMICO FARMACEUTICĂ - ICCF  BUCURESTI</t>
  </si>
  <si>
    <t xml:space="preserve">Proiectul NOI TEHNOLOGII SI PRODUSE PENTRU SANATATE (acronim: INOVOPRODFARM) are ca obiectiv transferul de cunostinte de la Institutul National de Cercetare Dezvoltare Chimico-Farmaceutica, ICCF-Bucuresti, catre intreprinderi mici si mijlocii cu profil de activitate in domeniul produselor naturale (fito)farmaceutice (sau herbal medicines), in scopul implementarii tehnologiilor si procedeelor/metodelor de realizare ale unui numar cat mai mare de produse (fito)farmaceutice inovative cu tehnologii moderne si imbunatatite, pentru care exista interes pe piata (vezi Studiul  de piata). </t>
  </si>
  <si>
    <t xml:space="preserve">Tehnologie inovativă de stocare a energiei in sistem CAES  prin utilizarea de compresoare și expandere cu șurub </t>
  </si>
  <si>
    <t>INSTITUTUL NATIONAL DE CERCETARE - DEZVOLTARE TURBOMOTOARE COMOTI</t>
  </si>
  <si>
    <t xml:space="preserve">Obiectivul principal al proiectului
Obiectivul proiectului este transferul de cunostințe de la entitatea de cercetare la parteneri din mediul economic pentru realizarea unei instalații inovatoare de stocare a energie în sistem CAES (Compressed Air Energy Storage) prin utilizarea de compresoare –expandere cu șurub.
</t>
  </si>
  <si>
    <t>Metode inovative de valorificare a resurselor naturale si de imbunatatire a  eficientei nutritionale a fito-produselor-contributii la cresterea competitivitatii micilor intreprinderi</t>
  </si>
  <si>
    <t>Institutul National de Cercetare-dezvoltare pentru Stiinte Biologice Bucuresti</t>
  </si>
  <si>
    <t>Obiectivul acestui proiect este de a creste eficienta economica a companiilor partenere prin dezvoltarea si implementarea unor solutii tehnologice inovative pentru extractia si caracterizarea principiilor active din material vegetal si prelucrarea mai eficienta a reziduurilor din industria agro-alimentara in scopul obtinerii de sub-produse/produse secundare noi, cu calitati nutritionale superioare</t>
  </si>
  <si>
    <t>SOLUŢII INTELIGENTE DE CREŞTEREA SECURITĂŢII ŞI COMPETITIVITĂŢII PRIN MONITORIZARE, DIAGNOZĂ, REDUCEREA EFECTELOR ENERGETICE NEDORITE ŞI CREŞTEREA EFICIENŢEI ENERGETICE LA GENERARE ŞI LA CONSUMATORI INDUSTRIALI</t>
  </si>
  <si>
    <t xml:space="preserve">Obiectivul general al proiectului este creşterea competitivităţii economice atăt a unor întreprinderi mari cât şi a unor întreprinderi mici, care, prin dezvoltarea de legături şi sinergii între întreprinderile respective şi centrele de cercetare şi dezvoltare din învăţământul superior create în ultimii ani, permit promovarea investiţiilor pentru elaborarea de Soluţii inteligente pentru creşterea securităţii şi competitivităţii grupurilor energetice de putere prin monitorizare, diagnoză şi prin reducerea efectelor energetice nedorite şi creşterea eficienţei energetice la generare şi la consumatori industriali, simultan cu realizarea de instalaţii-pilot care să ajute la verificări mai rapide ale soluţiilor inteligente propuse. </t>
  </si>
  <si>
    <t>MOtor Rachetă cu Ajutaj Liber și Impuls Specific Superior pentru lansatorul orbital românesc NERVA (MORALISS-NERVA)</t>
  </si>
  <si>
    <t xml:space="preserve">Obiectivul general urmărit de echipa proiectului este creșterea capacității de producție spațială a întreprinderilor partenere în colaborare cu U.P.B. prin trei componente:
- fabricarea unui produs inovativ industrial, nou în propulsia spațială pe plan mondial, a cărui competitivitate este asigurată prin eficiența propulsivă superioară altor produse;
- amplificarea colaborării U.P.B. cu întreprinderile prin transferul de tehnologie în domeniul proiectării și experimentării propulsoarelor spațiale;
- asigurarea rolului U.P.B. de lider în cercetare și învățământ universitar în domeniul spațial european și creșterea vizibilității U.P.B. în această poziție;
</t>
  </si>
  <si>
    <t>TRANSFER DE CUNOŞTINŢE CĂTRE MEDIUL PRIVAT ÎN DOMENIUL ENERGIE AVÂND LA BAZĂ EXPERIENŢA ŞTIINŢIFICĂ A ICPE- CA</t>
  </si>
  <si>
    <t>Institutul National de Cercetare-Dezvoltare pentru Inginerie Electrica ICPE-CA</t>
  </si>
  <si>
    <t xml:space="preserve">Realizarea si implementarea in perioada 2016-2021 a unui portofoliu de proiecte de colaborare cu    intreprinderiile din domeniul 3. Energie, Mediu și Schimbari Climatice.
             Realizarea unui portofoliu de servicii / produse / tehnologii al ECCE cu intreprinderile care      desfasoara activitati din domeniul 3. Energie, Mediu și Schimbari Climatice, in perioada 2016-2021.                                   
</t>
  </si>
  <si>
    <t>Tehnologii eco-inovative de valorificare a deseurilor de biomasa</t>
  </si>
  <si>
    <t>INCD pentru Optoelectronica INOE 2000 - IHP</t>
  </si>
  <si>
    <t xml:space="preserve">Obiectivul general:
         Dezvoltarea interactiunii INOE 2000 – IHP cu intreprinderile de productie pentru transferul de cunostinte in subdomeniul tehnologiilor eco-inovative de valorificare a deseurilor de biomasa.
</t>
  </si>
  <si>
    <t>Echipament performant pentru acționarea vanelor din rețeaua de distribuție și transport a gazelor combustibile</t>
  </si>
  <si>
    <t>Obiectivul proiectului este de a realiza o activitate de cercetare-dezvoltare ȋn colaborare, având drept scop proiectarea, executia si omologarea acţionărilor electrice ale vanelor din fluxul tehnologic al echipamentelor de comprimare a gazelor, care lucrează în condiţii extreme cu o largǎ aplicație industrial pe uscat cum ar fi: echipamente de comprimare gaze natural, stații de mǎsurǎ, vane cu acționare electrica de proces (echipamente de camp), aplicatii pe aer, refrigerare, aplicatii pentru controlul fluidelor (rafinarii, instalatii hidraulice, etc.) în scopul creșterii eficienței energetice. Activitatea isi propune să abordeze o gamă largă a variabilelor de proces cum ar fi: locaţia, componenţa agentului de lucru, debitele şi presiunile de producţie, procesul selectat şi dimensiunea instalaţiei, în condiţiile cresterii fiabilitatii, reducerii timpului de intervenţie în cazul unor defecte, respectiv reducerea preţului de cost a mentenanţei.</t>
  </si>
  <si>
    <t>DEZVOLTAREA CAPITALULUI INTELECTUAL PRIN TRANSFER DE CUNOȘTINȚE ÎN DOMENIUL MATERIALELOR AVANSATE  - IMPACT ASUPRA CREȘTERII PRODUCTIVITĂȚII MUNCII ȘI VOLUMULUI PRODUCȚIEI ÎN ÎNTREPRINDERI</t>
  </si>
  <si>
    <t>Institutul National de Cercetare Dezvoltare pentru Inginerie Electrica ICPE-CA</t>
  </si>
  <si>
    <t xml:space="preserve">Obiectiv general:
Valorificarea investiţiilor în infrastructura CD derulate în perioada 2007- 2015 şi a capitalului uman ale INCDIE ICPE-CA prin realizarea şi implementarea în perioada 2016-2021 a unui portofoliu de proiecte de colaborare al Departamentului Materiale Avansate al INCDIE ICPE-CA cu întreprinderiile din domeniul ECO-NANO-TEHNOLOGIILOR şi MATERIALELOR AVANSATE, ca răspuns la nevoile de inovare ale întreprinderilor.
</t>
  </si>
  <si>
    <t xml:space="preserve">CENTRUL DE CERCETARE A MEDIULUI ȘI OBSERVAREA TERREI </t>
  </si>
  <si>
    <t>Institutul National de Cercetare Dezvoltare pentru Optoelectronica Magurele</t>
  </si>
  <si>
    <t>Obiectivul general: Crearea unei infrastructuri de nivel mondial pentru observarea și caracterizarea mediului prin metode optoelectronice avansate, relevantă pentru segmentul de sol din programul ESA de observare a Terrei, și componentă integrantă a infrastructurilor pan-europene de cercetare ACTRIS-RI și InGOS</t>
  </si>
  <si>
    <t>Cercetarea, dezvoltarea si productia unui dispozitiv integrat pentru video asamblari-ImSTAR</t>
  </si>
  <si>
    <t>AQUA MUNDI STARS SRL-D</t>
  </si>
  <si>
    <t>Obiectivul general al proiectului este stimularea cercetarii si inovarii in intreprindere prin cercetarea unui produs inovativ, dezvoltarea prototipului “ImSTAR” si a software-ului aferent acestui produs si lansarea acestuia in productie in scopul comercializarii.</t>
  </si>
  <si>
    <t>Sistem Mobil de Informare si Dirijare Optica a Traficului</t>
  </si>
  <si>
    <t>Global Electronics Solutions SRL</t>
  </si>
  <si>
    <t>Obiectivul general al proiectului il reprezinta valorificarea sprijinului public si privat acordat microintreprinderii start-up pentru dotarea tehnologica si de personal, in scopul cercetarii/dezvoltarii, introducerii in fabricatie si comercializarii rezultatelor CD referitoare la un nou produs numit Sistem Mobil de Informare si Dirijare Optica a Traficului  - SMIDOT, avand la baza conceptul si rezultatele brevetului de inventie nr  RO125937 B1 / 30.07.2012, intitulat  „Element programabil de semnalizare optica, multifunctional, policrom si poligrafic” .</t>
  </si>
  <si>
    <t>TEHNOLOGIE SI INSTRUMENT PENTRU DIAGNOSTIC PRECOCE, MONITORIZARE SI ANALIZA BAROPODOGRAFICA IN ORTOSTATISM PLANTIGRAD</t>
  </si>
  <si>
    <t>Activ Robionic SRL</t>
  </si>
  <si>
    <t>Obiectivul general:  Implementarea rezultatelor unei cercetări efectuate de Universitatea Politehnica București, finanțată de către firma solicitantă, pentru dezvoltarea unei tehnologii de măsurare și introducerea în fabricație a unui instrument de amprentare plantară computerizată (computer podograf) in scopul comercializării pe scară largă.</t>
  </si>
  <si>
    <t>CRESTEREA CONTRIBUTIEI SECTORULUI TIC PENTRU COMPETITIVITATEA ECONOMICĂ PRIN DEZVOLTAREA UNEI PLATFORME ELECTRONICE INOVATIVE E-RETAIL</t>
  </si>
  <si>
    <t>DEMIUMA COMIMPEX SRL</t>
  </si>
  <si>
    <t>Cresterea competitivitatii IMM-urilor prin implementarea unei solutii digitale inovative pentru un management performant al proiectelor cu finantare nerambursabila</t>
  </si>
  <si>
    <t>LOGIC ECOMSOL SRL</t>
  </si>
  <si>
    <t>„ASI IN INFORMATICA – DEZVOLTARE APLICATIE DE SECURITATE INFRASTUCTURA IT&amp;C (ASI)”</t>
  </si>
  <si>
    <t>TRANSCENDENCE SYSTEMS GROUP SRL</t>
  </si>
  <si>
    <t>iCLOUDSOLUTIONS</t>
  </si>
  <si>
    <t>CLOUD SOFT SRL</t>
  </si>
  <si>
    <t>„Platformă digitală multifuncţională pentru integrare economică inteligentă şi promovarea serviciilor şi produselor locale / tradiţionale din Transilvania – „TDD-Transilvania Digital Dominion””</t>
  </si>
  <si>
    <t>COMPANIA DE INFORMATICA APLICATA SA</t>
  </si>
  <si>
    <t>EDUVR APPS – APLICATIE PENTRU GENERAREA CURSURILOR MULTIMEDIA INTERACTIVE FOLOSIND REALITATE VIRTUALA SI AUGMENTATA</t>
  </si>
  <si>
    <t>ALTFACTOR SRL</t>
  </si>
  <si>
    <t>Platforma colaborativă online pentru clustere si membrii acestora</t>
  </si>
  <si>
    <t>ONLINE SOFTWARE SYSTEMS SRL</t>
  </si>
  <si>
    <t>PROIECTE CU ACOPERIRE NAŢIONALĂ</t>
  </si>
  <si>
    <t>nr. proiecte:</t>
  </si>
  <si>
    <t xml:space="preserve">Modelare, Design, şi Analiză a Sistemelor Sintetice bazate pe Auto-Asamblare: MoDASyS  </t>
  </si>
  <si>
    <t>Institutul National de Cercetare Dezvoltare pentru Stiinte Biologice</t>
  </si>
  <si>
    <t xml:space="preserve">Obiectivul stiintific general al acestui proiect consta in introducerea si dezvoltarea cercetarilor in ADN in domeniul nanotehnologiei in Romania si cresterea capacitatilor si competentelor stiintifice ale cercetatorilor romani, astfel incat sa aiba loc cresterea participarii romanesti in cercetarea la nivelul UE. </t>
  </si>
  <si>
    <t>nivel national</t>
  </si>
  <si>
    <t>METODE INOVATIVE PENTRU CRESTEREA PROPRIETATILOR DE STOCARE A ENERGIEI TERMICE LA TEMPERATURI RIDICATE A MATERIALELOR CU SCHIMBARE DE FAZA-ENERHIGH</t>
  </si>
  <si>
    <t>INSTITUTUL NATIONAL DE CERCETARE-DEZVOLTARE PENTRU METALE NEFEROASE SI RARE - IMNR</t>
  </si>
  <si>
    <t>Scopul proiectului ENERHIGH este de a crea sub conducerea unui specialist străin recunoscut din Spania un nucleu de competență științifică și tehnologică în domeniul Materialelor pentru energie pentru a spori în mod semnificativ capacitățile de transfer de cunoștințe ale Institutului român INCDMNR către mediul academic și companii din industria de mașini și echipamente pentru cogenerarea și stocarea energiei</t>
  </si>
  <si>
    <t>Parteneriat pentru transferul de tehnologii inovative și materiale avansate în domeniul artelor vizuale (producție, conservare, restaurare)</t>
  </si>
  <si>
    <t>Universitatea Babeș-Bolyai</t>
  </si>
  <si>
    <t xml:space="preserve">Proiectul UBB-TeMATIC-Art este conceput într-o manieră adaptată la situația concretă, extrem de complexă, a producției și conservării-restaurării în artele vizuale. Obiectivul principal este dezvoltarea, prin transfer de cunoștințe și expertiză (de care dispune cumulativ echipa interdisciplinară a proiectului), în parteneriat cu minimum 10 firme, de produse și servicii noi/îmbunătățite, inovative, în domeniul artelor vizuale (producție, conservare, restaurare), într-o perioadă de 60 de luni. </t>
  </si>
  <si>
    <t xml:space="preserve">CREȘTEREA COMPETITIVITĂȚII ECONOMICE A SECTORULUI FORESTIER ȘI A CALITĂȚII VIEȚII PRIN TRANSFER DE CUNOȘTINȚE, TEHNOLOGIE ȘI COMPETENȚE CDI </t>
  </si>
  <si>
    <t xml:space="preserve">INSTITUTUL NAȚIONAL DE CERCETARE DEZVOLTARE ÎN SILVICULTURĂ ”MARIN DRĂCEA” </t>
  </si>
  <si>
    <t>AP 1/P1.1.2/OS1.3/ 1.2.2 - Instrumente de creditare și măsuri de capital de risc**</t>
  </si>
  <si>
    <t>Acord de finantare</t>
  </si>
  <si>
    <t>Fondul European de Investitii</t>
  </si>
  <si>
    <t>Instrumentele de creditare (garantii sau împrumuturi cu dobânda subventionata si partajarea riscului) vor permite IMM-urilor inovatoare sa acceseze finantare în conditii financiare accesibile, reducând necesarul de garantii suplimentare sau oferind credite cu un nivel mai scazut.
al ratei dobânzii. Prin posibilitatea combinarii instrumentelor financiare cu granturi, se poate obtine si un efect de pârghie semnificativ al
utilizarii fondurilor UE</t>
  </si>
  <si>
    <t>84,31</t>
  </si>
  <si>
    <t>AP 1/P1.1/ 1.1.1-Proiect Fazat non-major ASM</t>
  </si>
  <si>
    <t>Dezvolatarea infrastructurii publice de cercetare dezvoltare si crearea de noi infrastructuri</t>
  </si>
  <si>
    <t>Academia de Stiinte Medicale</t>
  </si>
  <si>
    <t>Orientare rapida catre segmentele inovative ale sectorului medical in domeniul transplantului de organe, tesuturi si celule. Cresterea
adaptabilitatii si competitivitatii personalului din sectorul sanitar prin participarea la cursuri de formare in vederea obtinerii competentelor
necesare transplantului de organe, tesuturi si celule, facilitandu-se astfel dezvoltarea competentelor angajatilor medici si asistente
medicale din sectorul sanitar, in concordanta cu aspiratiile profesionale.</t>
  </si>
  <si>
    <t>AP 1/P1.1.2 /1.1.2 - ANELIS PLUS</t>
  </si>
  <si>
    <t>Acces national electronic la literatura stiintifica pentru sustinerea sistemului de cercetare si edcuatie din Romania</t>
  </si>
  <si>
    <t>Asociatia universitatilor, institutelor de cercetare dezvolaltare si bibliotecilor centrale universitare din Romania</t>
  </si>
  <si>
    <t>Obiectivul general al Proiectului Anelis Plus 2020 este cresterea capacitaþii de CDI a României în domeniile de specializare inteligenta si
în sanatate si se suprapune integral peste obiectivul specific al programului.
Proiectul va creste gradul de implicare al mediului de cercetare românesc în reþele de cercetare internaþionale specializate, de importanþa
majora pentru dezvoltarea viitoare a stiinþei si tehnologiei, si va contribui, în acelasi timp, la dezvoltarea infrastructurii informaþionale
corespunzatoare pentru a sprijini proiectele mari si complexe de cercetare.
De asemenea, proiectul este în conexiune si cu obiectivul specific care se refera la cresterea participarii românesti în cercetarea la nivelul
UE deoarece, prin obiectivele sale si rezultatele asteptate, creste vizibilitatea cercetarii românesti si faciliteaza legaturi cu structuri de
cercetare din mediul internaþional.</t>
  </si>
  <si>
    <t>public</t>
  </si>
  <si>
    <t>AP 2/2.1. Proiect major</t>
  </si>
  <si>
    <t>RO-NET:”Construirea unei infrastructuri nationale de broadband in zonele defavorizate, prin utilizarea fondurilor structurale”</t>
  </si>
  <si>
    <t>MINISTERUL COMUNICAȚIILOR ȘI PENTRU SOCIETATEA INFORMAȚIONALĂ</t>
  </si>
  <si>
    <t>Obiectivul general al proiectului il reprezinta cresterea competitivitatii economice a societatii la nivel national prin dezvoltarea unui produs</t>
  </si>
  <si>
    <t>nivel national - fara Bucuresti</t>
  </si>
  <si>
    <t>046</t>
  </si>
  <si>
    <t>AP 2/2.3. Proiect non major</t>
  </si>
  <si>
    <t>Modernizarea modalitatilor de culegere, evaluare, analizare si raportare a datelor din Registrul Agricol National prin utilizarea tehnologiei informatiei – Faza II</t>
  </si>
  <si>
    <t>Agentia Nationala de Cadastru si Publicitate Imobiliara</t>
  </si>
  <si>
    <t>Obiectivul general al proiectului consta in dezvoltarea instrumentelor si a unei culturi de monitorizare si evaluare a performantelor in domeniul agricol (date specifice Registrului Agricol National - RAN) adaptate la prioritatile economice si sociale actuale venite din partea cetatenilor, mediului de afaceri, precum si administratiei publice locale si centrale.</t>
  </si>
  <si>
    <t>078</t>
  </si>
  <si>
    <t xml:space="preserve">	SII ANALYTICS - Sistem informatic de integrare si valorificare operațională și analitică a volumelor mari de date</t>
  </si>
  <si>
    <t>Serviciul Roman de Informatii prin UM 0929 Bucuresti</t>
  </si>
  <si>
    <t>Obiectivul general al proiectului susþine scopul definit, prin implementarea unui sistem informatic de integrare si valorificare operaþionala si analitica a volumelor mari de date, sub forma unui ansamblu de instrumente software.</t>
  </si>
  <si>
    <t>Sistem informatic colaborativ pentru mediul performant de desfăsurare al achiziţiilor publice – SICAP - FAZA a II a aferenta exercitiului financiar 2014-2020.</t>
  </si>
  <si>
    <t>Agentia pentru Agenda Digitala a Romaniei</t>
  </si>
  <si>
    <t xml:space="preserve">Optimizarea interacţiunii cu mediul de afaceri şi implementarea unor mecanisme avansate de analiză şi schimb de date prin implementarea unui sistem informatic de e-guvernare şi analiză de tip Big Data în cadrul Consiliului Concurenţei </t>
  </si>
  <si>
    <t>Consiliul Concurentei</t>
  </si>
  <si>
    <t>Obiectivul general al proiectului consta in integrarea si valorificarea operaþionala si analitica a volumelor mari de date în vederea susþinerii activitaþilor de investigaþii, dezvoltarea funcþiei de prevenþie, detectare si luare de masuri specifice activitaþii Consiliului Concurentei prin implementarea unui sistem informatic bazat pe o platforma de tip Big Data.</t>
  </si>
  <si>
    <t>Îmbuntăţirea capacităţii de procesare a datelor şi creşterea performanţelor de raportare ale ONRC prin arhitecturi şi tehnologii Big Data</t>
  </si>
  <si>
    <t>Oficiul National al Registrului Comertului</t>
  </si>
  <si>
    <t>Obiectivul general al proiectului consta in dezvoltarea si eficientizarea activitatilor ONRC in domeniul furnizarii de informatii catre clientii sai persoane fizice si juridice, catre institutiile administratiei centrale si locale cu care exista incheiate protocoale de colaborare, precum si in optimizarea functiilor de raportare operationala si manageriala interna, prin: implementarea unor mecanisme automate de schimb de date cu sisteme si institutii externe, implementarea unei platforme de Business Intelligence pentru raportare manageriala si pentru eficientizarea activitatilor de furnizare de informatii catre alte institutii ale Statului, precum si a unei platforme de procesare analitica de tip
Big Data, prin integrarea tuturor informatiilor din bazele de date existente cu surse de date nestructurate care în acest moment fie nu pot fi
valorificate, fie aceasta valorificare implica un efort manual considerabil.</t>
  </si>
  <si>
    <t>TOTAL GIURGIU</t>
  </si>
  <si>
    <t>JUDEŢUL VRANCEA</t>
  </si>
  <si>
    <t>TOTAL GENERAL  POC:</t>
  </si>
  <si>
    <r>
      <t>Obiectivul principal</t>
    </r>
    <r>
      <rPr>
        <sz val="11"/>
        <rFont val="Calibri"/>
        <family val="2"/>
        <charset val="238"/>
        <scheme val="minor"/>
      </rPr>
      <t xml:space="preserve"> al proiectului constă în creșterea capacității de cercetare a Centrului de Cercetare Imagistică Multimodală Avansată din cadrul SC Cardio Med SRL prin realizarea unei platforme imagistice multimodale CT/RMN de înaltă performanţă destinată cercetării avansate a bolilor aterotrombotice.</t>
    </r>
  </si>
  <si>
    <t>Obiectul proiectului de finanțare „Dotarea Departamentului Cercetare-Dezvoltare al SC ALUM SA cu instalaţii independente, performante de cercetare în sprijinul creşterii competitivităţii economice şi a dezvoltării afacerii” este reprezentat de achiziția de active corporale pentru CD, respectiv echipamente pentru cercetarea tehnologiilor de obținere a hidroxidului de aluminiu, produs destinat unor aplicaţii de înaltă tehnologie</t>
  </si>
  <si>
    <t>Aninoasa</t>
  </si>
  <si>
    <t>Cluj Napoca; Brasov</t>
  </si>
  <si>
    <t xml:space="preserve"> Ilfov</t>
  </si>
  <si>
    <t>Tunari</t>
  </si>
  <si>
    <t>Bulbucata, Sat Teisori</t>
  </si>
  <si>
    <t xml:space="preserve"> Chitila</t>
  </si>
  <si>
    <t xml:space="preserve"> Alba</t>
  </si>
  <si>
    <t xml:space="preserve">Obiectivul proiectului: Creșterea capacității de cercetare-dezvoltare in domeniile alimentar si sigurantei alimentare al companiei Supremia Grup insotita de transferul rezultatelor cercetarii asupra mediului de afaceri  specific domeniului cat si al consumatorilor de la nivelul județului Alba, national si international, prin înființarea SUPREMIA INOVATION CENTER - S.I.C. menit să asigure cresterea competitivitatii si notorietatii la nivel national si international al companiei Supremia Grup,creşterea calităţii şi performanţei științifice în aceste domenii , intensificarea colaborarii pe baza de parteneriate pe linia activitatilor de CDI pe plan national si  international,   atragerea de cercetatori, dezvoltarea stocului mondial de cunoaștere  si nu in ultimul rand al calitatii vietii . </t>
  </si>
  <si>
    <r>
      <t xml:space="preserve">Obiectivul general al proiectului este creștereacapacitațiiștiințifice în domeniile de specializare inteligenta: </t>
    </r>
    <r>
      <rPr>
        <i/>
        <sz val="11"/>
        <rFont val="Calibri"/>
        <family val="2"/>
        <charset val="238"/>
        <scheme val="minor"/>
      </rPr>
      <t>resurse energetice conventionale, neconventionale și regenerabile</t>
    </r>
    <r>
      <rPr>
        <sz val="11"/>
        <rFont val="Calibri"/>
        <family val="2"/>
        <charset val="238"/>
        <scheme val="minor"/>
      </rPr>
      <t xml:space="preserve">și </t>
    </r>
    <r>
      <rPr>
        <i/>
        <sz val="11"/>
        <rFont val="Calibri"/>
        <family val="2"/>
        <charset val="238"/>
        <scheme val="minor"/>
      </rPr>
      <t>tehnologii curate de producere a energiei pe baza combustibililor fosili</t>
    </r>
    <r>
      <rPr>
        <sz val="11"/>
        <rFont val="Calibri"/>
        <family val="2"/>
        <charset val="238"/>
        <scheme val="minor"/>
      </rPr>
      <t xml:space="preserve">  prin investiții în cercetare–dezvoltare, dobândirea de competente și know-how în managementul clusterului, identificarea și transferul de bune practici și cunoștințe de la  partenerii cu care se va intra în colaborare</t>
    </r>
  </si>
  <si>
    <t>Dezvoltarea departamentului de cercertare a societăţii COMPA SA şi obţinerea unor rezultate inovatoare în domeniul industriei auto</t>
  </si>
  <si>
    <t>COMPA SA</t>
  </si>
  <si>
    <t>Obiectivul general al proiectului este reprezentat de cresterea nivelului de inovare si a competitivitaþii pe piaţă a întreprinderii COMPA SA prin realizarea unor investiţii iniţiale de modernizare si dezvoltare tehnologica a departamentului de CD, în concordanţa cu strategia de specializare inteligenta a Regiunii Centru pentru perioada 2014-2020.</t>
  </si>
  <si>
    <t>Parteneriat pentru transferul de cunostibte si dezvoltarea riscurilor ocupationale care pot conduce la dezastre (PROC)</t>
  </si>
  <si>
    <t>Institutul National de Cercetare-Dezvoltare pentru protectia muncii INCDPM Alexandru Darabonţ - Bucuresti</t>
  </si>
  <si>
    <t>Obiectivul principal al proiectului îl constituie transferul eficient de cunostinþe specifice domeniului riscurilor ocupaþionale si a securitaþii si sanataþii în munca de la generator (depozitar) INCDPM ”Alexandru Darabont” catre unitaþile economice (toate unitaþile de la nivelul economiei naþionale- cu excepþiile prevazute de legea 319) prin dezvoltarea de legaturi si sinergii orientate spre procesul de cercetare tehnica colaborativa între întreprinderi si INCDPM ”Alexandru Darabont”</t>
  </si>
  <si>
    <t xml:space="preserve">Dezvoltarea unui centru de cercetare-dezvoltare în oncologie în cadrul societăţii Pelican Impex SRL </t>
  </si>
  <si>
    <t>PELICAN IMPEX SRL</t>
  </si>
  <si>
    <t>Obiectivul general al proiectului este cresterea capacitatii de cercetare – dezvoltare a SC PELICAN IMPEX SRL in domeniul sanatatii ca domeniu prioritar de interes naţional. Acest deziderat poate fi atins prin infiintarea si dezvoltarea a unui centru de cercetare in oncologie.</t>
  </si>
  <si>
    <t xml:space="preserve">AP 2/2.3.1 Sectiunea BIG DATA </t>
  </si>
  <si>
    <t>AP 2/2.3.1 Sectiunea e-guvernare interoperabilitate</t>
  </si>
  <si>
    <t>Sistem de interoperabilitate tehnologica cu statele membre UE - SITUE</t>
  </si>
  <si>
    <t>Ministerul Comunicatiilor si Societatii Informationale</t>
  </si>
  <si>
    <t>Obiectivul general al proiectului este realizarea Sistemului de Interoperabilitate Tehnologica cu Statele Membre UE (SITUE) care va avea la baza constructia nodului eIDAS pentru România si va realiza interconectarea acestuia cu nodurile eIDAS ale celorlalte state membre si cu furnizorii de identitate si servicii electronice din România.</t>
  </si>
  <si>
    <t xml:space="preserve">Optimizarea nutriţională a produselor alimentare pe bază de stuguri şi fructe de pădure, prin îmbogăţire cu resveratrol, în scopul intensificării aportului de antioxidanţi în alimentaţie </t>
  </si>
  <si>
    <t>Obţinerea unui produs alimentar de tip supliment, pe substrat natural de Apium graveolens L optimizat nutriţional prin îmbogăţire cu seleniu şi vitamine, în scopul îmbunătăţirii calităţii vieţii.</t>
  </si>
  <si>
    <t>Universitatea de Stiinte Agricole si Medicina Veterinara dun Cluj Napoca</t>
  </si>
  <si>
    <t>Obiectivul general al proiectului consta în obþinerea unui produs îmbogaþit nutriþional, pe substrat constituit din resurse autohtone de fructe de padure (mure, afine, coacaze, merisoare) si struguri prin cresterea conþinutului acestora în resveratrol natural, important principiu activ cu proprietaþi antioxidante; si transferul tehnologic în parteneriat  cu PARAPHARM SRL</t>
  </si>
  <si>
    <t>Obiectivul principal al propunerii de proiect consta în elaborarea, proiectarea si implementarea metodologiei de obþinere a unui produs alimentar cu calitaþi nutritive îmbunataþite, reformulat sub forma de supliment, valorificând, prin metodologii inovatoare, soiurile indigene de Apium graveolens L. (þelina).</t>
  </si>
  <si>
    <t>Centru de Cercetare şi Dezvoltare privind diagnosticul şi tratamentul accidentelor vasculare cerebrale</t>
  </si>
  <si>
    <t>CENTRUL MEDICAL TRANSILVANIA SRL</t>
  </si>
  <si>
    <t xml:space="preserve">Obiectivul general al proiectului este dezvoltarea si modernizarea capacitatii si infrastructurii de CDI a societatii, realizabil prin infiintarea unui centru de Cercetare - Dezvoltare in domeniul Sanatatii privind una dintre cele mai raspandite cauze de morbiditate si mortalitate din Romania - accidentul vascular cerebral (AVC)-, cu departamente de cercetare specializate in care vor fi realizate studii privind urgentele neurovasculare. </t>
  </si>
  <si>
    <t>Dezvoltarea centrului de cercetare-dezvoltare-inovare în ştiinţe medicale POLIMED DACIA BRAŞOV POLI-CDI</t>
  </si>
  <si>
    <t>Obiectivul general al proiectului propus de catre Polimed Dacia S.R.L. consta în achizitia de echipamente de cercetare dezvoltare necesare investigarii metodei de diagnostic si recuperare prin combinarea unui tratament PRP (plasma bogata în trombocite) cu aerocrioterapie în vederea tratarii afecþiunilor aparatului locomotor.</t>
  </si>
  <si>
    <t>AP 1/P1.1/ 1.1.1-Proiect Fazat non-major UVT</t>
  </si>
  <si>
    <t>Institutul de Cercetari Avansate de Mediu - ICAM</t>
  </si>
  <si>
    <t>Universitatea de Vest</t>
  </si>
  <si>
    <t>Obiectivul general al proiectului este crearea unui institut de cercetari avansate de mediu, ce va fi atins în faza a doua prin finalizarea
construcþiei acestuia si dotarea corespunzatoare, astfel încât sa se asigure o infrastructura de cercetare de excelenþa la standarde
internaþionale.
Obiectivul general</t>
  </si>
  <si>
    <t>Construirea  unui centru de cercetare pentru eco-nano-tehnologii şi materiale avansate în domeniul sculelor aşchietoare în vederea creşterii performanţei în cercetare şi a cooperării internaţionale</t>
  </si>
  <si>
    <t>GUHRING SRL</t>
  </si>
  <si>
    <t>Obiectivul general al proiectului propus spre finantare vizeaza cresterea performantei in cercetare - dezvoltare a SC GUHRING SRL pe piata internationala de profil prin construirea unui centru CDI pentru eco-nano-tehnologii si materiale avansate, compus din 6 noi laboratoare de cercetare – dezvoltare si inovare tehnologica si dotarea acestora cu utilaje si echipamente de cercetare de ultima generatie, care va conduce la cresterea capacitatii de cercetare si la dezvoltarea durabila si sustenabila a potentialului de inovare
tehnologica pentru realizarea si omologarea de prototipuri cu valoare adaugata mare, folosind nano-tehnologii si materiale polimerice.</t>
  </si>
  <si>
    <t>Constituirea şi implementarea de parteneriate pentru transfer de cunoştunţe între Institutul de Cercetări pentru Agricultură şi Mediu Iaşi şi mediul economic</t>
  </si>
  <si>
    <t>Universitatea de Stiinte Agricole si Medicina Veterinara "Ion Ionescu de la Brad" Iasi</t>
  </si>
  <si>
    <t>Obiectivul general este cresterea accesului mediului economic privat agricol la cunoastere. Accesul la cunoastere se va realiza prin valorificarea infrastructurii de cercetare Institutul de Cercetari pentru Agricultura si Mediu (ICAM) din cadrul Universitatii de tiinþe Agricole si Medicina Veterinara "Ion Ionescu de la Brad" Iasi (USAMV – Iasi). Valorificarea infrastructurii de cercetare se va realiza prin constituirea si implementarea de parteneriate cu întreprinderi din mediul economic agricol. În cadrul parteneriatelor se va realiza transfer de cunostinþe, respectiv de inovaþie si progres tehnic.</t>
  </si>
  <si>
    <t>Crearea unui Centru de Cercetare Dezvoltare în Recuperarea Medicală şi Bioreconstrucţie RECUMED</t>
  </si>
  <si>
    <t>Sanimed International Impex SRL</t>
  </si>
  <si>
    <t>Obiectivul general al proiectului: realizarea unui Centru de Cercetare-Dezvoltare în Recuperare Medicala si Bioreconstrucþie, într-un interval de maxim 24 luni;</t>
  </si>
  <si>
    <t>Comuna Calugareni</t>
  </si>
  <si>
    <t>Înfiinţare departament cercetare metode inovative de tratare ale afecţiunlor aparatului neuro-locomotor</t>
  </si>
  <si>
    <t>INTERNATIONAL MODELING COMPANY SRL</t>
  </si>
  <si>
    <t>Obiectivul general al proiectului este înfiinţarea unui departament în vederea cercetarii de metode inovative pentru tratarea afecţiunilor aparatului neuro-locomotor prin concentrarea de resurse umane si materiale de vârf în domeniul sanataţii.</t>
  </si>
  <si>
    <t>Centrul pentru transferul de cunoţtinţe către întreprinderi din domeniul ICT - CENTRIC</t>
  </si>
  <si>
    <t>Obiectivul general al proiectului consta în realizarea unui centru de transfer de cunostinþe între Universitatea Ştefan cel Mare din Suceava si companii activând în domeniul tehnologiilor informaþionale si de comunicaţii (TIC) în Regiunea Nord - Est a României, cu prioritate acordata companiilor din judelele Suceava, Botoşani si Neamţ.</t>
  </si>
  <si>
    <t>O.V.A GENERAL CONSTRUCT SRL</t>
  </si>
  <si>
    <t xml:space="preserve">Obiectivul general al proiectului este înfiinţarea unui departament de cercetare programe software inovative pentru combaterea traficului ilegal de bunuri de lux si de larg consum. </t>
  </si>
  <si>
    <t>Infiinţare departament de cercetare programe software inovative pentru combaterea traficului ilegal de bunuri</t>
  </si>
  <si>
    <t>Elaborarea de tehnologii eficiente energetic în aplicaţiile de nişă ale fabricaţiei subansamblelor mecanohidraulice la cerere şi mentenanţei echipamentelor hidraulice mobile - MENTEH</t>
  </si>
  <si>
    <t>INSTITUTUL NAȚIONAL DE CERCETARE-DEZVOLTARE PENTRU OPTOELECTRONICA - INOE 2000</t>
  </si>
  <si>
    <t>Sistem informatic integrat pentru emiterea actelor de stare civilÄ- SIIEASC</t>
  </si>
  <si>
    <t>MINISTERUL AFACERILOR INTERNE-DGCTI</t>
  </si>
  <si>
    <t>Obiectivul general al proiectului este dezvoltarea interacţiunii INOE 2000 – IHP cu întreprinderile specializate în producţia si mentenanţa de echipamente hidraulice, pentru transferul de cunostinţe în subdomeniul aplicaþiilor de nisa privind tehnologiile destinate producþiei de subansamble mecanohidraulice la cerere, întreþinere, reparaþii, verificari si control, in scopul eficientizarii energetice a utilajelor mobile.</t>
  </si>
  <si>
    <t>Obiectivul general al proiectului SIIEASC consta în informatizarea sistemului de depunere a cererilor pentru înregistrarea si eliberarea efectiva a documentelor de stare civila, precum si implementarea suportului necesar dezvoltarii si accesarii serviciilor electronice ce au la baza informaþii primare de stare civila. Acest proiect contribuie la dezvoltarea serviciilor publice electronice de tip G2C si G2G.</t>
  </si>
  <si>
    <t>Parteneriatele pentru competitivitate în vederea transferului de cunoştinţe prin dezvoltarea unor modele computaţionale inovative pentru creşterea economică şi sustenabilitatea sectorului de afaceri din România ASECOMP</t>
  </si>
  <si>
    <t>ACADEMIA DE STUDII ECONOMICE BUCUREȘTI</t>
  </si>
  <si>
    <t>Standardizarea diagnosticului și tratamentului hepatopatiilor cronice în stadiu avansat ținând cont de influența stresului oxidativ în evoluția, prognosticul și răspunsul la tratamentul etiopatogenic</t>
  </si>
  <si>
    <t xml:space="preserve">Tehnologie de prelucrare inovativa a deseurilor de metale neferoase si a deee-urilor, utilizand  energia microundelor
</t>
  </si>
  <si>
    <t>AP 2/2.3.3 Sectiunea e-cultura</t>
  </si>
  <si>
    <t>E-cultura: Biblioteca Digitala a Romaniei</t>
  </si>
  <si>
    <t>MINISTERUL CULTURII SI IDENTITATII NATIONALE</t>
  </si>
  <si>
    <t>Obiectivul general: Eficientizarea serviciilor publice oferite de catre Ministerul Culturii si Identitatii Nationale prin valorificarea potentialului IT&amp;C in procesul de digitizare a patrimoniului cultural mobil, in scopul cresterii accesibilitaþii resurselor culturale pentru publicul larg.</t>
  </si>
  <si>
    <t>Centrul de cercetare pentru achiziţia şi procesarea datelor 3D spaţiale pentru modele complexe 3D-Spaţial</t>
  </si>
  <si>
    <t>Dotarea departamentului de R&amp;D al Prysmian Cabluri şi Sisteme SA AdFiOTech</t>
  </si>
  <si>
    <t xml:space="preserve">PRYSMIAN Cabluri si Sisteme SA </t>
  </si>
  <si>
    <t>privat</t>
  </si>
  <si>
    <t>079</t>
  </si>
  <si>
    <t>AP 2/2.3.3 Sectiunea e-educatie</t>
  </si>
  <si>
    <t>Platforma naţionala integrata - Wireless Campus</t>
  </si>
  <si>
    <t>AGENTIA DE ADMINISTRARE A RETELEI NATIONALE DE INFORMATICA PENTRU EDUCATIE SI CERCETARE</t>
  </si>
  <si>
    <t>Formarea si dezvoltarea competenţelor personalului din învatamântul preuniversitar în scopul utilizarii eficiente a aplicatiilor de management educaţional.</t>
  </si>
  <si>
    <t>Plăţi către beneficiari (lei) la 30.11.2018</t>
  </si>
  <si>
    <t>Raportare cut-off date 31.12.2018</t>
  </si>
  <si>
    <t>Crt. No.</t>
  </si>
  <si>
    <t>Priority Axis/Investment priority</t>
  </si>
  <si>
    <t>MY SMIS Code</t>
  </si>
  <si>
    <t>Project title</t>
  </si>
  <si>
    <t>Beneficiary name</t>
  </si>
  <si>
    <t>Project summary</t>
  </si>
  <si>
    <t>Start date</t>
  </si>
  <si>
    <t>End date</t>
  </si>
  <si>
    <t>Union co-financing rate</t>
  </si>
  <si>
    <t>Region</t>
  </si>
  <si>
    <t>County</t>
  </si>
  <si>
    <t>Locality</t>
  </si>
  <si>
    <t>Beneficiary type</t>
  </si>
  <si>
    <t>Area of intervention</t>
  </si>
  <si>
    <t>Eligible value of the project (LEI)</t>
  </si>
  <si>
    <t>Total value of the project</t>
  </si>
  <si>
    <t>Project status</t>
  </si>
  <si>
    <t>Aditional act  no.</t>
  </si>
  <si>
    <t>Beneficiary payments (lei)</t>
  </si>
  <si>
    <t>Financing</t>
  </si>
  <si>
    <t>Beneficiary private contribution</t>
  </si>
  <si>
    <t>Private contribution</t>
  </si>
  <si>
    <t>Non eligible expenditure</t>
  </si>
  <si>
    <t>Eu Funds</t>
  </si>
  <si>
    <t>National contribution</t>
  </si>
  <si>
    <t>EU Funds</t>
  </si>
  <si>
    <t>National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</si>
</sst>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3" x14ac:knownFonts="1">
    <font>
      <sz val="11"/>
      <color theme="1"/>
      <name val="Calibri"/>
      <family val="2"/>
      <charset val="238"/>
      <scheme val="minor"/>
    </font>
    <font>
      <sz val="11"/>
      <color theme="1"/>
      <name val="Calibri"/>
      <family val="2"/>
      <scheme val="minor"/>
    </font>
    <font>
      <sz val="11"/>
      <color theme="1"/>
      <name val="Calibri"/>
      <family val="2"/>
      <scheme val="minor"/>
    </font>
    <font>
      <b/>
      <sz val="12"/>
      <name val="Calibri"/>
      <family val="2"/>
      <charset val="238"/>
      <scheme val="minor"/>
    </font>
    <font>
      <sz val="10"/>
      <name val="Calibri"/>
      <family val="2"/>
      <charset val="238"/>
      <scheme val="minor"/>
    </font>
    <font>
      <b/>
      <sz val="10"/>
      <name val="Calibri"/>
      <family val="2"/>
      <charset val="238"/>
      <scheme val="minor"/>
    </font>
    <font>
      <b/>
      <sz val="11"/>
      <name val="Calibri"/>
      <family val="2"/>
      <charset val="238"/>
      <scheme val="minor"/>
    </font>
    <font>
      <sz val="11"/>
      <color theme="1"/>
      <name val="Calibri"/>
      <family val="2"/>
      <charset val="238"/>
      <scheme val="minor"/>
    </font>
    <font>
      <sz val="9"/>
      <color theme="1"/>
      <name val="Arial"/>
      <family val="2"/>
      <charset val="238"/>
    </font>
    <font>
      <sz val="9"/>
      <name val="Arial"/>
      <family val="2"/>
      <charset val="238"/>
    </font>
    <font>
      <i/>
      <sz val="9"/>
      <name val="Arial"/>
      <family val="2"/>
      <charset val="238"/>
    </font>
    <font>
      <sz val="11"/>
      <name val="Calibri"/>
      <family val="2"/>
      <charset val="238"/>
      <scheme val="minor"/>
    </font>
    <font>
      <i/>
      <sz val="11"/>
      <name val="Calibri"/>
      <family val="2"/>
      <charset val="238"/>
      <scheme val="minor"/>
    </font>
    <font>
      <sz val="12"/>
      <color theme="1"/>
      <name val="Calibri"/>
      <family val="2"/>
      <charset val="238"/>
      <scheme val="minor"/>
    </font>
    <font>
      <sz val="12"/>
      <name val="Calibri"/>
      <family val="2"/>
      <charset val="238"/>
      <scheme val="minor"/>
    </font>
    <font>
      <sz val="12"/>
      <color theme="0"/>
      <name val="Calibri"/>
      <family val="2"/>
      <charset val="238"/>
      <scheme val="minor"/>
    </font>
    <font>
      <sz val="11"/>
      <name val="Arial"/>
      <family val="2"/>
      <charset val="238"/>
    </font>
    <font>
      <b/>
      <sz val="11"/>
      <name val="Arial"/>
      <family val="2"/>
      <charset val="238"/>
    </font>
    <font>
      <i/>
      <sz val="11"/>
      <name val="Arial"/>
      <family val="2"/>
      <charset val="238"/>
    </font>
    <font>
      <b/>
      <sz val="12"/>
      <color theme="1"/>
      <name val="Calibri"/>
      <family val="2"/>
      <charset val="238"/>
      <scheme val="minor"/>
    </font>
    <font>
      <b/>
      <sz val="9"/>
      <name val="Arial"/>
      <family val="2"/>
      <charset val="238"/>
    </font>
    <font>
      <b/>
      <i/>
      <sz val="14"/>
      <name val="Calibri"/>
      <family val="2"/>
      <charset val="238"/>
      <scheme val="minor"/>
    </font>
    <font>
      <sz val="11"/>
      <name val="Trebuchet MS"/>
      <family val="2"/>
      <charset val="238"/>
    </font>
  </fonts>
  <fills count="4">
    <fill>
      <patternFill patternType="none"/>
    </fill>
    <fill>
      <patternFill patternType="gray125"/>
    </fill>
    <fill>
      <patternFill patternType="solid">
        <fgColor theme="0"/>
        <bgColor indexed="64"/>
      </patternFill>
    </fill>
    <fill>
      <patternFill patternType="solid">
        <fgColor rgb="FFA5F46A"/>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8">
    <xf numFmtId="0" fontId="0" fillId="0" borderId="0"/>
    <xf numFmtId="164" fontId="7" fillId="0" borderId="0" applyFont="0" applyFill="0" applyBorder="0" applyAlignment="0" applyProtection="0"/>
    <xf numFmtId="0" fontId="7" fillId="0" borderId="0"/>
    <xf numFmtId="0" fontId="2" fillId="0" borderId="0"/>
    <xf numFmtId="0" fontId="1" fillId="0" borderId="0"/>
    <xf numFmtId="164" fontId="1" fillId="0" borderId="0" applyFont="0" applyFill="0" applyBorder="0" applyAlignment="0" applyProtection="0"/>
    <xf numFmtId="164" fontId="7" fillId="0" borderId="0" applyFont="0" applyFill="0" applyBorder="0" applyAlignment="0" applyProtection="0"/>
    <xf numFmtId="0" fontId="1" fillId="0" borderId="0"/>
  </cellStyleXfs>
  <cellXfs count="175">
    <xf numFmtId="0" fontId="0" fillId="0" borderId="0" xfId="0"/>
    <xf numFmtId="0" fontId="9" fillId="2" borderId="4" xfId="0" applyNumberFormat="1" applyFont="1" applyFill="1" applyBorder="1" applyAlignment="1">
      <alignment horizontal="left" vertical="top" wrapText="1"/>
    </xf>
    <xf numFmtId="4" fontId="9" fillId="2" borderId="4" xfId="0" applyNumberFormat="1" applyFont="1" applyFill="1" applyBorder="1" applyAlignment="1">
      <alignment horizontal="right" vertical="top" wrapText="1"/>
    </xf>
    <xf numFmtId="4" fontId="10" fillId="2" borderId="4" xfId="0" applyNumberFormat="1" applyFont="1" applyFill="1" applyBorder="1" applyAlignment="1">
      <alignment horizontal="right" vertical="top" wrapText="1"/>
    </xf>
    <xf numFmtId="0" fontId="9" fillId="2" borderId="4" xfId="0" applyNumberFormat="1" applyFont="1" applyFill="1" applyBorder="1" applyAlignment="1">
      <alignment horizontal="center" vertical="top" wrapText="1"/>
    </xf>
    <xf numFmtId="0" fontId="9" fillId="2" borderId="4" xfId="0" applyFont="1" applyFill="1" applyBorder="1" applyAlignment="1">
      <alignment horizontal="left" vertical="top" wrapText="1"/>
    </xf>
    <xf numFmtId="0" fontId="0" fillId="2" borderId="4" xfId="0" applyFont="1" applyFill="1" applyBorder="1" applyAlignment="1">
      <alignment horizontal="center" vertical="top" wrapText="1"/>
    </xf>
    <xf numFmtId="0" fontId="11" fillId="2" borderId="4" xfId="0" applyNumberFormat="1" applyFont="1" applyFill="1" applyBorder="1" applyAlignment="1">
      <alignment horizontal="left" vertical="top" wrapText="1"/>
    </xf>
    <xf numFmtId="4" fontId="11" fillId="2" borderId="4" xfId="0" applyNumberFormat="1" applyFont="1" applyFill="1" applyBorder="1" applyAlignment="1">
      <alignment horizontal="right" vertical="top" wrapText="1"/>
    </xf>
    <xf numFmtId="4" fontId="12" fillId="2" borderId="4" xfId="0" applyNumberFormat="1" applyFont="1" applyFill="1" applyBorder="1" applyAlignment="1">
      <alignment horizontal="right" vertical="top" wrapText="1"/>
    </xf>
    <xf numFmtId="0" fontId="11" fillId="2" borderId="4" xfId="0" applyNumberFormat="1" applyFont="1" applyFill="1" applyBorder="1" applyAlignment="1">
      <alignment horizontal="center" vertical="top" wrapText="1"/>
    </xf>
    <xf numFmtId="0" fontId="11" fillId="2" borderId="4" xfId="0" applyFont="1" applyFill="1" applyBorder="1" applyAlignment="1">
      <alignment horizontal="left" vertical="top" wrapText="1"/>
    </xf>
    <xf numFmtId="4" fontId="14" fillId="2" borderId="4" xfId="0" applyNumberFormat="1" applyFont="1" applyFill="1" applyBorder="1" applyAlignment="1">
      <alignment horizontal="right" vertical="top" wrapText="1"/>
    </xf>
    <xf numFmtId="4" fontId="11" fillId="2" borderId="4" xfId="0" applyNumberFormat="1" applyFont="1" applyFill="1" applyBorder="1" applyAlignment="1">
      <alignment horizontal="center" vertical="top" wrapText="1"/>
    </xf>
    <xf numFmtId="0" fontId="11" fillId="2" borderId="4" xfId="0" applyFont="1" applyFill="1" applyBorder="1" applyAlignment="1">
      <alignment horizontal="left" vertical="top"/>
    </xf>
    <xf numFmtId="4" fontId="11" fillId="2" borderId="4" xfId="0" applyNumberFormat="1" applyFont="1" applyFill="1" applyBorder="1" applyAlignment="1">
      <alignment horizontal="right" vertical="top"/>
    </xf>
    <xf numFmtId="4" fontId="12" fillId="2" borderId="4" xfId="0" applyNumberFormat="1" applyFont="1" applyFill="1" applyBorder="1" applyAlignment="1">
      <alignment horizontal="right" vertical="top"/>
    </xf>
    <xf numFmtId="2" fontId="11" fillId="2" borderId="4" xfId="0" applyNumberFormat="1" applyFont="1" applyFill="1" applyBorder="1" applyAlignment="1">
      <alignment horizontal="left" vertical="top" wrapText="1"/>
    </xf>
    <xf numFmtId="4" fontId="16" fillId="2" borderId="4" xfId="0" applyNumberFormat="1" applyFont="1" applyFill="1" applyBorder="1" applyAlignment="1">
      <alignment horizontal="right" vertical="top" wrapText="1"/>
    </xf>
    <xf numFmtId="0" fontId="11" fillId="2" borderId="4" xfId="2" applyFont="1" applyFill="1" applyBorder="1" applyAlignment="1">
      <alignment horizontal="left" vertical="top" wrapText="1"/>
    </xf>
    <xf numFmtId="165" fontId="11" fillId="2" borderId="4" xfId="0" applyNumberFormat="1" applyFont="1" applyFill="1" applyBorder="1" applyAlignment="1">
      <alignment horizontal="center" vertical="top" wrapText="1"/>
    </xf>
    <xf numFmtId="2" fontId="11" fillId="2" borderId="4" xfId="0" applyNumberFormat="1" applyFont="1" applyFill="1" applyBorder="1" applyAlignment="1">
      <alignment horizontal="center" vertical="top" wrapText="1"/>
    </xf>
    <xf numFmtId="0" fontId="11" fillId="2" borderId="4" xfId="0" applyFont="1" applyFill="1" applyBorder="1" applyAlignment="1">
      <alignment horizontal="center" vertical="top" wrapText="1"/>
    </xf>
    <xf numFmtId="164" fontId="11" fillId="2" borderId="4" xfId="1" applyFont="1" applyFill="1" applyBorder="1" applyAlignment="1">
      <alignment horizontal="right" vertical="top" wrapText="1"/>
    </xf>
    <xf numFmtId="49" fontId="11" fillId="2" borderId="4" xfId="0" applyNumberFormat="1" applyFont="1" applyFill="1" applyBorder="1" applyAlignment="1">
      <alignment horizontal="center" vertical="top" wrapText="1"/>
    </xf>
    <xf numFmtId="0" fontId="11" fillId="2" borderId="4" xfId="0" applyFont="1" applyFill="1" applyBorder="1" applyAlignment="1">
      <alignment horizontal="right" vertical="top" wrapText="1"/>
    </xf>
    <xf numFmtId="165" fontId="11" fillId="2" borderId="4" xfId="0" applyNumberFormat="1" applyFont="1" applyFill="1" applyBorder="1" applyAlignment="1">
      <alignment horizontal="center" vertical="top"/>
    </xf>
    <xf numFmtId="165" fontId="9" fillId="2" borderId="4" xfId="0" applyNumberFormat="1" applyFont="1" applyFill="1" applyBorder="1" applyAlignment="1">
      <alignment horizontal="center" vertical="top" wrapText="1"/>
    </xf>
    <xf numFmtId="164" fontId="9" fillId="2" borderId="4" xfId="1" applyFont="1" applyFill="1" applyBorder="1" applyAlignment="1">
      <alignment horizontal="right" vertical="top" wrapText="1"/>
    </xf>
    <xf numFmtId="0" fontId="12" fillId="2" borderId="4" xfId="0" applyFont="1" applyFill="1" applyBorder="1" applyAlignment="1">
      <alignment horizontal="left" vertical="top" wrapText="1"/>
    </xf>
    <xf numFmtId="49" fontId="11" fillId="2" borderId="24" xfId="0" applyNumberFormat="1" applyFont="1" applyFill="1" applyBorder="1" applyAlignment="1">
      <alignment horizontal="center" vertical="top" wrapText="1"/>
    </xf>
    <xf numFmtId="165" fontId="11" fillId="2" borderId="4" xfId="0" applyNumberFormat="1" applyFont="1" applyFill="1" applyBorder="1" applyAlignment="1">
      <alignment horizontal="left" vertical="top" wrapText="1"/>
    </xf>
    <xf numFmtId="0" fontId="11" fillId="2" borderId="0" xfId="0" applyFont="1" applyFill="1"/>
    <xf numFmtId="0" fontId="0" fillId="2" borderId="0" xfId="0" applyFont="1" applyFill="1"/>
    <xf numFmtId="0" fontId="21" fillId="2" borderId="0" xfId="0" applyFont="1" applyFill="1"/>
    <xf numFmtId="0" fontId="11" fillId="2" borderId="0" xfId="0" applyFont="1" applyFill="1" applyBorder="1"/>
    <xf numFmtId="0" fontId="0" fillId="2" borderId="0" xfId="0" applyFont="1" applyFill="1" applyBorder="1"/>
    <xf numFmtId="0" fontId="11" fillId="2" borderId="0" xfId="0" applyFont="1" applyFill="1" applyBorder="1" applyAlignment="1">
      <alignment horizontal="right"/>
    </xf>
    <xf numFmtId="4" fontId="5" fillId="2" borderId="0"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13" fillId="2" borderId="0" xfId="0" applyFont="1" applyFill="1"/>
    <xf numFmtId="0" fontId="6" fillId="2" borderId="12" xfId="0" applyNumberFormat="1" applyFont="1" applyFill="1" applyBorder="1" applyAlignment="1">
      <alignment horizontal="center" vertical="top" wrapText="1"/>
    </xf>
    <xf numFmtId="0" fontId="0" fillId="2" borderId="0" xfId="0" applyFont="1" applyFill="1" applyAlignment="1">
      <alignment vertical="top" wrapText="1"/>
    </xf>
    <xf numFmtId="4" fontId="3" fillId="2" borderId="20" xfId="0" applyNumberFormat="1" applyFont="1" applyFill="1" applyBorder="1" applyAlignment="1">
      <alignment horizontal="center" vertical="center" wrapText="1"/>
    </xf>
    <xf numFmtId="4" fontId="3" fillId="2" borderId="20" xfId="0" applyNumberFormat="1" applyFont="1" applyFill="1" applyBorder="1" applyAlignment="1">
      <alignment horizontal="right" vertical="center" wrapText="1"/>
    </xf>
    <xf numFmtId="4" fontId="3" fillId="2" borderId="21" xfId="0" applyNumberFormat="1" applyFont="1" applyFill="1" applyBorder="1" applyAlignment="1">
      <alignment horizontal="right" vertical="center" wrapText="1"/>
    </xf>
    <xf numFmtId="0" fontId="6" fillId="2" borderId="3" xfId="0" applyNumberFormat="1" applyFont="1" applyFill="1" applyBorder="1" applyAlignment="1">
      <alignment horizontal="center" vertical="top" wrapText="1"/>
    </xf>
    <xf numFmtId="0" fontId="6" fillId="2" borderId="16" xfId="0" applyNumberFormat="1" applyFont="1" applyFill="1" applyBorder="1" applyAlignment="1">
      <alignment horizontal="center" vertical="top" wrapText="1"/>
    </xf>
    <xf numFmtId="4" fontId="6" fillId="2" borderId="4" xfId="0" applyNumberFormat="1" applyFont="1" applyFill="1" applyBorder="1" applyAlignment="1">
      <alignment horizontal="right" vertical="top" wrapText="1"/>
    </xf>
    <xf numFmtId="0" fontId="14" fillId="2" borderId="0" xfId="0" applyFont="1" applyFill="1"/>
    <xf numFmtId="4" fontId="3" fillId="2" borderId="20" xfId="0" applyNumberFormat="1" applyFont="1" applyFill="1" applyBorder="1" applyAlignment="1">
      <alignment vertical="center" wrapText="1"/>
    </xf>
    <xf numFmtId="0" fontId="6" fillId="2" borderId="3" xfId="0" applyNumberFormat="1" applyFont="1" applyFill="1" applyBorder="1" applyAlignment="1">
      <alignment horizontal="center" vertical="top"/>
    </xf>
    <xf numFmtId="0" fontId="11" fillId="2" borderId="4" xfId="0" applyFont="1" applyFill="1" applyBorder="1" applyAlignment="1">
      <alignment horizontal="center" vertical="top"/>
    </xf>
    <xf numFmtId="4" fontId="11" fillId="2" borderId="4" xfId="0" applyNumberFormat="1" applyFont="1" applyFill="1" applyBorder="1" applyAlignment="1">
      <alignment horizontal="center" vertical="top"/>
    </xf>
    <xf numFmtId="0" fontId="11" fillId="2" borderId="4" xfId="0" applyNumberFormat="1" applyFont="1" applyFill="1" applyBorder="1" applyAlignment="1">
      <alignment horizontal="center" vertical="top"/>
    </xf>
    <xf numFmtId="0" fontId="0" fillId="2" borderId="0" xfId="0" applyFont="1" applyFill="1" applyAlignment="1">
      <alignment vertical="top"/>
    </xf>
    <xf numFmtId="0" fontId="6" fillId="2" borderId="12" xfId="0" applyNumberFormat="1" applyFont="1" applyFill="1" applyBorder="1" applyAlignment="1">
      <alignment horizontal="center" vertical="center" wrapText="1"/>
    </xf>
    <xf numFmtId="0" fontId="9" fillId="2" borderId="4" xfId="0" applyFont="1" applyFill="1" applyBorder="1" applyAlignment="1">
      <alignment horizontal="center" vertical="top" wrapText="1"/>
    </xf>
    <xf numFmtId="4" fontId="9" fillId="2" borderId="4" xfId="0" applyNumberFormat="1" applyFont="1" applyFill="1" applyBorder="1" applyAlignment="1">
      <alignment horizontal="center" vertical="top" wrapText="1"/>
    </xf>
    <xf numFmtId="49" fontId="9" fillId="2" borderId="4" xfId="0" applyNumberFormat="1" applyFont="1" applyFill="1" applyBorder="1" applyAlignment="1">
      <alignment horizontal="center" vertical="top" wrapText="1"/>
    </xf>
    <xf numFmtId="0" fontId="9" fillId="2" borderId="4" xfId="0" applyFont="1" applyFill="1" applyBorder="1" applyAlignment="1">
      <alignment horizontal="right" vertical="top" wrapText="1"/>
    </xf>
    <xf numFmtId="49" fontId="20" fillId="2" borderId="4" xfId="0" applyNumberFormat="1" applyFont="1" applyFill="1" applyBorder="1" applyAlignment="1">
      <alignment horizontal="center" vertical="top" wrapText="1"/>
    </xf>
    <xf numFmtId="0" fontId="8" fillId="2" borderId="4" xfId="0" applyFont="1" applyFill="1" applyBorder="1" applyAlignment="1">
      <alignment horizontal="center" vertical="top" wrapText="1"/>
    </xf>
    <xf numFmtId="0" fontId="15" fillId="2" borderId="0" xfId="0" applyFont="1" applyFill="1"/>
    <xf numFmtId="0" fontId="16" fillId="2" borderId="4" xfId="0" applyNumberFormat="1" applyFont="1" applyFill="1" applyBorder="1" applyAlignment="1">
      <alignment horizontal="center" vertical="top" wrapText="1"/>
    </xf>
    <xf numFmtId="4" fontId="17" fillId="2" borderId="4" xfId="0" applyNumberFormat="1" applyFont="1" applyFill="1" applyBorder="1" applyAlignment="1">
      <alignment horizontal="right" vertical="top" wrapText="1"/>
    </xf>
    <xf numFmtId="4" fontId="16" fillId="2" borderId="4" xfId="0" applyNumberFormat="1" applyFont="1" applyFill="1" applyBorder="1" applyAlignment="1">
      <alignment horizontal="center" vertical="top" wrapText="1"/>
    </xf>
    <xf numFmtId="0" fontId="3" fillId="2" borderId="25" xfId="0" applyNumberFormat="1" applyFont="1" applyFill="1" applyBorder="1" applyAlignment="1">
      <alignment horizontal="left" vertical="center" wrapText="1"/>
    </xf>
    <xf numFmtId="0" fontId="3" fillId="2" borderId="23" xfId="0" applyNumberFormat="1"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4" fontId="3" fillId="2" borderId="23" xfId="0" applyNumberFormat="1" applyFont="1" applyFill="1" applyBorder="1" applyAlignment="1">
      <alignment horizontal="right" vertical="center" wrapText="1"/>
    </xf>
    <xf numFmtId="0" fontId="3" fillId="2" borderId="27" xfId="0" applyNumberFormat="1" applyFont="1" applyFill="1" applyBorder="1" applyAlignment="1">
      <alignment vertical="center" wrapText="1"/>
    </xf>
    <xf numFmtId="0" fontId="3" fillId="2" borderId="28" xfId="0" applyNumberFormat="1" applyFont="1" applyFill="1" applyBorder="1" applyAlignment="1">
      <alignment vertical="center" wrapText="1"/>
    </xf>
    <xf numFmtId="0" fontId="19" fillId="2" borderId="0" xfId="0" applyFont="1" applyFill="1" applyAlignment="1">
      <alignment vertical="center" wrapText="1"/>
    </xf>
    <xf numFmtId="4" fontId="3" fillId="2" borderId="9"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top" wrapText="1"/>
    </xf>
    <xf numFmtId="0" fontId="3" fillId="3" borderId="26" xfId="0" applyNumberFormat="1" applyFont="1" applyFill="1" applyBorder="1" applyAlignment="1">
      <alignment vertical="center" wrapText="1"/>
    </xf>
    <xf numFmtId="4" fontId="3" fillId="3" borderId="19" xfId="0" applyNumberFormat="1" applyFont="1" applyFill="1" applyBorder="1" applyAlignment="1">
      <alignment vertical="center" wrapText="1"/>
    </xf>
    <xf numFmtId="4" fontId="19" fillId="3" borderId="19" xfId="0" applyNumberFormat="1" applyFont="1" applyFill="1" applyBorder="1" applyAlignment="1">
      <alignment vertical="center" wrapText="1"/>
    </xf>
    <xf numFmtId="4" fontId="11" fillId="2" borderId="4" xfId="1" applyNumberFormat="1" applyFont="1" applyFill="1" applyBorder="1" applyAlignment="1">
      <alignment horizontal="right" vertical="top" wrapText="1"/>
    </xf>
    <xf numFmtId="39" fontId="11" fillId="2" borderId="4" xfId="1" applyNumberFormat="1" applyFont="1" applyFill="1" applyBorder="1" applyAlignment="1">
      <alignment horizontal="right" vertical="top" wrapText="1"/>
    </xf>
    <xf numFmtId="0" fontId="9" fillId="2" borderId="4" xfId="2" applyFont="1" applyFill="1" applyBorder="1" applyAlignment="1">
      <alignment horizontal="left" vertical="top" wrapText="1"/>
    </xf>
    <xf numFmtId="0" fontId="9" fillId="2" borderId="4" xfId="2" applyFont="1" applyFill="1" applyBorder="1" applyAlignment="1">
      <alignment horizontal="left" vertical="top" wrapText="1"/>
    </xf>
    <xf numFmtId="4" fontId="19" fillId="2" borderId="0" xfId="0" applyNumberFormat="1" applyFont="1" applyFill="1" applyAlignment="1">
      <alignment vertical="center" wrapText="1"/>
    </xf>
    <xf numFmtId="0" fontId="22" fillId="2" borderId="4" xfId="0" applyFont="1" applyFill="1" applyBorder="1" applyAlignment="1">
      <alignment horizontal="left" vertical="top" wrapText="1"/>
    </xf>
    <xf numFmtId="4" fontId="11" fillId="2" borderId="0" xfId="0" applyNumberFormat="1" applyFont="1" applyFill="1"/>
    <xf numFmtId="4" fontId="16" fillId="2" borderId="6" xfId="0" applyNumberFormat="1" applyFont="1" applyFill="1" applyBorder="1" applyAlignment="1">
      <alignment horizontal="right" vertical="top" wrapText="1"/>
    </xf>
    <xf numFmtId="4" fontId="17" fillId="2" borderId="6" xfId="0" applyNumberFormat="1" applyFont="1" applyFill="1" applyBorder="1" applyAlignment="1">
      <alignment horizontal="right" vertical="top" wrapText="1"/>
    </xf>
    <xf numFmtId="0" fontId="16" fillId="2" borderId="6" xfId="0" applyNumberFormat="1" applyFont="1" applyFill="1" applyBorder="1" applyAlignment="1">
      <alignment horizontal="center" vertical="top" wrapText="1"/>
    </xf>
    <xf numFmtId="4" fontId="16" fillId="2" borderId="6" xfId="0" applyNumberFormat="1" applyFont="1" applyFill="1" applyBorder="1" applyAlignment="1">
      <alignment horizontal="center" vertical="top" wrapText="1"/>
    </xf>
    <xf numFmtId="4" fontId="18" fillId="2" borderId="6" xfId="0" applyNumberFormat="1" applyFont="1" applyFill="1" applyBorder="1" applyAlignment="1">
      <alignment horizontal="right" vertical="top" wrapText="1"/>
    </xf>
    <xf numFmtId="0" fontId="6" fillId="2" borderId="1" xfId="0" applyNumberFormat="1"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2" xfId="0" applyFont="1" applyFill="1" applyBorder="1" applyAlignment="1">
      <alignment horizontal="left" vertical="top" wrapText="1"/>
    </xf>
    <xf numFmtId="0" fontId="16" fillId="2" borderId="2" xfId="0" applyNumberFormat="1" applyFont="1" applyFill="1" applyBorder="1" applyAlignment="1">
      <alignment horizontal="left" vertical="top" wrapText="1"/>
    </xf>
    <xf numFmtId="165" fontId="16" fillId="2" borderId="2" xfId="0" applyNumberFormat="1" applyFont="1" applyFill="1" applyBorder="1" applyAlignment="1">
      <alignment horizontal="center" vertical="top" wrapText="1"/>
    </xf>
    <xf numFmtId="2" fontId="16" fillId="2" borderId="2" xfId="0" applyNumberFormat="1" applyFont="1" applyFill="1" applyBorder="1" applyAlignment="1">
      <alignment horizontal="center" vertical="top" wrapText="1"/>
    </xf>
    <xf numFmtId="0" fontId="16" fillId="2" borderId="2" xfId="0" applyNumberFormat="1" applyFont="1" applyFill="1" applyBorder="1" applyAlignment="1">
      <alignment horizontal="center" vertical="top" wrapText="1"/>
    </xf>
    <xf numFmtId="49" fontId="16" fillId="2" borderId="2" xfId="0" applyNumberFormat="1" applyFont="1" applyFill="1" applyBorder="1" applyAlignment="1">
      <alignment horizontal="center" vertical="top" wrapText="1"/>
    </xf>
    <xf numFmtId="4" fontId="16" fillId="2" borderId="2" xfId="0" applyNumberFormat="1" applyFont="1" applyFill="1" applyBorder="1" applyAlignment="1">
      <alignment horizontal="right" vertical="top" wrapText="1"/>
    </xf>
    <xf numFmtId="0" fontId="6" fillId="2" borderId="11" xfId="0" applyNumberFormat="1"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9" xfId="0" applyFont="1" applyFill="1" applyBorder="1" applyAlignment="1">
      <alignment horizontal="left" vertical="top" wrapText="1"/>
    </xf>
    <xf numFmtId="0" fontId="16" fillId="2" borderId="9" xfId="0" applyNumberFormat="1" applyFont="1" applyFill="1" applyBorder="1" applyAlignment="1">
      <alignment horizontal="left" vertical="top" wrapText="1"/>
    </xf>
    <xf numFmtId="165" fontId="16" fillId="2" borderId="9" xfId="0" applyNumberFormat="1" applyFont="1" applyFill="1" applyBorder="1" applyAlignment="1">
      <alignment horizontal="center" vertical="top" wrapText="1"/>
    </xf>
    <xf numFmtId="2" fontId="16" fillId="2" borderId="9" xfId="0" applyNumberFormat="1" applyFont="1" applyFill="1" applyBorder="1" applyAlignment="1">
      <alignment horizontal="center" vertical="top" wrapText="1"/>
    </xf>
    <xf numFmtId="0" fontId="16" fillId="2" borderId="9" xfId="0" applyNumberFormat="1" applyFont="1" applyFill="1" applyBorder="1" applyAlignment="1">
      <alignment horizontal="center" vertical="top" wrapText="1"/>
    </xf>
    <xf numFmtId="49" fontId="16" fillId="2" borderId="9" xfId="0" applyNumberFormat="1" applyFont="1" applyFill="1" applyBorder="1" applyAlignment="1">
      <alignment horizontal="center" vertical="top" wrapText="1"/>
    </xf>
    <xf numFmtId="4" fontId="16" fillId="2" borderId="9" xfId="0" applyNumberFormat="1" applyFont="1" applyFill="1" applyBorder="1" applyAlignment="1">
      <alignment horizontal="right" vertical="top" wrapText="1"/>
    </xf>
    <xf numFmtId="0" fontId="0" fillId="2" borderId="0" xfId="0" applyFont="1" applyFill="1" applyAlignment="1">
      <alignment horizontal="center"/>
    </xf>
    <xf numFmtId="0" fontId="0" fillId="2" borderId="0" xfId="0" applyFont="1" applyFill="1" applyAlignment="1">
      <alignment horizontal="center" vertical="top" wrapText="1"/>
    </xf>
    <xf numFmtId="0" fontId="15" fillId="2" borderId="0" xfId="0" applyFont="1" applyFill="1" applyAlignment="1">
      <alignment horizontal="center"/>
    </xf>
    <xf numFmtId="0" fontId="19" fillId="2" borderId="0" xfId="0" applyFont="1" applyFill="1" applyAlignment="1">
      <alignment horizontal="center" vertical="center" wrapText="1"/>
    </xf>
    <xf numFmtId="0" fontId="0" fillId="2" borderId="4" xfId="0" applyNumberFormat="1" applyFont="1" applyFill="1" applyBorder="1" applyAlignment="1">
      <alignment horizontal="center" vertical="top" wrapText="1"/>
    </xf>
    <xf numFmtId="4" fontId="9" fillId="2" borderId="4" xfId="0" applyNumberFormat="1" applyFont="1" applyFill="1" applyBorder="1" applyAlignment="1">
      <alignment horizontal="right" vertical="center" wrapText="1"/>
    </xf>
    <xf numFmtId="0" fontId="6" fillId="2" borderId="4" xfId="0" applyFont="1" applyFill="1" applyBorder="1" applyAlignment="1">
      <alignment horizontal="center" vertical="top" wrapText="1"/>
    </xf>
    <xf numFmtId="4" fontId="3" fillId="0" borderId="2"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22" xfId="0" applyNumberFormat="1" applyFont="1" applyFill="1" applyBorder="1" applyAlignment="1">
      <alignment horizontal="center" vertical="center" wrapText="1"/>
    </xf>
    <xf numFmtId="0" fontId="3" fillId="2" borderId="17" xfId="0" applyNumberFormat="1" applyFont="1" applyFill="1" applyBorder="1" applyAlignment="1">
      <alignment horizontal="left" vertical="center" wrapText="1"/>
    </xf>
    <xf numFmtId="0" fontId="3" fillId="2" borderId="18" xfId="0" applyNumberFormat="1" applyFont="1" applyFill="1" applyBorder="1" applyAlignment="1">
      <alignment horizontal="left" vertical="center" wrapText="1"/>
    </xf>
    <xf numFmtId="0" fontId="3" fillId="2" borderId="19" xfId="0" applyNumberFormat="1" applyFont="1" applyFill="1" applyBorder="1" applyAlignment="1">
      <alignment horizontal="left" vertical="center" wrapText="1"/>
    </xf>
    <xf numFmtId="0" fontId="3" fillId="2" borderId="0" xfId="0" applyNumberFormat="1" applyFont="1" applyFill="1" applyBorder="1" applyAlignment="1">
      <alignment horizontal="center" vertical="center" wrapText="1"/>
    </xf>
    <xf numFmtId="15" fontId="3" fillId="2" borderId="0"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4" fontId="3" fillId="2" borderId="8"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4" fontId="3" fillId="2" borderId="15"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0" fontId="6" fillId="2" borderId="17" xfId="0" applyNumberFormat="1" applyFont="1" applyFill="1" applyBorder="1" applyAlignment="1">
      <alignment horizontal="left" vertical="center" wrapText="1"/>
    </xf>
    <xf numFmtId="0" fontId="6" fillId="2" borderId="18" xfId="0" applyNumberFormat="1" applyFont="1" applyFill="1" applyBorder="1" applyAlignment="1">
      <alignment horizontal="left" vertical="center" wrapText="1"/>
    </xf>
    <xf numFmtId="0" fontId="6" fillId="2" borderId="19" xfId="0" applyNumberFormat="1" applyFont="1" applyFill="1" applyBorder="1" applyAlignment="1">
      <alignment horizontal="left"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3" fillId="3" borderId="22"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cellXfs>
  <cellStyles count="8">
    <cellStyle name="Comma" xfId="1" builtinId="3"/>
    <cellStyle name="Comma 2" xfId="6"/>
    <cellStyle name="Comma 3" xfId="5"/>
    <cellStyle name="Normal" xfId="0" builtinId="0"/>
    <cellStyle name="Normal 2" xfId="3"/>
    <cellStyle name="Normal 2 2" xfId="7"/>
    <cellStyle name="Normal 3" xfId="2"/>
    <cellStyle name="Normal 4" xfId="4"/>
  </cellStyles>
  <dxfs count="0"/>
  <tableStyles count="0" defaultTableStyle="TableStyleMedium2" defaultPivotStyle="PivotStyleLight16"/>
  <colors>
    <mruColors>
      <color rgb="FFCC99FF"/>
      <color rgb="FFFFCCFF"/>
      <color rgb="FFA5F46A"/>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8"/>
  <sheetViews>
    <sheetView tabSelected="1" topLeftCell="A424" zoomScale="80" zoomScaleNormal="80" workbookViewId="0">
      <selection activeCell="U304" sqref="U304"/>
    </sheetView>
  </sheetViews>
  <sheetFormatPr defaultRowHeight="15" x14ac:dyDescent="0.25"/>
  <cols>
    <col min="1" max="1" width="5" style="32" customWidth="1"/>
    <col min="2" max="2" width="12.7109375" style="32" customWidth="1"/>
    <col min="3" max="3" width="9.140625" style="32" customWidth="1"/>
    <col min="4" max="4" width="14.140625" style="32" customWidth="1"/>
    <col min="5" max="5" width="13.28515625" style="32" customWidth="1"/>
    <col min="6" max="6" width="10.5703125" style="32" customWidth="1"/>
    <col min="7" max="7" width="12.42578125" style="32" customWidth="1"/>
    <col min="8" max="8" width="12.7109375" style="32" customWidth="1"/>
    <col min="9" max="9" width="9.140625" style="32" customWidth="1"/>
    <col min="10" max="10" width="9.7109375" style="32" customWidth="1"/>
    <col min="11" max="11" width="9.5703125" style="32" customWidth="1"/>
    <col min="12" max="12" width="12.28515625" style="32" customWidth="1"/>
    <col min="13" max="13" width="7.7109375" style="32" customWidth="1"/>
    <col min="14" max="14" width="8" style="32" customWidth="1"/>
    <col min="15" max="15" width="17.5703125" style="32" customWidth="1"/>
    <col min="16" max="16" width="15.85546875" style="32" customWidth="1"/>
    <col min="17" max="17" width="17" style="32" customWidth="1"/>
    <col min="18" max="18" width="12.42578125" style="32" customWidth="1"/>
    <col min="19" max="19" width="16.28515625" style="32" bestFit="1" customWidth="1"/>
    <col min="20" max="20" width="18.28515625" style="32" customWidth="1"/>
    <col min="21" max="21" width="14.5703125" style="33" customWidth="1"/>
    <col min="22" max="22" width="7.42578125" style="32" customWidth="1"/>
    <col min="23" max="23" width="18.5703125" style="32" customWidth="1"/>
    <col min="24" max="24" width="16.5703125" style="32" customWidth="1"/>
    <col min="25" max="25" width="3.28515625" style="33" customWidth="1"/>
    <col min="26" max="26" width="9.5703125" style="33" customWidth="1"/>
    <col min="27" max="27" width="7.42578125" style="111" customWidth="1"/>
    <col min="28" max="16384" width="9.140625" style="33"/>
  </cols>
  <sheetData>
    <row r="1" spans="1:27" ht="18.75" x14ac:dyDescent="0.3">
      <c r="X1" s="34" t="s">
        <v>9</v>
      </c>
    </row>
    <row r="3" spans="1:27" ht="15" customHeight="1" x14ac:dyDescent="0.25">
      <c r="A3" s="35"/>
      <c r="B3" s="35"/>
      <c r="C3" s="35"/>
      <c r="D3" s="35"/>
      <c r="E3" s="35"/>
      <c r="F3" s="35"/>
      <c r="G3" s="35"/>
      <c r="H3" s="35"/>
      <c r="I3" s="35"/>
      <c r="J3" s="35"/>
      <c r="K3" s="35"/>
      <c r="L3" s="35"/>
      <c r="M3" s="35"/>
      <c r="N3" s="35"/>
      <c r="O3" s="35"/>
      <c r="P3" s="35"/>
      <c r="Q3" s="35"/>
      <c r="R3" s="35"/>
      <c r="S3" s="35"/>
      <c r="T3" s="35"/>
      <c r="U3" s="36"/>
      <c r="V3" s="35"/>
      <c r="W3" s="35"/>
      <c r="X3" s="37"/>
    </row>
    <row r="4" spans="1:27" x14ac:dyDescent="0.25">
      <c r="A4" s="35"/>
      <c r="B4" s="35"/>
      <c r="C4" s="35"/>
      <c r="D4" s="35"/>
      <c r="E4" s="35"/>
      <c r="F4" s="35"/>
      <c r="G4" s="35"/>
      <c r="H4" s="35"/>
      <c r="I4" s="35"/>
      <c r="J4" s="35"/>
      <c r="K4" s="35"/>
      <c r="L4" s="35"/>
      <c r="M4" s="35"/>
      <c r="N4" s="35"/>
      <c r="O4" s="35"/>
      <c r="P4" s="35"/>
      <c r="Q4" s="35"/>
      <c r="R4" s="35"/>
      <c r="S4" s="35"/>
      <c r="T4" s="35"/>
      <c r="U4" s="36"/>
      <c r="V4" s="35"/>
      <c r="W4" s="35"/>
      <c r="X4" s="35"/>
    </row>
    <row r="5" spans="1:27" ht="15.75" customHeight="1" x14ac:dyDescent="0.25">
      <c r="A5" s="129" t="s">
        <v>31</v>
      </c>
      <c r="B5" s="129"/>
      <c r="C5" s="129"/>
      <c r="D5" s="129"/>
      <c r="E5" s="129"/>
      <c r="F5" s="129"/>
      <c r="G5" s="129"/>
      <c r="H5" s="129"/>
      <c r="I5" s="129"/>
      <c r="J5" s="129"/>
      <c r="K5" s="129"/>
      <c r="L5" s="129"/>
      <c r="M5" s="129"/>
      <c r="N5" s="129"/>
      <c r="O5" s="129"/>
      <c r="P5" s="129"/>
      <c r="Q5" s="129"/>
      <c r="R5" s="129"/>
      <c r="S5" s="129"/>
      <c r="T5" s="129"/>
      <c r="U5" s="129"/>
      <c r="V5" s="129"/>
      <c r="W5" s="129"/>
      <c r="X5" s="129"/>
    </row>
    <row r="6" spans="1:27" ht="15.75" customHeight="1" x14ac:dyDescent="0.25">
      <c r="A6" s="130" t="s">
        <v>1161</v>
      </c>
      <c r="B6" s="130"/>
      <c r="C6" s="130"/>
      <c r="D6" s="130"/>
      <c r="E6" s="130"/>
      <c r="F6" s="130"/>
      <c r="G6" s="130"/>
      <c r="H6" s="130"/>
      <c r="I6" s="130"/>
      <c r="J6" s="130"/>
      <c r="K6" s="130"/>
      <c r="L6" s="130"/>
      <c r="M6" s="130"/>
      <c r="N6" s="130"/>
      <c r="O6" s="130"/>
      <c r="P6" s="130"/>
      <c r="Q6" s="130"/>
      <c r="R6" s="130"/>
      <c r="S6" s="130"/>
      <c r="T6" s="130"/>
      <c r="U6" s="130"/>
      <c r="V6" s="130"/>
      <c r="W6" s="130"/>
      <c r="X6" s="130"/>
    </row>
    <row r="7" spans="1:27" ht="16.5" thickBot="1" x14ac:dyDescent="0.3">
      <c r="A7" s="131"/>
      <c r="B7" s="131"/>
      <c r="C7" s="131"/>
      <c r="D7" s="132"/>
      <c r="E7" s="132"/>
      <c r="F7" s="132"/>
      <c r="G7" s="132"/>
      <c r="H7" s="132"/>
      <c r="I7" s="132"/>
      <c r="J7" s="132"/>
      <c r="K7" s="132"/>
      <c r="L7" s="132"/>
      <c r="M7" s="132"/>
      <c r="N7" s="132"/>
      <c r="O7" s="133"/>
      <c r="P7" s="133"/>
      <c r="Q7" s="133"/>
      <c r="R7" s="133"/>
      <c r="S7" s="133"/>
      <c r="T7" s="133"/>
      <c r="U7" s="38"/>
      <c r="V7" s="38"/>
      <c r="W7" s="39"/>
      <c r="X7" s="40"/>
    </row>
    <row r="8" spans="1:27" ht="36" customHeight="1" x14ac:dyDescent="0.25">
      <c r="A8" s="134" t="s">
        <v>0</v>
      </c>
      <c r="B8" s="137" t="s">
        <v>10</v>
      </c>
      <c r="C8" s="137" t="s">
        <v>32</v>
      </c>
      <c r="D8" s="120" t="s">
        <v>1</v>
      </c>
      <c r="E8" s="120" t="s">
        <v>16</v>
      </c>
      <c r="F8" s="137" t="s">
        <v>18</v>
      </c>
      <c r="G8" s="137" t="s">
        <v>17</v>
      </c>
      <c r="H8" s="137" t="s">
        <v>19</v>
      </c>
      <c r="I8" s="137" t="s">
        <v>20</v>
      </c>
      <c r="J8" s="120" t="s">
        <v>2</v>
      </c>
      <c r="K8" s="120" t="s">
        <v>21</v>
      </c>
      <c r="L8" s="120" t="s">
        <v>3</v>
      </c>
      <c r="M8" s="120" t="s">
        <v>4</v>
      </c>
      <c r="N8" s="137" t="s">
        <v>22</v>
      </c>
      <c r="O8" s="150" t="s">
        <v>11</v>
      </c>
      <c r="P8" s="150"/>
      <c r="Q8" s="150"/>
      <c r="R8" s="76"/>
      <c r="S8" s="76"/>
      <c r="T8" s="150" t="s">
        <v>5</v>
      </c>
      <c r="U8" s="145" t="s">
        <v>15</v>
      </c>
      <c r="V8" s="145" t="s">
        <v>6</v>
      </c>
      <c r="W8" s="148" t="s">
        <v>1160</v>
      </c>
      <c r="X8" s="149"/>
    </row>
    <row r="9" spans="1:27" ht="39" customHeight="1" x14ac:dyDescent="0.25">
      <c r="A9" s="135"/>
      <c r="B9" s="138"/>
      <c r="C9" s="138"/>
      <c r="D9" s="121"/>
      <c r="E9" s="121"/>
      <c r="F9" s="138"/>
      <c r="G9" s="138"/>
      <c r="H9" s="138"/>
      <c r="I9" s="138"/>
      <c r="J9" s="121"/>
      <c r="K9" s="121"/>
      <c r="L9" s="121"/>
      <c r="M9" s="121"/>
      <c r="N9" s="138"/>
      <c r="O9" s="141" t="s">
        <v>12</v>
      </c>
      <c r="P9" s="141"/>
      <c r="Q9" s="141" t="s">
        <v>14</v>
      </c>
      <c r="R9" s="153" t="s">
        <v>23</v>
      </c>
      <c r="S9" s="141" t="s">
        <v>7</v>
      </c>
      <c r="T9" s="151"/>
      <c r="U9" s="146"/>
      <c r="V9" s="146"/>
      <c r="W9" s="141" t="s">
        <v>8</v>
      </c>
      <c r="X9" s="143" t="s">
        <v>24</v>
      </c>
    </row>
    <row r="10" spans="1:27" ht="36" customHeight="1" thickBot="1" x14ac:dyDescent="0.3">
      <c r="A10" s="136"/>
      <c r="B10" s="139"/>
      <c r="C10" s="139"/>
      <c r="D10" s="140"/>
      <c r="E10" s="140"/>
      <c r="F10" s="139"/>
      <c r="G10" s="139"/>
      <c r="H10" s="139"/>
      <c r="I10" s="139"/>
      <c r="J10" s="122"/>
      <c r="K10" s="122"/>
      <c r="L10" s="122"/>
      <c r="M10" s="122"/>
      <c r="N10" s="139"/>
      <c r="O10" s="75" t="s">
        <v>8</v>
      </c>
      <c r="P10" s="75" t="s">
        <v>13</v>
      </c>
      <c r="Q10" s="152"/>
      <c r="R10" s="154"/>
      <c r="S10" s="142"/>
      <c r="T10" s="152"/>
      <c r="U10" s="147"/>
      <c r="V10" s="147"/>
      <c r="W10" s="142"/>
      <c r="X10" s="144"/>
    </row>
    <row r="11" spans="1:27" ht="36" customHeight="1" x14ac:dyDescent="0.25">
      <c r="A11" s="134" t="s">
        <v>1162</v>
      </c>
      <c r="B11" s="137" t="s">
        <v>1163</v>
      </c>
      <c r="C11" s="137" t="s">
        <v>1164</v>
      </c>
      <c r="D11" s="120" t="s">
        <v>1165</v>
      </c>
      <c r="E11" s="120" t="s">
        <v>1166</v>
      </c>
      <c r="F11" s="137" t="s">
        <v>1167</v>
      </c>
      <c r="G11" s="137" t="s">
        <v>1168</v>
      </c>
      <c r="H11" s="137" t="s">
        <v>1169</v>
      </c>
      <c r="I11" s="137" t="s">
        <v>1170</v>
      </c>
      <c r="J11" s="120" t="s">
        <v>1171</v>
      </c>
      <c r="K11" s="120" t="s">
        <v>1172</v>
      </c>
      <c r="L11" s="120" t="s">
        <v>1173</v>
      </c>
      <c r="M11" s="120" t="s">
        <v>1174</v>
      </c>
      <c r="N11" s="137" t="s">
        <v>1175</v>
      </c>
      <c r="O11" s="170" t="s">
        <v>1176</v>
      </c>
      <c r="P11" s="170"/>
      <c r="Q11" s="170"/>
      <c r="R11" s="118"/>
      <c r="S11" s="118"/>
      <c r="T11" s="170" t="s">
        <v>1177</v>
      </c>
      <c r="U11" s="172" t="s">
        <v>1178</v>
      </c>
      <c r="V11" s="172" t="s">
        <v>1179</v>
      </c>
      <c r="W11" s="161" t="s">
        <v>1180</v>
      </c>
      <c r="X11" s="162"/>
      <c r="AA11" s="33"/>
    </row>
    <row r="12" spans="1:27" ht="39" customHeight="1" x14ac:dyDescent="0.25">
      <c r="A12" s="135"/>
      <c r="B12" s="138"/>
      <c r="C12" s="138"/>
      <c r="D12" s="121"/>
      <c r="E12" s="121"/>
      <c r="F12" s="138"/>
      <c r="G12" s="138"/>
      <c r="H12" s="138"/>
      <c r="I12" s="138"/>
      <c r="J12" s="121"/>
      <c r="K12" s="121"/>
      <c r="L12" s="121"/>
      <c r="M12" s="121"/>
      <c r="N12" s="138"/>
      <c r="O12" s="163" t="s">
        <v>1181</v>
      </c>
      <c r="P12" s="163"/>
      <c r="Q12" s="163" t="s">
        <v>1182</v>
      </c>
      <c r="R12" s="165" t="s">
        <v>1183</v>
      </c>
      <c r="S12" s="163" t="s">
        <v>1184</v>
      </c>
      <c r="T12" s="171"/>
      <c r="U12" s="173"/>
      <c r="V12" s="173"/>
      <c r="W12" s="163" t="s">
        <v>1185</v>
      </c>
      <c r="X12" s="168" t="s">
        <v>1186</v>
      </c>
      <c r="AA12" s="33"/>
    </row>
    <row r="13" spans="1:27" ht="36" customHeight="1" thickBot="1" x14ac:dyDescent="0.3">
      <c r="A13" s="136"/>
      <c r="B13" s="139"/>
      <c r="C13" s="139"/>
      <c r="D13" s="140"/>
      <c r="E13" s="140"/>
      <c r="F13" s="139"/>
      <c r="G13" s="139"/>
      <c r="H13" s="139"/>
      <c r="I13" s="139"/>
      <c r="J13" s="122"/>
      <c r="K13" s="122"/>
      <c r="L13" s="122"/>
      <c r="M13" s="122"/>
      <c r="N13" s="139"/>
      <c r="O13" s="119" t="s">
        <v>1187</v>
      </c>
      <c r="P13" s="119" t="s">
        <v>1188</v>
      </c>
      <c r="Q13" s="164"/>
      <c r="R13" s="166"/>
      <c r="S13" s="167"/>
      <c r="T13" s="164"/>
      <c r="U13" s="174"/>
      <c r="V13" s="174"/>
      <c r="W13" s="167"/>
      <c r="X13" s="169"/>
      <c r="AA13" s="33"/>
    </row>
    <row r="14" spans="1:27" s="41" customFormat="1" ht="21" customHeight="1" thickBot="1" x14ac:dyDescent="0.3">
      <c r="A14" s="123" t="s">
        <v>25</v>
      </c>
      <c r="B14" s="124"/>
      <c r="C14" s="124"/>
      <c r="D14" s="124"/>
      <c r="E14" s="124"/>
      <c r="F14" s="124"/>
      <c r="G14" s="124"/>
      <c r="H14" s="124"/>
      <c r="I14" s="124"/>
      <c r="J14" s="124"/>
      <c r="K14" s="124"/>
      <c r="L14" s="124"/>
      <c r="M14" s="124"/>
      <c r="N14" s="124"/>
      <c r="O14" s="124"/>
      <c r="P14" s="124"/>
      <c r="Q14" s="124"/>
      <c r="R14" s="124"/>
      <c r="S14" s="124"/>
      <c r="T14" s="124"/>
      <c r="U14" s="124"/>
      <c r="V14" s="124"/>
      <c r="W14" s="124"/>
      <c r="X14" s="125"/>
    </row>
    <row r="15" spans="1:27" s="43" customFormat="1" ht="45" customHeight="1" x14ac:dyDescent="0.25">
      <c r="A15" s="42">
        <v>1</v>
      </c>
      <c r="B15" s="22" t="s">
        <v>33</v>
      </c>
      <c r="C15" s="22">
        <v>105070</v>
      </c>
      <c r="D15" s="11" t="s">
        <v>34</v>
      </c>
      <c r="E15" s="7" t="s">
        <v>35</v>
      </c>
      <c r="F15" s="11" t="s">
        <v>1089</v>
      </c>
      <c r="G15" s="20">
        <v>42622</v>
      </c>
      <c r="H15" s="20">
        <v>43717</v>
      </c>
      <c r="I15" s="21">
        <v>85</v>
      </c>
      <c r="J15" s="10" t="s">
        <v>36</v>
      </c>
      <c r="K15" s="10" t="s">
        <v>37</v>
      </c>
      <c r="L15" s="10" t="s">
        <v>38</v>
      </c>
      <c r="M15" s="10" t="s">
        <v>39</v>
      </c>
      <c r="N15" s="24" t="s">
        <v>40</v>
      </c>
      <c r="O15" s="8">
        <v>5478429.0439999998</v>
      </c>
      <c r="P15" s="8">
        <v>966781.5959999999</v>
      </c>
      <c r="Q15" s="8">
        <v>6445210.6500000004</v>
      </c>
      <c r="R15" s="25"/>
      <c r="S15" s="8">
        <v>6688878.2000000002</v>
      </c>
      <c r="T15" s="8">
        <f t="shared" ref="T15" si="0">SUM(O15:S15)</f>
        <v>19579299.489999998</v>
      </c>
      <c r="U15" s="10" t="s">
        <v>41</v>
      </c>
      <c r="V15" s="22"/>
      <c r="W15" s="9">
        <v>0</v>
      </c>
      <c r="X15" s="9">
        <v>0</v>
      </c>
      <c r="AA15" s="112"/>
    </row>
    <row r="16" spans="1:27" s="43" customFormat="1" ht="45" customHeight="1" thickBot="1" x14ac:dyDescent="0.3">
      <c r="A16" s="48">
        <v>2</v>
      </c>
      <c r="B16" s="10" t="s">
        <v>230</v>
      </c>
      <c r="C16" s="10">
        <v>115726</v>
      </c>
      <c r="D16" s="11" t="s">
        <v>1019</v>
      </c>
      <c r="E16" s="11" t="s">
        <v>1020</v>
      </c>
      <c r="F16" s="11" t="s">
        <v>1019</v>
      </c>
      <c r="G16" s="20">
        <v>42951</v>
      </c>
      <c r="H16" s="20">
        <v>43681</v>
      </c>
      <c r="I16" s="13">
        <v>85</v>
      </c>
      <c r="J16" s="22" t="s">
        <v>36</v>
      </c>
      <c r="K16" s="22" t="s">
        <v>37</v>
      </c>
      <c r="L16" s="22" t="s">
        <v>1088</v>
      </c>
      <c r="M16" s="22" t="s">
        <v>39</v>
      </c>
      <c r="N16" s="24" t="s">
        <v>233</v>
      </c>
      <c r="O16" s="23">
        <v>625897.59</v>
      </c>
      <c r="P16" s="23">
        <v>110452.52</v>
      </c>
      <c r="Q16" s="23">
        <v>484413.70000000007</v>
      </c>
      <c r="R16" s="25"/>
      <c r="S16" s="23">
        <v>0</v>
      </c>
      <c r="T16" s="23">
        <v>1220763.81</v>
      </c>
      <c r="U16" s="22" t="s">
        <v>50</v>
      </c>
      <c r="V16" s="22"/>
      <c r="W16" s="9">
        <v>292008.14</v>
      </c>
      <c r="X16" s="9">
        <v>51530.86</v>
      </c>
    </row>
    <row r="17" spans="1:27" s="41" customFormat="1" ht="21" customHeight="1" thickBot="1" x14ac:dyDescent="0.3">
      <c r="A17" s="126" t="s">
        <v>27</v>
      </c>
      <c r="B17" s="127"/>
      <c r="C17" s="127"/>
      <c r="D17" s="127"/>
      <c r="E17" s="127"/>
      <c r="F17" s="127"/>
      <c r="G17" s="127"/>
      <c r="H17" s="127"/>
      <c r="I17" s="127"/>
      <c r="J17" s="127"/>
      <c r="K17" s="127"/>
      <c r="L17" s="127"/>
      <c r="M17" s="127"/>
      <c r="N17" s="128"/>
      <c r="O17" s="45">
        <f>SUM(O15:O16)</f>
        <v>6104326.6339999996</v>
      </c>
      <c r="P17" s="45">
        <f>SUM(P15:P16)</f>
        <v>1077234.1159999999</v>
      </c>
      <c r="Q17" s="45">
        <f>SUM(Q15:Q16)</f>
        <v>6929624.3500000006</v>
      </c>
      <c r="R17" s="44"/>
      <c r="S17" s="45">
        <f>SUM(S15:S16)</f>
        <v>6688878.2000000002</v>
      </c>
      <c r="T17" s="45">
        <f>SUM(T15:T16)</f>
        <v>20800063.299999997</v>
      </c>
      <c r="U17" s="45"/>
      <c r="V17" s="44"/>
      <c r="W17" s="45">
        <f>SUM(W15:W16)</f>
        <v>292008.14</v>
      </c>
      <c r="X17" s="46">
        <f>SUM(X15:X16)</f>
        <v>51530.86</v>
      </c>
      <c r="AA17" s="43"/>
    </row>
    <row r="18" spans="1:27" s="41" customFormat="1" ht="21" customHeight="1" thickBot="1" x14ac:dyDescent="0.3">
      <c r="A18" s="123" t="s">
        <v>26</v>
      </c>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AA18" s="43"/>
    </row>
    <row r="19" spans="1:27" s="43" customFormat="1" ht="45" customHeight="1" thickBot="1" x14ac:dyDescent="0.3">
      <c r="A19" s="42">
        <v>1</v>
      </c>
      <c r="B19" s="22" t="s">
        <v>42</v>
      </c>
      <c r="C19" s="22">
        <v>103719</v>
      </c>
      <c r="D19" s="7" t="s">
        <v>43</v>
      </c>
      <c r="E19" s="11" t="s">
        <v>44</v>
      </c>
      <c r="F19" s="11" t="s">
        <v>45</v>
      </c>
      <c r="G19" s="20">
        <v>42614</v>
      </c>
      <c r="H19" s="20">
        <v>44075</v>
      </c>
      <c r="I19" s="21">
        <v>84.435339999999997</v>
      </c>
      <c r="J19" s="10" t="s">
        <v>46</v>
      </c>
      <c r="K19" s="10" t="s">
        <v>47</v>
      </c>
      <c r="L19" s="10" t="s">
        <v>47</v>
      </c>
      <c r="M19" s="10" t="s">
        <v>48</v>
      </c>
      <c r="N19" s="24" t="s">
        <v>49</v>
      </c>
      <c r="O19" s="8">
        <v>7179595.4400000004</v>
      </c>
      <c r="P19" s="8">
        <v>1323004.5599999996</v>
      </c>
      <c r="Q19" s="8">
        <v>0</v>
      </c>
      <c r="R19" s="25"/>
      <c r="S19" s="8">
        <v>835577</v>
      </c>
      <c r="T19" s="8">
        <f t="shared" ref="T19" si="1">SUM(O19:S19)</f>
        <v>9338177</v>
      </c>
      <c r="U19" s="10" t="s">
        <v>50</v>
      </c>
      <c r="V19" s="22" t="s">
        <v>51</v>
      </c>
      <c r="W19" s="9">
        <v>2558710.59</v>
      </c>
      <c r="X19" s="9">
        <v>401381.24000000005</v>
      </c>
      <c r="AA19" s="112"/>
    </row>
    <row r="20" spans="1:27" s="41" customFormat="1" ht="21" customHeight="1" thickBot="1" x14ac:dyDescent="0.3">
      <c r="A20" s="126" t="s">
        <v>28</v>
      </c>
      <c r="B20" s="127"/>
      <c r="C20" s="127"/>
      <c r="D20" s="127"/>
      <c r="E20" s="127"/>
      <c r="F20" s="127"/>
      <c r="G20" s="127"/>
      <c r="H20" s="127"/>
      <c r="I20" s="127"/>
      <c r="J20" s="127"/>
      <c r="K20" s="127"/>
      <c r="L20" s="127"/>
      <c r="M20" s="127"/>
      <c r="N20" s="128"/>
      <c r="O20" s="45">
        <f>SUM(O19)</f>
        <v>7179595.4400000004</v>
      </c>
      <c r="P20" s="45">
        <f>SUM(P19)</f>
        <v>1323004.5599999996</v>
      </c>
      <c r="Q20" s="45">
        <f t="shared" ref="Q20" si="2">SUM(Q19)</f>
        <v>0</v>
      </c>
      <c r="R20" s="45"/>
      <c r="S20" s="45">
        <f t="shared" ref="S20:T20" si="3">SUM(S19)</f>
        <v>835577</v>
      </c>
      <c r="T20" s="45">
        <f t="shared" si="3"/>
        <v>9338177</v>
      </c>
      <c r="U20" s="45"/>
      <c r="V20" s="45"/>
      <c r="W20" s="45">
        <f t="shared" ref="W20:X20" si="4">SUM(W19)</f>
        <v>2558710.59</v>
      </c>
      <c r="X20" s="46">
        <f t="shared" si="4"/>
        <v>401381.24000000005</v>
      </c>
      <c r="AA20" s="43"/>
    </row>
    <row r="21" spans="1:27" s="41" customFormat="1" ht="21" customHeight="1" thickBot="1" x14ac:dyDescent="0.3">
      <c r="A21" s="123" t="s">
        <v>52</v>
      </c>
      <c r="B21" s="124"/>
      <c r="C21" s="124"/>
      <c r="D21" s="124"/>
      <c r="E21" s="124"/>
      <c r="F21" s="124"/>
      <c r="G21" s="124"/>
      <c r="H21" s="124"/>
      <c r="I21" s="124"/>
      <c r="J21" s="124"/>
      <c r="K21" s="124"/>
      <c r="L21" s="124"/>
      <c r="M21" s="124"/>
      <c r="N21" s="124"/>
      <c r="O21" s="124"/>
      <c r="P21" s="124"/>
      <c r="Q21" s="124"/>
      <c r="R21" s="124"/>
      <c r="S21" s="124"/>
      <c r="T21" s="124"/>
      <c r="U21" s="124"/>
      <c r="V21" s="124"/>
      <c r="W21" s="124"/>
      <c r="X21" s="125"/>
      <c r="AA21" s="43"/>
    </row>
    <row r="22" spans="1:27" s="43" customFormat="1" ht="45" customHeight="1" x14ac:dyDescent="0.25">
      <c r="A22" s="42">
        <v>1</v>
      </c>
      <c r="B22" s="10" t="s">
        <v>230</v>
      </c>
      <c r="C22" s="10">
        <v>115809</v>
      </c>
      <c r="D22" s="11" t="s">
        <v>320</v>
      </c>
      <c r="E22" s="11" t="s">
        <v>321</v>
      </c>
      <c r="F22" s="11" t="s">
        <v>322</v>
      </c>
      <c r="G22" s="20">
        <v>42950</v>
      </c>
      <c r="H22" s="20">
        <v>43680</v>
      </c>
      <c r="I22" s="13">
        <v>85</v>
      </c>
      <c r="J22" s="22" t="s">
        <v>323</v>
      </c>
      <c r="K22" s="22" t="s">
        <v>324</v>
      </c>
      <c r="L22" s="22" t="s">
        <v>325</v>
      </c>
      <c r="M22" s="22" t="s">
        <v>39</v>
      </c>
      <c r="N22" s="24" t="s">
        <v>233</v>
      </c>
      <c r="O22" s="23">
        <v>1440353.3</v>
      </c>
      <c r="P22" s="23">
        <v>254179.99</v>
      </c>
      <c r="Q22" s="23">
        <v>1048687.3199999998</v>
      </c>
      <c r="R22" s="25"/>
      <c r="S22" s="23">
        <v>75659.770000000019</v>
      </c>
      <c r="T22" s="23">
        <v>2818880.38</v>
      </c>
      <c r="U22" s="6" t="s">
        <v>50</v>
      </c>
      <c r="V22" s="22"/>
      <c r="W22" s="9">
        <v>914794.99999999988</v>
      </c>
      <c r="X22" s="9">
        <v>183757.8</v>
      </c>
    </row>
    <row r="23" spans="1:27" s="43" customFormat="1" ht="45" customHeight="1" x14ac:dyDescent="0.25">
      <c r="A23" s="42">
        <v>2</v>
      </c>
      <c r="B23" s="10" t="s">
        <v>230</v>
      </c>
      <c r="C23" s="10">
        <v>115986</v>
      </c>
      <c r="D23" s="11" t="s">
        <v>326</v>
      </c>
      <c r="E23" s="11" t="s">
        <v>327</v>
      </c>
      <c r="F23" s="11" t="s">
        <v>328</v>
      </c>
      <c r="G23" s="20">
        <v>43038</v>
      </c>
      <c r="H23" s="20">
        <v>43585</v>
      </c>
      <c r="I23" s="13">
        <v>85</v>
      </c>
      <c r="J23" s="22" t="s">
        <v>323</v>
      </c>
      <c r="K23" s="22" t="s">
        <v>324</v>
      </c>
      <c r="L23" s="22" t="s">
        <v>325</v>
      </c>
      <c r="M23" s="22" t="s">
        <v>39</v>
      </c>
      <c r="N23" s="24" t="s">
        <v>233</v>
      </c>
      <c r="O23" s="23">
        <v>3481880.13</v>
      </c>
      <c r="P23" s="23">
        <v>614449.43999999994</v>
      </c>
      <c r="Q23" s="23">
        <v>1536474.2600000002</v>
      </c>
      <c r="R23" s="25"/>
      <c r="S23" s="23">
        <v>941042.08999999985</v>
      </c>
      <c r="T23" s="23">
        <v>6573845.9199999999</v>
      </c>
      <c r="U23" s="22" t="s">
        <v>41</v>
      </c>
      <c r="V23" s="22"/>
      <c r="W23" s="9">
        <v>0</v>
      </c>
      <c r="X23" s="9">
        <v>0</v>
      </c>
    </row>
    <row r="24" spans="1:27" s="43" customFormat="1" ht="45" customHeight="1" x14ac:dyDescent="0.25">
      <c r="A24" s="47">
        <v>3</v>
      </c>
      <c r="B24" s="10" t="s">
        <v>230</v>
      </c>
      <c r="C24" s="10">
        <v>117489</v>
      </c>
      <c r="D24" s="11" t="s">
        <v>329</v>
      </c>
      <c r="E24" s="11" t="s">
        <v>330</v>
      </c>
      <c r="F24" s="11" t="s">
        <v>329</v>
      </c>
      <c r="G24" s="20">
        <v>42978</v>
      </c>
      <c r="H24" s="20">
        <v>43465</v>
      </c>
      <c r="I24" s="13">
        <v>85</v>
      </c>
      <c r="J24" s="22" t="s">
        <v>323</v>
      </c>
      <c r="K24" s="22" t="s">
        <v>324</v>
      </c>
      <c r="L24" s="22" t="s">
        <v>325</v>
      </c>
      <c r="M24" s="22" t="s">
        <v>39</v>
      </c>
      <c r="N24" s="24" t="s">
        <v>233</v>
      </c>
      <c r="O24" s="23">
        <v>1663627.3</v>
      </c>
      <c r="P24" s="23">
        <v>293581.28999999998</v>
      </c>
      <c r="Q24" s="23">
        <v>677745.15000000014</v>
      </c>
      <c r="R24" s="25"/>
      <c r="S24" s="23">
        <v>59500</v>
      </c>
      <c r="T24" s="23">
        <v>2694453.74</v>
      </c>
      <c r="U24" s="6" t="s">
        <v>50</v>
      </c>
      <c r="V24" s="22"/>
      <c r="W24" s="9">
        <v>1012764.32</v>
      </c>
      <c r="X24" s="9">
        <v>178723.11</v>
      </c>
    </row>
    <row r="25" spans="1:27" s="43" customFormat="1" ht="45" customHeight="1" thickBot="1" x14ac:dyDescent="0.3">
      <c r="A25" s="48">
        <v>4</v>
      </c>
      <c r="B25" s="10" t="s">
        <v>230</v>
      </c>
      <c r="C25" s="10"/>
      <c r="D25" s="11" t="s">
        <v>331</v>
      </c>
      <c r="E25" s="11" t="s">
        <v>332</v>
      </c>
      <c r="F25" s="11" t="s">
        <v>331</v>
      </c>
      <c r="G25" s="20">
        <v>42971</v>
      </c>
      <c r="H25" s="20">
        <v>43701</v>
      </c>
      <c r="I25" s="13">
        <v>85</v>
      </c>
      <c r="J25" s="22" t="s">
        <v>323</v>
      </c>
      <c r="K25" s="22" t="s">
        <v>324</v>
      </c>
      <c r="L25" s="22" t="s">
        <v>325</v>
      </c>
      <c r="M25" s="22" t="s">
        <v>39</v>
      </c>
      <c r="N25" s="24" t="s">
        <v>233</v>
      </c>
      <c r="O25" s="23">
        <v>1883829.29</v>
      </c>
      <c r="P25" s="23">
        <v>332440.46000000002</v>
      </c>
      <c r="Q25" s="23">
        <v>1043204.1200000001</v>
      </c>
      <c r="R25" s="25"/>
      <c r="S25" s="23">
        <v>3400</v>
      </c>
      <c r="T25" s="23">
        <v>3262873.87</v>
      </c>
      <c r="U25" s="22" t="s">
        <v>41</v>
      </c>
      <c r="V25" s="22"/>
      <c r="W25" s="9">
        <v>0</v>
      </c>
      <c r="X25" s="9">
        <v>0</v>
      </c>
    </row>
    <row r="26" spans="1:27" s="41" customFormat="1" ht="21" customHeight="1" thickBot="1" x14ac:dyDescent="0.3">
      <c r="A26" s="126" t="s">
        <v>53</v>
      </c>
      <c r="B26" s="127"/>
      <c r="C26" s="127"/>
      <c r="D26" s="127"/>
      <c r="E26" s="127"/>
      <c r="F26" s="127"/>
      <c r="G26" s="127"/>
      <c r="H26" s="127"/>
      <c r="I26" s="127"/>
      <c r="J26" s="127"/>
      <c r="K26" s="127"/>
      <c r="L26" s="127"/>
      <c r="M26" s="127"/>
      <c r="N26" s="128"/>
      <c r="O26" s="45">
        <f>SUM(O22:O25)</f>
        <v>8469690.0199999996</v>
      </c>
      <c r="P26" s="45">
        <f>SUM(P22:P25)</f>
        <v>1494651.18</v>
      </c>
      <c r="Q26" s="45">
        <f t="shared" ref="Q26:T26" si="5">SUM(Q22:Q25)</f>
        <v>4306110.8500000006</v>
      </c>
      <c r="R26" s="45"/>
      <c r="S26" s="45">
        <f t="shared" si="5"/>
        <v>1079601.8599999999</v>
      </c>
      <c r="T26" s="45">
        <f t="shared" si="5"/>
        <v>15350053.91</v>
      </c>
      <c r="U26" s="45"/>
      <c r="V26" s="45"/>
      <c r="W26" s="45">
        <f t="shared" ref="W26:X26" si="6">SUM(W22:W25)</f>
        <v>1927559.3199999998</v>
      </c>
      <c r="X26" s="45">
        <f t="shared" si="6"/>
        <v>362480.91</v>
      </c>
      <c r="AA26" s="43"/>
    </row>
    <row r="27" spans="1:27" s="41" customFormat="1" ht="21" customHeight="1" thickBot="1" x14ac:dyDescent="0.3">
      <c r="A27" s="123" t="s">
        <v>54</v>
      </c>
      <c r="B27" s="124"/>
      <c r="C27" s="124"/>
      <c r="D27" s="124"/>
      <c r="E27" s="124"/>
      <c r="F27" s="124"/>
      <c r="G27" s="124"/>
      <c r="H27" s="124"/>
      <c r="I27" s="124"/>
      <c r="J27" s="124"/>
      <c r="K27" s="124"/>
      <c r="L27" s="124"/>
      <c r="M27" s="124"/>
      <c r="N27" s="124"/>
      <c r="O27" s="124"/>
      <c r="P27" s="124"/>
      <c r="Q27" s="124"/>
      <c r="R27" s="124"/>
      <c r="S27" s="124"/>
      <c r="T27" s="124"/>
      <c r="U27" s="124"/>
      <c r="V27" s="124"/>
      <c r="W27" s="124"/>
      <c r="X27" s="125"/>
      <c r="AA27" s="43"/>
    </row>
    <row r="28" spans="1:27" s="43" customFormat="1" ht="45" customHeight="1" x14ac:dyDescent="0.25">
      <c r="A28" s="42">
        <v>1</v>
      </c>
      <c r="B28" s="22" t="s">
        <v>113</v>
      </c>
      <c r="C28" s="22">
        <v>104689</v>
      </c>
      <c r="D28" s="7" t="s">
        <v>333</v>
      </c>
      <c r="E28" s="11" t="s">
        <v>334</v>
      </c>
      <c r="F28" s="11" t="s">
        <v>335</v>
      </c>
      <c r="G28" s="20">
        <v>42622</v>
      </c>
      <c r="H28" s="20">
        <v>43352</v>
      </c>
      <c r="I28" s="13">
        <v>85</v>
      </c>
      <c r="J28" s="10" t="s">
        <v>336</v>
      </c>
      <c r="K28" s="10" t="s">
        <v>337</v>
      </c>
      <c r="L28" s="10" t="s">
        <v>338</v>
      </c>
      <c r="M28" s="10" t="s">
        <v>39</v>
      </c>
      <c r="N28" s="24" t="s">
        <v>222</v>
      </c>
      <c r="O28" s="8">
        <v>710699.67949999997</v>
      </c>
      <c r="P28" s="12">
        <v>125417.59050000001</v>
      </c>
      <c r="Q28" s="8">
        <v>92901.92</v>
      </c>
      <c r="R28" s="25"/>
      <c r="S28" s="8">
        <v>18600</v>
      </c>
      <c r="T28" s="8">
        <v>947619.19000000006</v>
      </c>
      <c r="U28" s="10" t="s">
        <v>548</v>
      </c>
      <c r="V28" s="22" t="s">
        <v>67</v>
      </c>
      <c r="W28" s="9">
        <v>676061.75999999989</v>
      </c>
      <c r="X28" s="9">
        <v>119305</v>
      </c>
      <c r="AA28" s="112"/>
    </row>
    <row r="29" spans="1:27" s="43" customFormat="1" ht="45" customHeight="1" x14ac:dyDescent="0.25">
      <c r="A29" s="42">
        <v>2</v>
      </c>
      <c r="B29" s="22" t="s">
        <v>113</v>
      </c>
      <c r="C29" s="22">
        <v>113934</v>
      </c>
      <c r="D29" s="11" t="s">
        <v>339</v>
      </c>
      <c r="E29" s="11" t="s">
        <v>340</v>
      </c>
      <c r="F29" s="11" t="s">
        <v>341</v>
      </c>
      <c r="G29" s="20">
        <v>43005</v>
      </c>
      <c r="H29" s="20">
        <v>43735</v>
      </c>
      <c r="I29" s="13">
        <v>85.000000595496076</v>
      </c>
      <c r="J29" s="22" t="s">
        <v>336</v>
      </c>
      <c r="K29" s="22" t="s">
        <v>337</v>
      </c>
      <c r="L29" s="22" t="s">
        <v>338</v>
      </c>
      <c r="M29" s="10" t="s">
        <v>39</v>
      </c>
      <c r="N29" s="24" t="s">
        <v>222</v>
      </c>
      <c r="O29" s="8">
        <v>713690.69</v>
      </c>
      <c r="P29" s="8">
        <v>125945.41</v>
      </c>
      <c r="Q29" s="8">
        <v>93292.9</v>
      </c>
      <c r="R29" s="8"/>
      <c r="S29" s="8">
        <v>243980</v>
      </c>
      <c r="T29" s="8">
        <v>1176909</v>
      </c>
      <c r="U29" s="10" t="s">
        <v>50</v>
      </c>
      <c r="V29" s="22" t="s">
        <v>51</v>
      </c>
      <c r="W29" s="9">
        <v>371.03</v>
      </c>
      <c r="X29" s="9">
        <v>65.47</v>
      </c>
      <c r="AA29" s="112"/>
    </row>
    <row r="30" spans="1:27" s="43" customFormat="1" ht="45" customHeight="1" x14ac:dyDescent="0.25">
      <c r="A30" s="42">
        <v>3</v>
      </c>
      <c r="B30" s="22" t="s">
        <v>113</v>
      </c>
      <c r="C30" s="22">
        <v>121796</v>
      </c>
      <c r="D30" s="11" t="s">
        <v>1145</v>
      </c>
      <c r="E30" s="11" t="s">
        <v>342</v>
      </c>
      <c r="F30" s="11" t="s">
        <v>343</v>
      </c>
      <c r="G30" s="20">
        <v>43005</v>
      </c>
      <c r="H30" s="20">
        <v>43735</v>
      </c>
      <c r="I30" s="13">
        <v>84.999998606471053</v>
      </c>
      <c r="J30" s="22" t="s">
        <v>336</v>
      </c>
      <c r="K30" s="22" t="s">
        <v>337</v>
      </c>
      <c r="L30" s="22" t="s">
        <v>338</v>
      </c>
      <c r="M30" s="10" t="s">
        <v>39</v>
      </c>
      <c r="N30" s="24" t="s">
        <v>222</v>
      </c>
      <c r="O30" s="8">
        <v>548965.98</v>
      </c>
      <c r="P30" s="8">
        <v>96876.36</v>
      </c>
      <c r="Q30" s="8">
        <v>71760.28</v>
      </c>
      <c r="R30" s="8"/>
      <c r="S30" s="8">
        <v>303856</v>
      </c>
      <c r="T30" s="8">
        <v>1021458.62</v>
      </c>
      <c r="U30" s="10" t="s">
        <v>50</v>
      </c>
      <c r="V30" s="22" t="s">
        <v>51</v>
      </c>
      <c r="W30" s="9">
        <v>218513.29</v>
      </c>
      <c r="X30" s="9">
        <v>28913.4</v>
      </c>
      <c r="AA30" s="112"/>
    </row>
    <row r="31" spans="1:27" s="43" customFormat="1" ht="45" customHeight="1" x14ac:dyDescent="0.25">
      <c r="A31" s="42">
        <v>4</v>
      </c>
      <c r="B31" s="22" t="s">
        <v>113</v>
      </c>
      <c r="C31" s="22">
        <v>113215</v>
      </c>
      <c r="D31" s="11" t="s">
        <v>344</v>
      </c>
      <c r="E31" s="11" t="s">
        <v>345</v>
      </c>
      <c r="F31" s="11" t="s">
        <v>346</v>
      </c>
      <c r="G31" s="20">
        <v>43005</v>
      </c>
      <c r="H31" s="20">
        <v>43492</v>
      </c>
      <c r="I31" s="13">
        <v>84.999997640453401</v>
      </c>
      <c r="J31" s="22" t="s">
        <v>336</v>
      </c>
      <c r="K31" s="22" t="s">
        <v>337</v>
      </c>
      <c r="L31" s="22" t="s">
        <v>338</v>
      </c>
      <c r="M31" s="10" t="s">
        <v>39</v>
      </c>
      <c r="N31" s="24" t="s">
        <v>222</v>
      </c>
      <c r="O31" s="8">
        <v>198131.28</v>
      </c>
      <c r="P31" s="8">
        <v>34964.35</v>
      </c>
      <c r="Q31" s="8">
        <v>25899.53</v>
      </c>
      <c r="R31" s="8"/>
      <c r="S31" s="8">
        <v>11947.98</v>
      </c>
      <c r="T31" s="8">
        <v>270943.14</v>
      </c>
      <c r="U31" s="10" t="s">
        <v>50</v>
      </c>
      <c r="V31" s="22" t="s">
        <v>80</v>
      </c>
      <c r="W31" s="9">
        <v>148378.17000000001</v>
      </c>
      <c r="X31" s="9">
        <v>26184.39</v>
      </c>
      <c r="AA31" s="112"/>
    </row>
    <row r="32" spans="1:27" s="43" customFormat="1" ht="45" customHeight="1" x14ac:dyDescent="0.25">
      <c r="A32" s="47">
        <v>5</v>
      </c>
      <c r="B32" s="22" t="s">
        <v>113</v>
      </c>
      <c r="C32" s="22">
        <v>113149</v>
      </c>
      <c r="D32" s="11" t="s">
        <v>347</v>
      </c>
      <c r="E32" s="11" t="s">
        <v>348</v>
      </c>
      <c r="F32" s="11" t="s">
        <v>349</v>
      </c>
      <c r="G32" s="20">
        <v>43012</v>
      </c>
      <c r="H32" s="20">
        <v>43376</v>
      </c>
      <c r="I32" s="13">
        <v>84.999998846053458</v>
      </c>
      <c r="J32" s="22" t="s">
        <v>336</v>
      </c>
      <c r="K32" s="22" t="s">
        <v>337</v>
      </c>
      <c r="L32" s="22" t="s">
        <v>338</v>
      </c>
      <c r="M32" s="10" t="s">
        <v>39</v>
      </c>
      <c r="N32" s="24" t="s">
        <v>222</v>
      </c>
      <c r="O32" s="8">
        <v>662942.31000000006</v>
      </c>
      <c r="P32" s="8">
        <v>116989.83</v>
      </c>
      <c r="Q32" s="8">
        <v>86659.15</v>
      </c>
      <c r="R32" s="8"/>
      <c r="S32" s="8">
        <v>127336.31</v>
      </c>
      <c r="T32" s="8">
        <v>993927.60000000009</v>
      </c>
      <c r="U32" s="10" t="s">
        <v>548</v>
      </c>
      <c r="V32" s="22" t="s">
        <v>51</v>
      </c>
      <c r="W32" s="9">
        <v>501551.48000000004</v>
      </c>
      <c r="X32" s="9">
        <v>88509.08</v>
      </c>
      <c r="AA32" s="112"/>
    </row>
    <row r="33" spans="1:27" s="43" customFormat="1" ht="45" customHeight="1" x14ac:dyDescent="0.25">
      <c r="A33" s="48">
        <v>6</v>
      </c>
      <c r="B33" s="10" t="s">
        <v>230</v>
      </c>
      <c r="C33" s="10">
        <v>115937</v>
      </c>
      <c r="D33" s="11" t="s">
        <v>350</v>
      </c>
      <c r="E33" s="86" t="s">
        <v>351</v>
      </c>
      <c r="F33" s="11" t="s">
        <v>350</v>
      </c>
      <c r="G33" s="20">
        <v>42958</v>
      </c>
      <c r="H33" s="20">
        <v>44054</v>
      </c>
      <c r="I33" s="13">
        <v>85</v>
      </c>
      <c r="J33" s="22" t="s">
        <v>336</v>
      </c>
      <c r="K33" s="22" t="s">
        <v>337</v>
      </c>
      <c r="L33" s="22" t="s">
        <v>338</v>
      </c>
      <c r="M33" s="22" t="s">
        <v>39</v>
      </c>
      <c r="N33" s="24" t="s">
        <v>233</v>
      </c>
      <c r="O33" s="23">
        <v>2537346.0699999998</v>
      </c>
      <c r="P33" s="23">
        <v>447766.95</v>
      </c>
      <c r="Q33" s="23">
        <v>1069337.58</v>
      </c>
      <c r="R33" s="25"/>
      <c r="S33" s="23">
        <v>404042.32999999961</v>
      </c>
      <c r="T33" s="23">
        <v>4458492.93</v>
      </c>
      <c r="U33" s="6" t="s">
        <v>50</v>
      </c>
      <c r="V33" s="22"/>
      <c r="W33" s="9">
        <v>654433.07999999996</v>
      </c>
      <c r="X33" s="9">
        <v>86326.49</v>
      </c>
    </row>
    <row r="34" spans="1:27" s="43" customFormat="1" ht="45" customHeight="1" thickBot="1" x14ac:dyDescent="0.3">
      <c r="A34" s="48">
        <v>7</v>
      </c>
      <c r="B34" s="10" t="s">
        <v>33</v>
      </c>
      <c r="C34" s="10">
        <v>121336</v>
      </c>
      <c r="D34" s="11" t="s">
        <v>1097</v>
      </c>
      <c r="E34" s="11" t="s">
        <v>1098</v>
      </c>
      <c r="F34" s="11" t="s">
        <v>1099</v>
      </c>
      <c r="G34" s="20">
        <v>43241</v>
      </c>
      <c r="H34" s="20">
        <v>44336</v>
      </c>
      <c r="I34" s="13">
        <v>85</v>
      </c>
      <c r="J34" s="22" t="s">
        <v>336</v>
      </c>
      <c r="K34" s="22" t="s">
        <v>337</v>
      </c>
      <c r="L34" s="22" t="s">
        <v>338</v>
      </c>
      <c r="M34" s="22" t="s">
        <v>39</v>
      </c>
      <c r="N34" s="24" t="s">
        <v>40</v>
      </c>
      <c r="O34" s="23">
        <v>8026150.7400000002</v>
      </c>
      <c r="P34" s="23">
        <v>1416379.54</v>
      </c>
      <c r="Q34" s="23">
        <v>9442530.2799999993</v>
      </c>
      <c r="R34" s="25"/>
      <c r="S34" s="23">
        <v>4872702.12</v>
      </c>
      <c r="T34" s="23">
        <f>SUM(O34:S34)</f>
        <v>23757762.680000003</v>
      </c>
      <c r="U34" s="6" t="s">
        <v>50</v>
      </c>
      <c r="V34" s="22"/>
      <c r="W34" s="9">
        <v>0</v>
      </c>
      <c r="X34" s="9">
        <v>0</v>
      </c>
      <c r="AA34" s="112"/>
    </row>
    <row r="35" spans="1:27" s="41" customFormat="1" ht="21" customHeight="1" thickBot="1" x14ac:dyDescent="0.3">
      <c r="A35" s="126" t="s">
        <v>55</v>
      </c>
      <c r="B35" s="127"/>
      <c r="C35" s="127"/>
      <c r="D35" s="127"/>
      <c r="E35" s="127"/>
      <c r="F35" s="127"/>
      <c r="G35" s="127"/>
      <c r="H35" s="127"/>
      <c r="I35" s="127"/>
      <c r="J35" s="127"/>
      <c r="K35" s="127"/>
      <c r="L35" s="127"/>
      <c r="M35" s="127"/>
      <c r="N35" s="128"/>
      <c r="O35" s="45">
        <f>SUM(O28:O34)</f>
        <v>13397926.749499999</v>
      </c>
      <c r="P35" s="45">
        <f>SUM(P28:P34)</f>
        <v>2364340.0305000003</v>
      </c>
      <c r="Q35" s="45">
        <f t="shared" ref="Q35:T35" si="7">SUM(Q28:Q34)</f>
        <v>10882381.639999999</v>
      </c>
      <c r="R35" s="45"/>
      <c r="S35" s="45">
        <f t="shared" si="7"/>
        <v>5982464.7400000002</v>
      </c>
      <c r="T35" s="45">
        <f t="shared" si="7"/>
        <v>32627113.160000004</v>
      </c>
      <c r="U35" s="45"/>
      <c r="V35" s="45"/>
      <c r="W35" s="45">
        <f t="shared" ref="W35:X35" si="8">SUM(W28:W34)</f>
        <v>2199308.81</v>
      </c>
      <c r="X35" s="45">
        <f t="shared" si="8"/>
        <v>349303.83</v>
      </c>
      <c r="AA35" s="43"/>
    </row>
    <row r="36" spans="1:27" s="41" customFormat="1" ht="21" customHeight="1" thickBot="1" x14ac:dyDescent="0.3">
      <c r="A36" s="123" t="s">
        <v>56</v>
      </c>
      <c r="B36" s="124"/>
      <c r="C36" s="124"/>
      <c r="D36" s="124"/>
      <c r="E36" s="124"/>
      <c r="F36" s="124"/>
      <c r="G36" s="124"/>
      <c r="H36" s="124"/>
      <c r="I36" s="124"/>
      <c r="J36" s="124"/>
      <c r="K36" s="124"/>
      <c r="L36" s="124"/>
      <c r="M36" s="124"/>
      <c r="N36" s="124"/>
      <c r="O36" s="124"/>
      <c r="P36" s="124"/>
      <c r="Q36" s="124"/>
      <c r="R36" s="124"/>
      <c r="S36" s="124"/>
      <c r="T36" s="124"/>
      <c r="U36" s="124"/>
      <c r="V36" s="124"/>
      <c r="W36" s="124"/>
      <c r="X36" s="125"/>
      <c r="AA36" s="43"/>
    </row>
    <row r="37" spans="1:27" s="43" customFormat="1" ht="45" customHeight="1" x14ac:dyDescent="0.25">
      <c r="A37" s="42">
        <v>1</v>
      </c>
      <c r="B37" s="10" t="s">
        <v>230</v>
      </c>
      <c r="C37" s="10">
        <v>116116</v>
      </c>
      <c r="D37" s="11" t="s">
        <v>352</v>
      </c>
      <c r="E37" s="11" t="s">
        <v>353</v>
      </c>
      <c r="F37" s="11" t="s">
        <v>352</v>
      </c>
      <c r="G37" s="20">
        <v>42951</v>
      </c>
      <c r="H37" s="20">
        <v>44047</v>
      </c>
      <c r="I37" s="13">
        <v>85</v>
      </c>
      <c r="J37" s="22" t="s">
        <v>354</v>
      </c>
      <c r="K37" s="22" t="s">
        <v>355</v>
      </c>
      <c r="L37" s="22" t="s">
        <v>355</v>
      </c>
      <c r="M37" s="22" t="s">
        <v>39</v>
      </c>
      <c r="N37" s="24" t="s">
        <v>233</v>
      </c>
      <c r="O37" s="23">
        <v>1210606.54</v>
      </c>
      <c r="P37" s="23">
        <v>231636.45</v>
      </c>
      <c r="Q37" s="23">
        <v>315216</v>
      </c>
      <c r="R37" s="25"/>
      <c r="S37" s="23">
        <v>130677.01000000001</v>
      </c>
      <c r="T37" s="23">
        <f t="shared" ref="T37" si="9">SUM(O37:S37)</f>
        <v>1888136</v>
      </c>
      <c r="U37" s="22" t="s">
        <v>41</v>
      </c>
      <c r="V37" s="22"/>
      <c r="W37" s="9">
        <v>0</v>
      </c>
      <c r="X37" s="9">
        <v>0</v>
      </c>
    </row>
    <row r="38" spans="1:27" s="43" customFormat="1" ht="45" customHeight="1" thickBot="1" x14ac:dyDescent="0.3">
      <c r="A38" s="42">
        <v>2</v>
      </c>
      <c r="B38" s="10" t="s">
        <v>230</v>
      </c>
      <c r="C38" s="10">
        <v>119055</v>
      </c>
      <c r="D38" s="11" t="s">
        <v>1015</v>
      </c>
      <c r="E38" s="11" t="s">
        <v>1016</v>
      </c>
      <c r="F38" s="11" t="s">
        <v>1015</v>
      </c>
      <c r="G38" s="20">
        <v>43024</v>
      </c>
      <c r="H38" s="20">
        <v>44120</v>
      </c>
      <c r="I38" s="13">
        <v>85</v>
      </c>
      <c r="J38" s="22" t="s">
        <v>354</v>
      </c>
      <c r="K38" s="22" t="s">
        <v>355</v>
      </c>
      <c r="L38" s="22" t="s">
        <v>355</v>
      </c>
      <c r="M38" s="22" t="s">
        <v>39</v>
      </c>
      <c r="N38" s="24" t="s">
        <v>233</v>
      </c>
      <c r="O38" s="23">
        <v>2434958.08</v>
      </c>
      <c r="P38" s="23">
        <v>429698.49</v>
      </c>
      <c r="Q38" s="23">
        <v>1655239.7900000005</v>
      </c>
      <c r="R38" s="25"/>
      <c r="S38" s="23">
        <v>240334.66999999993</v>
      </c>
      <c r="T38" s="23">
        <v>4760231.0300000012</v>
      </c>
      <c r="U38" s="6" t="s">
        <v>50</v>
      </c>
      <c r="V38" s="22"/>
      <c r="W38" s="9">
        <v>594049.70000000007</v>
      </c>
      <c r="X38" s="9">
        <v>104832.29999999999</v>
      </c>
    </row>
    <row r="39" spans="1:27" s="41" customFormat="1" ht="21" customHeight="1" thickBot="1" x14ac:dyDescent="0.3">
      <c r="A39" s="126" t="s">
        <v>57</v>
      </c>
      <c r="B39" s="127"/>
      <c r="C39" s="127"/>
      <c r="D39" s="127"/>
      <c r="E39" s="127"/>
      <c r="F39" s="127"/>
      <c r="G39" s="127"/>
      <c r="H39" s="127"/>
      <c r="I39" s="127"/>
      <c r="J39" s="127"/>
      <c r="K39" s="127"/>
      <c r="L39" s="127"/>
      <c r="M39" s="127"/>
      <c r="N39" s="128"/>
      <c r="O39" s="45">
        <f>SUM(O37:O38)</f>
        <v>3645564.62</v>
      </c>
      <c r="P39" s="45">
        <f>SUM(P37:P38)</f>
        <v>661334.93999999994</v>
      </c>
      <c r="Q39" s="45">
        <f>SUM(Q37:Q38)</f>
        <v>1970455.7900000005</v>
      </c>
      <c r="R39" s="45"/>
      <c r="S39" s="45">
        <f>SUM(S37:S38)</f>
        <v>371011.67999999993</v>
      </c>
      <c r="T39" s="45">
        <f>SUM(T37:T38)</f>
        <v>6648367.0300000012</v>
      </c>
      <c r="U39" s="45"/>
      <c r="V39" s="45"/>
      <c r="W39" s="45">
        <f>SUM(W37:W38)</f>
        <v>594049.70000000007</v>
      </c>
      <c r="X39" s="45">
        <f>SUM(X37:X38)</f>
        <v>104832.29999999999</v>
      </c>
      <c r="AA39" s="43"/>
    </row>
    <row r="40" spans="1:27" s="41" customFormat="1" ht="21" customHeight="1" thickBot="1" x14ac:dyDescent="0.3">
      <c r="A40" s="123" t="s">
        <v>58</v>
      </c>
      <c r="B40" s="124"/>
      <c r="C40" s="124"/>
      <c r="D40" s="124"/>
      <c r="E40" s="124"/>
      <c r="F40" s="124"/>
      <c r="G40" s="124"/>
      <c r="H40" s="124"/>
      <c r="I40" s="124"/>
      <c r="J40" s="124"/>
      <c r="K40" s="124"/>
      <c r="L40" s="124"/>
      <c r="M40" s="124"/>
      <c r="N40" s="124"/>
      <c r="O40" s="124"/>
      <c r="P40" s="124"/>
      <c r="Q40" s="124"/>
      <c r="R40" s="124"/>
      <c r="S40" s="124"/>
      <c r="T40" s="124"/>
      <c r="U40" s="124"/>
      <c r="V40" s="124"/>
      <c r="W40" s="124"/>
      <c r="X40" s="125"/>
      <c r="AA40" s="43"/>
    </row>
    <row r="41" spans="1:27" s="43" customFormat="1" ht="45" customHeight="1" x14ac:dyDescent="0.25">
      <c r="A41" s="42">
        <v>1</v>
      </c>
      <c r="B41" s="22" t="s">
        <v>121</v>
      </c>
      <c r="C41" s="22">
        <v>104954</v>
      </c>
      <c r="D41" s="11" t="s">
        <v>356</v>
      </c>
      <c r="E41" s="7" t="s">
        <v>357</v>
      </c>
      <c r="F41" s="11" t="s">
        <v>358</v>
      </c>
      <c r="G41" s="20">
        <v>42629</v>
      </c>
      <c r="H41" s="20">
        <v>43359</v>
      </c>
      <c r="I41" s="13">
        <v>85</v>
      </c>
      <c r="J41" s="10" t="s">
        <v>36</v>
      </c>
      <c r="K41" s="10" t="s">
        <v>359</v>
      </c>
      <c r="L41" s="10" t="s">
        <v>359</v>
      </c>
      <c r="M41" s="10" t="s">
        <v>39</v>
      </c>
      <c r="N41" s="24" t="s">
        <v>222</v>
      </c>
      <c r="O41" s="8">
        <v>1482931.25</v>
      </c>
      <c r="P41" s="8">
        <v>261693.75</v>
      </c>
      <c r="Q41" s="8">
        <v>0</v>
      </c>
      <c r="R41" s="25"/>
      <c r="S41" s="8">
        <v>936491</v>
      </c>
      <c r="T41" s="8">
        <v>2681116</v>
      </c>
      <c r="U41" s="10" t="s">
        <v>548</v>
      </c>
      <c r="V41" s="22" t="s">
        <v>80</v>
      </c>
      <c r="W41" s="9">
        <v>1311312.8199999998</v>
      </c>
      <c r="X41" s="9">
        <v>231408.14</v>
      </c>
      <c r="AA41" s="112"/>
    </row>
    <row r="42" spans="1:27" s="43" customFormat="1" ht="45" customHeight="1" x14ac:dyDescent="0.25">
      <c r="A42" s="42">
        <v>2</v>
      </c>
      <c r="B42" s="10" t="s">
        <v>230</v>
      </c>
      <c r="C42" s="10">
        <v>119052</v>
      </c>
      <c r="D42" s="11" t="s">
        <v>360</v>
      </c>
      <c r="E42" s="11" t="s">
        <v>361</v>
      </c>
      <c r="F42" s="11" t="s">
        <v>360</v>
      </c>
      <c r="G42" s="20">
        <v>42902</v>
      </c>
      <c r="H42" s="20">
        <v>43724</v>
      </c>
      <c r="I42" s="13">
        <v>85</v>
      </c>
      <c r="J42" s="22" t="s">
        <v>36</v>
      </c>
      <c r="K42" s="22" t="s">
        <v>359</v>
      </c>
      <c r="L42" s="22" t="s">
        <v>359</v>
      </c>
      <c r="M42" s="22" t="s">
        <v>39</v>
      </c>
      <c r="N42" s="24" t="s">
        <v>233</v>
      </c>
      <c r="O42" s="23">
        <v>3384337.55</v>
      </c>
      <c r="P42" s="23">
        <v>597236.04</v>
      </c>
      <c r="Q42" s="23">
        <v>2098058.8900000006</v>
      </c>
      <c r="R42" s="25"/>
      <c r="S42" s="23">
        <v>157703.79999999981</v>
      </c>
      <c r="T42" s="23">
        <v>6237336.2800000003</v>
      </c>
      <c r="U42" s="6" t="s">
        <v>50</v>
      </c>
      <c r="V42" s="22"/>
      <c r="W42" s="9">
        <v>920936.9</v>
      </c>
      <c r="X42" s="9">
        <v>162518.26999999999</v>
      </c>
    </row>
    <row r="43" spans="1:27" s="43" customFormat="1" ht="45" customHeight="1" x14ac:dyDescent="0.25">
      <c r="A43" s="42">
        <v>3</v>
      </c>
      <c r="B43" s="10" t="s">
        <v>230</v>
      </c>
      <c r="C43" s="10">
        <v>115883</v>
      </c>
      <c r="D43" s="11" t="s">
        <v>362</v>
      </c>
      <c r="E43" s="11" t="s">
        <v>363</v>
      </c>
      <c r="F43" s="11" t="s">
        <v>364</v>
      </c>
      <c r="G43" s="20">
        <v>42880</v>
      </c>
      <c r="H43" s="20">
        <v>43245</v>
      </c>
      <c r="I43" s="13">
        <v>85</v>
      </c>
      <c r="J43" s="22" t="s">
        <v>36</v>
      </c>
      <c r="K43" s="22" t="s">
        <v>359</v>
      </c>
      <c r="L43" s="22" t="s">
        <v>359</v>
      </c>
      <c r="M43" s="22" t="s">
        <v>39</v>
      </c>
      <c r="N43" s="24" t="s">
        <v>233</v>
      </c>
      <c r="O43" s="23">
        <v>192884.77</v>
      </c>
      <c r="P43" s="23">
        <v>34038.49</v>
      </c>
      <c r="Q43" s="23">
        <v>86360.69</v>
      </c>
      <c r="R43" s="25"/>
      <c r="S43" s="23">
        <v>64224.450000000012</v>
      </c>
      <c r="T43" s="23">
        <v>377508.39999999997</v>
      </c>
      <c r="U43" s="6" t="s">
        <v>548</v>
      </c>
      <c r="V43" s="22" t="s">
        <v>67</v>
      </c>
      <c r="W43" s="9">
        <v>188268.64</v>
      </c>
      <c r="X43" s="9">
        <v>33223.880000000005</v>
      </c>
    </row>
    <row r="44" spans="1:27" s="43" customFormat="1" ht="45" customHeight="1" x14ac:dyDescent="0.25">
      <c r="A44" s="42">
        <v>4</v>
      </c>
      <c r="B44" s="10" t="s">
        <v>230</v>
      </c>
      <c r="C44" s="10">
        <v>115631</v>
      </c>
      <c r="D44" s="11" t="s">
        <v>365</v>
      </c>
      <c r="E44" s="11" t="s">
        <v>366</v>
      </c>
      <c r="F44" s="11" t="s">
        <v>365</v>
      </c>
      <c r="G44" s="20">
        <v>42915</v>
      </c>
      <c r="H44" s="20">
        <v>43494</v>
      </c>
      <c r="I44" s="13">
        <v>85</v>
      </c>
      <c r="J44" s="22" t="s">
        <v>36</v>
      </c>
      <c r="K44" s="22" t="s">
        <v>359</v>
      </c>
      <c r="L44" s="22" t="s">
        <v>359</v>
      </c>
      <c r="M44" s="22" t="s">
        <v>39</v>
      </c>
      <c r="N44" s="24" t="s">
        <v>233</v>
      </c>
      <c r="O44" s="23">
        <v>2469250</v>
      </c>
      <c r="P44" s="23">
        <v>435750</v>
      </c>
      <c r="Q44" s="23">
        <v>639000</v>
      </c>
      <c r="R44" s="25"/>
      <c r="S44" s="23">
        <v>502360</v>
      </c>
      <c r="T44" s="23">
        <v>4046360</v>
      </c>
      <c r="U44" s="6" t="s">
        <v>50</v>
      </c>
      <c r="V44" s="22"/>
      <c r="W44" s="9">
        <v>578209.28000000003</v>
      </c>
      <c r="X44" s="9">
        <v>50772.23</v>
      </c>
    </row>
    <row r="45" spans="1:27" s="43" customFormat="1" ht="45" customHeight="1" x14ac:dyDescent="0.25">
      <c r="A45" s="42">
        <v>5</v>
      </c>
      <c r="B45" s="10" t="s">
        <v>230</v>
      </c>
      <c r="C45" s="10">
        <v>115791</v>
      </c>
      <c r="D45" s="11" t="s">
        <v>367</v>
      </c>
      <c r="E45" s="11" t="s">
        <v>368</v>
      </c>
      <c r="F45" s="11" t="s">
        <v>367</v>
      </c>
      <c r="G45" s="20">
        <v>42993</v>
      </c>
      <c r="H45" s="20">
        <v>43419</v>
      </c>
      <c r="I45" s="13">
        <v>85</v>
      </c>
      <c r="J45" s="22" t="s">
        <v>36</v>
      </c>
      <c r="K45" s="22" t="s">
        <v>359</v>
      </c>
      <c r="L45" s="22" t="s">
        <v>359</v>
      </c>
      <c r="M45" s="22" t="s">
        <v>39</v>
      </c>
      <c r="N45" s="24" t="s">
        <v>233</v>
      </c>
      <c r="O45" s="23">
        <v>1317259.1299999999</v>
      </c>
      <c r="P45" s="23">
        <v>232457.49</v>
      </c>
      <c r="Q45" s="23">
        <v>574044</v>
      </c>
      <c r="R45" s="25"/>
      <c r="S45" s="23">
        <v>320497.33000000007</v>
      </c>
      <c r="T45" s="23">
        <v>2444257.9500000002</v>
      </c>
      <c r="U45" s="6" t="s">
        <v>548</v>
      </c>
      <c r="V45" s="22"/>
      <c r="W45" s="9">
        <v>870970.87</v>
      </c>
      <c r="X45" s="9">
        <v>153700.73000000001</v>
      </c>
    </row>
    <row r="46" spans="1:27" s="43" customFormat="1" ht="45" customHeight="1" x14ac:dyDescent="0.25">
      <c r="A46" s="47">
        <v>6</v>
      </c>
      <c r="B46" s="10" t="s">
        <v>230</v>
      </c>
      <c r="C46" s="10">
        <v>115887</v>
      </c>
      <c r="D46" s="11" t="s">
        <v>369</v>
      </c>
      <c r="E46" s="11" t="s">
        <v>370</v>
      </c>
      <c r="F46" s="11" t="s">
        <v>369</v>
      </c>
      <c r="G46" s="20">
        <v>42956</v>
      </c>
      <c r="H46" s="20">
        <v>43686</v>
      </c>
      <c r="I46" s="13">
        <v>85</v>
      </c>
      <c r="J46" s="22" t="s">
        <v>36</v>
      </c>
      <c r="K46" s="22" t="s">
        <v>359</v>
      </c>
      <c r="L46" s="22" t="s">
        <v>359</v>
      </c>
      <c r="M46" s="22" t="s">
        <v>39</v>
      </c>
      <c r="N46" s="24" t="s">
        <v>233</v>
      </c>
      <c r="O46" s="23">
        <v>1150622.04</v>
      </c>
      <c r="P46" s="23">
        <v>203050.95</v>
      </c>
      <c r="Q46" s="23">
        <v>1100722.32</v>
      </c>
      <c r="R46" s="25"/>
      <c r="S46" s="23">
        <v>78284.810000000056</v>
      </c>
      <c r="T46" s="23">
        <v>2532680.12</v>
      </c>
      <c r="U46" s="6" t="s">
        <v>50</v>
      </c>
      <c r="V46" s="22"/>
      <c r="W46" s="9">
        <v>560709.62</v>
      </c>
      <c r="X46" s="9">
        <v>98948.76</v>
      </c>
    </row>
    <row r="47" spans="1:27" s="43" customFormat="1" ht="45" customHeight="1" x14ac:dyDescent="0.25">
      <c r="A47" s="48">
        <v>7</v>
      </c>
      <c r="B47" s="10" t="s">
        <v>230</v>
      </c>
      <c r="C47" s="10">
        <v>116314</v>
      </c>
      <c r="D47" s="11" t="s">
        <v>371</v>
      </c>
      <c r="E47" s="11" t="s">
        <v>372</v>
      </c>
      <c r="F47" s="11" t="s">
        <v>371</v>
      </c>
      <c r="G47" s="20">
        <v>42956</v>
      </c>
      <c r="H47" s="20">
        <v>43443</v>
      </c>
      <c r="I47" s="13">
        <v>85</v>
      </c>
      <c r="J47" s="22" t="s">
        <v>36</v>
      </c>
      <c r="K47" s="22" t="s">
        <v>359</v>
      </c>
      <c r="L47" s="22" t="s">
        <v>359</v>
      </c>
      <c r="M47" s="22" t="s">
        <v>39</v>
      </c>
      <c r="N47" s="24" t="s">
        <v>233</v>
      </c>
      <c r="O47" s="23">
        <v>794751.5</v>
      </c>
      <c r="P47" s="23">
        <v>140250.26999999999</v>
      </c>
      <c r="Q47" s="23">
        <v>276660.90999999992</v>
      </c>
      <c r="R47" s="25"/>
      <c r="S47" s="23">
        <v>159915.90000000014</v>
      </c>
      <c r="T47" s="23">
        <f>SUM(O47:S47)</f>
        <v>1371578.58</v>
      </c>
      <c r="U47" s="6" t="s">
        <v>50</v>
      </c>
      <c r="V47" s="22"/>
      <c r="W47" s="9">
        <v>597815.9</v>
      </c>
      <c r="X47" s="9">
        <v>95805.1</v>
      </c>
    </row>
    <row r="48" spans="1:27" s="43" customFormat="1" ht="45" customHeight="1" x14ac:dyDescent="0.25">
      <c r="A48" s="48">
        <v>8</v>
      </c>
      <c r="B48" s="10" t="s">
        <v>33</v>
      </c>
      <c r="C48" s="10">
        <v>121374</v>
      </c>
      <c r="D48" s="11" t="s">
        <v>1113</v>
      </c>
      <c r="E48" s="11" t="s">
        <v>357</v>
      </c>
      <c r="F48" s="11" t="s">
        <v>1114</v>
      </c>
      <c r="G48" s="20">
        <v>43255</v>
      </c>
      <c r="H48" s="20">
        <v>43558</v>
      </c>
      <c r="I48" s="13">
        <v>85</v>
      </c>
      <c r="J48" s="22" t="s">
        <v>36</v>
      </c>
      <c r="K48" s="22" t="s">
        <v>359</v>
      </c>
      <c r="L48" s="22" t="s">
        <v>359</v>
      </c>
      <c r="M48" s="22" t="s">
        <v>39</v>
      </c>
      <c r="N48" s="24" t="s">
        <v>40</v>
      </c>
      <c r="O48" s="23">
        <v>3898320.63</v>
      </c>
      <c r="P48" s="23">
        <v>687938.93</v>
      </c>
      <c r="Q48" s="23">
        <v>1965539.82</v>
      </c>
      <c r="R48" s="25"/>
      <c r="S48" s="23">
        <v>162395.68</v>
      </c>
      <c r="T48" s="23">
        <f>SUM(O48:S48)</f>
        <v>6714195.0599999996</v>
      </c>
      <c r="U48" s="6" t="s">
        <v>50</v>
      </c>
      <c r="V48" s="22"/>
      <c r="W48" s="9">
        <v>0</v>
      </c>
      <c r="X48" s="9">
        <v>0</v>
      </c>
      <c r="AA48" s="112"/>
    </row>
    <row r="49" spans="1:27" s="43" customFormat="1" ht="45" customHeight="1" thickBot="1" x14ac:dyDescent="0.3">
      <c r="A49" s="48">
        <v>9</v>
      </c>
      <c r="B49" s="10" t="s">
        <v>33</v>
      </c>
      <c r="C49" s="10">
        <v>104792</v>
      </c>
      <c r="D49" s="11" t="s">
        <v>1151</v>
      </c>
      <c r="E49" s="11" t="s">
        <v>366</v>
      </c>
      <c r="F49" s="11"/>
      <c r="G49" s="20">
        <v>43304</v>
      </c>
      <c r="H49" s="20">
        <v>43668</v>
      </c>
      <c r="I49" s="13">
        <v>85</v>
      </c>
      <c r="J49" s="22" t="s">
        <v>36</v>
      </c>
      <c r="K49" s="22" t="s">
        <v>359</v>
      </c>
      <c r="L49" s="22" t="s">
        <v>359</v>
      </c>
      <c r="M49" s="22" t="s">
        <v>39</v>
      </c>
      <c r="N49" s="24" t="s">
        <v>40</v>
      </c>
      <c r="O49" s="23">
        <v>12696142.720000001</v>
      </c>
      <c r="P49" s="23">
        <v>2240495.7799999998</v>
      </c>
      <c r="Q49" s="23">
        <v>6401416.5</v>
      </c>
      <c r="R49" s="25"/>
      <c r="S49" s="23">
        <v>10803085</v>
      </c>
      <c r="T49" s="23">
        <f>SUM(O49:S49)</f>
        <v>32141140</v>
      </c>
      <c r="U49" s="6" t="s">
        <v>50</v>
      </c>
      <c r="V49" s="22"/>
      <c r="W49" s="9">
        <v>0</v>
      </c>
      <c r="X49" s="9">
        <v>0</v>
      </c>
      <c r="AA49" s="112"/>
    </row>
    <row r="50" spans="1:27" s="41" customFormat="1" ht="21" customHeight="1" thickBot="1" x14ac:dyDescent="0.3">
      <c r="A50" s="126" t="s">
        <v>59</v>
      </c>
      <c r="B50" s="127"/>
      <c r="C50" s="127"/>
      <c r="D50" s="127"/>
      <c r="E50" s="127"/>
      <c r="F50" s="127"/>
      <c r="G50" s="127"/>
      <c r="H50" s="127"/>
      <c r="I50" s="127"/>
      <c r="J50" s="127"/>
      <c r="K50" s="127"/>
      <c r="L50" s="127"/>
      <c r="M50" s="127"/>
      <c r="N50" s="128"/>
      <c r="O50" s="45">
        <f>SUM(O41:O49)</f>
        <v>27386499.589999996</v>
      </c>
      <c r="P50" s="45">
        <f>SUM(P41:P49)</f>
        <v>4832911.6999999993</v>
      </c>
      <c r="Q50" s="45">
        <f t="shared" ref="Q50:T50" si="10">SUM(Q41:Q49)</f>
        <v>13141803.130000001</v>
      </c>
      <c r="R50" s="45"/>
      <c r="S50" s="45">
        <f t="shared" si="10"/>
        <v>13184957.970000001</v>
      </c>
      <c r="T50" s="45">
        <f t="shared" si="10"/>
        <v>58546172.390000001</v>
      </c>
      <c r="U50" s="45"/>
      <c r="V50" s="45"/>
      <c r="W50" s="45">
        <f t="shared" ref="W50:X50" si="11">SUM(W41:W49)</f>
        <v>5028224.03</v>
      </c>
      <c r="X50" s="45">
        <f t="shared" si="11"/>
        <v>826377.11</v>
      </c>
      <c r="AA50" s="43"/>
    </row>
    <row r="51" spans="1:27" s="41" customFormat="1" ht="21" customHeight="1" thickBot="1" x14ac:dyDescent="0.3">
      <c r="A51" s="123" t="s">
        <v>60</v>
      </c>
      <c r="B51" s="124"/>
      <c r="C51" s="124"/>
      <c r="D51" s="124"/>
      <c r="E51" s="124"/>
      <c r="F51" s="124"/>
      <c r="G51" s="124"/>
      <c r="H51" s="124"/>
      <c r="I51" s="124"/>
      <c r="J51" s="124"/>
      <c r="K51" s="124"/>
      <c r="L51" s="124"/>
      <c r="M51" s="124"/>
      <c r="N51" s="124"/>
      <c r="O51" s="124"/>
      <c r="P51" s="124"/>
      <c r="Q51" s="124"/>
      <c r="R51" s="124"/>
      <c r="S51" s="124"/>
      <c r="T51" s="124"/>
      <c r="U51" s="124"/>
      <c r="V51" s="124"/>
      <c r="W51" s="124"/>
      <c r="X51" s="125"/>
      <c r="AA51" s="43"/>
    </row>
    <row r="52" spans="1:27" s="43" customFormat="1" ht="45" customHeight="1" x14ac:dyDescent="0.25">
      <c r="A52" s="42">
        <v>1</v>
      </c>
      <c r="B52" s="22" t="s">
        <v>42</v>
      </c>
      <c r="C52" s="22">
        <v>104294</v>
      </c>
      <c r="D52" s="7" t="s">
        <v>62</v>
      </c>
      <c r="E52" s="11" t="s">
        <v>63</v>
      </c>
      <c r="F52" s="11" t="s">
        <v>64</v>
      </c>
      <c r="G52" s="20">
        <v>42614</v>
      </c>
      <c r="H52" s="20">
        <v>44075</v>
      </c>
      <c r="I52" s="21">
        <v>84.435339999999997</v>
      </c>
      <c r="J52" s="10" t="s">
        <v>65</v>
      </c>
      <c r="K52" s="10" t="s">
        <v>66</v>
      </c>
      <c r="L52" s="10" t="s">
        <v>66</v>
      </c>
      <c r="M52" s="10" t="s">
        <v>48</v>
      </c>
      <c r="N52" s="24" t="s">
        <v>49</v>
      </c>
      <c r="O52" s="8">
        <v>7276617</v>
      </c>
      <c r="P52" s="8">
        <v>1340883</v>
      </c>
      <c r="Q52" s="8">
        <v>0</v>
      </c>
      <c r="R52" s="25"/>
      <c r="S52" s="8">
        <v>80945</v>
      </c>
      <c r="T52" s="8">
        <v>8698445</v>
      </c>
      <c r="U52" s="10" t="s">
        <v>50</v>
      </c>
      <c r="V52" s="22" t="s">
        <v>67</v>
      </c>
      <c r="W52" s="9">
        <v>2672009.4500000002</v>
      </c>
      <c r="X52" s="9">
        <v>347196.71</v>
      </c>
      <c r="AA52" s="112"/>
    </row>
    <row r="53" spans="1:27" s="43" customFormat="1" ht="45" customHeight="1" x14ac:dyDescent="0.25">
      <c r="A53" s="42">
        <v>2</v>
      </c>
      <c r="B53" s="22" t="s">
        <v>42</v>
      </c>
      <c r="C53" s="22">
        <v>103364</v>
      </c>
      <c r="D53" s="7" t="s">
        <v>68</v>
      </c>
      <c r="E53" s="11" t="s">
        <v>69</v>
      </c>
      <c r="F53" s="11" t="s">
        <v>70</v>
      </c>
      <c r="G53" s="20">
        <v>42614</v>
      </c>
      <c r="H53" s="20">
        <v>44075</v>
      </c>
      <c r="I53" s="21">
        <v>84.435339999999997</v>
      </c>
      <c r="J53" s="10" t="s">
        <v>65</v>
      </c>
      <c r="K53" s="10" t="s">
        <v>66</v>
      </c>
      <c r="L53" s="10" t="s">
        <v>66</v>
      </c>
      <c r="M53" s="10" t="s">
        <v>39</v>
      </c>
      <c r="N53" s="24" t="s">
        <v>222</v>
      </c>
      <c r="O53" s="8">
        <v>7275911.0816000002</v>
      </c>
      <c r="P53" s="8">
        <v>1340752.9183999998</v>
      </c>
      <c r="Q53" s="8">
        <v>0</v>
      </c>
      <c r="R53" s="25"/>
      <c r="S53" s="8">
        <v>237149</v>
      </c>
      <c r="T53" s="8">
        <v>8853813</v>
      </c>
      <c r="U53" s="10" t="s">
        <v>50</v>
      </c>
      <c r="V53" s="22" t="s">
        <v>51</v>
      </c>
      <c r="W53" s="9">
        <v>4152861.01</v>
      </c>
      <c r="X53" s="9">
        <v>765259.55999999982</v>
      </c>
      <c r="AA53" s="112"/>
    </row>
    <row r="54" spans="1:27" s="43" customFormat="1" ht="45" customHeight="1" x14ac:dyDescent="0.25">
      <c r="A54" s="42">
        <v>3</v>
      </c>
      <c r="B54" s="22" t="s">
        <v>42</v>
      </c>
      <c r="C54" s="22">
        <v>103396</v>
      </c>
      <c r="D54" s="7" t="s">
        <v>71</v>
      </c>
      <c r="E54" s="11" t="s">
        <v>72</v>
      </c>
      <c r="F54" s="11" t="s">
        <v>73</v>
      </c>
      <c r="G54" s="20">
        <v>42615</v>
      </c>
      <c r="H54" s="20">
        <v>43710</v>
      </c>
      <c r="I54" s="21">
        <v>84.435339999999997</v>
      </c>
      <c r="J54" s="10" t="s">
        <v>65</v>
      </c>
      <c r="K54" s="10" t="s">
        <v>66</v>
      </c>
      <c r="L54" s="10" t="s">
        <v>66</v>
      </c>
      <c r="M54" s="10" t="s">
        <v>48</v>
      </c>
      <c r="N54" s="24" t="s">
        <v>49</v>
      </c>
      <c r="O54" s="8">
        <v>4813318.2981240004</v>
      </c>
      <c r="P54" s="8">
        <v>886963.91187599953</v>
      </c>
      <c r="Q54" s="8">
        <v>0</v>
      </c>
      <c r="R54" s="25"/>
      <c r="S54" s="8">
        <v>35000</v>
      </c>
      <c r="T54" s="8">
        <v>5735282.21</v>
      </c>
      <c r="U54" s="10" t="s">
        <v>50</v>
      </c>
      <c r="V54" s="22" t="s">
        <v>67</v>
      </c>
      <c r="W54" s="9">
        <v>1699455.1500000004</v>
      </c>
      <c r="X54" s="9">
        <v>254041.16</v>
      </c>
      <c r="AA54" s="112"/>
    </row>
    <row r="55" spans="1:27" s="43" customFormat="1" ht="45" customHeight="1" x14ac:dyDescent="0.25">
      <c r="A55" s="42">
        <v>4</v>
      </c>
      <c r="B55" s="22" t="s">
        <v>42</v>
      </c>
      <c r="C55" s="22">
        <v>103651</v>
      </c>
      <c r="D55" s="7" t="s">
        <v>74</v>
      </c>
      <c r="E55" s="11" t="s">
        <v>75</v>
      </c>
      <c r="F55" s="11" t="s">
        <v>76</v>
      </c>
      <c r="G55" s="20">
        <v>42615</v>
      </c>
      <c r="H55" s="20">
        <v>44076</v>
      </c>
      <c r="I55" s="21">
        <v>84.435339999999997</v>
      </c>
      <c r="J55" s="10" t="s">
        <v>65</v>
      </c>
      <c r="K55" s="10" t="s">
        <v>66</v>
      </c>
      <c r="L55" s="10" t="s">
        <v>66</v>
      </c>
      <c r="M55" s="10" t="s">
        <v>48</v>
      </c>
      <c r="N55" s="24" t="s">
        <v>49</v>
      </c>
      <c r="O55" s="8">
        <v>7271436.0486960001</v>
      </c>
      <c r="P55" s="8">
        <v>1339928.2913039997</v>
      </c>
      <c r="Q55" s="8">
        <v>0</v>
      </c>
      <c r="R55" s="25"/>
      <c r="S55" s="8">
        <v>363485.84</v>
      </c>
      <c r="T55" s="8">
        <v>8974850.1799999997</v>
      </c>
      <c r="U55" s="10" t="s">
        <v>50</v>
      </c>
      <c r="V55" s="22" t="s">
        <v>67</v>
      </c>
      <c r="W55" s="9">
        <v>2771397.11</v>
      </c>
      <c r="X55" s="9">
        <v>510693.28</v>
      </c>
      <c r="AA55" s="112"/>
    </row>
    <row r="56" spans="1:27" s="43" customFormat="1" ht="45" customHeight="1" x14ac:dyDescent="0.25">
      <c r="A56" s="42">
        <v>5</v>
      </c>
      <c r="B56" s="22" t="s">
        <v>42</v>
      </c>
      <c r="C56" s="22">
        <v>103565</v>
      </c>
      <c r="D56" s="7" t="s">
        <v>77</v>
      </c>
      <c r="E56" s="11" t="s">
        <v>78</v>
      </c>
      <c r="F56" s="11" t="s">
        <v>79</v>
      </c>
      <c r="G56" s="20">
        <v>42615</v>
      </c>
      <c r="H56" s="20">
        <v>44076</v>
      </c>
      <c r="I56" s="21">
        <v>84.435339999999997</v>
      </c>
      <c r="J56" s="10" t="s">
        <v>65</v>
      </c>
      <c r="K56" s="10" t="s">
        <v>66</v>
      </c>
      <c r="L56" s="10" t="s">
        <v>66</v>
      </c>
      <c r="M56" s="10" t="s">
        <v>48</v>
      </c>
      <c r="N56" s="24" t="s">
        <v>49</v>
      </c>
      <c r="O56" s="8">
        <v>7179559.5530000003</v>
      </c>
      <c r="P56" s="8">
        <v>1322997.9469999997</v>
      </c>
      <c r="Q56" s="8">
        <v>0</v>
      </c>
      <c r="R56" s="25"/>
      <c r="S56" s="8">
        <v>22200</v>
      </c>
      <c r="T56" s="8">
        <v>8524757.5</v>
      </c>
      <c r="U56" s="10" t="s">
        <v>50</v>
      </c>
      <c r="V56" s="22" t="s">
        <v>80</v>
      </c>
      <c r="W56" s="9">
        <v>2156121.6199999996</v>
      </c>
      <c r="X56" s="9">
        <v>0</v>
      </c>
      <c r="AA56" s="112"/>
    </row>
    <row r="57" spans="1:27" s="43" customFormat="1" ht="45" customHeight="1" x14ac:dyDescent="0.25">
      <c r="A57" s="42">
        <v>6</v>
      </c>
      <c r="B57" s="22" t="s">
        <v>42</v>
      </c>
      <c r="C57" s="22">
        <v>105145</v>
      </c>
      <c r="D57" s="7" t="s">
        <v>81</v>
      </c>
      <c r="E57" s="11" t="s">
        <v>82</v>
      </c>
      <c r="F57" s="11" t="s">
        <v>83</v>
      </c>
      <c r="G57" s="20">
        <v>42618</v>
      </c>
      <c r="H57" s="20">
        <v>44079</v>
      </c>
      <c r="I57" s="21">
        <v>84.435339999999997</v>
      </c>
      <c r="J57" s="10" t="s">
        <v>65</v>
      </c>
      <c r="K57" s="10" t="s">
        <v>66</v>
      </c>
      <c r="L57" s="10" t="s">
        <v>66</v>
      </c>
      <c r="M57" s="10" t="s">
        <v>48</v>
      </c>
      <c r="N57" s="24" t="s">
        <v>49</v>
      </c>
      <c r="O57" s="8">
        <v>6464942.7015040005</v>
      </c>
      <c r="P57" s="8">
        <v>1191313.4584959997</v>
      </c>
      <c r="Q57" s="8">
        <v>0</v>
      </c>
      <c r="R57" s="25"/>
      <c r="S57" s="8">
        <v>509565.25</v>
      </c>
      <c r="T57" s="8">
        <v>8165821.4100000001</v>
      </c>
      <c r="U57" s="10" t="s">
        <v>50</v>
      </c>
      <c r="V57" s="22" t="s">
        <v>80</v>
      </c>
      <c r="W57" s="9">
        <v>3785376.7799999993</v>
      </c>
      <c r="X57" s="9">
        <v>697542.21000000008</v>
      </c>
      <c r="AA57" s="112"/>
    </row>
    <row r="58" spans="1:27" s="43" customFormat="1" ht="45" customHeight="1" x14ac:dyDescent="0.25">
      <c r="A58" s="42">
        <v>7</v>
      </c>
      <c r="B58" s="22" t="s">
        <v>42</v>
      </c>
      <c r="C58" s="22">
        <v>104141</v>
      </c>
      <c r="D58" s="7" t="s">
        <v>84</v>
      </c>
      <c r="E58" s="11" t="s">
        <v>82</v>
      </c>
      <c r="F58" s="11" t="s">
        <v>85</v>
      </c>
      <c r="G58" s="20">
        <v>42618</v>
      </c>
      <c r="H58" s="20">
        <v>44079</v>
      </c>
      <c r="I58" s="21">
        <v>84.435339999999997</v>
      </c>
      <c r="J58" s="10" t="s">
        <v>65</v>
      </c>
      <c r="K58" s="10" t="s">
        <v>66</v>
      </c>
      <c r="L58" s="10" t="s">
        <v>66</v>
      </c>
      <c r="M58" s="10" t="s">
        <v>48</v>
      </c>
      <c r="N58" s="24" t="s">
        <v>49</v>
      </c>
      <c r="O58" s="8">
        <v>3916031.66</v>
      </c>
      <c r="P58" s="8">
        <v>721618.33999999985</v>
      </c>
      <c r="Q58" s="8">
        <v>0</v>
      </c>
      <c r="R58" s="25"/>
      <c r="S58" s="8">
        <v>30000</v>
      </c>
      <c r="T58" s="8">
        <v>4667650</v>
      </c>
      <c r="U58" s="10" t="s">
        <v>50</v>
      </c>
      <c r="V58" s="22" t="s">
        <v>80</v>
      </c>
      <c r="W58" s="9">
        <v>1673628.4600000002</v>
      </c>
      <c r="X58" s="9">
        <v>308404.3</v>
      </c>
      <c r="AA58" s="112"/>
    </row>
    <row r="59" spans="1:27" s="43" customFormat="1" ht="45" customHeight="1" x14ac:dyDescent="0.25">
      <c r="A59" s="42">
        <v>8</v>
      </c>
      <c r="B59" s="22" t="s">
        <v>42</v>
      </c>
      <c r="C59" s="22">
        <v>104836</v>
      </c>
      <c r="D59" s="7" t="s">
        <v>86</v>
      </c>
      <c r="E59" s="11" t="s">
        <v>87</v>
      </c>
      <c r="F59" s="11" t="s">
        <v>88</v>
      </c>
      <c r="G59" s="20">
        <v>42618</v>
      </c>
      <c r="H59" s="20">
        <v>44079</v>
      </c>
      <c r="I59" s="21">
        <v>84.435339999999997</v>
      </c>
      <c r="J59" s="10" t="s">
        <v>65</v>
      </c>
      <c r="K59" s="10" t="s">
        <v>66</v>
      </c>
      <c r="L59" s="10" t="s">
        <v>66</v>
      </c>
      <c r="M59" s="10" t="s">
        <v>48</v>
      </c>
      <c r="N59" s="24" t="s">
        <v>49</v>
      </c>
      <c r="O59" s="8">
        <v>4361927.6349999998</v>
      </c>
      <c r="P59" s="8">
        <v>803784.86500000022</v>
      </c>
      <c r="Q59" s="8">
        <v>0</v>
      </c>
      <c r="R59" s="25"/>
      <c r="S59" s="8">
        <v>5000</v>
      </c>
      <c r="T59" s="8">
        <v>5170712.5</v>
      </c>
      <c r="U59" s="10" t="s">
        <v>50</v>
      </c>
      <c r="V59" s="22" t="s">
        <v>80</v>
      </c>
      <c r="W59" s="9">
        <v>1629793.92</v>
      </c>
      <c r="X59" s="9">
        <v>210457.09</v>
      </c>
      <c r="AA59" s="112"/>
    </row>
    <row r="60" spans="1:27" s="43" customFormat="1" ht="45" customHeight="1" x14ac:dyDescent="0.25">
      <c r="A60" s="42">
        <v>9</v>
      </c>
      <c r="B60" s="22" t="s">
        <v>42</v>
      </c>
      <c r="C60" s="22">
        <v>104323</v>
      </c>
      <c r="D60" s="7" t="s">
        <v>89</v>
      </c>
      <c r="E60" s="11" t="s">
        <v>90</v>
      </c>
      <c r="F60" s="11" t="s">
        <v>91</v>
      </c>
      <c r="G60" s="20">
        <v>42622</v>
      </c>
      <c r="H60" s="20">
        <v>44083</v>
      </c>
      <c r="I60" s="21">
        <v>84.435339999999997</v>
      </c>
      <c r="J60" s="10" t="s">
        <v>65</v>
      </c>
      <c r="K60" s="10" t="s">
        <v>66</v>
      </c>
      <c r="L60" s="10" t="s">
        <v>66</v>
      </c>
      <c r="M60" s="10" t="s">
        <v>48</v>
      </c>
      <c r="N60" s="24" t="s">
        <v>49</v>
      </c>
      <c r="O60" s="8">
        <v>7275344.4005380003</v>
      </c>
      <c r="P60" s="8">
        <v>1340648.4944619993</v>
      </c>
      <c r="Q60" s="8">
        <v>0</v>
      </c>
      <c r="R60" s="25"/>
      <c r="S60" s="8">
        <v>634433.1</v>
      </c>
      <c r="T60" s="8">
        <v>9250425.9949999992</v>
      </c>
      <c r="U60" s="10" t="s">
        <v>50</v>
      </c>
      <c r="V60" s="22" t="s">
        <v>92</v>
      </c>
      <c r="W60" s="9">
        <v>4417788.13</v>
      </c>
      <c r="X60" s="9">
        <v>731072.19</v>
      </c>
      <c r="AA60" s="112"/>
    </row>
    <row r="61" spans="1:27" s="43" customFormat="1" ht="45" customHeight="1" x14ac:dyDescent="0.25">
      <c r="A61" s="42">
        <v>10</v>
      </c>
      <c r="B61" s="22" t="s">
        <v>42</v>
      </c>
      <c r="C61" s="22">
        <v>104969</v>
      </c>
      <c r="D61" s="7" t="s">
        <v>93</v>
      </c>
      <c r="E61" s="11" t="s">
        <v>94</v>
      </c>
      <c r="F61" s="11" t="s">
        <v>95</v>
      </c>
      <c r="G61" s="20">
        <v>42629</v>
      </c>
      <c r="H61" s="20">
        <v>44090</v>
      </c>
      <c r="I61" s="21">
        <v>84.435339999999997</v>
      </c>
      <c r="J61" s="10" t="s">
        <v>65</v>
      </c>
      <c r="K61" s="10" t="s">
        <v>66</v>
      </c>
      <c r="L61" s="10" t="s">
        <v>66</v>
      </c>
      <c r="M61" s="10" t="s">
        <v>48</v>
      </c>
      <c r="N61" s="24" t="s">
        <v>49</v>
      </c>
      <c r="O61" s="8">
        <v>7254108</v>
      </c>
      <c r="P61" s="8">
        <v>1336735.2</v>
      </c>
      <c r="Q61" s="8">
        <v>0</v>
      </c>
      <c r="R61" s="25"/>
      <c r="S61" s="8">
        <v>40000</v>
      </c>
      <c r="T61" s="8">
        <v>8630843.1999999993</v>
      </c>
      <c r="U61" s="10" t="s">
        <v>50</v>
      </c>
      <c r="V61" s="22" t="s">
        <v>92</v>
      </c>
      <c r="W61" s="9">
        <v>3494314.4000000004</v>
      </c>
      <c r="X61" s="9">
        <v>0</v>
      </c>
      <c r="AA61" s="112"/>
    </row>
    <row r="62" spans="1:27" s="43" customFormat="1" ht="45" customHeight="1" x14ac:dyDescent="0.25">
      <c r="A62" s="42">
        <v>11</v>
      </c>
      <c r="B62" s="22" t="s">
        <v>42</v>
      </c>
      <c r="C62" s="22">
        <v>106926</v>
      </c>
      <c r="D62" s="7" t="s">
        <v>96</v>
      </c>
      <c r="E62" s="11" t="s">
        <v>97</v>
      </c>
      <c r="F62" s="11" t="s">
        <v>98</v>
      </c>
      <c r="G62" s="20">
        <v>42669</v>
      </c>
      <c r="H62" s="20">
        <v>43764</v>
      </c>
      <c r="I62" s="21">
        <v>84.435339999999997</v>
      </c>
      <c r="J62" s="10" t="s">
        <v>65</v>
      </c>
      <c r="K62" s="10" t="s">
        <v>66</v>
      </c>
      <c r="L62" s="10" t="s">
        <v>66</v>
      </c>
      <c r="M62" s="10" t="s">
        <v>48</v>
      </c>
      <c r="N62" s="24" t="s">
        <v>49</v>
      </c>
      <c r="O62" s="8">
        <v>4123419.67</v>
      </c>
      <c r="P62" s="8">
        <v>759834.33</v>
      </c>
      <c r="Q62" s="8">
        <v>0</v>
      </c>
      <c r="R62" s="25"/>
      <c r="S62" s="8">
        <v>4650</v>
      </c>
      <c r="T62" s="8">
        <v>4887904</v>
      </c>
      <c r="U62" s="10" t="s">
        <v>50</v>
      </c>
      <c r="V62" s="22" t="s">
        <v>67</v>
      </c>
      <c r="W62" s="9">
        <v>2284444.41</v>
      </c>
      <c r="X62" s="9">
        <v>383873.04999999993</v>
      </c>
      <c r="AA62" s="112"/>
    </row>
    <row r="63" spans="1:27" s="43" customFormat="1" ht="45" customHeight="1" x14ac:dyDescent="0.25">
      <c r="A63" s="42">
        <v>12</v>
      </c>
      <c r="B63" s="22" t="s">
        <v>42</v>
      </c>
      <c r="C63" s="22">
        <v>106688</v>
      </c>
      <c r="D63" s="7" t="s">
        <v>99</v>
      </c>
      <c r="E63" s="11" t="s">
        <v>100</v>
      </c>
      <c r="F63" s="11" t="s">
        <v>101</v>
      </c>
      <c r="G63" s="20">
        <v>42669</v>
      </c>
      <c r="H63" s="20">
        <v>44130</v>
      </c>
      <c r="I63" s="21">
        <v>84.435339999999997</v>
      </c>
      <c r="J63" s="10" t="s">
        <v>65</v>
      </c>
      <c r="K63" s="10" t="s">
        <v>66</v>
      </c>
      <c r="L63" s="10" t="s">
        <v>66</v>
      </c>
      <c r="M63" s="10" t="s">
        <v>48</v>
      </c>
      <c r="N63" s="24" t="s">
        <v>49</v>
      </c>
      <c r="O63" s="8">
        <v>7267690.2079670001</v>
      </c>
      <c r="P63" s="8">
        <v>1339238.0345329996</v>
      </c>
      <c r="Q63" s="8">
        <v>0</v>
      </c>
      <c r="R63" s="25"/>
      <c r="S63" s="8">
        <v>30000</v>
      </c>
      <c r="T63" s="8">
        <v>8636928.2424999997</v>
      </c>
      <c r="U63" s="10" t="s">
        <v>50</v>
      </c>
      <c r="V63" s="22" t="s">
        <v>51</v>
      </c>
      <c r="W63" s="9">
        <v>3622374.02</v>
      </c>
      <c r="X63" s="9">
        <v>586781.93999999994</v>
      </c>
      <c r="AA63" s="112"/>
    </row>
    <row r="64" spans="1:27" s="43" customFormat="1" ht="45" customHeight="1" x14ac:dyDescent="0.25">
      <c r="A64" s="42">
        <v>13</v>
      </c>
      <c r="B64" s="22" t="s">
        <v>42</v>
      </c>
      <c r="C64" s="22">
        <v>106897</v>
      </c>
      <c r="D64" s="7" t="s">
        <v>102</v>
      </c>
      <c r="E64" s="11" t="s">
        <v>103</v>
      </c>
      <c r="F64" s="11" t="s">
        <v>104</v>
      </c>
      <c r="G64" s="20">
        <v>42669</v>
      </c>
      <c r="H64" s="20">
        <v>44130</v>
      </c>
      <c r="I64" s="21">
        <v>84.435339999999997</v>
      </c>
      <c r="J64" s="10" t="s">
        <v>65</v>
      </c>
      <c r="K64" s="10" t="s">
        <v>66</v>
      </c>
      <c r="L64" s="10" t="s">
        <v>66</v>
      </c>
      <c r="M64" s="10" t="s">
        <v>48</v>
      </c>
      <c r="N64" s="24" t="s">
        <v>49</v>
      </c>
      <c r="O64" s="8">
        <v>7276617</v>
      </c>
      <c r="P64" s="8">
        <v>1340883</v>
      </c>
      <c r="Q64" s="8">
        <v>0</v>
      </c>
      <c r="R64" s="25"/>
      <c r="S64" s="8">
        <v>25000</v>
      </c>
      <c r="T64" s="8">
        <v>8642500</v>
      </c>
      <c r="U64" s="10" t="s">
        <v>50</v>
      </c>
      <c r="V64" s="22" t="s">
        <v>67</v>
      </c>
      <c r="W64" s="9">
        <v>2359014.9900000002</v>
      </c>
      <c r="X64" s="9">
        <v>342383.35999999999</v>
      </c>
      <c r="AA64" s="112"/>
    </row>
    <row r="65" spans="1:27" s="43" customFormat="1" ht="45" customHeight="1" x14ac:dyDescent="0.25">
      <c r="A65" s="42">
        <v>14</v>
      </c>
      <c r="B65" s="22" t="s">
        <v>42</v>
      </c>
      <c r="C65" s="22">
        <v>106774</v>
      </c>
      <c r="D65" s="7" t="s">
        <v>105</v>
      </c>
      <c r="E65" s="11" t="s">
        <v>106</v>
      </c>
      <c r="F65" s="11" t="s">
        <v>107</v>
      </c>
      <c r="G65" s="20">
        <v>42669</v>
      </c>
      <c r="H65" s="20">
        <v>44130</v>
      </c>
      <c r="I65" s="21">
        <v>84.435339999999997</v>
      </c>
      <c r="J65" s="10" t="s">
        <v>65</v>
      </c>
      <c r="K65" s="10" t="s">
        <v>66</v>
      </c>
      <c r="L65" s="10" t="s">
        <v>66</v>
      </c>
      <c r="M65" s="10" t="s">
        <v>48</v>
      </c>
      <c r="N65" s="24" t="s">
        <v>49</v>
      </c>
      <c r="O65" s="8">
        <v>7276617</v>
      </c>
      <c r="P65" s="8">
        <v>1340883</v>
      </c>
      <c r="Q65" s="8">
        <v>0</v>
      </c>
      <c r="R65" s="25"/>
      <c r="S65" s="8">
        <v>55000</v>
      </c>
      <c r="T65" s="8">
        <v>8672500</v>
      </c>
      <c r="U65" s="10" t="s">
        <v>50</v>
      </c>
      <c r="V65" s="22" t="s">
        <v>80</v>
      </c>
      <c r="W65" s="9">
        <v>1712745.32</v>
      </c>
      <c r="X65" s="9">
        <v>0</v>
      </c>
      <c r="AA65" s="112"/>
    </row>
    <row r="66" spans="1:27" s="43" customFormat="1" ht="45" customHeight="1" x14ac:dyDescent="0.25">
      <c r="A66" s="42">
        <v>15</v>
      </c>
      <c r="B66" s="22" t="s">
        <v>42</v>
      </c>
      <c r="C66" s="22">
        <v>108117</v>
      </c>
      <c r="D66" s="7" t="s">
        <v>108</v>
      </c>
      <c r="E66" s="11" t="s">
        <v>109</v>
      </c>
      <c r="F66" s="11" t="s">
        <v>110</v>
      </c>
      <c r="G66" s="20">
        <v>42699</v>
      </c>
      <c r="H66" s="20">
        <v>43976</v>
      </c>
      <c r="I66" s="21">
        <v>84.435339999999997</v>
      </c>
      <c r="J66" s="10" t="s">
        <v>65</v>
      </c>
      <c r="K66" s="10" t="s">
        <v>66</v>
      </c>
      <c r="L66" s="10" t="s">
        <v>66</v>
      </c>
      <c r="M66" s="10" t="s">
        <v>48</v>
      </c>
      <c r="N66" s="24" t="s">
        <v>49</v>
      </c>
      <c r="O66" s="8">
        <v>6829832.7199999997</v>
      </c>
      <c r="P66" s="8">
        <v>1258552.78</v>
      </c>
      <c r="Q66" s="8">
        <v>0</v>
      </c>
      <c r="R66" s="25"/>
      <c r="S66" s="8">
        <v>50000</v>
      </c>
      <c r="T66" s="8">
        <v>8138385.5</v>
      </c>
      <c r="U66" s="10" t="s">
        <v>50</v>
      </c>
      <c r="V66" s="22" t="s">
        <v>67</v>
      </c>
      <c r="W66" s="9">
        <v>2270176.36</v>
      </c>
      <c r="X66" s="9">
        <v>418331.9</v>
      </c>
      <c r="AA66" s="112"/>
    </row>
    <row r="67" spans="1:27" s="43" customFormat="1" ht="45" customHeight="1" x14ac:dyDescent="0.25">
      <c r="A67" s="42">
        <v>16</v>
      </c>
      <c r="B67" s="22" t="s">
        <v>42</v>
      </c>
      <c r="C67" s="22">
        <v>107714</v>
      </c>
      <c r="D67" s="7" t="s">
        <v>111</v>
      </c>
      <c r="E67" s="11" t="s">
        <v>109</v>
      </c>
      <c r="F67" s="11" t="s">
        <v>112</v>
      </c>
      <c r="G67" s="20">
        <v>42699</v>
      </c>
      <c r="H67" s="20">
        <v>44160</v>
      </c>
      <c r="I67" s="21">
        <v>84.435339999999997</v>
      </c>
      <c r="J67" s="10" t="s">
        <v>65</v>
      </c>
      <c r="K67" s="10" t="s">
        <v>66</v>
      </c>
      <c r="L67" s="10" t="s">
        <v>66</v>
      </c>
      <c r="M67" s="10" t="s">
        <v>48</v>
      </c>
      <c r="N67" s="24" t="s">
        <v>49</v>
      </c>
      <c r="O67" s="8">
        <v>7275808.9100000001</v>
      </c>
      <c r="P67" s="8">
        <v>1340734.0900000001</v>
      </c>
      <c r="Q67" s="8">
        <v>0</v>
      </c>
      <c r="R67" s="25"/>
      <c r="S67" s="8">
        <v>726778</v>
      </c>
      <c r="T67" s="8">
        <v>9343321</v>
      </c>
      <c r="U67" s="10" t="s">
        <v>50</v>
      </c>
      <c r="V67" s="22" t="s">
        <v>67</v>
      </c>
      <c r="W67" s="9">
        <v>2371535.2699999996</v>
      </c>
      <c r="X67" s="9">
        <v>437009.57</v>
      </c>
      <c r="AA67" s="112"/>
    </row>
    <row r="68" spans="1:27" s="43" customFormat="1" ht="45" customHeight="1" x14ac:dyDescent="0.25">
      <c r="A68" s="42">
        <v>17</v>
      </c>
      <c r="B68" s="22" t="s">
        <v>113</v>
      </c>
      <c r="C68" s="22">
        <v>104737</v>
      </c>
      <c r="D68" s="7" t="s">
        <v>114</v>
      </c>
      <c r="E68" s="11" t="s">
        <v>115</v>
      </c>
      <c r="F68" s="11" t="s">
        <v>116</v>
      </c>
      <c r="G68" s="20">
        <v>42622</v>
      </c>
      <c r="H68" s="20">
        <v>43168</v>
      </c>
      <c r="I68" s="13">
        <v>80</v>
      </c>
      <c r="J68" s="10" t="s">
        <v>65</v>
      </c>
      <c r="K68" s="10" t="s">
        <v>66</v>
      </c>
      <c r="L68" s="10" t="s">
        <v>66</v>
      </c>
      <c r="M68" s="10" t="s">
        <v>39</v>
      </c>
      <c r="N68" s="24" t="s">
        <v>222</v>
      </c>
      <c r="O68" s="8">
        <v>670497.84000000008</v>
      </c>
      <c r="P68" s="8">
        <v>167624.45999999996</v>
      </c>
      <c r="Q68" s="8">
        <v>93124.7</v>
      </c>
      <c r="R68" s="25"/>
      <c r="S68" s="8">
        <v>22287</v>
      </c>
      <c r="T68" s="8">
        <v>953534</v>
      </c>
      <c r="U68" s="10" t="s">
        <v>548</v>
      </c>
      <c r="V68" s="22" t="s">
        <v>80</v>
      </c>
      <c r="W68" s="9">
        <v>644694.71</v>
      </c>
      <c r="X68" s="9">
        <v>161173.69</v>
      </c>
      <c r="AA68" s="112"/>
    </row>
    <row r="69" spans="1:27" s="43" customFormat="1" ht="45" customHeight="1" x14ac:dyDescent="0.25">
      <c r="A69" s="42">
        <v>18</v>
      </c>
      <c r="B69" s="22" t="s">
        <v>113</v>
      </c>
      <c r="C69" s="22">
        <v>104225</v>
      </c>
      <c r="D69" s="7" t="s">
        <v>118</v>
      </c>
      <c r="E69" s="11" t="s">
        <v>119</v>
      </c>
      <c r="F69" s="11" t="s">
        <v>120</v>
      </c>
      <c r="G69" s="20">
        <v>42622</v>
      </c>
      <c r="H69" s="20">
        <v>43352</v>
      </c>
      <c r="I69" s="13">
        <v>80</v>
      </c>
      <c r="J69" s="10" t="s">
        <v>65</v>
      </c>
      <c r="K69" s="10" t="s">
        <v>66</v>
      </c>
      <c r="L69" s="10" t="s">
        <v>66</v>
      </c>
      <c r="M69" s="10" t="s">
        <v>39</v>
      </c>
      <c r="N69" s="24" t="s">
        <v>222</v>
      </c>
      <c r="O69" s="8">
        <v>667691.9360000001</v>
      </c>
      <c r="P69" s="8">
        <v>166922.98399999994</v>
      </c>
      <c r="Q69" s="8">
        <v>92734.99</v>
      </c>
      <c r="R69" s="25"/>
      <c r="S69" s="8">
        <v>57784.29</v>
      </c>
      <c r="T69" s="8">
        <v>985134.20000000007</v>
      </c>
      <c r="U69" s="10" t="s">
        <v>548</v>
      </c>
      <c r="V69" s="22" t="s">
        <v>92</v>
      </c>
      <c r="W69" s="9">
        <v>658380.24999999988</v>
      </c>
      <c r="X69" s="9">
        <v>164595.04999999999</v>
      </c>
      <c r="AA69" s="112"/>
    </row>
    <row r="70" spans="1:27" s="43" customFormat="1" ht="45" customHeight="1" x14ac:dyDescent="0.25">
      <c r="A70" s="42">
        <v>19</v>
      </c>
      <c r="B70" s="22" t="s">
        <v>121</v>
      </c>
      <c r="C70" s="22">
        <v>104238</v>
      </c>
      <c r="D70" s="7" t="s">
        <v>122</v>
      </c>
      <c r="E70" s="11" t="s">
        <v>123</v>
      </c>
      <c r="F70" s="11" t="s">
        <v>124</v>
      </c>
      <c r="G70" s="20">
        <v>42614</v>
      </c>
      <c r="H70" s="20">
        <v>43344</v>
      </c>
      <c r="I70" s="13">
        <v>80</v>
      </c>
      <c r="J70" s="10" t="s">
        <v>65</v>
      </c>
      <c r="K70" s="10" t="s">
        <v>66</v>
      </c>
      <c r="L70" s="10" t="s">
        <v>66</v>
      </c>
      <c r="M70" s="10" t="s">
        <v>39</v>
      </c>
      <c r="N70" s="24" t="s">
        <v>222</v>
      </c>
      <c r="O70" s="8">
        <v>3442485.08</v>
      </c>
      <c r="P70" s="8">
        <v>860621.26999999955</v>
      </c>
      <c r="Q70" s="8">
        <v>0</v>
      </c>
      <c r="R70" s="25"/>
      <c r="S70" s="8">
        <v>519934.31</v>
      </c>
      <c r="T70" s="8">
        <v>4823040.6599999992</v>
      </c>
      <c r="U70" s="10" t="s">
        <v>548</v>
      </c>
      <c r="V70" s="22" t="s">
        <v>80</v>
      </c>
      <c r="W70" s="9">
        <v>3287200.1100000003</v>
      </c>
      <c r="X70" s="9">
        <v>821800.0199999999</v>
      </c>
      <c r="AA70" s="112"/>
    </row>
    <row r="71" spans="1:27" s="43" customFormat="1" ht="45" customHeight="1" x14ac:dyDescent="0.25">
      <c r="A71" s="42">
        <v>20</v>
      </c>
      <c r="B71" s="22" t="s">
        <v>121</v>
      </c>
      <c r="C71" s="22">
        <v>104241</v>
      </c>
      <c r="D71" s="7" t="s">
        <v>125</v>
      </c>
      <c r="E71" s="11" t="s">
        <v>126</v>
      </c>
      <c r="F71" s="11" t="s">
        <v>127</v>
      </c>
      <c r="G71" s="20">
        <v>42614</v>
      </c>
      <c r="H71" s="20">
        <v>43344</v>
      </c>
      <c r="I71" s="13">
        <v>80</v>
      </c>
      <c r="J71" s="10" t="s">
        <v>65</v>
      </c>
      <c r="K71" s="10" t="s">
        <v>66</v>
      </c>
      <c r="L71" s="10" t="s">
        <v>66</v>
      </c>
      <c r="M71" s="10" t="s">
        <v>39</v>
      </c>
      <c r="N71" s="24" t="s">
        <v>222</v>
      </c>
      <c r="O71" s="8">
        <v>3559934.6720000003</v>
      </c>
      <c r="P71" s="8">
        <v>889983.6679999996</v>
      </c>
      <c r="Q71" s="8">
        <v>0</v>
      </c>
      <c r="R71" s="25"/>
      <c r="S71" s="8">
        <v>315981.55</v>
      </c>
      <c r="T71" s="8">
        <v>4765899.8899999997</v>
      </c>
      <c r="U71" s="10" t="s">
        <v>548</v>
      </c>
      <c r="V71" s="22" t="s">
        <v>92</v>
      </c>
      <c r="W71" s="9">
        <v>3265680.96</v>
      </c>
      <c r="X71" s="9">
        <v>816420.22</v>
      </c>
      <c r="AA71" s="112"/>
    </row>
    <row r="72" spans="1:27" s="43" customFormat="1" ht="45" customHeight="1" x14ac:dyDescent="0.25">
      <c r="A72" s="42">
        <v>21</v>
      </c>
      <c r="B72" s="22" t="s">
        <v>121</v>
      </c>
      <c r="C72" s="22">
        <v>104248</v>
      </c>
      <c r="D72" s="7" t="s">
        <v>128</v>
      </c>
      <c r="E72" s="11" t="s">
        <v>129</v>
      </c>
      <c r="F72" s="11" t="s">
        <v>130</v>
      </c>
      <c r="G72" s="20">
        <v>42622</v>
      </c>
      <c r="H72" s="20">
        <v>43352</v>
      </c>
      <c r="I72" s="13">
        <v>80</v>
      </c>
      <c r="J72" s="10" t="s">
        <v>65</v>
      </c>
      <c r="K72" s="10" t="s">
        <v>66</v>
      </c>
      <c r="L72" s="10" t="s">
        <v>66</v>
      </c>
      <c r="M72" s="10" t="s">
        <v>39</v>
      </c>
      <c r="N72" s="24" t="s">
        <v>222</v>
      </c>
      <c r="O72" s="8">
        <v>3286000</v>
      </c>
      <c r="P72" s="8">
        <v>821500</v>
      </c>
      <c r="Q72" s="8">
        <v>0</v>
      </c>
      <c r="R72" s="25"/>
      <c r="S72" s="8">
        <v>242700</v>
      </c>
      <c r="T72" s="8">
        <v>4350200</v>
      </c>
      <c r="U72" s="10" t="s">
        <v>548</v>
      </c>
      <c r="V72" s="22" t="s">
        <v>131</v>
      </c>
      <c r="W72" s="9">
        <v>3165580</v>
      </c>
      <c r="X72" s="9">
        <v>792377.78999999992</v>
      </c>
      <c r="AA72" s="112"/>
    </row>
    <row r="73" spans="1:27" s="43" customFormat="1" ht="45" customHeight="1" x14ac:dyDescent="0.25">
      <c r="A73" s="42">
        <v>22</v>
      </c>
      <c r="B73" s="22" t="s">
        <v>121</v>
      </c>
      <c r="C73" s="22">
        <v>104228</v>
      </c>
      <c r="D73" s="7" t="s">
        <v>132</v>
      </c>
      <c r="E73" s="11" t="s">
        <v>133</v>
      </c>
      <c r="F73" s="11" t="s">
        <v>134</v>
      </c>
      <c r="G73" s="20">
        <v>42622</v>
      </c>
      <c r="H73" s="20">
        <v>43352</v>
      </c>
      <c r="I73" s="13">
        <v>80</v>
      </c>
      <c r="J73" s="10" t="s">
        <v>65</v>
      </c>
      <c r="K73" s="10" t="s">
        <v>66</v>
      </c>
      <c r="L73" s="10" t="s">
        <v>66</v>
      </c>
      <c r="M73" s="10" t="s">
        <v>39</v>
      </c>
      <c r="N73" s="24" t="s">
        <v>222</v>
      </c>
      <c r="O73" s="8">
        <v>3192150</v>
      </c>
      <c r="P73" s="8">
        <v>798037.5</v>
      </c>
      <c r="Q73" s="8">
        <v>0</v>
      </c>
      <c r="R73" s="25"/>
      <c r="S73" s="8">
        <v>291875.71000000002</v>
      </c>
      <c r="T73" s="8">
        <v>4282063.21</v>
      </c>
      <c r="U73" s="10" t="s">
        <v>548</v>
      </c>
      <c r="V73" s="22" t="s">
        <v>135</v>
      </c>
      <c r="W73" s="9">
        <v>2755853.3</v>
      </c>
      <c r="X73" s="9">
        <v>688963.32</v>
      </c>
      <c r="AA73" s="112"/>
    </row>
    <row r="74" spans="1:27" s="43" customFormat="1" ht="45" customHeight="1" x14ac:dyDescent="0.25">
      <c r="A74" s="42">
        <v>23</v>
      </c>
      <c r="B74" s="22" t="s">
        <v>121</v>
      </c>
      <c r="C74" s="22">
        <v>105718</v>
      </c>
      <c r="D74" s="7" t="s">
        <v>136</v>
      </c>
      <c r="E74" s="11" t="s">
        <v>137</v>
      </c>
      <c r="F74" s="11" t="s">
        <v>138</v>
      </c>
      <c r="G74" s="20">
        <v>42622</v>
      </c>
      <c r="H74" s="20">
        <v>43109</v>
      </c>
      <c r="I74" s="13">
        <v>80</v>
      </c>
      <c r="J74" s="10" t="s">
        <v>65</v>
      </c>
      <c r="K74" s="10" t="s">
        <v>66</v>
      </c>
      <c r="L74" s="10" t="s">
        <v>66</v>
      </c>
      <c r="M74" s="10" t="s">
        <v>39</v>
      </c>
      <c r="N74" s="24" t="s">
        <v>222</v>
      </c>
      <c r="O74" s="8">
        <v>3532131.4720000001</v>
      </c>
      <c r="P74" s="8">
        <v>883032.86799999978</v>
      </c>
      <c r="Q74" s="8">
        <v>0</v>
      </c>
      <c r="R74" s="25"/>
      <c r="S74" s="8">
        <v>784451.12</v>
      </c>
      <c r="T74" s="8">
        <v>5199615.46</v>
      </c>
      <c r="U74" s="10" t="s">
        <v>548</v>
      </c>
      <c r="V74" s="22" t="s">
        <v>51</v>
      </c>
      <c r="W74" s="9">
        <v>3058555.34</v>
      </c>
      <c r="X74" s="9">
        <v>764638.85000000009</v>
      </c>
      <c r="AA74" s="112"/>
    </row>
    <row r="75" spans="1:27" s="43" customFormat="1" ht="45" customHeight="1" x14ac:dyDescent="0.25">
      <c r="A75" s="42">
        <v>24</v>
      </c>
      <c r="B75" s="22" t="s">
        <v>121</v>
      </c>
      <c r="C75" s="22">
        <v>104645</v>
      </c>
      <c r="D75" s="7" t="s">
        <v>139</v>
      </c>
      <c r="E75" s="11" t="s">
        <v>140</v>
      </c>
      <c r="F75" s="11" t="s">
        <v>141</v>
      </c>
      <c r="G75" s="20">
        <v>42622</v>
      </c>
      <c r="H75" s="20">
        <v>43352</v>
      </c>
      <c r="I75" s="13">
        <v>80</v>
      </c>
      <c r="J75" s="10" t="s">
        <v>65</v>
      </c>
      <c r="K75" s="10" t="s">
        <v>66</v>
      </c>
      <c r="L75" s="10" t="s">
        <v>66</v>
      </c>
      <c r="M75" s="10" t="s">
        <v>39</v>
      </c>
      <c r="N75" s="24" t="s">
        <v>222</v>
      </c>
      <c r="O75" s="8">
        <v>3378169.6</v>
      </c>
      <c r="P75" s="8">
        <v>844542.39999999991</v>
      </c>
      <c r="Q75" s="8">
        <v>0</v>
      </c>
      <c r="R75" s="25"/>
      <c r="S75" s="8">
        <v>537857.16</v>
      </c>
      <c r="T75" s="8">
        <v>4760569.16</v>
      </c>
      <c r="U75" s="10" t="s">
        <v>548</v>
      </c>
      <c r="V75" s="22" t="s">
        <v>80</v>
      </c>
      <c r="W75" s="9">
        <v>3152728.3499999992</v>
      </c>
      <c r="X75" s="9">
        <v>788182.07999999984</v>
      </c>
      <c r="AA75" s="112"/>
    </row>
    <row r="76" spans="1:27" s="43" customFormat="1" ht="45" customHeight="1" x14ac:dyDescent="0.25">
      <c r="A76" s="42">
        <v>25</v>
      </c>
      <c r="B76" s="22" t="s">
        <v>121</v>
      </c>
      <c r="C76" s="22">
        <v>104675</v>
      </c>
      <c r="D76" s="11" t="s">
        <v>142</v>
      </c>
      <c r="E76" s="7" t="s">
        <v>143</v>
      </c>
      <c r="F76" s="11" t="s">
        <v>144</v>
      </c>
      <c r="G76" s="20">
        <v>42622</v>
      </c>
      <c r="H76" s="20">
        <v>43352</v>
      </c>
      <c r="I76" s="13">
        <v>80</v>
      </c>
      <c r="J76" s="10" t="s">
        <v>65</v>
      </c>
      <c r="K76" s="10" t="s">
        <v>66</v>
      </c>
      <c r="L76" s="10" t="s">
        <v>66</v>
      </c>
      <c r="M76" s="10" t="s">
        <v>39</v>
      </c>
      <c r="N76" s="24" t="s">
        <v>222</v>
      </c>
      <c r="O76" s="8">
        <v>3538284.8000000003</v>
      </c>
      <c r="P76" s="8">
        <v>884571.19999999972</v>
      </c>
      <c r="Q76" s="8">
        <v>0</v>
      </c>
      <c r="R76" s="25"/>
      <c r="S76" s="8">
        <v>479337</v>
      </c>
      <c r="T76" s="8">
        <v>4902193</v>
      </c>
      <c r="U76" s="10" t="s">
        <v>548</v>
      </c>
      <c r="V76" s="22" t="s">
        <v>67</v>
      </c>
      <c r="W76" s="9">
        <v>3202344.4799999995</v>
      </c>
      <c r="X76" s="9">
        <v>800586.11999999988</v>
      </c>
      <c r="AA76" s="112"/>
    </row>
    <row r="77" spans="1:27" s="43" customFormat="1" ht="45" customHeight="1" x14ac:dyDescent="0.25">
      <c r="A77" s="42">
        <v>26</v>
      </c>
      <c r="B77" s="22" t="s">
        <v>121</v>
      </c>
      <c r="C77" s="22">
        <v>104656</v>
      </c>
      <c r="D77" s="11" t="s">
        <v>145</v>
      </c>
      <c r="E77" s="7" t="s">
        <v>146</v>
      </c>
      <c r="F77" s="11" t="s">
        <v>147</v>
      </c>
      <c r="G77" s="20">
        <v>42622</v>
      </c>
      <c r="H77" s="20">
        <v>43352</v>
      </c>
      <c r="I77" s="13">
        <v>80</v>
      </c>
      <c r="J77" s="10" t="s">
        <v>65</v>
      </c>
      <c r="K77" s="10" t="s">
        <v>66</v>
      </c>
      <c r="L77" s="10" t="s">
        <v>66</v>
      </c>
      <c r="M77" s="10" t="s">
        <v>39</v>
      </c>
      <c r="N77" s="24" t="s">
        <v>222</v>
      </c>
      <c r="O77" s="8">
        <v>1760378.5600000003</v>
      </c>
      <c r="P77" s="8">
        <v>440094.6399999999</v>
      </c>
      <c r="Q77" s="8">
        <v>0</v>
      </c>
      <c r="R77" s="25"/>
      <c r="S77" s="8">
        <v>142767</v>
      </c>
      <c r="T77" s="8">
        <v>2343240.2000000002</v>
      </c>
      <c r="U77" s="10" t="s">
        <v>548</v>
      </c>
      <c r="V77" s="22" t="s">
        <v>135</v>
      </c>
      <c r="W77" s="9">
        <v>1237494.08</v>
      </c>
      <c r="X77" s="9">
        <v>309373.52</v>
      </c>
      <c r="AA77" s="112"/>
    </row>
    <row r="78" spans="1:27" s="43" customFormat="1" ht="45" customHeight="1" x14ac:dyDescent="0.25">
      <c r="A78" s="42">
        <v>27</v>
      </c>
      <c r="B78" s="22" t="s">
        <v>121</v>
      </c>
      <c r="C78" s="22">
        <v>109513</v>
      </c>
      <c r="D78" s="11" t="s">
        <v>148</v>
      </c>
      <c r="E78" s="7" t="s">
        <v>149</v>
      </c>
      <c r="F78" s="11" t="s">
        <v>150</v>
      </c>
      <c r="G78" s="20">
        <v>42748</v>
      </c>
      <c r="H78" s="20">
        <v>43478</v>
      </c>
      <c r="I78" s="13">
        <v>80</v>
      </c>
      <c r="J78" s="10" t="s">
        <v>65</v>
      </c>
      <c r="K78" s="10" t="s">
        <v>66</v>
      </c>
      <c r="L78" s="10" t="s">
        <v>66</v>
      </c>
      <c r="M78" s="10" t="s">
        <v>39</v>
      </c>
      <c r="N78" s="24" t="s">
        <v>222</v>
      </c>
      <c r="O78" s="8">
        <v>3476634.48</v>
      </c>
      <c r="P78" s="8">
        <v>869158.61999999965</v>
      </c>
      <c r="Q78" s="8">
        <v>0</v>
      </c>
      <c r="R78" s="25"/>
      <c r="S78" s="8">
        <v>1222452</v>
      </c>
      <c r="T78" s="8">
        <v>5568245.0999999996</v>
      </c>
      <c r="U78" s="10" t="s">
        <v>50</v>
      </c>
      <c r="V78" s="22" t="s">
        <v>92</v>
      </c>
      <c r="W78" s="9">
        <v>1420600.44</v>
      </c>
      <c r="X78" s="9">
        <v>368920.31</v>
      </c>
      <c r="AA78" s="112"/>
    </row>
    <row r="79" spans="1:27" s="43" customFormat="1" ht="45" customHeight="1" x14ac:dyDescent="0.25">
      <c r="A79" s="42">
        <v>28</v>
      </c>
      <c r="B79" s="22" t="s">
        <v>151</v>
      </c>
      <c r="C79" s="22">
        <v>105631</v>
      </c>
      <c r="D79" s="11" t="s">
        <v>152</v>
      </c>
      <c r="E79" s="7" t="s">
        <v>153</v>
      </c>
      <c r="F79" s="11" t="s">
        <v>154</v>
      </c>
      <c r="G79" s="20">
        <v>42618</v>
      </c>
      <c r="H79" s="20">
        <v>44440</v>
      </c>
      <c r="I79" s="22">
        <v>83.72</v>
      </c>
      <c r="J79" s="10" t="s">
        <v>65</v>
      </c>
      <c r="K79" s="10" t="s">
        <v>66</v>
      </c>
      <c r="L79" s="10" t="s">
        <v>66</v>
      </c>
      <c r="M79" s="10" t="s">
        <v>48</v>
      </c>
      <c r="N79" s="24" t="s">
        <v>155</v>
      </c>
      <c r="O79" s="8">
        <v>10555280.2992</v>
      </c>
      <c r="P79" s="8">
        <v>2052555.7007999998</v>
      </c>
      <c r="Q79" s="8">
        <v>2448600</v>
      </c>
      <c r="R79" s="25"/>
      <c r="S79" s="8">
        <v>50000</v>
      </c>
      <c r="T79" s="8">
        <v>15106436</v>
      </c>
      <c r="U79" s="10" t="s">
        <v>50</v>
      </c>
      <c r="V79" s="22" t="s">
        <v>51</v>
      </c>
      <c r="W79" s="9">
        <v>3194728.2999999993</v>
      </c>
      <c r="X79" s="9">
        <v>363710.18</v>
      </c>
      <c r="AA79" s="112"/>
    </row>
    <row r="80" spans="1:27" s="43" customFormat="1" ht="45" customHeight="1" x14ac:dyDescent="0.25">
      <c r="A80" s="42">
        <v>29</v>
      </c>
      <c r="B80" s="22" t="s">
        <v>151</v>
      </c>
      <c r="C80" s="22">
        <v>105976</v>
      </c>
      <c r="D80" s="11" t="s">
        <v>156</v>
      </c>
      <c r="E80" s="7" t="s">
        <v>82</v>
      </c>
      <c r="F80" s="11" t="s">
        <v>157</v>
      </c>
      <c r="G80" s="20">
        <v>42618</v>
      </c>
      <c r="H80" s="20">
        <v>44079</v>
      </c>
      <c r="I80" s="22">
        <v>83.72</v>
      </c>
      <c r="J80" s="10" t="s">
        <v>65</v>
      </c>
      <c r="K80" s="10" t="s">
        <v>66</v>
      </c>
      <c r="L80" s="10" t="s">
        <v>66</v>
      </c>
      <c r="M80" s="10" t="s">
        <v>48</v>
      </c>
      <c r="N80" s="24" t="s">
        <v>155</v>
      </c>
      <c r="O80" s="8">
        <v>11300107</v>
      </c>
      <c r="P80" s="8">
        <v>2197393</v>
      </c>
      <c r="Q80" s="8">
        <v>2344000</v>
      </c>
      <c r="R80" s="25"/>
      <c r="S80" s="8">
        <v>60000</v>
      </c>
      <c r="T80" s="8">
        <v>15901500</v>
      </c>
      <c r="U80" s="10" t="s">
        <v>50</v>
      </c>
      <c r="V80" s="22" t="s">
        <v>67</v>
      </c>
      <c r="W80" s="9">
        <v>2029351.6500000004</v>
      </c>
      <c r="X80" s="9">
        <v>394623.1</v>
      </c>
      <c r="AA80" s="112"/>
    </row>
    <row r="81" spans="1:27" s="43" customFormat="1" ht="45" customHeight="1" x14ac:dyDescent="0.25">
      <c r="A81" s="42">
        <v>30</v>
      </c>
      <c r="B81" s="22" t="s">
        <v>151</v>
      </c>
      <c r="C81" s="22">
        <v>105581</v>
      </c>
      <c r="D81" s="11" t="s">
        <v>158</v>
      </c>
      <c r="E81" s="7" t="s">
        <v>159</v>
      </c>
      <c r="F81" s="11" t="s">
        <v>160</v>
      </c>
      <c r="G81" s="20">
        <v>42618</v>
      </c>
      <c r="H81" s="20">
        <v>44444</v>
      </c>
      <c r="I81" s="22">
        <v>83.72</v>
      </c>
      <c r="J81" s="10" t="s">
        <v>65</v>
      </c>
      <c r="K81" s="10" t="s">
        <v>66</v>
      </c>
      <c r="L81" s="10" t="s">
        <v>66</v>
      </c>
      <c r="M81" s="10" t="s">
        <v>48</v>
      </c>
      <c r="N81" s="24" t="s">
        <v>155</v>
      </c>
      <c r="O81" s="8">
        <v>11299450.886360001</v>
      </c>
      <c r="P81" s="8">
        <v>2197265.4136399999</v>
      </c>
      <c r="Q81" s="8">
        <v>1880580.36</v>
      </c>
      <c r="R81" s="25"/>
      <c r="S81" s="8">
        <v>130664.2</v>
      </c>
      <c r="T81" s="8">
        <v>15507960.859999999</v>
      </c>
      <c r="U81" s="10" t="s">
        <v>50</v>
      </c>
      <c r="V81" s="22" t="s">
        <v>67</v>
      </c>
      <c r="W81" s="9">
        <v>1600828.1699999997</v>
      </c>
      <c r="X81" s="9">
        <v>311293.38000000006</v>
      </c>
      <c r="AA81" s="112"/>
    </row>
    <row r="82" spans="1:27" s="43" customFormat="1" ht="45" customHeight="1" x14ac:dyDescent="0.25">
      <c r="A82" s="42">
        <v>31</v>
      </c>
      <c r="B82" s="22" t="s">
        <v>151</v>
      </c>
      <c r="C82" s="22">
        <v>105958</v>
      </c>
      <c r="D82" s="11" t="s">
        <v>161</v>
      </c>
      <c r="E82" s="7" t="s">
        <v>109</v>
      </c>
      <c r="F82" s="11" t="s">
        <v>162</v>
      </c>
      <c r="G82" s="20">
        <v>42618</v>
      </c>
      <c r="H82" s="20">
        <v>44444</v>
      </c>
      <c r="I82" s="22">
        <v>83.72</v>
      </c>
      <c r="J82" s="10" t="s">
        <v>65</v>
      </c>
      <c r="K82" s="10" t="s">
        <v>66</v>
      </c>
      <c r="L82" s="10" t="s">
        <v>66</v>
      </c>
      <c r="M82" s="10" t="s">
        <v>48</v>
      </c>
      <c r="N82" s="24" t="s">
        <v>155</v>
      </c>
      <c r="O82" s="8">
        <v>8676741.6371999998</v>
      </c>
      <c r="P82" s="8">
        <v>1687259.3628000002</v>
      </c>
      <c r="Q82" s="8">
        <v>2998499</v>
      </c>
      <c r="R82" s="25"/>
      <c r="S82" s="8">
        <v>45000</v>
      </c>
      <c r="T82" s="8">
        <v>13407500</v>
      </c>
      <c r="U82" s="10" t="s">
        <v>50</v>
      </c>
      <c r="V82" s="22" t="s">
        <v>135</v>
      </c>
      <c r="W82" s="9">
        <v>678129.9</v>
      </c>
      <c r="X82" s="9">
        <v>131867.59</v>
      </c>
      <c r="AA82" s="112"/>
    </row>
    <row r="83" spans="1:27" s="43" customFormat="1" ht="45" customHeight="1" x14ac:dyDescent="0.25">
      <c r="A83" s="42">
        <v>32</v>
      </c>
      <c r="B83" s="22" t="s">
        <v>151</v>
      </c>
      <c r="C83" s="22">
        <v>105509</v>
      </c>
      <c r="D83" s="11" t="s">
        <v>163</v>
      </c>
      <c r="E83" s="7" t="s">
        <v>164</v>
      </c>
      <c r="F83" s="11" t="s">
        <v>165</v>
      </c>
      <c r="G83" s="20">
        <v>42618</v>
      </c>
      <c r="H83" s="20">
        <v>44444</v>
      </c>
      <c r="I83" s="22">
        <v>83.72</v>
      </c>
      <c r="J83" s="10" t="s">
        <v>65</v>
      </c>
      <c r="K83" s="10" t="s">
        <v>66</v>
      </c>
      <c r="L83" s="10" t="s">
        <v>66</v>
      </c>
      <c r="M83" s="10" t="s">
        <v>48</v>
      </c>
      <c r="N83" s="24" t="s">
        <v>155</v>
      </c>
      <c r="O83" s="8">
        <v>10226199.583600001</v>
      </c>
      <c r="P83" s="8">
        <v>1988563.4163999986</v>
      </c>
      <c r="Q83" s="8">
        <v>1644160</v>
      </c>
      <c r="R83" s="25"/>
      <c r="S83" s="8">
        <v>40000</v>
      </c>
      <c r="T83" s="8">
        <v>13898923</v>
      </c>
      <c r="U83" s="10" t="s">
        <v>50</v>
      </c>
      <c r="V83" s="22" t="s">
        <v>80</v>
      </c>
      <c r="W83" s="9">
        <v>3164679.95</v>
      </c>
      <c r="X83" s="9">
        <v>459026.68000000005</v>
      </c>
      <c r="AA83" s="112"/>
    </row>
    <row r="84" spans="1:27" s="43" customFormat="1" ht="45" customHeight="1" x14ac:dyDescent="0.25">
      <c r="A84" s="42">
        <v>33</v>
      </c>
      <c r="B84" s="22" t="s">
        <v>151</v>
      </c>
      <c r="C84" s="22">
        <v>105707</v>
      </c>
      <c r="D84" s="11" t="s">
        <v>166</v>
      </c>
      <c r="E84" s="7" t="s">
        <v>109</v>
      </c>
      <c r="F84" s="11" t="s">
        <v>167</v>
      </c>
      <c r="G84" s="20">
        <v>42621</v>
      </c>
      <c r="H84" s="20">
        <v>44447</v>
      </c>
      <c r="I84" s="22">
        <v>83.72</v>
      </c>
      <c r="J84" s="10" t="s">
        <v>65</v>
      </c>
      <c r="K84" s="10" t="s">
        <v>66</v>
      </c>
      <c r="L84" s="10" t="s">
        <v>66</v>
      </c>
      <c r="M84" s="10" t="s">
        <v>48</v>
      </c>
      <c r="N84" s="24" t="s">
        <v>155</v>
      </c>
      <c r="O84" s="8">
        <v>7188199.2000000002</v>
      </c>
      <c r="P84" s="8">
        <v>1397800.7999999998</v>
      </c>
      <c r="Q84" s="8">
        <v>1710000</v>
      </c>
      <c r="R84" s="25"/>
      <c r="S84" s="8">
        <v>370000</v>
      </c>
      <c r="T84" s="8">
        <v>10666000</v>
      </c>
      <c r="U84" s="10" t="s">
        <v>50</v>
      </c>
      <c r="V84" s="22" t="s">
        <v>92</v>
      </c>
      <c r="W84" s="9">
        <v>1628519.26</v>
      </c>
      <c r="X84" s="9">
        <v>316678.13</v>
      </c>
      <c r="AA84" s="112"/>
    </row>
    <row r="85" spans="1:27" s="43" customFormat="1" ht="45" customHeight="1" x14ac:dyDescent="0.25">
      <c r="A85" s="42">
        <v>34</v>
      </c>
      <c r="B85" s="22" t="s">
        <v>151</v>
      </c>
      <c r="C85" s="22">
        <v>105551</v>
      </c>
      <c r="D85" s="11" t="s">
        <v>168</v>
      </c>
      <c r="E85" s="7" t="s">
        <v>169</v>
      </c>
      <c r="F85" s="11" t="s">
        <v>170</v>
      </c>
      <c r="G85" s="20">
        <v>42621</v>
      </c>
      <c r="H85" s="20">
        <v>44082</v>
      </c>
      <c r="I85" s="22">
        <v>83.72</v>
      </c>
      <c r="J85" s="10" t="s">
        <v>65</v>
      </c>
      <c r="K85" s="10" t="s">
        <v>66</v>
      </c>
      <c r="L85" s="10" t="s">
        <v>66</v>
      </c>
      <c r="M85" s="10" t="s">
        <v>48</v>
      </c>
      <c r="N85" s="24" t="s">
        <v>155</v>
      </c>
      <c r="O85" s="8">
        <v>7941600.5032000002</v>
      </c>
      <c r="P85" s="8">
        <v>1544305.4967999998</v>
      </c>
      <c r="Q85" s="8">
        <v>4032707</v>
      </c>
      <c r="R85" s="25"/>
      <c r="S85" s="8">
        <v>2508928</v>
      </c>
      <c r="T85" s="8">
        <v>16027541</v>
      </c>
      <c r="U85" s="10" t="s">
        <v>50</v>
      </c>
      <c r="V85" s="22" t="s">
        <v>92</v>
      </c>
      <c r="W85" s="9">
        <v>1407400.63</v>
      </c>
      <c r="X85" s="9">
        <v>273679.90000000002</v>
      </c>
      <c r="AA85" s="112"/>
    </row>
    <row r="86" spans="1:27" s="43" customFormat="1" ht="45" customHeight="1" x14ac:dyDescent="0.25">
      <c r="A86" s="42">
        <v>35</v>
      </c>
      <c r="B86" s="22" t="s">
        <v>151</v>
      </c>
      <c r="C86" s="22">
        <v>105684</v>
      </c>
      <c r="D86" s="11" t="s">
        <v>171</v>
      </c>
      <c r="E86" s="7" t="s">
        <v>172</v>
      </c>
      <c r="F86" s="11" t="s">
        <v>173</v>
      </c>
      <c r="G86" s="20">
        <v>42621</v>
      </c>
      <c r="H86" s="20">
        <v>44447</v>
      </c>
      <c r="I86" s="22">
        <v>83.72</v>
      </c>
      <c r="J86" s="10" t="s">
        <v>65</v>
      </c>
      <c r="K86" s="10" t="s">
        <v>66</v>
      </c>
      <c r="L86" s="10" t="s">
        <v>66</v>
      </c>
      <c r="M86" s="10" t="s">
        <v>48</v>
      </c>
      <c r="N86" s="24" t="s">
        <v>155</v>
      </c>
      <c r="O86" s="8">
        <v>11173116.318</v>
      </c>
      <c r="P86" s="8">
        <v>2172698.682</v>
      </c>
      <c r="Q86" s="8">
        <v>2791330</v>
      </c>
      <c r="R86" s="25"/>
      <c r="S86" s="8">
        <v>54000</v>
      </c>
      <c r="T86" s="8">
        <v>16191145</v>
      </c>
      <c r="U86" s="10" t="s">
        <v>50</v>
      </c>
      <c r="V86" s="22" t="s">
        <v>67</v>
      </c>
      <c r="W86" s="9">
        <v>405190.56000000006</v>
      </c>
      <c r="X86" s="9">
        <v>78792.439999999988</v>
      </c>
      <c r="AA86" s="112"/>
    </row>
    <row r="87" spans="1:27" s="43" customFormat="1" ht="45" customHeight="1" x14ac:dyDescent="0.25">
      <c r="A87" s="42">
        <v>36</v>
      </c>
      <c r="B87" s="22" t="s">
        <v>151</v>
      </c>
      <c r="C87" s="22">
        <v>105552</v>
      </c>
      <c r="D87" s="11" t="s">
        <v>174</v>
      </c>
      <c r="E87" s="7" t="s">
        <v>175</v>
      </c>
      <c r="F87" s="11" t="s">
        <v>176</v>
      </c>
      <c r="G87" s="20">
        <v>42621</v>
      </c>
      <c r="H87" s="20">
        <v>44447</v>
      </c>
      <c r="I87" s="22">
        <v>83.72</v>
      </c>
      <c r="J87" s="10" t="s">
        <v>65</v>
      </c>
      <c r="K87" s="10" t="s">
        <v>66</v>
      </c>
      <c r="L87" s="10" t="s">
        <v>66</v>
      </c>
      <c r="M87" s="10" t="s">
        <v>48</v>
      </c>
      <c r="N87" s="24" t="s">
        <v>155</v>
      </c>
      <c r="O87" s="8">
        <v>5251337</v>
      </c>
      <c r="P87" s="8">
        <v>1021163</v>
      </c>
      <c r="Q87" s="8">
        <v>1021500</v>
      </c>
      <c r="R87" s="25"/>
      <c r="S87" s="8">
        <v>17000</v>
      </c>
      <c r="T87" s="8">
        <v>7311000</v>
      </c>
      <c r="U87" s="10" t="s">
        <v>50</v>
      </c>
      <c r="V87" s="22" t="s">
        <v>67</v>
      </c>
      <c r="W87" s="9">
        <v>1203126.31</v>
      </c>
      <c r="X87" s="9">
        <v>173764.42</v>
      </c>
      <c r="AA87" s="112"/>
    </row>
    <row r="88" spans="1:27" s="43" customFormat="1" ht="45" customHeight="1" x14ac:dyDescent="0.25">
      <c r="A88" s="42">
        <v>37</v>
      </c>
      <c r="B88" s="22" t="s">
        <v>151</v>
      </c>
      <c r="C88" s="22">
        <v>106070</v>
      </c>
      <c r="D88" s="11" t="s">
        <v>177</v>
      </c>
      <c r="E88" s="7" t="s">
        <v>178</v>
      </c>
      <c r="F88" s="11" t="s">
        <v>179</v>
      </c>
      <c r="G88" s="20">
        <v>42622</v>
      </c>
      <c r="H88" s="20">
        <v>43717</v>
      </c>
      <c r="I88" s="22">
        <v>83.72</v>
      </c>
      <c r="J88" s="10" t="s">
        <v>65</v>
      </c>
      <c r="K88" s="10" t="s">
        <v>66</v>
      </c>
      <c r="L88" s="10" t="s">
        <v>66</v>
      </c>
      <c r="M88" s="10" t="s">
        <v>48</v>
      </c>
      <c r="N88" s="24" t="s">
        <v>155</v>
      </c>
      <c r="O88" s="8">
        <v>3767400.0000000005</v>
      </c>
      <c r="P88" s="8">
        <v>732599.99999999953</v>
      </c>
      <c r="Q88" s="8">
        <v>948125</v>
      </c>
      <c r="R88" s="25"/>
      <c r="S88" s="8">
        <v>20000</v>
      </c>
      <c r="T88" s="8">
        <v>5468125</v>
      </c>
      <c r="U88" s="10" t="s">
        <v>50</v>
      </c>
      <c r="V88" s="22" t="s">
        <v>92</v>
      </c>
      <c r="W88" s="9">
        <v>1001716.1000000001</v>
      </c>
      <c r="X88" s="9">
        <v>194791.41</v>
      </c>
      <c r="AA88" s="112"/>
    </row>
    <row r="89" spans="1:27" s="43" customFormat="1" ht="45" customHeight="1" x14ac:dyDescent="0.25">
      <c r="A89" s="42">
        <v>38</v>
      </c>
      <c r="B89" s="22" t="s">
        <v>151</v>
      </c>
      <c r="C89" s="22">
        <v>105566</v>
      </c>
      <c r="D89" s="11" t="s">
        <v>180</v>
      </c>
      <c r="E89" s="7" t="s">
        <v>181</v>
      </c>
      <c r="F89" s="11" t="s">
        <v>182</v>
      </c>
      <c r="G89" s="20">
        <v>42622</v>
      </c>
      <c r="H89" s="20">
        <v>44083</v>
      </c>
      <c r="I89" s="22">
        <v>83.72</v>
      </c>
      <c r="J89" s="10" t="s">
        <v>65</v>
      </c>
      <c r="K89" s="10" t="s">
        <v>66</v>
      </c>
      <c r="L89" s="10" t="s">
        <v>66</v>
      </c>
      <c r="M89" s="10" t="s">
        <v>48</v>
      </c>
      <c r="N89" s="24" t="s">
        <v>155</v>
      </c>
      <c r="O89" s="8">
        <v>6934632.25</v>
      </c>
      <c r="P89" s="8">
        <v>1348492.75</v>
      </c>
      <c r="Q89" s="8">
        <v>742506</v>
      </c>
      <c r="R89" s="25"/>
      <c r="S89" s="8">
        <v>45000</v>
      </c>
      <c r="T89" s="8">
        <v>9070631</v>
      </c>
      <c r="U89" s="10" t="s">
        <v>50</v>
      </c>
      <c r="V89" s="22" t="s">
        <v>135</v>
      </c>
      <c r="W89" s="9">
        <v>491255.47</v>
      </c>
      <c r="X89" s="9">
        <v>95528.409999999989</v>
      </c>
      <c r="AA89" s="112"/>
    </row>
    <row r="90" spans="1:27" s="43" customFormat="1" ht="45" customHeight="1" x14ac:dyDescent="0.25">
      <c r="A90" s="42">
        <v>39</v>
      </c>
      <c r="B90" s="22" t="s">
        <v>151</v>
      </c>
      <c r="C90" s="22">
        <v>105884</v>
      </c>
      <c r="D90" s="11" t="s">
        <v>183</v>
      </c>
      <c r="E90" s="7" t="s">
        <v>184</v>
      </c>
      <c r="F90" s="11" t="s">
        <v>185</v>
      </c>
      <c r="G90" s="20">
        <v>42622</v>
      </c>
      <c r="H90" s="20">
        <v>44448</v>
      </c>
      <c r="I90" s="22">
        <v>83.72</v>
      </c>
      <c r="J90" s="10" t="s">
        <v>65</v>
      </c>
      <c r="K90" s="10" t="s">
        <v>66</v>
      </c>
      <c r="L90" s="10" t="s">
        <v>66</v>
      </c>
      <c r="M90" s="10" t="s">
        <v>48</v>
      </c>
      <c r="N90" s="24" t="s">
        <v>155</v>
      </c>
      <c r="O90" s="8">
        <v>10484213.74</v>
      </c>
      <c r="P90" s="8">
        <v>2038736.2599999998</v>
      </c>
      <c r="Q90" s="8">
        <v>1062050</v>
      </c>
      <c r="R90" s="25"/>
      <c r="S90" s="8">
        <v>50000</v>
      </c>
      <c r="T90" s="8">
        <v>13635000</v>
      </c>
      <c r="U90" s="10" t="s">
        <v>50</v>
      </c>
      <c r="V90" s="22" t="s">
        <v>67</v>
      </c>
      <c r="W90" s="9">
        <v>2462253.91</v>
      </c>
      <c r="X90" s="9">
        <v>383782.68999999994</v>
      </c>
      <c r="AA90" s="112"/>
    </row>
    <row r="91" spans="1:27" s="43" customFormat="1" ht="45" customHeight="1" x14ac:dyDescent="0.25">
      <c r="A91" s="42">
        <v>40</v>
      </c>
      <c r="B91" s="22" t="s">
        <v>151</v>
      </c>
      <c r="C91" s="22">
        <v>105558</v>
      </c>
      <c r="D91" s="11" t="s">
        <v>186</v>
      </c>
      <c r="E91" s="7" t="s">
        <v>82</v>
      </c>
      <c r="F91" s="11" t="s">
        <v>187</v>
      </c>
      <c r="G91" s="20">
        <v>42636</v>
      </c>
      <c r="H91" s="20">
        <v>44462</v>
      </c>
      <c r="I91" s="22">
        <v>83.72</v>
      </c>
      <c r="J91" s="10" t="s">
        <v>65</v>
      </c>
      <c r="K91" s="10" t="s">
        <v>66</v>
      </c>
      <c r="L91" s="10" t="s">
        <v>66</v>
      </c>
      <c r="M91" s="10" t="s">
        <v>48</v>
      </c>
      <c r="N91" s="24" t="s">
        <v>155</v>
      </c>
      <c r="O91" s="8">
        <v>10787531.300000001</v>
      </c>
      <c r="P91" s="8">
        <v>2097718.7000000002</v>
      </c>
      <c r="Q91" s="8">
        <v>1826000</v>
      </c>
      <c r="R91" s="25"/>
      <c r="S91" s="8">
        <v>60000</v>
      </c>
      <c r="T91" s="8">
        <v>14771250</v>
      </c>
      <c r="U91" s="10" t="s">
        <v>50</v>
      </c>
      <c r="V91" s="22" t="s">
        <v>80</v>
      </c>
      <c r="W91" s="9">
        <v>971641.58</v>
      </c>
      <c r="X91" s="9">
        <v>188943.18999999997</v>
      </c>
      <c r="AA91" s="112"/>
    </row>
    <row r="92" spans="1:27" s="43" customFormat="1" ht="45" customHeight="1" x14ac:dyDescent="0.25">
      <c r="A92" s="42">
        <v>41</v>
      </c>
      <c r="B92" s="22" t="s">
        <v>188</v>
      </c>
      <c r="C92" s="22">
        <v>107066</v>
      </c>
      <c r="D92" s="11" t="s">
        <v>189</v>
      </c>
      <c r="E92" s="11" t="s">
        <v>109</v>
      </c>
      <c r="F92" s="11" t="s">
        <v>190</v>
      </c>
      <c r="G92" s="20">
        <v>42669</v>
      </c>
      <c r="H92" s="20">
        <v>43398</v>
      </c>
      <c r="I92" s="21">
        <v>80</v>
      </c>
      <c r="J92" s="10" t="s">
        <v>65</v>
      </c>
      <c r="K92" s="10" t="s">
        <v>66</v>
      </c>
      <c r="L92" s="10" t="s">
        <v>66</v>
      </c>
      <c r="M92" s="10" t="s">
        <v>48</v>
      </c>
      <c r="N92" s="24" t="s">
        <v>191</v>
      </c>
      <c r="O92" s="8">
        <v>53409188.648000002</v>
      </c>
      <c r="P92" s="8">
        <v>13352297.162</v>
      </c>
      <c r="Q92" s="8">
        <v>0</v>
      </c>
      <c r="R92" s="25"/>
      <c r="S92" s="8">
        <v>5070504.38</v>
      </c>
      <c r="T92" s="8">
        <v>71831990.189999998</v>
      </c>
      <c r="U92" s="10" t="s">
        <v>50</v>
      </c>
      <c r="V92" s="22" t="s">
        <v>80</v>
      </c>
      <c r="W92" s="9">
        <v>33579687.480000004</v>
      </c>
      <c r="X92" s="9">
        <v>8394921.8699999992</v>
      </c>
      <c r="AA92" s="112"/>
    </row>
    <row r="93" spans="1:27" s="43" customFormat="1" ht="45" customHeight="1" x14ac:dyDescent="0.25">
      <c r="A93" s="42">
        <v>42</v>
      </c>
      <c r="B93" s="22" t="s">
        <v>188</v>
      </c>
      <c r="C93" s="22">
        <v>109212</v>
      </c>
      <c r="D93" s="11" t="s">
        <v>192</v>
      </c>
      <c r="E93" s="11" t="s">
        <v>193</v>
      </c>
      <c r="F93" s="11" t="s">
        <v>194</v>
      </c>
      <c r="G93" s="20">
        <v>42720</v>
      </c>
      <c r="H93" s="20">
        <v>43814</v>
      </c>
      <c r="I93" s="21">
        <v>80</v>
      </c>
      <c r="J93" s="10" t="s">
        <v>65</v>
      </c>
      <c r="K93" s="10" t="s">
        <v>66</v>
      </c>
      <c r="L93" s="10" t="s">
        <v>66</v>
      </c>
      <c r="M93" s="10" t="s">
        <v>48</v>
      </c>
      <c r="N93" s="24" t="s">
        <v>191</v>
      </c>
      <c r="O93" s="8">
        <v>43056000.140000001</v>
      </c>
      <c r="P93" s="8">
        <v>10764000.029999999</v>
      </c>
      <c r="Q93" s="8">
        <v>0</v>
      </c>
      <c r="R93" s="25"/>
      <c r="S93" s="8">
        <v>4662263.0999999996</v>
      </c>
      <c r="T93" s="8">
        <v>58482263.270000003</v>
      </c>
      <c r="U93" s="10" t="s">
        <v>50</v>
      </c>
      <c r="V93" s="22" t="s">
        <v>51</v>
      </c>
      <c r="W93" s="9">
        <v>438269.82</v>
      </c>
      <c r="X93" s="9">
        <v>109567.47</v>
      </c>
      <c r="AA93" s="112"/>
    </row>
    <row r="94" spans="1:27" s="43" customFormat="1" ht="45" customHeight="1" x14ac:dyDescent="0.25">
      <c r="A94" s="42">
        <v>43</v>
      </c>
      <c r="B94" s="22" t="s">
        <v>188</v>
      </c>
      <c r="C94" s="22">
        <v>108662</v>
      </c>
      <c r="D94" s="11" t="s">
        <v>195</v>
      </c>
      <c r="E94" s="11" t="s">
        <v>196</v>
      </c>
      <c r="F94" s="11" t="s">
        <v>197</v>
      </c>
      <c r="G94" s="20">
        <v>42738</v>
      </c>
      <c r="H94" s="20">
        <v>43468</v>
      </c>
      <c r="I94" s="21">
        <v>80</v>
      </c>
      <c r="J94" s="10" t="s">
        <v>65</v>
      </c>
      <c r="K94" s="10" t="s">
        <v>66</v>
      </c>
      <c r="L94" s="10" t="s">
        <v>66</v>
      </c>
      <c r="M94" s="10" t="s">
        <v>48</v>
      </c>
      <c r="N94" s="24" t="s">
        <v>191</v>
      </c>
      <c r="O94" s="8">
        <v>8625168.8000000007</v>
      </c>
      <c r="P94" s="8">
        <v>2156292.1999999993</v>
      </c>
      <c r="Q94" s="8">
        <v>0</v>
      </c>
      <c r="R94" s="25"/>
      <c r="S94" s="8">
        <v>12000</v>
      </c>
      <c r="T94" s="8">
        <v>10793461</v>
      </c>
      <c r="U94" s="10" t="s">
        <v>50</v>
      </c>
      <c r="V94" s="22" t="s">
        <v>67</v>
      </c>
      <c r="W94" s="9">
        <v>845466.98999999987</v>
      </c>
      <c r="X94" s="9">
        <v>194540.92999999996</v>
      </c>
      <c r="AA94" s="112"/>
    </row>
    <row r="95" spans="1:27" s="43" customFormat="1" ht="45" customHeight="1" x14ac:dyDescent="0.25">
      <c r="A95" s="42">
        <v>44</v>
      </c>
      <c r="B95" s="22" t="s">
        <v>113</v>
      </c>
      <c r="C95" s="22">
        <v>113021</v>
      </c>
      <c r="D95" s="11" t="s">
        <v>198</v>
      </c>
      <c r="E95" s="11" t="s">
        <v>199</v>
      </c>
      <c r="F95" s="11" t="s">
        <v>200</v>
      </c>
      <c r="G95" s="20">
        <v>43005</v>
      </c>
      <c r="H95" s="20">
        <v>43551</v>
      </c>
      <c r="I95" s="13">
        <v>80</v>
      </c>
      <c r="J95" s="22" t="s">
        <v>65</v>
      </c>
      <c r="K95" s="22" t="s">
        <v>66</v>
      </c>
      <c r="L95" s="22" t="s">
        <v>66</v>
      </c>
      <c r="M95" s="10" t="s">
        <v>39</v>
      </c>
      <c r="N95" s="24" t="s">
        <v>222</v>
      </c>
      <c r="O95" s="8">
        <v>567648</v>
      </c>
      <c r="P95" s="8">
        <v>141912</v>
      </c>
      <c r="Q95" s="8">
        <v>78840</v>
      </c>
      <c r="R95" s="8"/>
      <c r="S95" s="8">
        <v>179046</v>
      </c>
      <c r="T95" s="8">
        <v>967446</v>
      </c>
      <c r="U95" s="10" t="s">
        <v>50</v>
      </c>
      <c r="V95" s="22" t="s">
        <v>51</v>
      </c>
      <c r="W95" s="9">
        <v>408831.84</v>
      </c>
      <c r="X95" s="9">
        <v>102207.96</v>
      </c>
      <c r="AA95" s="112"/>
    </row>
    <row r="96" spans="1:27" s="43" customFormat="1" ht="45" customHeight="1" x14ac:dyDescent="0.25">
      <c r="A96" s="42">
        <v>45</v>
      </c>
      <c r="B96" s="22" t="s">
        <v>113</v>
      </c>
      <c r="C96" s="22">
        <v>113571</v>
      </c>
      <c r="D96" s="11" t="s">
        <v>201</v>
      </c>
      <c r="E96" s="11" t="s">
        <v>202</v>
      </c>
      <c r="F96" s="11" t="s">
        <v>203</v>
      </c>
      <c r="G96" s="20">
        <v>43005</v>
      </c>
      <c r="H96" s="20">
        <v>43461</v>
      </c>
      <c r="I96" s="13">
        <v>79.999999039630737</v>
      </c>
      <c r="J96" s="22" t="s">
        <v>65</v>
      </c>
      <c r="K96" s="22" t="s">
        <v>66</v>
      </c>
      <c r="L96" s="22" t="s">
        <v>66</v>
      </c>
      <c r="M96" s="10" t="s">
        <v>39</v>
      </c>
      <c r="N96" s="24" t="s">
        <v>222</v>
      </c>
      <c r="O96" s="8">
        <v>666410.31999999995</v>
      </c>
      <c r="P96" s="8">
        <v>166602.59</v>
      </c>
      <c r="Q96" s="8">
        <v>164164.54</v>
      </c>
      <c r="R96" s="8"/>
      <c r="S96" s="8">
        <v>82252.800000000003</v>
      </c>
      <c r="T96" s="8">
        <v>1079430.25</v>
      </c>
      <c r="U96" s="10" t="s">
        <v>548</v>
      </c>
      <c r="V96" s="22" t="s">
        <v>51</v>
      </c>
      <c r="W96" s="9">
        <v>659754.05000000005</v>
      </c>
      <c r="X96" s="9">
        <v>164938.51999999999</v>
      </c>
      <c r="AA96" s="112"/>
    </row>
    <row r="97" spans="1:27" s="43" customFormat="1" ht="45" customHeight="1" x14ac:dyDescent="0.25">
      <c r="A97" s="42">
        <v>46</v>
      </c>
      <c r="B97" s="22" t="s">
        <v>113</v>
      </c>
      <c r="C97" s="22">
        <v>113128</v>
      </c>
      <c r="D97" s="11" t="s">
        <v>204</v>
      </c>
      <c r="E97" s="11" t="s">
        <v>205</v>
      </c>
      <c r="F97" s="11" t="s">
        <v>206</v>
      </c>
      <c r="G97" s="20">
        <v>43005</v>
      </c>
      <c r="H97" s="20">
        <v>43735</v>
      </c>
      <c r="I97" s="13">
        <v>80</v>
      </c>
      <c r="J97" s="22" t="s">
        <v>65</v>
      </c>
      <c r="K97" s="22" t="s">
        <v>66</v>
      </c>
      <c r="L97" s="22" t="s">
        <v>66</v>
      </c>
      <c r="M97" s="10" t="s">
        <v>39</v>
      </c>
      <c r="N97" s="24" t="s">
        <v>222</v>
      </c>
      <c r="O97" s="8">
        <v>663316.31999999995</v>
      </c>
      <c r="P97" s="8">
        <v>165829.07999999999</v>
      </c>
      <c r="Q97" s="8">
        <v>92127.28</v>
      </c>
      <c r="R97" s="8"/>
      <c r="S97" s="8">
        <v>337523.67</v>
      </c>
      <c r="T97" s="8">
        <v>1258796.3499999999</v>
      </c>
      <c r="U97" s="10" t="s">
        <v>50</v>
      </c>
      <c r="V97" s="22" t="s">
        <v>67</v>
      </c>
      <c r="W97" s="9">
        <v>299029.98</v>
      </c>
      <c r="X97" s="9">
        <v>74757.489999999991</v>
      </c>
      <c r="AA97" s="112"/>
    </row>
    <row r="98" spans="1:27" s="43" customFormat="1" ht="45" customHeight="1" x14ac:dyDescent="0.25">
      <c r="A98" s="42">
        <v>47</v>
      </c>
      <c r="B98" s="22" t="s">
        <v>113</v>
      </c>
      <c r="C98" s="22">
        <v>113071</v>
      </c>
      <c r="D98" s="11" t="s">
        <v>207</v>
      </c>
      <c r="E98" s="11" t="s">
        <v>208</v>
      </c>
      <c r="F98" s="11" t="s">
        <v>209</v>
      </c>
      <c r="G98" s="20">
        <v>43005</v>
      </c>
      <c r="H98" s="20">
        <v>43612</v>
      </c>
      <c r="I98" s="13">
        <v>80</v>
      </c>
      <c r="J98" s="22" t="s">
        <v>65</v>
      </c>
      <c r="K98" s="22" t="s">
        <v>66</v>
      </c>
      <c r="L98" s="22" t="s">
        <v>66</v>
      </c>
      <c r="M98" s="10" t="s">
        <v>39</v>
      </c>
      <c r="N98" s="24" t="s">
        <v>222</v>
      </c>
      <c r="O98" s="8">
        <v>668777.56000000006</v>
      </c>
      <c r="P98" s="8">
        <v>167194.39000000001</v>
      </c>
      <c r="Q98" s="8">
        <v>92885.78</v>
      </c>
      <c r="R98" s="8"/>
      <c r="S98" s="8">
        <v>119978</v>
      </c>
      <c r="T98" s="8">
        <v>1048835.73</v>
      </c>
      <c r="U98" s="10" t="s">
        <v>50</v>
      </c>
      <c r="V98" s="22" t="s">
        <v>67</v>
      </c>
      <c r="W98" s="9">
        <v>388795.22</v>
      </c>
      <c r="X98" s="9">
        <v>97198.81</v>
      </c>
      <c r="AA98" s="112"/>
    </row>
    <row r="99" spans="1:27" s="43" customFormat="1" ht="45" customHeight="1" x14ac:dyDescent="0.25">
      <c r="A99" s="42">
        <v>48</v>
      </c>
      <c r="B99" s="22" t="s">
        <v>113</v>
      </c>
      <c r="C99" s="22">
        <v>119851</v>
      </c>
      <c r="D99" s="11" t="s">
        <v>210</v>
      </c>
      <c r="E99" s="11" t="s">
        <v>211</v>
      </c>
      <c r="F99" s="11" t="s">
        <v>212</v>
      </c>
      <c r="G99" s="20">
        <v>43012</v>
      </c>
      <c r="H99" s="20">
        <v>43377</v>
      </c>
      <c r="I99" s="13">
        <v>79.999999263683492</v>
      </c>
      <c r="J99" s="22" t="s">
        <v>65</v>
      </c>
      <c r="K99" s="22" t="s">
        <v>66</v>
      </c>
      <c r="L99" s="22" t="s">
        <v>66</v>
      </c>
      <c r="M99" s="10" t="s">
        <v>39</v>
      </c>
      <c r="N99" s="24" t="s">
        <v>222</v>
      </c>
      <c r="O99" s="8">
        <v>651893.56999999995</v>
      </c>
      <c r="P99" s="8">
        <v>162973.4</v>
      </c>
      <c r="Q99" s="8">
        <v>90540.78</v>
      </c>
      <c r="R99" s="8"/>
      <c r="S99" s="8">
        <v>53550</v>
      </c>
      <c r="T99" s="8">
        <v>958957.75</v>
      </c>
      <c r="U99" s="10" t="s">
        <v>50</v>
      </c>
      <c r="V99" s="22"/>
      <c r="W99" s="9">
        <v>377169.31</v>
      </c>
      <c r="X99" s="9">
        <v>94292.34</v>
      </c>
      <c r="AA99" s="112"/>
    </row>
    <row r="100" spans="1:27" s="43" customFormat="1" ht="45" customHeight="1" x14ac:dyDescent="0.25">
      <c r="A100" s="42">
        <v>49</v>
      </c>
      <c r="B100" s="22" t="s">
        <v>113</v>
      </c>
      <c r="C100" s="22">
        <v>113131</v>
      </c>
      <c r="D100" s="11" t="s">
        <v>213</v>
      </c>
      <c r="E100" s="11" t="s">
        <v>214</v>
      </c>
      <c r="F100" s="11" t="s">
        <v>215</v>
      </c>
      <c r="G100" s="20">
        <v>43012</v>
      </c>
      <c r="H100" s="20">
        <v>43377</v>
      </c>
      <c r="I100" s="13">
        <v>79.999998917008554</v>
      </c>
      <c r="J100" s="22" t="s">
        <v>65</v>
      </c>
      <c r="K100" s="22" t="s">
        <v>66</v>
      </c>
      <c r="L100" s="22" t="s">
        <v>66</v>
      </c>
      <c r="M100" s="10" t="s">
        <v>39</v>
      </c>
      <c r="N100" s="24" t="s">
        <v>222</v>
      </c>
      <c r="O100" s="8">
        <v>590955.72</v>
      </c>
      <c r="P100" s="8">
        <v>147738.94</v>
      </c>
      <c r="Q100" s="8">
        <v>82077.240000000005</v>
      </c>
      <c r="R100" s="8"/>
      <c r="S100" s="8">
        <v>120566.82</v>
      </c>
      <c r="T100" s="8">
        <v>941338.72</v>
      </c>
      <c r="U100" s="10" t="s">
        <v>548</v>
      </c>
      <c r="V100" s="22" t="s">
        <v>51</v>
      </c>
      <c r="W100" s="9">
        <v>507280.44000000006</v>
      </c>
      <c r="X100" s="9">
        <v>126820.12000000001</v>
      </c>
      <c r="AA100" s="112"/>
    </row>
    <row r="101" spans="1:27" s="43" customFormat="1" ht="45" customHeight="1" x14ac:dyDescent="0.25">
      <c r="A101" s="42">
        <v>50</v>
      </c>
      <c r="B101" s="22" t="s">
        <v>113</v>
      </c>
      <c r="C101" s="22">
        <v>122344</v>
      </c>
      <c r="D101" s="11" t="s">
        <v>216</v>
      </c>
      <c r="E101" s="11" t="s">
        <v>217</v>
      </c>
      <c r="F101" s="11" t="s">
        <v>218</v>
      </c>
      <c r="G101" s="20">
        <v>43054</v>
      </c>
      <c r="H101" s="20">
        <v>43784</v>
      </c>
      <c r="I101" s="13">
        <v>79.999999759844471</v>
      </c>
      <c r="J101" s="22" t="s">
        <v>65</v>
      </c>
      <c r="K101" s="22" t="s">
        <v>66</v>
      </c>
      <c r="L101" s="22" t="s">
        <v>66</v>
      </c>
      <c r="M101" s="10" t="s">
        <v>39</v>
      </c>
      <c r="N101" s="24" t="s">
        <v>222</v>
      </c>
      <c r="O101" s="8">
        <v>666234.91</v>
      </c>
      <c r="P101" s="8">
        <v>166558.73000000001</v>
      </c>
      <c r="Q101" s="8">
        <v>92532.64</v>
      </c>
      <c r="R101" s="8"/>
      <c r="S101" s="8">
        <v>102792</v>
      </c>
      <c r="T101" s="8">
        <v>1028118.28</v>
      </c>
      <c r="U101" s="10" t="s">
        <v>50</v>
      </c>
      <c r="V101" s="22"/>
      <c r="W101" s="9">
        <v>167435.10999999999</v>
      </c>
      <c r="X101" s="9">
        <v>41858.78</v>
      </c>
      <c r="AA101" s="112"/>
    </row>
    <row r="102" spans="1:27" s="43" customFormat="1" ht="45" customHeight="1" x14ac:dyDescent="0.25">
      <c r="A102" s="42">
        <v>51</v>
      </c>
      <c r="B102" s="22" t="s">
        <v>113</v>
      </c>
      <c r="C102" s="22">
        <v>104905</v>
      </c>
      <c r="D102" s="11" t="s">
        <v>219</v>
      </c>
      <c r="E102" s="11" t="s">
        <v>220</v>
      </c>
      <c r="F102" s="11" t="s">
        <v>221</v>
      </c>
      <c r="G102" s="20">
        <v>43090</v>
      </c>
      <c r="H102" s="20">
        <v>43455</v>
      </c>
      <c r="I102" s="13">
        <v>80</v>
      </c>
      <c r="J102" s="10" t="s">
        <v>65</v>
      </c>
      <c r="K102" s="22" t="s">
        <v>66</v>
      </c>
      <c r="L102" s="22" t="s">
        <v>66</v>
      </c>
      <c r="M102" s="10" t="s">
        <v>39</v>
      </c>
      <c r="N102" s="24" t="s">
        <v>222</v>
      </c>
      <c r="O102" s="8">
        <v>671536.8</v>
      </c>
      <c r="P102" s="8">
        <v>167884.2</v>
      </c>
      <c r="Q102" s="8">
        <v>93269</v>
      </c>
      <c r="R102" s="8"/>
      <c r="S102" s="8">
        <v>172307.63</v>
      </c>
      <c r="T102" s="8">
        <v>1104997.6299999999</v>
      </c>
      <c r="U102" s="10" t="s">
        <v>50</v>
      </c>
      <c r="V102" s="22"/>
      <c r="W102" s="9">
        <v>0</v>
      </c>
      <c r="X102" s="9">
        <v>0</v>
      </c>
      <c r="AA102" s="112"/>
    </row>
    <row r="103" spans="1:27" s="43" customFormat="1" ht="45" customHeight="1" x14ac:dyDescent="0.25">
      <c r="A103" s="42">
        <v>52</v>
      </c>
      <c r="B103" s="22" t="s">
        <v>223</v>
      </c>
      <c r="C103" s="22">
        <v>115833</v>
      </c>
      <c r="D103" s="11" t="s">
        <v>224</v>
      </c>
      <c r="E103" s="11" t="s">
        <v>225</v>
      </c>
      <c r="F103" s="11" t="s">
        <v>226</v>
      </c>
      <c r="G103" s="20">
        <v>43131</v>
      </c>
      <c r="H103" s="20">
        <v>44408</v>
      </c>
      <c r="I103" s="21">
        <v>80</v>
      </c>
      <c r="J103" s="10" t="s">
        <v>65</v>
      </c>
      <c r="K103" s="22" t="s">
        <v>66</v>
      </c>
      <c r="L103" s="22" t="s">
        <v>66</v>
      </c>
      <c r="M103" s="10" t="s">
        <v>48</v>
      </c>
      <c r="N103" s="24" t="s">
        <v>49</v>
      </c>
      <c r="O103" s="8">
        <v>4232000</v>
      </c>
      <c r="P103" s="8">
        <v>1058000</v>
      </c>
      <c r="Q103" s="8">
        <v>0</v>
      </c>
      <c r="R103" s="8"/>
      <c r="S103" s="8">
        <v>3000</v>
      </c>
      <c r="T103" s="8">
        <v>5293000</v>
      </c>
      <c r="U103" s="10" t="s">
        <v>50</v>
      </c>
      <c r="V103" s="22"/>
      <c r="W103" s="9">
        <v>292092.48</v>
      </c>
      <c r="X103" s="9">
        <v>73023.12</v>
      </c>
      <c r="AA103" s="112"/>
    </row>
    <row r="104" spans="1:27" s="43" customFormat="1" ht="45" customHeight="1" x14ac:dyDescent="0.25">
      <c r="A104" s="42">
        <v>53</v>
      </c>
      <c r="B104" s="22" t="s">
        <v>223</v>
      </c>
      <c r="C104" s="22">
        <v>107583</v>
      </c>
      <c r="D104" s="11" t="s">
        <v>227</v>
      </c>
      <c r="E104" s="11" t="s">
        <v>228</v>
      </c>
      <c r="F104" s="11" t="s">
        <v>229</v>
      </c>
      <c r="G104" s="20">
        <v>43132</v>
      </c>
      <c r="H104" s="20">
        <v>43891</v>
      </c>
      <c r="I104" s="21">
        <v>80</v>
      </c>
      <c r="J104" s="10" t="s">
        <v>65</v>
      </c>
      <c r="K104" s="22" t="s">
        <v>66</v>
      </c>
      <c r="L104" s="22" t="s">
        <v>66</v>
      </c>
      <c r="M104" s="10" t="s">
        <v>48</v>
      </c>
      <c r="N104" s="24" t="s">
        <v>49</v>
      </c>
      <c r="O104" s="8">
        <v>7198834.5599999996</v>
      </c>
      <c r="P104" s="8">
        <v>1799708.64</v>
      </c>
      <c r="Q104" s="8">
        <v>0</v>
      </c>
      <c r="R104" s="8"/>
      <c r="S104" s="8">
        <v>24000</v>
      </c>
      <c r="T104" s="8">
        <v>9022543.1999999993</v>
      </c>
      <c r="U104" s="10" t="s">
        <v>50</v>
      </c>
      <c r="V104" s="22"/>
      <c r="W104" s="9">
        <v>328627</v>
      </c>
      <c r="X104" s="9">
        <v>82156.75</v>
      </c>
      <c r="AA104" s="112"/>
    </row>
    <row r="105" spans="1:27" s="43" customFormat="1" ht="45" customHeight="1" x14ac:dyDescent="0.25">
      <c r="A105" s="42">
        <v>54</v>
      </c>
      <c r="B105" s="10" t="s">
        <v>230</v>
      </c>
      <c r="C105" s="10">
        <v>119286</v>
      </c>
      <c r="D105" s="11" t="s">
        <v>231</v>
      </c>
      <c r="E105" s="11" t="s">
        <v>232</v>
      </c>
      <c r="F105" s="7" t="s">
        <v>231</v>
      </c>
      <c r="G105" s="20">
        <v>42993</v>
      </c>
      <c r="H105" s="20">
        <v>43723</v>
      </c>
      <c r="I105" s="13">
        <v>80</v>
      </c>
      <c r="J105" s="10" t="s">
        <v>65</v>
      </c>
      <c r="K105" s="22" t="s">
        <v>66</v>
      </c>
      <c r="L105" s="22" t="s">
        <v>66</v>
      </c>
      <c r="M105" s="22" t="s">
        <v>39</v>
      </c>
      <c r="N105" s="24" t="s">
        <v>233</v>
      </c>
      <c r="O105" s="23">
        <v>2814714.83</v>
      </c>
      <c r="P105" s="23">
        <v>703678.71</v>
      </c>
      <c r="Q105" s="23">
        <v>875079.04</v>
      </c>
      <c r="R105" s="25"/>
      <c r="S105" s="23">
        <v>212942.4</v>
      </c>
      <c r="T105" s="23">
        <v>4606414.9800000004</v>
      </c>
      <c r="U105" s="6" t="s">
        <v>50</v>
      </c>
      <c r="V105" s="22"/>
      <c r="W105" s="9">
        <v>850244.7300000001</v>
      </c>
      <c r="X105" s="9">
        <v>212561.19</v>
      </c>
    </row>
    <row r="106" spans="1:27" s="43" customFormat="1" ht="45" customHeight="1" x14ac:dyDescent="0.25">
      <c r="A106" s="42">
        <v>55</v>
      </c>
      <c r="B106" s="10" t="s">
        <v>230</v>
      </c>
      <c r="C106" s="10">
        <v>119261</v>
      </c>
      <c r="D106" s="11" t="s">
        <v>234</v>
      </c>
      <c r="E106" s="11" t="s">
        <v>235</v>
      </c>
      <c r="F106" s="7" t="s">
        <v>234</v>
      </c>
      <c r="G106" s="20">
        <v>43021</v>
      </c>
      <c r="H106" s="20">
        <v>44056</v>
      </c>
      <c r="I106" s="13">
        <v>80</v>
      </c>
      <c r="J106" s="10" t="s">
        <v>65</v>
      </c>
      <c r="K106" s="22" t="s">
        <v>66</v>
      </c>
      <c r="L106" s="22" t="s">
        <v>66</v>
      </c>
      <c r="M106" s="22" t="s">
        <v>39</v>
      </c>
      <c r="N106" s="24" t="s">
        <v>233</v>
      </c>
      <c r="O106" s="23">
        <v>3145876.94</v>
      </c>
      <c r="P106" s="23">
        <v>786469.24</v>
      </c>
      <c r="Q106" s="23">
        <v>1375102.5299999998</v>
      </c>
      <c r="R106" s="25"/>
      <c r="S106" s="23">
        <v>380633.62000000011</v>
      </c>
      <c r="T106" s="23">
        <v>5688082.3299999991</v>
      </c>
      <c r="U106" s="6" t="s">
        <v>50</v>
      </c>
      <c r="V106" s="22"/>
      <c r="W106" s="9">
        <v>452460.74000000005</v>
      </c>
      <c r="X106" s="9">
        <v>113115.18</v>
      </c>
    </row>
    <row r="107" spans="1:27" s="43" customFormat="1" ht="45" customHeight="1" x14ac:dyDescent="0.25">
      <c r="A107" s="42">
        <v>56</v>
      </c>
      <c r="B107" s="10" t="s">
        <v>230</v>
      </c>
      <c r="C107" s="10">
        <v>115926</v>
      </c>
      <c r="D107" s="11" t="s">
        <v>236</v>
      </c>
      <c r="E107" s="11" t="s">
        <v>237</v>
      </c>
      <c r="F107" s="11" t="s">
        <v>236</v>
      </c>
      <c r="G107" s="20">
        <v>42949</v>
      </c>
      <c r="H107" s="20">
        <v>44045</v>
      </c>
      <c r="I107" s="13">
        <v>80</v>
      </c>
      <c r="J107" s="10" t="s">
        <v>65</v>
      </c>
      <c r="K107" s="22" t="s">
        <v>66</v>
      </c>
      <c r="L107" s="22" t="s">
        <v>66</v>
      </c>
      <c r="M107" s="22" t="s">
        <v>39</v>
      </c>
      <c r="N107" s="24" t="s">
        <v>233</v>
      </c>
      <c r="O107" s="23">
        <v>3096018.79</v>
      </c>
      <c r="P107" s="23">
        <v>774004.7</v>
      </c>
      <c r="Q107" s="23">
        <v>1224860.6499999994</v>
      </c>
      <c r="R107" s="25"/>
      <c r="S107" s="23">
        <v>52800</v>
      </c>
      <c r="T107" s="23">
        <v>5147684.1399999997</v>
      </c>
      <c r="U107" s="6" t="s">
        <v>50</v>
      </c>
      <c r="V107" s="22"/>
      <c r="W107" s="9">
        <v>1040948.69</v>
      </c>
      <c r="X107" s="9">
        <v>260237.18000000002</v>
      </c>
    </row>
    <row r="108" spans="1:27" s="43" customFormat="1" ht="45" customHeight="1" x14ac:dyDescent="0.25">
      <c r="A108" s="42">
        <v>57</v>
      </c>
      <c r="B108" s="10" t="s">
        <v>230</v>
      </c>
      <c r="C108" s="10">
        <v>115724</v>
      </c>
      <c r="D108" s="11" t="s">
        <v>238</v>
      </c>
      <c r="E108" s="11" t="s">
        <v>239</v>
      </c>
      <c r="F108" s="11" t="s">
        <v>238</v>
      </c>
      <c r="G108" s="20">
        <v>42963</v>
      </c>
      <c r="H108" s="20">
        <v>43724</v>
      </c>
      <c r="I108" s="13">
        <v>80</v>
      </c>
      <c r="J108" s="10" t="s">
        <v>65</v>
      </c>
      <c r="K108" s="22" t="s">
        <v>66</v>
      </c>
      <c r="L108" s="22" t="s">
        <v>66</v>
      </c>
      <c r="M108" s="22" t="s">
        <v>39</v>
      </c>
      <c r="N108" s="24" t="s">
        <v>233</v>
      </c>
      <c r="O108" s="23">
        <v>2754696.14</v>
      </c>
      <c r="P108" s="23">
        <v>688674.03</v>
      </c>
      <c r="Q108" s="23">
        <v>2682994</v>
      </c>
      <c r="R108" s="25"/>
      <c r="S108" s="23">
        <v>679006.1799999997</v>
      </c>
      <c r="T108" s="23">
        <v>6805370.3499999996</v>
      </c>
      <c r="U108" s="6" t="s">
        <v>50</v>
      </c>
      <c r="V108" s="22"/>
      <c r="W108" s="9">
        <v>807422.88000000012</v>
      </c>
      <c r="X108" s="9">
        <v>201855.72000000003</v>
      </c>
    </row>
    <row r="109" spans="1:27" s="43" customFormat="1" ht="45" customHeight="1" x14ac:dyDescent="0.25">
      <c r="A109" s="42">
        <v>58</v>
      </c>
      <c r="B109" s="10" t="s">
        <v>230</v>
      </c>
      <c r="C109" s="10">
        <v>117046</v>
      </c>
      <c r="D109" s="11" t="s">
        <v>240</v>
      </c>
      <c r="E109" s="11" t="s">
        <v>241</v>
      </c>
      <c r="F109" s="11" t="s">
        <v>242</v>
      </c>
      <c r="G109" s="20">
        <v>42880</v>
      </c>
      <c r="H109" s="20">
        <v>43490</v>
      </c>
      <c r="I109" s="13">
        <v>80</v>
      </c>
      <c r="J109" s="10" t="s">
        <v>65</v>
      </c>
      <c r="K109" s="22" t="s">
        <v>66</v>
      </c>
      <c r="L109" s="22" t="s">
        <v>66</v>
      </c>
      <c r="M109" s="22" t="s">
        <v>39</v>
      </c>
      <c r="N109" s="24" t="s">
        <v>233</v>
      </c>
      <c r="O109" s="23">
        <v>1114600.8</v>
      </c>
      <c r="P109" s="23">
        <v>278650.2</v>
      </c>
      <c r="Q109" s="23">
        <v>398394</v>
      </c>
      <c r="R109" s="25"/>
      <c r="S109" s="23">
        <v>135212.55000000005</v>
      </c>
      <c r="T109" s="23">
        <v>1926857.55</v>
      </c>
      <c r="U109" s="6" t="s">
        <v>50</v>
      </c>
      <c r="V109" s="22"/>
      <c r="W109" s="9">
        <v>183646.24</v>
      </c>
      <c r="X109" s="9">
        <v>45911.56</v>
      </c>
    </row>
    <row r="110" spans="1:27" s="43" customFormat="1" ht="45" customHeight="1" x14ac:dyDescent="0.25">
      <c r="A110" s="42">
        <v>59</v>
      </c>
      <c r="B110" s="10" t="s">
        <v>230</v>
      </c>
      <c r="C110" s="10">
        <v>116265</v>
      </c>
      <c r="D110" s="11" t="s">
        <v>243</v>
      </c>
      <c r="E110" s="11" t="s">
        <v>244</v>
      </c>
      <c r="F110" s="11" t="s">
        <v>243</v>
      </c>
      <c r="G110" s="20">
        <v>42949</v>
      </c>
      <c r="H110" s="20">
        <v>43679</v>
      </c>
      <c r="I110" s="13">
        <v>80</v>
      </c>
      <c r="J110" s="10" t="s">
        <v>65</v>
      </c>
      <c r="K110" s="22" t="s">
        <v>66</v>
      </c>
      <c r="L110" s="22" t="s">
        <v>66</v>
      </c>
      <c r="M110" s="22" t="s">
        <v>39</v>
      </c>
      <c r="N110" s="24" t="s">
        <v>233</v>
      </c>
      <c r="O110" s="23">
        <v>2069074.4</v>
      </c>
      <c r="P110" s="23">
        <v>517268.6</v>
      </c>
      <c r="Q110" s="23">
        <v>1308001</v>
      </c>
      <c r="R110" s="25"/>
      <c r="S110" s="23">
        <v>209369.35999999987</v>
      </c>
      <c r="T110" s="23">
        <v>4103713.36</v>
      </c>
      <c r="U110" s="6" t="s">
        <v>50</v>
      </c>
      <c r="V110" s="22"/>
      <c r="W110" s="9">
        <v>687851.03</v>
      </c>
      <c r="X110" s="9">
        <v>171962.76</v>
      </c>
    </row>
    <row r="111" spans="1:27" s="43" customFormat="1" ht="45" customHeight="1" x14ac:dyDescent="0.25">
      <c r="A111" s="42">
        <v>60</v>
      </c>
      <c r="B111" s="10" t="s">
        <v>230</v>
      </c>
      <c r="C111" s="10">
        <v>115577</v>
      </c>
      <c r="D111" s="11" t="s">
        <v>245</v>
      </c>
      <c r="E111" s="11" t="s">
        <v>246</v>
      </c>
      <c r="F111" s="11" t="s">
        <v>245</v>
      </c>
      <c r="G111" s="20">
        <v>42880</v>
      </c>
      <c r="H111" s="20">
        <v>43610</v>
      </c>
      <c r="I111" s="13">
        <v>80</v>
      </c>
      <c r="J111" s="10" t="s">
        <v>65</v>
      </c>
      <c r="K111" s="22" t="s">
        <v>66</v>
      </c>
      <c r="L111" s="22" t="s">
        <v>66</v>
      </c>
      <c r="M111" s="22" t="s">
        <v>39</v>
      </c>
      <c r="N111" s="24" t="s">
        <v>233</v>
      </c>
      <c r="O111" s="23">
        <v>2115826.5</v>
      </c>
      <c r="P111" s="23">
        <v>528956.63</v>
      </c>
      <c r="Q111" s="23">
        <v>1064885.0900000003</v>
      </c>
      <c r="R111" s="25"/>
      <c r="S111" s="23">
        <v>0</v>
      </c>
      <c r="T111" s="23">
        <v>3709668.22</v>
      </c>
      <c r="U111" s="6" t="s">
        <v>50</v>
      </c>
      <c r="V111" s="22"/>
      <c r="W111" s="9">
        <v>1097739.1399999999</v>
      </c>
      <c r="X111" s="9">
        <v>195663.25</v>
      </c>
    </row>
    <row r="112" spans="1:27" s="43" customFormat="1" ht="45" customHeight="1" x14ac:dyDescent="0.25">
      <c r="A112" s="42">
        <v>61</v>
      </c>
      <c r="B112" s="10" t="s">
        <v>230</v>
      </c>
      <c r="C112" s="10">
        <v>115917</v>
      </c>
      <c r="D112" s="11" t="s">
        <v>247</v>
      </c>
      <c r="E112" s="11" t="s">
        <v>248</v>
      </c>
      <c r="F112" s="11" t="s">
        <v>247</v>
      </c>
      <c r="G112" s="20">
        <v>42902</v>
      </c>
      <c r="H112" s="20">
        <v>43998</v>
      </c>
      <c r="I112" s="13">
        <v>80</v>
      </c>
      <c r="J112" s="10" t="s">
        <v>65</v>
      </c>
      <c r="K112" s="22" t="s">
        <v>66</v>
      </c>
      <c r="L112" s="22" t="s">
        <v>66</v>
      </c>
      <c r="M112" s="22" t="s">
        <v>39</v>
      </c>
      <c r="N112" s="24" t="s">
        <v>233</v>
      </c>
      <c r="O112" s="23">
        <v>1227120</v>
      </c>
      <c r="P112" s="23">
        <v>306780</v>
      </c>
      <c r="Q112" s="23">
        <v>429900</v>
      </c>
      <c r="R112" s="25"/>
      <c r="S112" s="23">
        <v>133722</v>
      </c>
      <c r="T112" s="23">
        <v>2097522</v>
      </c>
      <c r="U112" s="6" t="s">
        <v>50</v>
      </c>
      <c r="V112" s="22"/>
      <c r="W112" s="9">
        <v>376286.71999999997</v>
      </c>
      <c r="X112" s="9">
        <v>94071.679999999993</v>
      </c>
    </row>
    <row r="113" spans="1:24" s="43" customFormat="1" ht="45" customHeight="1" x14ac:dyDescent="0.25">
      <c r="A113" s="42">
        <v>62</v>
      </c>
      <c r="B113" s="10" t="s">
        <v>230</v>
      </c>
      <c r="C113" s="10">
        <v>115866</v>
      </c>
      <c r="D113" s="11" t="s">
        <v>249</v>
      </c>
      <c r="E113" s="11" t="s">
        <v>250</v>
      </c>
      <c r="F113" s="11" t="s">
        <v>249</v>
      </c>
      <c r="G113" s="20">
        <v>42880</v>
      </c>
      <c r="H113" s="20">
        <v>43610</v>
      </c>
      <c r="I113" s="13">
        <v>80</v>
      </c>
      <c r="J113" s="10" t="s">
        <v>65</v>
      </c>
      <c r="K113" s="22" t="s">
        <v>66</v>
      </c>
      <c r="L113" s="22" t="s">
        <v>66</v>
      </c>
      <c r="M113" s="22" t="s">
        <v>39</v>
      </c>
      <c r="N113" s="24" t="s">
        <v>233</v>
      </c>
      <c r="O113" s="23">
        <v>1587334.92</v>
      </c>
      <c r="P113" s="23">
        <v>396833.73</v>
      </c>
      <c r="Q113" s="23">
        <v>1361979.77</v>
      </c>
      <c r="R113" s="25"/>
      <c r="S113" s="23">
        <v>99583.399999999907</v>
      </c>
      <c r="T113" s="23">
        <v>3445731.82</v>
      </c>
      <c r="U113" s="6" t="s">
        <v>50</v>
      </c>
      <c r="V113" s="22"/>
      <c r="W113" s="9">
        <v>888104.88</v>
      </c>
      <c r="X113" s="9">
        <v>222026.21999999997</v>
      </c>
    </row>
    <row r="114" spans="1:24" s="43" customFormat="1" ht="45" customHeight="1" x14ac:dyDescent="0.25">
      <c r="A114" s="42">
        <v>63</v>
      </c>
      <c r="B114" s="10" t="s">
        <v>230</v>
      </c>
      <c r="C114" s="10">
        <v>115622</v>
      </c>
      <c r="D114" s="11" t="s">
        <v>251</v>
      </c>
      <c r="E114" s="11" t="s">
        <v>252</v>
      </c>
      <c r="F114" s="11" t="s">
        <v>251</v>
      </c>
      <c r="G114" s="20">
        <v>42902</v>
      </c>
      <c r="H114" s="20">
        <v>43785</v>
      </c>
      <c r="I114" s="13">
        <v>80</v>
      </c>
      <c r="J114" s="10" t="s">
        <v>65</v>
      </c>
      <c r="K114" s="22" t="s">
        <v>66</v>
      </c>
      <c r="L114" s="22" t="s">
        <v>66</v>
      </c>
      <c r="M114" s="22" t="s">
        <v>39</v>
      </c>
      <c r="N114" s="24" t="s">
        <v>233</v>
      </c>
      <c r="O114" s="23">
        <v>2242185</v>
      </c>
      <c r="P114" s="23">
        <v>560546.25</v>
      </c>
      <c r="Q114" s="23">
        <v>2028751.25</v>
      </c>
      <c r="R114" s="25"/>
      <c r="S114" s="23">
        <v>54052.150000000373</v>
      </c>
      <c r="T114" s="23">
        <v>4885534.6500000004</v>
      </c>
      <c r="U114" s="6" t="s">
        <v>50</v>
      </c>
      <c r="V114" s="22" t="s">
        <v>51</v>
      </c>
      <c r="W114" s="9">
        <v>944726.25</v>
      </c>
      <c r="X114" s="9">
        <v>236181.58</v>
      </c>
    </row>
    <row r="115" spans="1:24" s="43" customFormat="1" ht="45" customHeight="1" x14ac:dyDescent="0.25">
      <c r="A115" s="42">
        <v>64</v>
      </c>
      <c r="B115" s="10" t="s">
        <v>230</v>
      </c>
      <c r="C115" s="10">
        <v>115722</v>
      </c>
      <c r="D115" s="11" t="s">
        <v>253</v>
      </c>
      <c r="E115" s="11" t="s">
        <v>254</v>
      </c>
      <c r="F115" s="11" t="s">
        <v>253</v>
      </c>
      <c r="G115" s="20">
        <v>42949</v>
      </c>
      <c r="H115" s="20">
        <v>43863</v>
      </c>
      <c r="I115" s="13">
        <v>80</v>
      </c>
      <c r="J115" s="10" t="s">
        <v>65</v>
      </c>
      <c r="K115" s="22" t="s">
        <v>66</v>
      </c>
      <c r="L115" s="22" t="s">
        <v>66</v>
      </c>
      <c r="M115" s="22" t="s">
        <v>39</v>
      </c>
      <c r="N115" s="24" t="s">
        <v>233</v>
      </c>
      <c r="O115" s="23">
        <v>1624958.86</v>
      </c>
      <c r="P115" s="23">
        <v>406239.72</v>
      </c>
      <c r="Q115" s="23">
        <v>1132399.8700000001</v>
      </c>
      <c r="R115" s="25"/>
      <c r="S115" s="23">
        <v>58054.349999999627</v>
      </c>
      <c r="T115" s="23">
        <v>3221652.8</v>
      </c>
      <c r="U115" s="6" t="s">
        <v>50</v>
      </c>
      <c r="V115" s="22"/>
      <c r="W115" s="9">
        <v>515509.80999999994</v>
      </c>
      <c r="X115" s="9">
        <v>128877.45</v>
      </c>
    </row>
    <row r="116" spans="1:24" s="43" customFormat="1" ht="45" customHeight="1" x14ac:dyDescent="0.25">
      <c r="A116" s="42">
        <v>65</v>
      </c>
      <c r="B116" s="10" t="s">
        <v>230</v>
      </c>
      <c r="C116" s="10">
        <v>115560</v>
      </c>
      <c r="D116" s="11" t="s">
        <v>255</v>
      </c>
      <c r="E116" s="11" t="s">
        <v>256</v>
      </c>
      <c r="F116" s="11" t="s">
        <v>255</v>
      </c>
      <c r="G116" s="20">
        <v>42957</v>
      </c>
      <c r="H116" s="20">
        <v>43809</v>
      </c>
      <c r="I116" s="13">
        <v>80</v>
      </c>
      <c r="J116" s="10" t="s">
        <v>65</v>
      </c>
      <c r="K116" s="22" t="s">
        <v>66</v>
      </c>
      <c r="L116" s="22" t="s">
        <v>66</v>
      </c>
      <c r="M116" s="22" t="s">
        <v>39</v>
      </c>
      <c r="N116" s="24" t="s">
        <v>233</v>
      </c>
      <c r="O116" s="23">
        <v>2532573.2599999998</v>
      </c>
      <c r="P116" s="23">
        <v>633143.31999999995</v>
      </c>
      <c r="Q116" s="23">
        <v>1173003.8899999997</v>
      </c>
      <c r="R116" s="25"/>
      <c r="S116" s="23">
        <v>219042.47000000067</v>
      </c>
      <c r="T116" s="23">
        <v>4557762.9399999995</v>
      </c>
      <c r="U116" s="6" t="s">
        <v>50</v>
      </c>
      <c r="V116" s="22"/>
      <c r="W116" s="9">
        <v>1184225.71</v>
      </c>
      <c r="X116" s="9">
        <v>222252.90999999997</v>
      </c>
    </row>
    <row r="117" spans="1:24" s="43" customFormat="1" ht="45" customHeight="1" x14ac:dyDescent="0.25">
      <c r="A117" s="42">
        <v>66</v>
      </c>
      <c r="B117" s="10" t="s">
        <v>230</v>
      </c>
      <c r="C117" s="10">
        <v>115946</v>
      </c>
      <c r="D117" s="11" t="s">
        <v>257</v>
      </c>
      <c r="E117" s="11" t="s">
        <v>258</v>
      </c>
      <c r="F117" s="11" t="s">
        <v>257</v>
      </c>
      <c r="G117" s="20">
        <v>42902</v>
      </c>
      <c r="H117" s="20">
        <v>43450</v>
      </c>
      <c r="I117" s="13">
        <v>80</v>
      </c>
      <c r="J117" s="10" t="s">
        <v>65</v>
      </c>
      <c r="K117" s="22" t="s">
        <v>66</v>
      </c>
      <c r="L117" s="22" t="s">
        <v>66</v>
      </c>
      <c r="M117" s="22" t="s">
        <v>39</v>
      </c>
      <c r="N117" s="24" t="s">
        <v>233</v>
      </c>
      <c r="O117" s="23">
        <v>1410126.65</v>
      </c>
      <c r="P117" s="23">
        <v>352531.66</v>
      </c>
      <c r="Q117" s="23">
        <v>703318.79</v>
      </c>
      <c r="R117" s="25"/>
      <c r="S117" s="23">
        <v>108990.68999999994</v>
      </c>
      <c r="T117" s="23">
        <v>2574967.7899999996</v>
      </c>
      <c r="U117" s="6" t="s">
        <v>50</v>
      </c>
      <c r="V117" s="22" t="s">
        <v>51</v>
      </c>
      <c r="W117" s="9">
        <v>1015856.6400000001</v>
      </c>
      <c r="X117" s="9">
        <v>253964.16</v>
      </c>
    </row>
    <row r="118" spans="1:24" s="43" customFormat="1" ht="45" customHeight="1" x14ac:dyDescent="0.25">
      <c r="A118" s="42">
        <v>67</v>
      </c>
      <c r="B118" s="10" t="s">
        <v>230</v>
      </c>
      <c r="C118" s="10">
        <v>115847</v>
      </c>
      <c r="D118" s="11" t="s">
        <v>259</v>
      </c>
      <c r="E118" s="11" t="s">
        <v>260</v>
      </c>
      <c r="F118" s="11" t="s">
        <v>259</v>
      </c>
      <c r="G118" s="20">
        <v>42956</v>
      </c>
      <c r="H118" s="20">
        <v>43686</v>
      </c>
      <c r="I118" s="13">
        <v>80</v>
      </c>
      <c r="J118" s="10" t="s">
        <v>65</v>
      </c>
      <c r="K118" s="22" t="s">
        <v>66</v>
      </c>
      <c r="L118" s="22" t="s">
        <v>66</v>
      </c>
      <c r="M118" s="22" t="s">
        <v>39</v>
      </c>
      <c r="N118" s="24" t="s">
        <v>233</v>
      </c>
      <c r="O118" s="23">
        <v>2091764</v>
      </c>
      <c r="P118" s="23">
        <v>522941</v>
      </c>
      <c r="Q118" s="23">
        <v>862290</v>
      </c>
      <c r="R118" s="25"/>
      <c r="S118" s="23">
        <v>167575.10000000009</v>
      </c>
      <c r="T118" s="23">
        <v>3644570.1</v>
      </c>
      <c r="U118" s="6" t="s">
        <v>50</v>
      </c>
      <c r="V118" s="22"/>
      <c r="W118" s="9">
        <v>736666.85</v>
      </c>
      <c r="X118" s="9">
        <v>184166.71</v>
      </c>
    </row>
    <row r="119" spans="1:24" s="43" customFormat="1" ht="45" customHeight="1" x14ac:dyDescent="0.25">
      <c r="A119" s="42">
        <v>68</v>
      </c>
      <c r="B119" s="10" t="s">
        <v>230</v>
      </c>
      <c r="C119" s="10">
        <v>115688</v>
      </c>
      <c r="D119" s="11" t="s">
        <v>261</v>
      </c>
      <c r="E119" s="11" t="s">
        <v>262</v>
      </c>
      <c r="F119" s="11" t="s">
        <v>261</v>
      </c>
      <c r="G119" s="20">
        <v>42955</v>
      </c>
      <c r="H119" s="20">
        <v>43563</v>
      </c>
      <c r="I119" s="13">
        <v>80</v>
      </c>
      <c r="J119" s="10" t="s">
        <v>65</v>
      </c>
      <c r="K119" s="22" t="s">
        <v>66</v>
      </c>
      <c r="L119" s="22" t="s">
        <v>66</v>
      </c>
      <c r="M119" s="22" t="s">
        <v>39</v>
      </c>
      <c r="N119" s="24" t="s">
        <v>233</v>
      </c>
      <c r="O119" s="23">
        <v>2098872.2799999998</v>
      </c>
      <c r="P119" s="23">
        <v>524718.06999999995</v>
      </c>
      <c r="Q119" s="23">
        <v>1507229.65</v>
      </c>
      <c r="R119" s="25"/>
      <c r="S119" s="23">
        <v>402174.95000000019</v>
      </c>
      <c r="T119" s="23">
        <v>4532994.9499999993</v>
      </c>
      <c r="U119" s="6" t="s">
        <v>50</v>
      </c>
      <c r="V119" s="22"/>
      <c r="W119" s="9">
        <v>1269221.8199999998</v>
      </c>
      <c r="X119" s="9">
        <v>308205.67</v>
      </c>
    </row>
    <row r="120" spans="1:24" s="43" customFormat="1" ht="45" customHeight="1" x14ac:dyDescent="0.25">
      <c r="A120" s="42">
        <v>69</v>
      </c>
      <c r="B120" s="10" t="s">
        <v>230</v>
      </c>
      <c r="C120" s="10">
        <v>115817</v>
      </c>
      <c r="D120" s="11" t="s">
        <v>263</v>
      </c>
      <c r="E120" s="11" t="s">
        <v>264</v>
      </c>
      <c r="F120" s="11" t="s">
        <v>263</v>
      </c>
      <c r="G120" s="20">
        <v>42958</v>
      </c>
      <c r="H120" s="20">
        <v>43688</v>
      </c>
      <c r="I120" s="13">
        <v>80</v>
      </c>
      <c r="J120" s="10" t="s">
        <v>65</v>
      </c>
      <c r="K120" s="22" t="s">
        <v>66</v>
      </c>
      <c r="L120" s="22" t="s">
        <v>66</v>
      </c>
      <c r="M120" s="22" t="s">
        <v>39</v>
      </c>
      <c r="N120" s="24" t="s">
        <v>233</v>
      </c>
      <c r="O120" s="23">
        <v>782706.84</v>
      </c>
      <c r="P120" s="23">
        <v>195676.71</v>
      </c>
      <c r="Q120" s="23">
        <v>277228.45999999996</v>
      </c>
      <c r="R120" s="25"/>
      <c r="S120" s="23">
        <v>35425.989999999991</v>
      </c>
      <c r="T120" s="23">
        <v>1291037.9999999998</v>
      </c>
      <c r="U120" s="6" t="s">
        <v>50</v>
      </c>
      <c r="V120" s="22"/>
      <c r="W120" s="9">
        <v>453939.93</v>
      </c>
      <c r="X120" s="9">
        <v>83703.94</v>
      </c>
    </row>
    <row r="121" spans="1:24" s="43" customFormat="1" ht="45" customHeight="1" x14ac:dyDescent="0.25">
      <c r="A121" s="42">
        <v>70</v>
      </c>
      <c r="B121" s="10" t="s">
        <v>230</v>
      </c>
      <c r="C121" s="10">
        <v>115911</v>
      </c>
      <c r="D121" s="11" t="s">
        <v>265</v>
      </c>
      <c r="E121" s="11" t="s">
        <v>266</v>
      </c>
      <c r="F121" s="11" t="s">
        <v>265</v>
      </c>
      <c r="G121" s="20">
        <v>42950</v>
      </c>
      <c r="H121" s="20">
        <v>44046</v>
      </c>
      <c r="I121" s="13">
        <v>80</v>
      </c>
      <c r="J121" s="10" t="s">
        <v>65</v>
      </c>
      <c r="K121" s="22" t="s">
        <v>66</v>
      </c>
      <c r="L121" s="22" t="s">
        <v>66</v>
      </c>
      <c r="M121" s="22" t="s">
        <v>39</v>
      </c>
      <c r="N121" s="24" t="s">
        <v>233</v>
      </c>
      <c r="O121" s="23">
        <v>2452875.5699999998</v>
      </c>
      <c r="P121" s="23">
        <v>613218.89</v>
      </c>
      <c r="Q121" s="23">
        <v>657456.29999999981</v>
      </c>
      <c r="R121" s="25"/>
      <c r="S121" s="23">
        <v>100246.4700000002</v>
      </c>
      <c r="T121" s="23">
        <v>3823797.23</v>
      </c>
      <c r="U121" s="6" t="s">
        <v>50</v>
      </c>
      <c r="V121" s="22"/>
      <c r="W121" s="9">
        <v>798539.18</v>
      </c>
      <c r="X121" s="9">
        <v>199634.8</v>
      </c>
    </row>
    <row r="122" spans="1:24" s="43" customFormat="1" ht="45" customHeight="1" x14ac:dyDescent="0.25">
      <c r="A122" s="42">
        <v>71</v>
      </c>
      <c r="B122" s="10" t="s">
        <v>230</v>
      </c>
      <c r="C122" s="10">
        <v>115876</v>
      </c>
      <c r="D122" s="11" t="s">
        <v>267</v>
      </c>
      <c r="E122" s="11" t="s">
        <v>268</v>
      </c>
      <c r="F122" s="11" t="s">
        <v>267</v>
      </c>
      <c r="G122" s="20">
        <v>42949</v>
      </c>
      <c r="H122" s="20">
        <v>43771</v>
      </c>
      <c r="I122" s="13">
        <v>80</v>
      </c>
      <c r="J122" s="10" t="s">
        <v>65</v>
      </c>
      <c r="K122" s="22" t="s">
        <v>66</v>
      </c>
      <c r="L122" s="22" t="s">
        <v>66</v>
      </c>
      <c r="M122" s="22" t="s">
        <v>39</v>
      </c>
      <c r="N122" s="24" t="s">
        <v>233</v>
      </c>
      <c r="O122" s="23">
        <v>2432346.2999999998</v>
      </c>
      <c r="P122" s="23">
        <v>608086.57999999996</v>
      </c>
      <c r="Q122" s="23">
        <v>652739.62000000011</v>
      </c>
      <c r="R122" s="25"/>
      <c r="S122" s="23">
        <v>182632.2799999998</v>
      </c>
      <c r="T122" s="23">
        <v>3875804.78</v>
      </c>
      <c r="U122" s="6" t="s">
        <v>50</v>
      </c>
      <c r="V122" s="22"/>
      <c r="W122" s="9">
        <v>453254.93000000005</v>
      </c>
      <c r="X122" s="9">
        <v>113313.73000000001</v>
      </c>
    </row>
    <row r="123" spans="1:24" s="43" customFormat="1" ht="45" customHeight="1" x14ac:dyDescent="0.25">
      <c r="A123" s="42">
        <v>72</v>
      </c>
      <c r="B123" s="10" t="s">
        <v>230</v>
      </c>
      <c r="C123" s="10">
        <v>115698</v>
      </c>
      <c r="D123" s="11" t="s">
        <v>269</v>
      </c>
      <c r="E123" s="11" t="s">
        <v>270</v>
      </c>
      <c r="F123" s="11" t="s">
        <v>269</v>
      </c>
      <c r="G123" s="20">
        <v>42954</v>
      </c>
      <c r="H123" s="20">
        <v>43503</v>
      </c>
      <c r="I123" s="13">
        <v>80</v>
      </c>
      <c r="J123" s="10" t="s">
        <v>65</v>
      </c>
      <c r="K123" s="22" t="s">
        <v>66</v>
      </c>
      <c r="L123" s="22" t="s">
        <v>66</v>
      </c>
      <c r="M123" s="22" t="s">
        <v>39</v>
      </c>
      <c r="N123" s="24" t="s">
        <v>233</v>
      </c>
      <c r="O123" s="23">
        <v>898360.23</v>
      </c>
      <c r="P123" s="23">
        <v>224590.06</v>
      </c>
      <c r="Q123" s="23">
        <v>474760.01</v>
      </c>
      <c r="R123" s="25"/>
      <c r="S123" s="23">
        <v>51944.34999999986</v>
      </c>
      <c r="T123" s="23">
        <v>1649654.65</v>
      </c>
      <c r="U123" s="6" t="s">
        <v>50</v>
      </c>
      <c r="V123" s="22"/>
      <c r="W123" s="9">
        <v>598010.71</v>
      </c>
      <c r="X123" s="9">
        <v>149502.68</v>
      </c>
    </row>
    <row r="124" spans="1:24" s="43" customFormat="1" ht="45" customHeight="1" x14ac:dyDescent="0.25">
      <c r="A124" s="42">
        <v>73</v>
      </c>
      <c r="B124" s="10" t="s">
        <v>230</v>
      </c>
      <c r="C124" s="10">
        <v>115857</v>
      </c>
      <c r="D124" s="11" t="s">
        <v>271</v>
      </c>
      <c r="E124" s="11" t="s">
        <v>272</v>
      </c>
      <c r="F124" s="11" t="s">
        <v>271</v>
      </c>
      <c r="G124" s="20">
        <v>42949</v>
      </c>
      <c r="H124" s="20">
        <v>43679</v>
      </c>
      <c r="I124" s="13">
        <v>80</v>
      </c>
      <c r="J124" s="10" t="s">
        <v>65</v>
      </c>
      <c r="K124" s="22" t="s">
        <v>66</v>
      </c>
      <c r="L124" s="22" t="s">
        <v>66</v>
      </c>
      <c r="M124" s="22" t="s">
        <v>39</v>
      </c>
      <c r="N124" s="24" t="s">
        <v>233</v>
      </c>
      <c r="O124" s="23">
        <v>2414726.98</v>
      </c>
      <c r="P124" s="23">
        <v>603681.75</v>
      </c>
      <c r="Q124" s="23">
        <v>2406584.2200000002</v>
      </c>
      <c r="R124" s="25"/>
      <c r="S124" s="23">
        <v>251986.25</v>
      </c>
      <c r="T124" s="23">
        <v>5676979.2000000002</v>
      </c>
      <c r="U124" s="6" t="s">
        <v>50</v>
      </c>
      <c r="V124" s="22"/>
      <c r="W124" s="9">
        <v>943306.55</v>
      </c>
      <c r="X124" s="9">
        <v>235826.64</v>
      </c>
    </row>
    <row r="125" spans="1:24" s="43" customFormat="1" ht="45" customHeight="1" x14ac:dyDescent="0.25">
      <c r="A125" s="42">
        <v>74</v>
      </c>
      <c r="B125" s="10" t="s">
        <v>230</v>
      </c>
      <c r="C125" s="10">
        <v>115646</v>
      </c>
      <c r="D125" s="11" t="s">
        <v>273</v>
      </c>
      <c r="E125" s="11" t="s">
        <v>274</v>
      </c>
      <c r="F125" s="11" t="s">
        <v>273</v>
      </c>
      <c r="G125" s="20">
        <v>42914</v>
      </c>
      <c r="H125" s="20">
        <v>43827</v>
      </c>
      <c r="I125" s="13">
        <v>80</v>
      </c>
      <c r="J125" s="10" t="s">
        <v>65</v>
      </c>
      <c r="K125" s="22" t="s">
        <v>66</v>
      </c>
      <c r="L125" s="22" t="s">
        <v>66</v>
      </c>
      <c r="M125" s="22" t="s">
        <v>39</v>
      </c>
      <c r="N125" s="24" t="s">
        <v>233</v>
      </c>
      <c r="O125" s="23">
        <v>3065803.18</v>
      </c>
      <c r="P125" s="23">
        <v>766450.79</v>
      </c>
      <c r="Q125" s="23">
        <v>965544.5299999998</v>
      </c>
      <c r="R125" s="25"/>
      <c r="S125" s="23">
        <v>51911</v>
      </c>
      <c r="T125" s="23">
        <v>4849709.5</v>
      </c>
      <c r="U125" s="6" t="s">
        <v>50</v>
      </c>
      <c r="V125" s="22"/>
      <c r="W125" s="9">
        <v>1335558.2599999998</v>
      </c>
      <c r="X125" s="9">
        <v>333889.57000000007</v>
      </c>
    </row>
    <row r="126" spans="1:24" s="43" customFormat="1" ht="45" customHeight="1" x14ac:dyDescent="0.25">
      <c r="A126" s="42">
        <v>75</v>
      </c>
      <c r="B126" s="10" t="s">
        <v>230</v>
      </c>
      <c r="C126" s="10">
        <v>115834</v>
      </c>
      <c r="D126" s="11" t="s">
        <v>275</v>
      </c>
      <c r="E126" s="11" t="s">
        <v>276</v>
      </c>
      <c r="F126" s="11" t="s">
        <v>277</v>
      </c>
      <c r="G126" s="20">
        <v>42880</v>
      </c>
      <c r="H126" s="20">
        <v>43610</v>
      </c>
      <c r="I126" s="13">
        <v>80</v>
      </c>
      <c r="J126" s="10" t="s">
        <v>65</v>
      </c>
      <c r="K126" s="22" t="s">
        <v>66</v>
      </c>
      <c r="L126" s="22" t="s">
        <v>66</v>
      </c>
      <c r="M126" s="22" t="s">
        <v>39</v>
      </c>
      <c r="N126" s="24" t="s">
        <v>233</v>
      </c>
      <c r="O126" s="23">
        <v>1952796.24</v>
      </c>
      <c r="P126" s="23">
        <v>488199.06</v>
      </c>
      <c r="Q126" s="23">
        <v>1651738.81</v>
      </c>
      <c r="R126" s="25"/>
      <c r="S126" s="23">
        <v>140071.0400000005</v>
      </c>
      <c r="T126" s="23">
        <v>4232805.1500000004</v>
      </c>
      <c r="U126" s="6" t="s">
        <v>50</v>
      </c>
      <c r="V126" s="22" t="s">
        <v>67</v>
      </c>
      <c r="W126" s="9">
        <v>1075162.18</v>
      </c>
      <c r="X126" s="9">
        <v>268790.53999999998</v>
      </c>
    </row>
    <row r="127" spans="1:24" s="43" customFormat="1" ht="45" customHeight="1" x14ac:dyDescent="0.25">
      <c r="A127" s="42">
        <v>76</v>
      </c>
      <c r="B127" s="10" t="s">
        <v>230</v>
      </c>
      <c r="C127" s="10">
        <v>115610</v>
      </c>
      <c r="D127" s="11" t="s">
        <v>278</v>
      </c>
      <c r="E127" s="11" t="s">
        <v>279</v>
      </c>
      <c r="F127" s="11" t="s">
        <v>278</v>
      </c>
      <c r="G127" s="20">
        <v>42950</v>
      </c>
      <c r="H127" s="20">
        <v>44046</v>
      </c>
      <c r="I127" s="13">
        <v>80</v>
      </c>
      <c r="J127" s="10" t="s">
        <v>65</v>
      </c>
      <c r="K127" s="22" t="s">
        <v>66</v>
      </c>
      <c r="L127" s="22" t="s">
        <v>66</v>
      </c>
      <c r="M127" s="22" t="s">
        <v>39</v>
      </c>
      <c r="N127" s="24" t="s">
        <v>233</v>
      </c>
      <c r="O127" s="23">
        <v>3292880</v>
      </c>
      <c r="P127" s="23">
        <v>823220</v>
      </c>
      <c r="Q127" s="23">
        <v>807275</v>
      </c>
      <c r="R127" s="25"/>
      <c r="S127" s="23">
        <v>820530.33000000007</v>
      </c>
      <c r="T127" s="23">
        <v>5743905.3300000001</v>
      </c>
      <c r="U127" s="22" t="s">
        <v>41</v>
      </c>
      <c r="V127" s="22"/>
      <c r="W127" s="9">
        <v>0</v>
      </c>
      <c r="X127" s="9">
        <v>0</v>
      </c>
    </row>
    <row r="128" spans="1:24" s="43" customFormat="1" ht="45" customHeight="1" x14ac:dyDescent="0.25">
      <c r="A128" s="42">
        <v>77</v>
      </c>
      <c r="B128" s="10" t="s">
        <v>230</v>
      </c>
      <c r="C128" s="10">
        <v>115656</v>
      </c>
      <c r="D128" s="11" t="s">
        <v>280</v>
      </c>
      <c r="E128" s="11" t="s">
        <v>281</v>
      </c>
      <c r="F128" s="11" t="s">
        <v>280</v>
      </c>
      <c r="G128" s="20">
        <v>42914</v>
      </c>
      <c r="H128" s="20">
        <v>43644</v>
      </c>
      <c r="I128" s="13">
        <v>80</v>
      </c>
      <c r="J128" s="10" t="s">
        <v>65</v>
      </c>
      <c r="K128" s="22" t="s">
        <v>66</v>
      </c>
      <c r="L128" s="22" t="s">
        <v>66</v>
      </c>
      <c r="M128" s="22" t="s">
        <v>39</v>
      </c>
      <c r="N128" s="24" t="s">
        <v>233</v>
      </c>
      <c r="O128" s="23">
        <v>2939783.6</v>
      </c>
      <c r="P128" s="23">
        <v>734945.9</v>
      </c>
      <c r="Q128" s="23">
        <v>875000</v>
      </c>
      <c r="R128" s="25"/>
      <c r="S128" s="23">
        <v>276000.98000000045</v>
      </c>
      <c r="T128" s="23">
        <v>4825730.4800000004</v>
      </c>
      <c r="U128" s="22" t="s">
        <v>50</v>
      </c>
      <c r="V128" s="22"/>
      <c r="W128" s="9">
        <v>1670993.9699999997</v>
      </c>
      <c r="X128" s="9">
        <v>417748.5</v>
      </c>
    </row>
    <row r="129" spans="1:24" s="43" customFormat="1" ht="45" customHeight="1" x14ac:dyDescent="0.25">
      <c r="A129" s="42">
        <v>78</v>
      </c>
      <c r="B129" s="10" t="s">
        <v>230</v>
      </c>
      <c r="C129" s="10">
        <v>116150</v>
      </c>
      <c r="D129" s="11" t="s">
        <v>282</v>
      </c>
      <c r="E129" s="11" t="s">
        <v>283</v>
      </c>
      <c r="F129" s="11" t="s">
        <v>282</v>
      </c>
      <c r="G129" s="20">
        <v>42949</v>
      </c>
      <c r="H129" s="20">
        <v>43679</v>
      </c>
      <c r="I129" s="13">
        <v>80</v>
      </c>
      <c r="J129" s="10" t="s">
        <v>65</v>
      </c>
      <c r="K129" s="22" t="s">
        <v>66</v>
      </c>
      <c r="L129" s="22" t="s">
        <v>66</v>
      </c>
      <c r="M129" s="22" t="s">
        <v>39</v>
      </c>
      <c r="N129" s="24" t="s">
        <v>233</v>
      </c>
      <c r="O129" s="23">
        <v>1939595.35</v>
      </c>
      <c r="P129" s="23">
        <v>484898.84</v>
      </c>
      <c r="Q129" s="23">
        <v>1023332.81</v>
      </c>
      <c r="R129" s="25"/>
      <c r="S129" s="23">
        <v>45938.649999999907</v>
      </c>
      <c r="T129" s="23">
        <v>3493765.65</v>
      </c>
      <c r="U129" s="22" t="s">
        <v>50</v>
      </c>
      <c r="V129" s="22"/>
      <c r="W129" s="9">
        <v>921878.43</v>
      </c>
      <c r="X129" s="9">
        <v>129176.42</v>
      </c>
    </row>
    <row r="130" spans="1:24" s="43" customFormat="1" ht="45" customHeight="1" x14ac:dyDescent="0.25">
      <c r="A130" s="42">
        <v>79</v>
      </c>
      <c r="B130" s="10" t="s">
        <v>230</v>
      </c>
      <c r="C130" s="10">
        <v>115916</v>
      </c>
      <c r="D130" s="11" t="s">
        <v>284</v>
      </c>
      <c r="E130" s="11" t="s">
        <v>285</v>
      </c>
      <c r="F130" s="11" t="s">
        <v>284</v>
      </c>
      <c r="G130" s="20">
        <v>42978</v>
      </c>
      <c r="H130" s="20">
        <v>43708</v>
      </c>
      <c r="I130" s="13">
        <v>80</v>
      </c>
      <c r="J130" s="10" t="s">
        <v>65</v>
      </c>
      <c r="K130" s="22" t="s">
        <v>66</v>
      </c>
      <c r="L130" s="22" t="s">
        <v>66</v>
      </c>
      <c r="M130" s="22" t="s">
        <v>39</v>
      </c>
      <c r="N130" s="24" t="s">
        <v>233</v>
      </c>
      <c r="O130" s="23">
        <v>1185166.06</v>
      </c>
      <c r="P130" s="23">
        <v>296291.51</v>
      </c>
      <c r="Q130" s="23">
        <v>760345.01999999979</v>
      </c>
      <c r="R130" s="25"/>
      <c r="S130" s="23">
        <v>209785.77000000002</v>
      </c>
      <c r="T130" s="23">
        <v>2451588.36</v>
      </c>
      <c r="U130" s="22" t="s">
        <v>50</v>
      </c>
      <c r="V130" s="22"/>
      <c r="W130" s="9">
        <v>542530.36</v>
      </c>
      <c r="X130" s="9">
        <v>135632.59</v>
      </c>
    </row>
    <row r="131" spans="1:24" s="43" customFormat="1" ht="45" customHeight="1" x14ac:dyDescent="0.25">
      <c r="A131" s="42">
        <v>80</v>
      </c>
      <c r="B131" s="10" t="s">
        <v>230</v>
      </c>
      <c r="C131" s="10">
        <v>116347</v>
      </c>
      <c r="D131" s="11" t="s">
        <v>286</v>
      </c>
      <c r="E131" s="11" t="s">
        <v>287</v>
      </c>
      <c r="F131" s="11" t="s">
        <v>286</v>
      </c>
      <c r="G131" s="20">
        <v>42958</v>
      </c>
      <c r="H131" s="20">
        <v>43627</v>
      </c>
      <c r="I131" s="13">
        <v>80</v>
      </c>
      <c r="J131" s="10" t="s">
        <v>65</v>
      </c>
      <c r="K131" s="22" t="s">
        <v>66</v>
      </c>
      <c r="L131" s="22" t="s">
        <v>66</v>
      </c>
      <c r="M131" s="22" t="s">
        <v>39</v>
      </c>
      <c r="N131" s="24" t="s">
        <v>233</v>
      </c>
      <c r="O131" s="23">
        <v>1323168</v>
      </c>
      <c r="P131" s="23">
        <v>330792</v>
      </c>
      <c r="Q131" s="23">
        <v>1301670</v>
      </c>
      <c r="R131" s="25"/>
      <c r="S131" s="23">
        <v>190130.70000000019</v>
      </c>
      <c r="T131" s="23">
        <v>3145760.7</v>
      </c>
      <c r="U131" s="22" t="s">
        <v>50</v>
      </c>
      <c r="V131" s="22"/>
      <c r="W131" s="9">
        <v>293975.80000000005</v>
      </c>
      <c r="X131" s="9">
        <v>73493.950000000012</v>
      </c>
    </row>
    <row r="132" spans="1:24" s="43" customFormat="1" ht="45" customHeight="1" x14ac:dyDescent="0.25">
      <c r="A132" s="42">
        <v>81</v>
      </c>
      <c r="B132" s="10" t="s">
        <v>230</v>
      </c>
      <c r="C132" s="10">
        <v>115806</v>
      </c>
      <c r="D132" s="11" t="s">
        <v>288</v>
      </c>
      <c r="E132" s="11" t="s">
        <v>289</v>
      </c>
      <c r="F132" s="11" t="s">
        <v>290</v>
      </c>
      <c r="G132" s="20">
        <v>42880</v>
      </c>
      <c r="H132" s="20">
        <v>43794</v>
      </c>
      <c r="I132" s="13">
        <v>80</v>
      </c>
      <c r="J132" s="10" t="s">
        <v>65</v>
      </c>
      <c r="K132" s="22" t="s">
        <v>66</v>
      </c>
      <c r="L132" s="22" t="s">
        <v>66</v>
      </c>
      <c r="M132" s="22" t="s">
        <v>39</v>
      </c>
      <c r="N132" s="24" t="s">
        <v>233</v>
      </c>
      <c r="O132" s="23">
        <v>1855368.68</v>
      </c>
      <c r="P132" s="23">
        <v>463842.17</v>
      </c>
      <c r="Q132" s="23">
        <v>1114023.23</v>
      </c>
      <c r="R132" s="25"/>
      <c r="S132" s="23">
        <v>124343.43999999994</v>
      </c>
      <c r="T132" s="23">
        <v>3557577.52</v>
      </c>
      <c r="U132" s="22" t="s">
        <v>50</v>
      </c>
      <c r="V132" s="22"/>
      <c r="W132" s="9">
        <v>777068.33</v>
      </c>
      <c r="X132" s="9">
        <v>194267.08</v>
      </c>
    </row>
    <row r="133" spans="1:24" s="43" customFormat="1" ht="45" customHeight="1" x14ac:dyDescent="0.25">
      <c r="A133" s="42">
        <v>82</v>
      </c>
      <c r="B133" s="10" t="s">
        <v>230</v>
      </c>
      <c r="C133" s="10">
        <v>117850</v>
      </c>
      <c r="D133" s="11" t="s">
        <v>291</v>
      </c>
      <c r="E133" s="11" t="s">
        <v>292</v>
      </c>
      <c r="F133" s="11" t="s">
        <v>293</v>
      </c>
      <c r="G133" s="20">
        <v>42915</v>
      </c>
      <c r="H133" s="20">
        <v>43645</v>
      </c>
      <c r="I133" s="13">
        <v>80</v>
      </c>
      <c r="J133" s="10" t="s">
        <v>65</v>
      </c>
      <c r="K133" s="22" t="s">
        <v>66</v>
      </c>
      <c r="L133" s="22" t="s">
        <v>66</v>
      </c>
      <c r="M133" s="22" t="s">
        <v>39</v>
      </c>
      <c r="N133" s="24" t="s">
        <v>233</v>
      </c>
      <c r="O133" s="23">
        <v>1733067.68</v>
      </c>
      <c r="P133" s="23">
        <v>433266.92</v>
      </c>
      <c r="Q133" s="23">
        <v>617580.39999999991</v>
      </c>
      <c r="R133" s="25"/>
      <c r="S133" s="23">
        <v>50170.450000000186</v>
      </c>
      <c r="T133" s="23">
        <v>2834085.45</v>
      </c>
      <c r="U133" s="22" t="s">
        <v>41</v>
      </c>
      <c r="V133" s="22"/>
      <c r="W133" s="9">
        <v>0</v>
      </c>
      <c r="X133" s="9">
        <v>0</v>
      </c>
    </row>
    <row r="134" spans="1:24" s="43" customFormat="1" ht="45" customHeight="1" x14ac:dyDescent="0.25">
      <c r="A134" s="42">
        <v>83</v>
      </c>
      <c r="B134" s="10" t="s">
        <v>230</v>
      </c>
      <c r="C134" s="10">
        <v>117396</v>
      </c>
      <c r="D134" s="11" t="s">
        <v>294</v>
      </c>
      <c r="E134" s="11" t="s">
        <v>295</v>
      </c>
      <c r="F134" s="11" t="s">
        <v>294</v>
      </c>
      <c r="G134" s="20">
        <v>42955</v>
      </c>
      <c r="H134" s="20">
        <v>43685</v>
      </c>
      <c r="I134" s="13">
        <v>80</v>
      </c>
      <c r="J134" s="10" t="s">
        <v>65</v>
      </c>
      <c r="K134" s="22" t="s">
        <v>66</v>
      </c>
      <c r="L134" s="22" t="s">
        <v>66</v>
      </c>
      <c r="M134" s="22" t="s">
        <v>39</v>
      </c>
      <c r="N134" s="24" t="s">
        <v>233</v>
      </c>
      <c r="O134" s="23">
        <v>1048354</v>
      </c>
      <c r="P134" s="23">
        <v>262088.5</v>
      </c>
      <c r="Q134" s="23">
        <v>931062.5</v>
      </c>
      <c r="R134" s="25"/>
      <c r="S134" s="23">
        <v>6941.6699999999255</v>
      </c>
      <c r="T134" s="23">
        <v>2248446.67</v>
      </c>
      <c r="U134" s="22" t="s">
        <v>41</v>
      </c>
      <c r="V134" s="22"/>
      <c r="W134" s="9">
        <v>0</v>
      </c>
      <c r="X134" s="9">
        <v>0</v>
      </c>
    </row>
    <row r="135" spans="1:24" s="43" customFormat="1" ht="45" customHeight="1" x14ac:dyDescent="0.25">
      <c r="A135" s="42">
        <v>84</v>
      </c>
      <c r="B135" s="10" t="s">
        <v>230</v>
      </c>
      <c r="C135" s="10">
        <v>115841</v>
      </c>
      <c r="D135" s="11" t="s">
        <v>296</v>
      </c>
      <c r="E135" s="11" t="s">
        <v>297</v>
      </c>
      <c r="F135" s="11" t="s">
        <v>296</v>
      </c>
      <c r="G135" s="20">
        <v>42949</v>
      </c>
      <c r="H135" s="20">
        <v>43498</v>
      </c>
      <c r="I135" s="13">
        <v>80</v>
      </c>
      <c r="J135" s="10" t="s">
        <v>65</v>
      </c>
      <c r="K135" s="22" t="s">
        <v>66</v>
      </c>
      <c r="L135" s="22" t="s">
        <v>66</v>
      </c>
      <c r="M135" s="22" t="s">
        <v>39</v>
      </c>
      <c r="N135" s="24" t="s">
        <v>233</v>
      </c>
      <c r="O135" s="23">
        <v>602276.25</v>
      </c>
      <c r="P135" s="23">
        <v>150569.06</v>
      </c>
      <c r="Q135" s="23">
        <v>519610.41999999993</v>
      </c>
      <c r="R135" s="25"/>
      <c r="S135" s="23">
        <v>56195.459999999963</v>
      </c>
      <c r="T135" s="23">
        <v>1328651.19</v>
      </c>
      <c r="U135" s="22" t="s">
        <v>50</v>
      </c>
      <c r="V135" s="22"/>
      <c r="W135" s="9">
        <v>448104.50999999995</v>
      </c>
      <c r="X135" s="9">
        <v>112026.13</v>
      </c>
    </row>
    <row r="136" spans="1:24" s="43" customFormat="1" ht="45" customHeight="1" x14ac:dyDescent="0.25">
      <c r="A136" s="42">
        <v>85</v>
      </c>
      <c r="B136" s="10" t="s">
        <v>230</v>
      </c>
      <c r="C136" s="10">
        <v>115933</v>
      </c>
      <c r="D136" s="11" t="s">
        <v>298</v>
      </c>
      <c r="E136" s="11" t="s">
        <v>299</v>
      </c>
      <c r="F136" s="11" t="s">
        <v>298</v>
      </c>
      <c r="G136" s="20">
        <v>42902</v>
      </c>
      <c r="H136" s="20">
        <v>43632</v>
      </c>
      <c r="I136" s="13">
        <v>80</v>
      </c>
      <c r="J136" s="10" t="s">
        <v>65</v>
      </c>
      <c r="K136" s="22" t="s">
        <v>66</v>
      </c>
      <c r="L136" s="22" t="s">
        <v>66</v>
      </c>
      <c r="M136" s="22" t="s">
        <v>39</v>
      </c>
      <c r="N136" s="24" t="s">
        <v>233</v>
      </c>
      <c r="O136" s="23">
        <v>2892483.23</v>
      </c>
      <c r="P136" s="23">
        <v>723120.81</v>
      </c>
      <c r="Q136" s="23">
        <v>2037253.75</v>
      </c>
      <c r="R136" s="25"/>
      <c r="S136" s="23">
        <v>15</v>
      </c>
      <c r="T136" s="23">
        <v>5652872.79</v>
      </c>
      <c r="U136" s="22" t="s">
        <v>50</v>
      </c>
      <c r="V136" s="22"/>
      <c r="W136" s="9">
        <v>1715827.62</v>
      </c>
      <c r="X136" s="9">
        <v>428956.92</v>
      </c>
    </row>
    <row r="137" spans="1:24" s="43" customFormat="1" ht="45" customHeight="1" x14ac:dyDescent="0.25">
      <c r="A137" s="42">
        <v>86</v>
      </c>
      <c r="B137" s="10" t="s">
        <v>230</v>
      </c>
      <c r="C137" s="10">
        <v>115643</v>
      </c>
      <c r="D137" s="11" t="s">
        <v>300</v>
      </c>
      <c r="E137" s="11" t="s">
        <v>301</v>
      </c>
      <c r="F137" s="11" t="s">
        <v>300</v>
      </c>
      <c r="G137" s="20">
        <v>42914</v>
      </c>
      <c r="H137" s="20">
        <v>44010</v>
      </c>
      <c r="I137" s="13">
        <v>80</v>
      </c>
      <c r="J137" s="10" t="s">
        <v>65</v>
      </c>
      <c r="K137" s="22" t="s">
        <v>66</v>
      </c>
      <c r="L137" s="22" t="s">
        <v>66</v>
      </c>
      <c r="M137" s="22" t="s">
        <v>39</v>
      </c>
      <c r="N137" s="24" t="s">
        <v>233</v>
      </c>
      <c r="O137" s="23">
        <v>3003435.74</v>
      </c>
      <c r="P137" s="23">
        <v>750858.93</v>
      </c>
      <c r="Q137" s="23">
        <v>753244</v>
      </c>
      <c r="R137" s="25"/>
      <c r="S137" s="23">
        <v>54530</v>
      </c>
      <c r="T137" s="23">
        <v>4562068.67</v>
      </c>
      <c r="U137" s="22" t="s">
        <v>50</v>
      </c>
      <c r="V137" s="22"/>
      <c r="W137" s="9">
        <v>1095962.5999999999</v>
      </c>
      <c r="X137" s="9">
        <v>185827.41</v>
      </c>
    </row>
    <row r="138" spans="1:24" s="43" customFormat="1" ht="45" customHeight="1" x14ac:dyDescent="0.25">
      <c r="A138" s="42">
        <v>87</v>
      </c>
      <c r="B138" s="10" t="s">
        <v>230</v>
      </c>
      <c r="C138" s="10">
        <v>115581</v>
      </c>
      <c r="D138" s="11" t="s">
        <v>302</v>
      </c>
      <c r="E138" s="11" t="s">
        <v>303</v>
      </c>
      <c r="F138" s="11" t="s">
        <v>302</v>
      </c>
      <c r="G138" s="20">
        <v>42914</v>
      </c>
      <c r="H138" s="20">
        <v>43644</v>
      </c>
      <c r="I138" s="13">
        <v>80</v>
      </c>
      <c r="J138" s="10" t="s">
        <v>65</v>
      </c>
      <c r="K138" s="22" t="s">
        <v>66</v>
      </c>
      <c r="L138" s="22" t="s">
        <v>66</v>
      </c>
      <c r="M138" s="22" t="s">
        <v>39</v>
      </c>
      <c r="N138" s="24" t="s">
        <v>233</v>
      </c>
      <c r="O138" s="23">
        <v>816443.79</v>
      </c>
      <c r="P138" s="23">
        <v>204110.95</v>
      </c>
      <c r="Q138" s="23">
        <v>671801.19</v>
      </c>
      <c r="R138" s="25"/>
      <c r="S138" s="23">
        <v>0</v>
      </c>
      <c r="T138" s="23">
        <v>1692355.93</v>
      </c>
      <c r="U138" s="22" t="s">
        <v>41</v>
      </c>
      <c r="V138" s="22"/>
      <c r="W138" s="9">
        <v>0</v>
      </c>
      <c r="X138" s="9">
        <v>0</v>
      </c>
    </row>
    <row r="139" spans="1:24" s="43" customFormat="1" ht="45" customHeight="1" x14ac:dyDescent="0.25">
      <c r="A139" s="42">
        <v>88</v>
      </c>
      <c r="B139" s="10" t="s">
        <v>230</v>
      </c>
      <c r="C139" s="10">
        <v>119666</v>
      </c>
      <c r="D139" s="11" t="s">
        <v>304</v>
      </c>
      <c r="E139" s="11" t="s">
        <v>305</v>
      </c>
      <c r="F139" s="11" t="s">
        <v>304</v>
      </c>
      <c r="G139" s="20">
        <v>43004</v>
      </c>
      <c r="H139" s="20">
        <v>43916</v>
      </c>
      <c r="I139" s="13">
        <v>80</v>
      </c>
      <c r="J139" s="22" t="s">
        <v>65</v>
      </c>
      <c r="K139" s="22" t="s">
        <v>66</v>
      </c>
      <c r="L139" s="22" t="s">
        <v>66</v>
      </c>
      <c r="M139" s="22" t="s">
        <v>39</v>
      </c>
      <c r="N139" s="24" t="s">
        <v>233</v>
      </c>
      <c r="O139" s="23">
        <v>3270601.86</v>
      </c>
      <c r="P139" s="23">
        <v>817650.47</v>
      </c>
      <c r="Q139" s="23">
        <v>917800</v>
      </c>
      <c r="R139" s="25"/>
      <c r="S139" s="23">
        <v>144000</v>
      </c>
      <c r="T139" s="23">
        <v>5150052.33</v>
      </c>
      <c r="U139" s="22" t="s">
        <v>41</v>
      </c>
      <c r="V139" s="22"/>
      <c r="W139" s="9">
        <v>0</v>
      </c>
      <c r="X139" s="9">
        <v>0</v>
      </c>
    </row>
    <row r="140" spans="1:24" s="43" customFormat="1" ht="45" customHeight="1" x14ac:dyDescent="0.25">
      <c r="A140" s="42">
        <v>89</v>
      </c>
      <c r="B140" s="10" t="s">
        <v>230</v>
      </c>
      <c r="C140" s="10">
        <v>115788</v>
      </c>
      <c r="D140" s="11" t="s">
        <v>306</v>
      </c>
      <c r="E140" s="11" t="s">
        <v>307</v>
      </c>
      <c r="F140" s="11" t="s">
        <v>306</v>
      </c>
      <c r="G140" s="20">
        <v>42982</v>
      </c>
      <c r="H140" s="20">
        <v>43894</v>
      </c>
      <c r="I140" s="13">
        <v>80</v>
      </c>
      <c r="J140" s="22" t="s">
        <v>65</v>
      </c>
      <c r="K140" s="22" t="s">
        <v>66</v>
      </c>
      <c r="L140" s="22" t="s">
        <v>66</v>
      </c>
      <c r="M140" s="22" t="s">
        <v>39</v>
      </c>
      <c r="N140" s="24" t="s">
        <v>233</v>
      </c>
      <c r="O140" s="23">
        <v>2470998.2999999998</v>
      </c>
      <c r="P140" s="23">
        <v>617749.57999999996</v>
      </c>
      <c r="Q140" s="23">
        <v>726389.62000000011</v>
      </c>
      <c r="R140" s="25"/>
      <c r="S140" s="23">
        <v>0</v>
      </c>
      <c r="T140" s="23">
        <v>3815137.5</v>
      </c>
      <c r="U140" s="6" t="s">
        <v>50</v>
      </c>
      <c r="V140" s="22"/>
      <c r="W140" s="9">
        <v>408678.68000000005</v>
      </c>
      <c r="X140" s="9">
        <v>64456.7</v>
      </c>
    </row>
    <row r="141" spans="1:24" s="43" customFormat="1" ht="45" customHeight="1" x14ac:dyDescent="0.25">
      <c r="A141" s="42">
        <v>90</v>
      </c>
      <c r="B141" s="10" t="s">
        <v>230</v>
      </c>
      <c r="C141" s="10">
        <v>115980</v>
      </c>
      <c r="D141" s="11" t="s">
        <v>308</v>
      </c>
      <c r="E141" s="11" t="s">
        <v>309</v>
      </c>
      <c r="F141" s="11" t="s">
        <v>308</v>
      </c>
      <c r="G141" s="20">
        <v>42972</v>
      </c>
      <c r="H141" s="20">
        <v>43521</v>
      </c>
      <c r="I141" s="13">
        <v>80</v>
      </c>
      <c r="J141" s="22" t="s">
        <v>65</v>
      </c>
      <c r="K141" s="22" t="s">
        <v>66</v>
      </c>
      <c r="L141" s="22" t="s">
        <v>66</v>
      </c>
      <c r="M141" s="22" t="s">
        <v>39</v>
      </c>
      <c r="N141" s="24" t="s">
        <v>233</v>
      </c>
      <c r="O141" s="23">
        <v>2847889.59</v>
      </c>
      <c r="P141" s="23">
        <v>711972.4</v>
      </c>
      <c r="Q141" s="23">
        <v>977135</v>
      </c>
      <c r="R141" s="25"/>
      <c r="S141" s="23">
        <v>159457.50999999978</v>
      </c>
      <c r="T141" s="23">
        <v>4696454.5</v>
      </c>
      <c r="U141" s="6" t="s">
        <v>50</v>
      </c>
      <c r="V141" s="22"/>
      <c r="W141" s="9">
        <v>1720932.21</v>
      </c>
      <c r="X141" s="9">
        <v>429027.16000000009</v>
      </c>
    </row>
    <row r="142" spans="1:24" s="43" customFormat="1" ht="45" customHeight="1" x14ac:dyDescent="0.25">
      <c r="A142" s="42">
        <v>91</v>
      </c>
      <c r="B142" s="10" t="s">
        <v>230</v>
      </c>
      <c r="C142" s="10">
        <v>115616</v>
      </c>
      <c r="D142" s="11" t="s">
        <v>310</v>
      </c>
      <c r="E142" s="11" t="s">
        <v>311</v>
      </c>
      <c r="F142" s="11" t="s">
        <v>310</v>
      </c>
      <c r="G142" s="20">
        <v>42956</v>
      </c>
      <c r="H142" s="20">
        <v>43686</v>
      </c>
      <c r="I142" s="13">
        <v>80</v>
      </c>
      <c r="J142" s="22" t="s">
        <v>65</v>
      </c>
      <c r="K142" s="22" t="s">
        <v>66</v>
      </c>
      <c r="L142" s="22" t="s">
        <v>66</v>
      </c>
      <c r="M142" s="22" t="s">
        <v>39</v>
      </c>
      <c r="N142" s="24" t="s">
        <v>233</v>
      </c>
      <c r="O142" s="23">
        <v>1802336.06</v>
      </c>
      <c r="P142" s="23">
        <v>450584.02</v>
      </c>
      <c r="Q142" s="23">
        <v>570950.25</v>
      </c>
      <c r="R142" s="25"/>
      <c r="S142" s="23">
        <v>67578.25</v>
      </c>
      <c r="T142" s="23">
        <v>2891448.58</v>
      </c>
      <c r="U142" s="6" t="s">
        <v>50</v>
      </c>
      <c r="V142" s="22"/>
      <c r="W142" s="9">
        <v>906021.3</v>
      </c>
      <c r="X142" s="9">
        <v>178505.32</v>
      </c>
    </row>
    <row r="143" spans="1:24" s="43" customFormat="1" ht="45" customHeight="1" x14ac:dyDescent="0.25">
      <c r="A143" s="42">
        <v>92</v>
      </c>
      <c r="B143" s="10" t="s">
        <v>230</v>
      </c>
      <c r="C143" s="22">
        <v>115645</v>
      </c>
      <c r="D143" s="11" t="s">
        <v>312</v>
      </c>
      <c r="E143" s="11" t="s">
        <v>313</v>
      </c>
      <c r="F143" s="11" t="s">
        <v>312</v>
      </c>
      <c r="G143" s="20">
        <v>42963</v>
      </c>
      <c r="H143" s="20">
        <v>43693</v>
      </c>
      <c r="I143" s="13">
        <v>80</v>
      </c>
      <c r="J143" s="22" t="s">
        <v>65</v>
      </c>
      <c r="K143" s="22" t="s">
        <v>66</v>
      </c>
      <c r="L143" s="22" t="s">
        <v>66</v>
      </c>
      <c r="M143" s="22" t="s">
        <v>39</v>
      </c>
      <c r="N143" s="24" t="s">
        <v>233</v>
      </c>
      <c r="O143" s="23">
        <v>1781188.8</v>
      </c>
      <c r="P143" s="23">
        <v>445297.2</v>
      </c>
      <c r="Q143" s="23">
        <v>428734</v>
      </c>
      <c r="R143" s="25"/>
      <c r="S143" s="23">
        <v>71565.399999999907</v>
      </c>
      <c r="T143" s="23">
        <v>2726785.4</v>
      </c>
      <c r="U143" s="6" t="s">
        <v>50</v>
      </c>
      <c r="V143" s="22"/>
      <c r="W143" s="9">
        <v>1166635.6800000002</v>
      </c>
      <c r="X143" s="9">
        <v>177462.72</v>
      </c>
    </row>
    <row r="144" spans="1:24" s="43" customFormat="1" ht="45" customHeight="1" x14ac:dyDescent="0.25">
      <c r="A144" s="42">
        <v>93</v>
      </c>
      <c r="B144" s="10" t="s">
        <v>230</v>
      </c>
      <c r="C144" s="22">
        <v>116470</v>
      </c>
      <c r="D144" s="11" t="s">
        <v>314</v>
      </c>
      <c r="E144" s="11" t="s">
        <v>315</v>
      </c>
      <c r="F144" s="11" t="s">
        <v>314</v>
      </c>
      <c r="G144" s="20">
        <v>42902</v>
      </c>
      <c r="H144" s="20">
        <v>43632</v>
      </c>
      <c r="I144" s="13">
        <v>80</v>
      </c>
      <c r="J144" s="22" t="s">
        <v>65</v>
      </c>
      <c r="K144" s="22" t="s">
        <v>66</v>
      </c>
      <c r="L144" s="22" t="s">
        <v>66</v>
      </c>
      <c r="M144" s="22" t="s">
        <v>39</v>
      </c>
      <c r="N144" s="24" t="s">
        <v>233</v>
      </c>
      <c r="O144" s="23">
        <v>1330068.3799999999</v>
      </c>
      <c r="P144" s="23">
        <v>332517.09999999998</v>
      </c>
      <c r="Q144" s="23">
        <v>2647755.7600000002</v>
      </c>
      <c r="R144" s="25"/>
      <c r="S144" s="23">
        <v>185412.4299999997</v>
      </c>
      <c r="T144" s="23">
        <v>4495753.67</v>
      </c>
      <c r="U144" s="6" t="s">
        <v>50</v>
      </c>
      <c r="V144" s="22"/>
      <c r="W144" s="9">
        <v>749354.62999999989</v>
      </c>
      <c r="X144" s="9">
        <v>187338.66</v>
      </c>
    </row>
    <row r="145" spans="1:27" s="43" customFormat="1" ht="45" customHeight="1" x14ac:dyDescent="0.25">
      <c r="A145" s="77">
        <v>94</v>
      </c>
      <c r="B145" s="10" t="s">
        <v>230</v>
      </c>
      <c r="C145" s="22">
        <v>115612</v>
      </c>
      <c r="D145" s="11" t="s">
        <v>316</v>
      </c>
      <c r="E145" s="11" t="s">
        <v>317</v>
      </c>
      <c r="F145" s="11" t="s">
        <v>316</v>
      </c>
      <c r="G145" s="20">
        <v>42951</v>
      </c>
      <c r="H145" s="20">
        <v>44047</v>
      </c>
      <c r="I145" s="13">
        <v>80</v>
      </c>
      <c r="J145" s="22" t="s">
        <v>65</v>
      </c>
      <c r="K145" s="22" t="s">
        <v>66</v>
      </c>
      <c r="L145" s="22" t="s">
        <v>66</v>
      </c>
      <c r="M145" s="22" t="s">
        <v>39</v>
      </c>
      <c r="N145" s="24" t="s">
        <v>233</v>
      </c>
      <c r="O145" s="23">
        <v>1481379.12</v>
      </c>
      <c r="P145" s="23">
        <v>370344.78</v>
      </c>
      <c r="Q145" s="23">
        <v>406274.10000000009</v>
      </c>
      <c r="R145" s="25"/>
      <c r="S145" s="23">
        <v>52211.620000000097</v>
      </c>
      <c r="T145" s="23">
        <v>2310209.62</v>
      </c>
      <c r="U145" s="6" t="s">
        <v>50</v>
      </c>
      <c r="V145" s="22"/>
      <c r="W145" s="9">
        <v>423689.01999999996</v>
      </c>
      <c r="X145" s="9">
        <v>105922.24999999999</v>
      </c>
    </row>
    <row r="146" spans="1:27" s="43" customFormat="1" ht="45" customHeight="1" x14ac:dyDescent="0.25">
      <c r="A146" s="42">
        <v>95</v>
      </c>
      <c r="B146" s="22" t="s">
        <v>121</v>
      </c>
      <c r="C146" s="22">
        <v>104664</v>
      </c>
      <c r="D146" s="11" t="s">
        <v>961</v>
      </c>
      <c r="E146" s="7" t="s">
        <v>962</v>
      </c>
      <c r="F146" s="11" t="s">
        <v>963</v>
      </c>
      <c r="G146" s="20">
        <v>42636</v>
      </c>
      <c r="H146" s="20">
        <v>43182</v>
      </c>
      <c r="I146" s="13">
        <v>80</v>
      </c>
      <c r="J146" s="10" t="s">
        <v>65</v>
      </c>
      <c r="K146" s="10" t="s">
        <v>66</v>
      </c>
      <c r="L146" s="10" t="s">
        <v>66</v>
      </c>
      <c r="M146" s="10" t="s">
        <v>39</v>
      </c>
      <c r="N146" s="24" t="s">
        <v>222</v>
      </c>
      <c r="O146" s="8">
        <v>3531876</v>
      </c>
      <c r="P146" s="8">
        <v>882969</v>
      </c>
      <c r="Q146" s="8">
        <v>0</v>
      </c>
      <c r="R146" s="25"/>
      <c r="S146" s="8">
        <v>536449</v>
      </c>
      <c r="T146" s="8">
        <v>4951294</v>
      </c>
      <c r="U146" s="10" t="s">
        <v>548</v>
      </c>
      <c r="V146" s="22" t="s">
        <v>92</v>
      </c>
      <c r="W146" s="9">
        <v>3484557.9</v>
      </c>
      <c r="X146" s="9">
        <v>871139.48</v>
      </c>
      <c r="AA146" s="112"/>
    </row>
    <row r="147" spans="1:27" s="43" customFormat="1" ht="45" customHeight="1" x14ac:dyDescent="0.25">
      <c r="A147" s="77">
        <v>96</v>
      </c>
      <c r="B147" s="22" t="s">
        <v>151</v>
      </c>
      <c r="C147" s="22">
        <v>105890</v>
      </c>
      <c r="D147" s="11" t="s">
        <v>964</v>
      </c>
      <c r="E147" s="7" t="s">
        <v>965</v>
      </c>
      <c r="F147" s="11" t="s">
        <v>966</v>
      </c>
      <c r="G147" s="20">
        <v>42614</v>
      </c>
      <c r="H147" s="20">
        <v>44440</v>
      </c>
      <c r="I147" s="22">
        <v>83.72</v>
      </c>
      <c r="J147" s="10" t="s">
        <v>65</v>
      </c>
      <c r="K147" s="10" t="s">
        <v>66</v>
      </c>
      <c r="L147" s="10" t="s">
        <v>66</v>
      </c>
      <c r="M147" s="10" t="s">
        <v>48</v>
      </c>
      <c r="N147" s="24" t="s">
        <v>155</v>
      </c>
      <c r="O147" s="8">
        <v>4235185.5</v>
      </c>
      <c r="P147" s="8">
        <v>823564.5</v>
      </c>
      <c r="Q147" s="8">
        <v>360000</v>
      </c>
      <c r="R147" s="25"/>
      <c r="S147" s="8">
        <v>122000</v>
      </c>
      <c r="T147" s="8">
        <v>5540750</v>
      </c>
      <c r="U147" s="10" t="s">
        <v>50</v>
      </c>
      <c r="V147" s="22" t="s">
        <v>92</v>
      </c>
      <c r="W147" s="9">
        <v>1225628.2399999998</v>
      </c>
      <c r="X147" s="9">
        <v>238332.88</v>
      </c>
      <c r="AA147" s="112"/>
    </row>
    <row r="148" spans="1:27" s="43" customFormat="1" ht="45" customHeight="1" x14ac:dyDescent="0.25">
      <c r="A148" s="42">
        <v>97</v>
      </c>
      <c r="B148" s="22" t="s">
        <v>151</v>
      </c>
      <c r="C148" s="22">
        <v>105542</v>
      </c>
      <c r="D148" s="11" t="s">
        <v>977</v>
      </c>
      <c r="E148" s="7" t="s">
        <v>978</v>
      </c>
      <c r="F148" s="11" t="s">
        <v>979</v>
      </c>
      <c r="G148" s="20">
        <v>42618</v>
      </c>
      <c r="H148" s="20">
        <v>44444</v>
      </c>
      <c r="I148" s="22">
        <v>83.72</v>
      </c>
      <c r="J148" s="10" t="s">
        <v>65</v>
      </c>
      <c r="K148" s="10" t="s">
        <v>66</v>
      </c>
      <c r="L148" s="10" t="s">
        <v>66</v>
      </c>
      <c r="M148" s="10" t="s">
        <v>48</v>
      </c>
      <c r="N148" s="24" t="s">
        <v>155</v>
      </c>
      <c r="O148" s="8">
        <v>11142125.685600001</v>
      </c>
      <c r="P148" s="8">
        <v>2166672.3143999986</v>
      </c>
      <c r="Q148" s="8">
        <v>2670500</v>
      </c>
      <c r="R148" s="25"/>
      <c r="S148" s="8">
        <v>40000</v>
      </c>
      <c r="T148" s="8">
        <v>16019298</v>
      </c>
      <c r="U148" s="10" t="s">
        <v>50</v>
      </c>
      <c r="V148" s="22" t="s">
        <v>80</v>
      </c>
      <c r="W148" s="9">
        <v>2348314.81</v>
      </c>
      <c r="X148" s="9">
        <v>398310.65</v>
      </c>
      <c r="AA148" s="112"/>
    </row>
    <row r="149" spans="1:27" s="43" customFormat="1" ht="45" customHeight="1" x14ac:dyDescent="0.25">
      <c r="A149" s="77">
        <v>98</v>
      </c>
      <c r="B149" s="22" t="s">
        <v>151</v>
      </c>
      <c r="C149" s="22">
        <v>105886</v>
      </c>
      <c r="D149" s="11" t="s">
        <v>980</v>
      </c>
      <c r="E149" s="7" t="s">
        <v>981</v>
      </c>
      <c r="F149" s="11" t="s">
        <v>982</v>
      </c>
      <c r="G149" s="20">
        <v>42621</v>
      </c>
      <c r="H149" s="20">
        <v>44447</v>
      </c>
      <c r="I149" s="22">
        <v>83.72</v>
      </c>
      <c r="J149" s="10" t="s">
        <v>65</v>
      </c>
      <c r="K149" s="10" t="s">
        <v>66</v>
      </c>
      <c r="L149" s="10" t="s">
        <v>66</v>
      </c>
      <c r="M149" s="10" t="s">
        <v>48</v>
      </c>
      <c r="N149" s="24" t="s">
        <v>155</v>
      </c>
      <c r="O149" s="8">
        <v>3791678.8</v>
      </c>
      <c r="P149" s="8">
        <v>737321.2</v>
      </c>
      <c r="Q149" s="8">
        <v>584500</v>
      </c>
      <c r="R149" s="25"/>
      <c r="S149" s="8">
        <v>280000</v>
      </c>
      <c r="T149" s="8">
        <v>5393500</v>
      </c>
      <c r="U149" s="10" t="s">
        <v>50</v>
      </c>
      <c r="V149" s="22" t="s">
        <v>51</v>
      </c>
      <c r="W149" s="9">
        <v>2177195.56</v>
      </c>
      <c r="X149" s="9">
        <v>324858.38</v>
      </c>
      <c r="AA149" s="112"/>
    </row>
    <row r="150" spans="1:27" s="43" customFormat="1" ht="45" customHeight="1" x14ac:dyDescent="0.25">
      <c r="A150" s="42">
        <v>99</v>
      </c>
      <c r="B150" s="22" t="s">
        <v>151</v>
      </c>
      <c r="C150" s="22">
        <v>105535</v>
      </c>
      <c r="D150" s="11" t="s">
        <v>983</v>
      </c>
      <c r="E150" s="7" t="s">
        <v>984</v>
      </c>
      <c r="F150" s="11" t="s">
        <v>985</v>
      </c>
      <c r="G150" s="20">
        <v>42621</v>
      </c>
      <c r="H150" s="20">
        <v>44447</v>
      </c>
      <c r="I150" s="22">
        <v>83.72</v>
      </c>
      <c r="J150" s="10" t="s">
        <v>65</v>
      </c>
      <c r="K150" s="10" t="s">
        <v>66</v>
      </c>
      <c r="L150" s="10" t="s">
        <v>66</v>
      </c>
      <c r="M150" s="10" t="s">
        <v>48</v>
      </c>
      <c r="N150" s="24" t="s">
        <v>155</v>
      </c>
      <c r="O150" s="8">
        <v>6216333.0684000002</v>
      </c>
      <c r="P150" s="8">
        <v>1208813.9315999998</v>
      </c>
      <c r="Q150" s="8">
        <v>1528788</v>
      </c>
      <c r="R150" s="25"/>
      <c r="S150" s="8">
        <v>62000</v>
      </c>
      <c r="T150" s="8">
        <v>9015935</v>
      </c>
      <c r="U150" s="10" t="s">
        <v>50</v>
      </c>
      <c r="V150" s="22" t="s">
        <v>80</v>
      </c>
      <c r="W150" s="9">
        <v>1804403.42</v>
      </c>
      <c r="X150" s="9">
        <v>350880.17000000004</v>
      </c>
      <c r="AA150" s="112"/>
    </row>
    <row r="151" spans="1:27" s="43" customFormat="1" ht="45" customHeight="1" x14ac:dyDescent="0.25">
      <c r="A151" s="77">
        <v>100</v>
      </c>
      <c r="B151" s="22" t="s">
        <v>151</v>
      </c>
      <c r="C151" s="22">
        <v>105555</v>
      </c>
      <c r="D151" s="11" t="s">
        <v>988</v>
      </c>
      <c r="E151" s="7" t="s">
        <v>82</v>
      </c>
      <c r="F151" s="11" t="s">
        <v>989</v>
      </c>
      <c r="G151" s="20">
        <v>42622</v>
      </c>
      <c r="H151" s="20">
        <v>43717</v>
      </c>
      <c r="I151" s="22">
        <v>83.72</v>
      </c>
      <c r="J151" s="10" t="s">
        <v>65</v>
      </c>
      <c r="K151" s="10" t="s">
        <v>66</v>
      </c>
      <c r="L151" s="10" t="s">
        <v>66</v>
      </c>
      <c r="M151" s="10" t="s">
        <v>48</v>
      </c>
      <c r="N151" s="24" t="s">
        <v>155</v>
      </c>
      <c r="O151" s="8">
        <v>11302200</v>
      </c>
      <c r="P151" s="8">
        <v>2197800</v>
      </c>
      <c r="Q151" s="8">
        <v>3435910</v>
      </c>
      <c r="R151" s="25"/>
      <c r="S151" s="8">
        <v>10000</v>
      </c>
      <c r="T151" s="8">
        <v>16945910</v>
      </c>
      <c r="U151" s="10" t="s">
        <v>50</v>
      </c>
      <c r="V151" s="22"/>
      <c r="W151" s="9">
        <v>761883.92</v>
      </c>
      <c r="X151" s="9">
        <v>148154.20000000001</v>
      </c>
      <c r="AA151" s="112"/>
    </row>
    <row r="152" spans="1:27" s="43" customFormat="1" ht="45" customHeight="1" x14ac:dyDescent="0.25">
      <c r="A152" s="42">
        <v>101</v>
      </c>
      <c r="B152" s="22" t="s">
        <v>151</v>
      </c>
      <c r="C152" s="22">
        <v>105567</v>
      </c>
      <c r="D152" s="11" t="s">
        <v>990</v>
      </c>
      <c r="E152" s="7" t="s">
        <v>991</v>
      </c>
      <c r="F152" s="11" t="s">
        <v>992</v>
      </c>
      <c r="G152" s="20">
        <v>42629</v>
      </c>
      <c r="H152" s="20">
        <v>44455</v>
      </c>
      <c r="I152" s="22">
        <v>83.72</v>
      </c>
      <c r="J152" s="10" t="s">
        <v>65</v>
      </c>
      <c r="K152" s="10" t="s">
        <v>66</v>
      </c>
      <c r="L152" s="10" t="s">
        <v>66</v>
      </c>
      <c r="M152" s="10" t="s">
        <v>48</v>
      </c>
      <c r="N152" s="24" t="s">
        <v>155</v>
      </c>
      <c r="O152" s="8">
        <v>11302200</v>
      </c>
      <c r="P152" s="8">
        <v>2197800</v>
      </c>
      <c r="Q152" s="8">
        <v>3484512</v>
      </c>
      <c r="R152" s="25"/>
      <c r="S152" s="8">
        <v>65000</v>
      </c>
      <c r="T152" s="8">
        <v>17049512</v>
      </c>
      <c r="U152" s="10" t="s">
        <v>50</v>
      </c>
      <c r="V152" s="22" t="s">
        <v>92</v>
      </c>
      <c r="W152" s="9">
        <v>975223.45</v>
      </c>
      <c r="X152" s="9">
        <v>189639.74</v>
      </c>
      <c r="AA152" s="112"/>
    </row>
    <row r="153" spans="1:27" s="43" customFormat="1" ht="45" customHeight="1" x14ac:dyDescent="0.25">
      <c r="A153" s="77">
        <v>102</v>
      </c>
      <c r="B153" s="22" t="s">
        <v>151</v>
      </c>
      <c r="C153" s="22">
        <v>105693</v>
      </c>
      <c r="D153" s="11" t="s">
        <v>993</v>
      </c>
      <c r="E153" s="7" t="s">
        <v>994</v>
      </c>
      <c r="F153" s="11" t="s">
        <v>995</v>
      </c>
      <c r="G153" s="20">
        <v>42636</v>
      </c>
      <c r="H153" s="20">
        <v>44278</v>
      </c>
      <c r="I153" s="22">
        <v>83.72</v>
      </c>
      <c r="J153" s="10" t="s">
        <v>65</v>
      </c>
      <c r="K153" s="10" t="s">
        <v>66</v>
      </c>
      <c r="L153" s="10" t="s">
        <v>66</v>
      </c>
      <c r="M153" s="10" t="s">
        <v>48</v>
      </c>
      <c r="N153" s="24" t="s">
        <v>155</v>
      </c>
      <c r="O153" s="8">
        <v>4829349.6900000004</v>
      </c>
      <c r="P153" s="8">
        <v>939104.31</v>
      </c>
      <c r="Q153" s="8">
        <v>1747543</v>
      </c>
      <c r="R153" s="25"/>
      <c r="S153" s="8">
        <v>35960</v>
      </c>
      <c r="T153" s="8">
        <v>7551957</v>
      </c>
      <c r="U153" s="10" t="s">
        <v>50</v>
      </c>
      <c r="V153" s="22" t="s">
        <v>80</v>
      </c>
      <c r="W153" s="9">
        <v>726626.44</v>
      </c>
      <c r="X153" s="9">
        <v>123786.62000000001</v>
      </c>
      <c r="AA153" s="112"/>
    </row>
    <row r="154" spans="1:27" s="43" customFormat="1" ht="45" customHeight="1" x14ac:dyDescent="0.25">
      <c r="A154" s="42">
        <v>103</v>
      </c>
      <c r="B154" s="22" t="s">
        <v>151</v>
      </c>
      <c r="C154" s="22">
        <v>105888</v>
      </c>
      <c r="D154" s="11" t="s">
        <v>996</v>
      </c>
      <c r="E154" s="7" t="s">
        <v>965</v>
      </c>
      <c r="F154" s="11" t="s">
        <v>997</v>
      </c>
      <c r="G154" s="20">
        <v>42636</v>
      </c>
      <c r="H154" s="20">
        <v>43731</v>
      </c>
      <c r="I154" s="22">
        <v>83.72</v>
      </c>
      <c r="J154" s="10" t="s">
        <v>65</v>
      </c>
      <c r="K154" s="10" t="s">
        <v>66</v>
      </c>
      <c r="L154" s="10" t="s">
        <v>66</v>
      </c>
      <c r="M154" s="10" t="s">
        <v>48</v>
      </c>
      <c r="N154" s="24" t="s">
        <v>155</v>
      </c>
      <c r="O154" s="8">
        <v>6243209.7000000002</v>
      </c>
      <c r="P154" s="8">
        <v>1214040.3</v>
      </c>
      <c r="Q154" s="8">
        <v>1469000</v>
      </c>
      <c r="R154" s="25"/>
      <c r="S154" s="8">
        <v>100000</v>
      </c>
      <c r="T154" s="8">
        <v>9026250</v>
      </c>
      <c r="U154" s="10" t="s">
        <v>50</v>
      </c>
      <c r="V154" s="22" t="s">
        <v>67</v>
      </c>
      <c r="W154" s="9">
        <v>1930735.64</v>
      </c>
      <c r="X154" s="9">
        <v>249150.27</v>
      </c>
      <c r="AA154" s="112"/>
    </row>
    <row r="155" spans="1:27" s="43" customFormat="1" ht="45" customHeight="1" x14ac:dyDescent="0.25">
      <c r="A155" s="77">
        <v>104</v>
      </c>
      <c r="B155" s="22" t="s">
        <v>151</v>
      </c>
      <c r="C155" s="22">
        <v>105568</v>
      </c>
      <c r="D155" s="11" t="s">
        <v>998</v>
      </c>
      <c r="E155" s="7" t="s">
        <v>999</v>
      </c>
      <c r="F155" s="11" t="s">
        <v>1000</v>
      </c>
      <c r="G155" s="20">
        <v>42636</v>
      </c>
      <c r="H155" s="20">
        <v>44462</v>
      </c>
      <c r="I155" s="22">
        <v>83.72</v>
      </c>
      <c r="J155" s="10" t="s">
        <v>65</v>
      </c>
      <c r="K155" s="10" t="s">
        <v>66</v>
      </c>
      <c r="L155" s="10" t="s">
        <v>66</v>
      </c>
      <c r="M155" s="10" t="s">
        <v>48</v>
      </c>
      <c r="N155" s="24" t="s">
        <v>155</v>
      </c>
      <c r="O155" s="8">
        <v>11178828.533600001</v>
      </c>
      <c r="P155" s="8">
        <v>2173809.4663999993</v>
      </c>
      <c r="Q155" s="8">
        <v>1489462</v>
      </c>
      <c r="R155" s="25"/>
      <c r="S155" s="8">
        <v>20800</v>
      </c>
      <c r="T155" s="8">
        <v>14862900</v>
      </c>
      <c r="U155" s="10" t="s">
        <v>50</v>
      </c>
      <c r="V155" s="22" t="s">
        <v>80</v>
      </c>
      <c r="W155" s="9">
        <v>1069757.9100000001</v>
      </c>
      <c r="X155" s="9">
        <v>208022.68</v>
      </c>
      <c r="AA155" s="112"/>
    </row>
    <row r="156" spans="1:27" s="43" customFormat="1" ht="45" customHeight="1" x14ac:dyDescent="0.25">
      <c r="A156" s="77">
        <v>105</v>
      </c>
      <c r="B156" s="22" t="s">
        <v>151</v>
      </c>
      <c r="C156" s="22">
        <v>111954</v>
      </c>
      <c r="D156" s="11" t="s">
        <v>1094</v>
      </c>
      <c r="E156" s="7" t="s">
        <v>1095</v>
      </c>
      <c r="F156" s="11" t="s">
        <v>1096</v>
      </c>
      <c r="G156" s="20">
        <v>43241</v>
      </c>
      <c r="H156" s="20">
        <v>45432</v>
      </c>
      <c r="I156" s="22">
        <v>83.72</v>
      </c>
      <c r="J156" s="10" t="s">
        <v>65</v>
      </c>
      <c r="K156" s="10" t="s">
        <v>66</v>
      </c>
      <c r="L156" s="10" t="s">
        <v>66</v>
      </c>
      <c r="M156" s="10" t="s">
        <v>48</v>
      </c>
      <c r="N156" s="24" t="s">
        <v>155</v>
      </c>
      <c r="O156" s="8">
        <v>9863262.5</v>
      </c>
      <c r="P156" s="8">
        <v>1917987.5</v>
      </c>
      <c r="Q156" s="8">
        <v>1363750</v>
      </c>
      <c r="R156" s="25"/>
      <c r="S156" s="8">
        <v>5000</v>
      </c>
      <c r="T156" s="8">
        <f>SUM(O156:S156)</f>
        <v>13150000</v>
      </c>
      <c r="U156" s="10" t="s">
        <v>50</v>
      </c>
      <c r="V156" s="22"/>
      <c r="W156" s="9">
        <v>374804.39</v>
      </c>
      <c r="X156" s="9">
        <v>72883.61</v>
      </c>
      <c r="AA156" s="112"/>
    </row>
    <row r="157" spans="1:27" s="43" customFormat="1" ht="45" customHeight="1" x14ac:dyDescent="0.25">
      <c r="A157" s="42">
        <v>106</v>
      </c>
      <c r="B157" s="22" t="s">
        <v>151</v>
      </c>
      <c r="C157" s="22">
        <v>119809</v>
      </c>
      <c r="D157" s="11" t="s">
        <v>1137</v>
      </c>
      <c r="E157" s="11" t="s">
        <v>1138</v>
      </c>
      <c r="F157" s="11" t="s">
        <v>1141</v>
      </c>
      <c r="G157" s="20">
        <v>43276</v>
      </c>
      <c r="H157" s="20">
        <v>45315</v>
      </c>
      <c r="I157" s="13">
        <v>83.72</v>
      </c>
      <c r="J157" s="22" t="s">
        <v>65</v>
      </c>
      <c r="K157" s="22" t="s">
        <v>66</v>
      </c>
      <c r="L157" s="22" t="s">
        <v>66</v>
      </c>
      <c r="M157" s="10" t="s">
        <v>48</v>
      </c>
      <c r="N157" s="24" t="s">
        <v>155</v>
      </c>
      <c r="O157" s="8">
        <v>5315369.4050000003</v>
      </c>
      <c r="P157" s="8">
        <v>1033614.595</v>
      </c>
      <c r="Q157" s="8">
        <v>1922298</v>
      </c>
      <c r="R157" s="8"/>
      <c r="S157" s="8">
        <v>30000</v>
      </c>
      <c r="T157" s="8">
        <f>SUM(O157:S157)</f>
        <v>8301282</v>
      </c>
      <c r="U157" s="10" t="s">
        <v>50</v>
      </c>
      <c r="V157" s="22"/>
      <c r="W157" s="9">
        <v>45000</v>
      </c>
      <c r="X157" s="9">
        <v>0</v>
      </c>
      <c r="AA157" s="112"/>
    </row>
    <row r="158" spans="1:27" s="43" customFormat="1" ht="45" customHeight="1" thickBot="1" x14ac:dyDescent="0.3">
      <c r="A158" s="42">
        <v>107</v>
      </c>
      <c r="B158" s="22" t="s">
        <v>151</v>
      </c>
      <c r="C158" s="22">
        <v>119598</v>
      </c>
      <c r="D158" s="11" t="s">
        <v>1143</v>
      </c>
      <c r="E158" s="11" t="s">
        <v>1144</v>
      </c>
      <c r="F158" s="11"/>
      <c r="G158" s="20">
        <v>43285</v>
      </c>
      <c r="H158" s="20">
        <v>45476</v>
      </c>
      <c r="I158" s="13">
        <v>83.72</v>
      </c>
      <c r="J158" s="22" t="s">
        <v>65</v>
      </c>
      <c r="K158" s="22" t="s">
        <v>66</v>
      </c>
      <c r="L158" s="22" t="s">
        <v>66</v>
      </c>
      <c r="M158" s="10" t="s">
        <v>48</v>
      </c>
      <c r="N158" s="24" t="s">
        <v>155</v>
      </c>
      <c r="O158" s="8">
        <v>10963739.296</v>
      </c>
      <c r="P158" s="8">
        <v>2131983.7039999999</v>
      </c>
      <c r="Q158" s="8">
        <v>1738517.75</v>
      </c>
      <c r="R158" s="8"/>
      <c r="S158" s="8">
        <v>50000</v>
      </c>
      <c r="T158" s="8">
        <f>SUM(O158:S158)</f>
        <v>14884240.75</v>
      </c>
      <c r="U158" s="10" t="s">
        <v>50</v>
      </c>
      <c r="V158" s="22"/>
      <c r="W158" s="9">
        <v>330000</v>
      </c>
      <c r="X158" s="9">
        <v>0</v>
      </c>
      <c r="AA158" s="112"/>
    </row>
    <row r="159" spans="1:27" s="41" customFormat="1" ht="21" customHeight="1" thickBot="1" x14ac:dyDescent="0.3">
      <c r="A159" s="126" t="s">
        <v>61</v>
      </c>
      <c r="B159" s="127"/>
      <c r="C159" s="127"/>
      <c r="D159" s="127"/>
      <c r="E159" s="127"/>
      <c r="F159" s="127"/>
      <c r="G159" s="127"/>
      <c r="H159" s="127"/>
      <c r="I159" s="127"/>
      <c r="J159" s="127"/>
      <c r="K159" s="127"/>
      <c r="L159" s="127"/>
      <c r="M159" s="127"/>
      <c r="N159" s="128"/>
      <c r="O159" s="45">
        <f>SUM(O52:O158)</f>
        <v>554354516.77058911</v>
      </c>
      <c r="P159" s="45">
        <f>SUM(P52:P158)</f>
        <v>120036326.87691101</v>
      </c>
      <c r="Q159" s="45">
        <f>SUM(Q52:Q158)</f>
        <v>91518613.589999989</v>
      </c>
      <c r="R159" s="45"/>
      <c r="S159" s="45">
        <f>SUM(S52:S158)</f>
        <v>29456403.189999994</v>
      </c>
      <c r="T159" s="45">
        <f>SUM(T52:T158)</f>
        <v>795365860.42750013</v>
      </c>
      <c r="U159" s="45"/>
      <c r="V159" s="45"/>
      <c r="W159" s="45">
        <f>SUM(W52:W158)</f>
        <v>175257878.62000003</v>
      </c>
      <c r="X159" s="45">
        <f>SUM(X52:X158)</f>
        <v>35623558.580000006</v>
      </c>
      <c r="AA159" s="43"/>
    </row>
    <row r="160" spans="1:27" s="41" customFormat="1" ht="21" customHeight="1" thickBot="1" x14ac:dyDescent="0.3">
      <c r="A160" s="123" t="s">
        <v>318</v>
      </c>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5"/>
      <c r="AA160" s="43"/>
    </row>
    <row r="161" spans="1:27" s="43" customFormat="1" ht="45" customHeight="1" thickBot="1" x14ac:dyDescent="0.3">
      <c r="A161" s="42">
        <v>1</v>
      </c>
      <c r="B161" s="10" t="s">
        <v>230</v>
      </c>
      <c r="C161" s="10">
        <v>115595</v>
      </c>
      <c r="D161" s="11" t="s">
        <v>373</v>
      </c>
      <c r="E161" s="11" t="s">
        <v>374</v>
      </c>
      <c r="F161" s="11" t="s">
        <v>373</v>
      </c>
      <c r="G161" s="20">
        <v>42914</v>
      </c>
      <c r="H161" s="20">
        <v>44010</v>
      </c>
      <c r="I161" s="13">
        <v>85</v>
      </c>
      <c r="J161" s="22" t="s">
        <v>354</v>
      </c>
      <c r="K161" s="22" t="s">
        <v>375</v>
      </c>
      <c r="L161" s="22" t="s">
        <v>375</v>
      </c>
      <c r="M161" s="22" t="s">
        <v>39</v>
      </c>
      <c r="N161" s="24" t="s">
        <v>233</v>
      </c>
      <c r="O161" s="23">
        <v>1790109.03</v>
      </c>
      <c r="P161" s="23">
        <v>315901.59000000003</v>
      </c>
      <c r="Q161" s="23">
        <v>501660.33999999985</v>
      </c>
      <c r="R161" s="25"/>
      <c r="S161" s="23">
        <v>55907.189999999944</v>
      </c>
      <c r="T161" s="23">
        <f t="shared" ref="T161" si="12">SUM(O161:S161)</f>
        <v>2663578.15</v>
      </c>
      <c r="U161" s="6" t="s">
        <v>50</v>
      </c>
      <c r="V161" s="22"/>
      <c r="W161" s="9">
        <v>1072283.28</v>
      </c>
      <c r="X161" s="9">
        <v>173655.58</v>
      </c>
    </row>
    <row r="162" spans="1:27" s="41" customFormat="1" ht="21" customHeight="1" thickBot="1" x14ac:dyDescent="0.3">
      <c r="A162" s="126" t="s">
        <v>319</v>
      </c>
      <c r="B162" s="127"/>
      <c r="C162" s="127"/>
      <c r="D162" s="127"/>
      <c r="E162" s="127"/>
      <c r="F162" s="127"/>
      <c r="G162" s="127"/>
      <c r="H162" s="127"/>
      <c r="I162" s="127"/>
      <c r="J162" s="127"/>
      <c r="K162" s="127"/>
      <c r="L162" s="127"/>
      <c r="M162" s="127"/>
      <c r="N162" s="128"/>
      <c r="O162" s="45">
        <f>SUM(O161)</f>
        <v>1790109.03</v>
      </c>
      <c r="P162" s="45">
        <f t="shared" ref="P162:Q162" si="13">SUM(P161)</f>
        <v>315901.59000000003</v>
      </c>
      <c r="Q162" s="45">
        <f t="shared" si="13"/>
        <v>501660.33999999985</v>
      </c>
      <c r="R162" s="44"/>
      <c r="S162" s="45">
        <f>SUM(S161)</f>
        <v>55907.189999999944</v>
      </c>
      <c r="T162" s="45">
        <f t="shared" ref="T162" si="14">SUM(T161)</f>
        <v>2663578.15</v>
      </c>
      <c r="U162" s="45"/>
      <c r="V162" s="45"/>
      <c r="W162" s="45">
        <f t="shared" ref="W162:X162" si="15">SUM(W161)</f>
        <v>1072283.28</v>
      </c>
      <c r="X162" s="45">
        <f t="shared" si="15"/>
        <v>173655.58</v>
      </c>
      <c r="AA162" s="43"/>
    </row>
    <row r="163" spans="1:27" s="41" customFormat="1" ht="21" customHeight="1" thickBot="1" x14ac:dyDescent="0.3">
      <c r="A163" s="123" t="s">
        <v>376</v>
      </c>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5"/>
      <c r="AA163" s="43"/>
    </row>
    <row r="164" spans="1:27" s="43" customFormat="1" ht="45" customHeight="1" thickBot="1" x14ac:dyDescent="0.3">
      <c r="A164" s="42">
        <v>1</v>
      </c>
      <c r="B164" s="22" t="s">
        <v>121</v>
      </c>
      <c r="C164" s="22">
        <v>104931</v>
      </c>
      <c r="D164" s="7" t="s">
        <v>378</v>
      </c>
      <c r="E164" s="11" t="s">
        <v>379</v>
      </c>
      <c r="F164" s="11" t="s">
        <v>380</v>
      </c>
      <c r="G164" s="20">
        <v>42622</v>
      </c>
      <c r="H164" s="20">
        <v>43352</v>
      </c>
      <c r="I164" s="13">
        <v>85</v>
      </c>
      <c r="J164" s="10" t="s">
        <v>323</v>
      </c>
      <c r="K164" s="10" t="s">
        <v>381</v>
      </c>
      <c r="L164" s="10" t="s">
        <v>382</v>
      </c>
      <c r="M164" s="10" t="s">
        <v>39</v>
      </c>
      <c r="N164" s="24" t="s">
        <v>222</v>
      </c>
      <c r="O164" s="8">
        <v>5512930</v>
      </c>
      <c r="P164" s="8">
        <v>972870</v>
      </c>
      <c r="Q164" s="8">
        <v>0</v>
      </c>
      <c r="R164" s="25"/>
      <c r="S164" s="8">
        <v>874408</v>
      </c>
      <c r="T164" s="8">
        <f t="shared" ref="T164" si="16">SUM(O164:S164)</f>
        <v>7360208</v>
      </c>
      <c r="U164" s="10" t="s">
        <v>548</v>
      </c>
      <c r="V164" s="22" t="s">
        <v>67</v>
      </c>
      <c r="W164" s="9">
        <v>3579265.0999999996</v>
      </c>
      <c r="X164" s="9">
        <v>631635.0199999999</v>
      </c>
      <c r="AA164" s="112"/>
    </row>
    <row r="165" spans="1:27" s="41" customFormat="1" ht="21" customHeight="1" thickBot="1" x14ac:dyDescent="0.3">
      <c r="A165" s="126" t="s">
        <v>377</v>
      </c>
      <c r="B165" s="127"/>
      <c r="C165" s="127"/>
      <c r="D165" s="127"/>
      <c r="E165" s="127"/>
      <c r="F165" s="127"/>
      <c r="G165" s="127"/>
      <c r="H165" s="127"/>
      <c r="I165" s="127"/>
      <c r="J165" s="127"/>
      <c r="K165" s="127"/>
      <c r="L165" s="127"/>
      <c r="M165" s="127"/>
      <c r="N165" s="128"/>
      <c r="O165" s="45">
        <f>SUM(O164)</f>
        <v>5512930</v>
      </c>
      <c r="P165" s="45">
        <f t="shared" ref="P165:T165" si="17">SUM(P164)</f>
        <v>972870</v>
      </c>
      <c r="Q165" s="45">
        <f t="shared" si="17"/>
        <v>0</v>
      </c>
      <c r="R165" s="45"/>
      <c r="S165" s="45">
        <f t="shared" si="17"/>
        <v>874408</v>
      </c>
      <c r="T165" s="45">
        <f t="shared" si="17"/>
        <v>7360208</v>
      </c>
      <c r="U165" s="45"/>
      <c r="V165" s="45"/>
      <c r="W165" s="45">
        <f t="shared" ref="W165:X165" si="18">SUM(W164)</f>
        <v>3579265.0999999996</v>
      </c>
      <c r="X165" s="45">
        <f t="shared" si="18"/>
        <v>631635.0199999999</v>
      </c>
      <c r="AA165" s="43"/>
    </row>
    <row r="166" spans="1:27" s="41" customFormat="1" ht="21" customHeight="1" thickBot="1" x14ac:dyDescent="0.3">
      <c r="A166" s="123" t="s">
        <v>383</v>
      </c>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5"/>
      <c r="AA166" s="43"/>
    </row>
    <row r="167" spans="1:27" s="43" customFormat="1" ht="45" customHeight="1" x14ac:dyDescent="0.25">
      <c r="A167" s="42">
        <v>1</v>
      </c>
      <c r="B167" s="22" t="s">
        <v>33</v>
      </c>
      <c r="C167" s="22">
        <v>103392</v>
      </c>
      <c r="D167" s="7" t="s">
        <v>385</v>
      </c>
      <c r="E167" s="7" t="s">
        <v>386</v>
      </c>
      <c r="F167" s="11" t="s">
        <v>387</v>
      </c>
      <c r="G167" s="20">
        <v>42615</v>
      </c>
      <c r="H167" s="20">
        <v>43283</v>
      </c>
      <c r="I167" s="21">
        <v>85</v>
      </c>
      <c r="J167" s="10" t="s">
        <v>336</v>
      </c>
      <c r="K167" s="10" t="s">
        <v>388</v>
      </c>
      <c r="L167" s="10" t="s">
        <v>389</v>
      </c>
      <c r="M167" s="10" t="s">
        <v>39</v>
      </c>
      <c r="N167" s="24" t="s">
        <v>40</v>
      </c>
      <c r="O167" s="8">
        <v>12421088.5305</v>
      </c>
      <c r="P167" s="8">
        <v>2191956.7994999997</v>
      </c>
      <c r="Q167" s="8">
        <v>6262733.71</v>
      </c>
      <c r="R167" s="49"/>
      <c r="S167" s="8">
        <v>4389848.7699999996</v>
      </c>
      <c r="T167" s="8">
        <v>25265627.809999999</v>
      </c>
      <c r="U167" s="10" t="s">
        <v>50</v>
      </c>
      <c r="V167" s="13" t="s">
        <v>67</v>
      </c>
      <c r="W167" s="9">
        <v>12421088.529999999</v>
      </c>
      <c r="X167" s="9">
        <v>2191956.8000000003</v>
      </c>
      <c r="AA167" s="112"/>
    </row>
    <row r="168" spans="1:27" s="43" customFormat="1" ht="45" customHeight="1" x14ac:dyDescent="0.25">
      <c r="A168" s="42">
        <v>2</v>
      </c>
      <c r="B168" s="22" t="s">
        <v>390</v>
      </c>
      <c r="C168" s="22">
        <v>103720</v>
      </c>
      <c r="D168" s="7" t="s">
        <v>391</v>
      </c>
      <c r="E168" s="11" t="s">
        <v>392</v>
      </c>
      <c r="F168" s="11" t="s">
        <v>393</v>
      </c>
      <c r="G168" s="20">
        <v>42614</v>
      </c>
      <c r="H168" s="20">
        <v>44196</v>
      </c>
      <c r="I168" s="13">
        <v>85</v>
      </c>
      <c r="J168" s="10" t="s">
        <v>336</v>
      </c>
      <c r="K168" s="10" t="s">
        <v>388</v>
      </c>
      <c r="L168" s="10" t="s">
        <v>389</v>
      </c>
      <c r="M168" s="10" t="s">
        <v>48</v>
      </c>
      <c r="N168" s="24" t="s">
        <v>394</v>
      </c>
      <c r="O168" s="8">
        <v>5821927.0999999996</v>
      </c>
      <c r="P168" s="8">
        <v>1027398.9000000004</v>
      </c>
      <c r="Q168" s="8">
        <v>4652290</v>
      </c>
      <c r="R168" s="25"/>
      <c r="S168" s="8">
        <v>1516800</v>
      </c>
      <c r="T168" s="8">
        <v>13018416</v>
      </c>
      <c r="U168" s="10" t="s">
        <v>50</v>
      </c>
      <c r="V168" s="22" t="s">
        <v>67</v>
      </c>
      <c r="W168" s="9">
        <v>735745.06</v>
      </c>
      <c r="X168" s="9">
        <v>129837.35999999999</v>
      </c>
      <c r="AA168" s="112"/>
    </row>
    <row r="169" spans="1:27" s="43" customFormat="1" ht="45" customHeight="1" x14ac:dyDescent="0.25">
      <c r="A169" s="42">
        <v>3</v>
      </c>
      <c r="B169" s="22" t="s">
        <v>390</v>
      </c>
      <c r="C169" s="22">
        <v>104449</v>
      </c>
      <c r="D169" s="7" t="s">
        <v>395</v>
      </c>
      <c r="E169" s="11" t="s">
        <v>396</v>
      </c>
      <c r="F169" s="11" t="s">
        <v>397</v>
      </c>
      <c r="G169" s="20">
        <v>42614</v>
      </c>
      <c r="H169" s="20">
        <v>44196</v>
      </c>
      <c r="I169" s="13">
        <v>85</v>
      </c>
      <c r="J169" s="10" t="s">
        <v>336</v>
      </c>
      <c r="K169" s="10" t="s">
        <v>388</v>
      </c>
      <c r="L169" s="10" t="s">
        <v>389</v>
      </c>
      <c r="M169" s="10" t="s">
        <v>39</v>
      </c>
      <c r="N169" s="24" t="s">
        <v>394</v>
      </c>
      <c r="O169" s="8">
        <v>8508551.2464999985</v>
      </c>
      <c r="P169" s="8">
        <v>1501509.0434999999</v>
      </c>
      <c r="Q169" s="8">
        <v>7249934.1500000004</v>
      </c>
      <c r="R169" s="25"/>
      <c r="S169" s="8">
        <v>227225</v>
      </c>
      <c r="T169" s="8">
        <v>17487219.439999998</v>
      </c>
      <c r="U169" s="10" t="s">
        <v>50</v>
      </c>
      <c r="V169" s="22" t="s">
        <v>67</v>
      </c>
      <c r="W169" s="9">
        <v>1618925.32</v>
      </c>
      <c r="X169" s="9">
        <v>285692.69999999995</v>
      </c>
      <c r="AA169" s="112"/>
    </row>
    <row r="170" spans="1:27" s="43" customFormat="1" ht="45" customHeight="1" x14ac:dyDescent="0.25">
      <c r="A170" s="42">
        <v>4</v>
      </c>
      <c r="B170" s="22" t="s">
        <v>390</v>
      </c>
      <c r="C170" s="22">
        <v>104219</v>
      </c>
      <c r="D170" s="7" t="s">
        <v>398</v>
      </c>
      <c r="E170" s="11" t="s">
        <v>399</v>
      </c>
      <c r="F170" s="11" t="s">
        <v>400</v>
      </c>
      <c r="G170" s="20">
        <v>42614</v>
      </c>
      <c r="H170" s="20">
        <v>44196</v>
      </c>
      <c r="I170" s="13">
        <v>85</v>
      </c>
      <c r="J170" s="10" t="s">
        <v>336</v>
      </c>
      <c r="K170" s="10" t="s">
        <v>388</v>
      </c>
      <c r="L170" s="10" t="s">
        <v>389</v>
      </c>
      <c r="M170" s="10" t="s">
        <v>39</v>
      </c>
      <c r="N170" s="24" t="s">
        <v>394</v>
      </c>
      <c r="O170" s="8">
        <v>5509233.0185000002</v>
      </c>
      <c r="P170" s="8">
        <v>972217.5915000001</v>
      </c>
      <c r="Q170" s="8">
        <v>4866927.9400000004</v>
      </c>
      <c r="R170" s="25"/>
      <c r="S170" s="8">
        <v>227225</v>
      </c>
      <c r="T170" s="8">
        <v>11575603.550000001</v>
      </c>
      <c r="U170" s="10" t="s">
        <v>50</v>
      </c>
      <c r="V170" s="22" t="s">
        <v>67</v>
      </c>
      <c r="W170" s="9">
        <v>1838532.53</v>
      </c>
      <c r="X170" s="9">
        <v>324446.92</v>
      </c>
      <c r="AA170" s="112"/>
    </row>
    <row r="171" spans="1:27" s="43" customFormat="1" ht="45" customHeight="1" x14ac:dyDescent="0.25">
      <c r="A171" s="42">
        <v>5</v>
      </c>
      <c r="B171" s="22" t="s">
        <v>42</v>
      </c>
      <c r="C171" s="22">
        <v>103415</v>
      </c>
      <c r="D171" s="7" t="s">
        <v>401</v>
      </c>
      <c r="E171" s="11" t="s">
        <v>402</v>
      </c>
      <c r="F171" s="11" t="s">
        <v>403</v>
      </c>
      <c r="G171" s="20">
        <v>42614</v>
      </c>
      <c r="H171" s="20">
        <v>44075</v>
      </c>
      <c r="I171" s="21">
        <v>84.435339999999997</v>
      </c>
      <c r="J171" s="10" t="s">
        <v>336</v>
      </c>
      <c r="K171" s="10" t="s">
        <v>388</v>
      </c>
      <c r="L171" s="10" t="s">
        <v>389</v>
      </c>
      <c r="M171" s="10" t="s">
        <v>48</v>
      </c>
      <c r="N171" s="24" t="s">
        <v>49</v>
      </c>
      <c r="O171" s="8">
        <v>6755200</v>
      </c>
      <c r="P171" s="8">
        <v>1244800</v>
      </c>
      <c r="Q171" s="8">
        <v>0</v>
      </c>
      <c r="R171" s="25"/>
      <c r="S171" s="8">
        <v>8000</v>
      </c>
      <c r="T171" s="8">
        <v>8008000</v>
      </c>
      <c r="U171" s="10" t="s">
        <v>50</v>
      </c>
      <c r="V171" s="22" t="s">
        <v>92</v>
      </c>
      <c r="W171" s="9">
        <v>3430310.43</v>
      </c>
      <c r="X171" s="9">
        <v>632113.1</v>
      </c>
      <c r="AA171" s="112"/>
    </row>
    <row r="172" spans="1:27" s="43" customFormat="1" ht="45" customHeight="1" x14ac:dyDescent="0.25">
      <c r="A172" s="42">
        <v>6</v>
      </c>
      <c r="B172" s="22" t="s">
        <v>42</v>
      </c>
      <c r="C172" s="22">
        <v>103509</v>
      </c>
      <c r="D172" s="7" t="s">
        <v>404</v>
      </c>
      <c r="E172" s="11" t="s">
        <v>405</v>
      </c>
      <c r="F172" s="11" t="s">
        <v>406</v>
      </c>
      <c r="G172" s="20">
        <v>42614</v>
      </c>
      <c r="H172" s="20">
        <v>44075</v>
      </c>
      <c r="I172" s="21">
        <v>84.435339999999997</v>
      </c>
      <c r="J172" s="10" t="s">
        <v>336</v>
      </c>
      <c r="K172" s="10" t="s">
        <v>388</v>
      </c>
      <c r="L172" s="10" t="s">
        <v>389</v>
      </c>
      <c r="M172" s="10" t="s">
        <v>48</v>
      </c>
      <c r="N172" s="24" t="s">
        <v>49</v>
      </c>
      <c r="O172" s="8">
        <v>7276617</v>
      </c>
      <c r="P172" s="8">
        <v>1340883</v>
      </c>
      <c r="Q172" s="8">
        <v>0</v>
      </c>
      <c r="R172" s="25"/>
      <c r="S172" s="8">
        <v>316000</v>
      </c>
      <c r="T172" s="8">
        <v>8933500</v>
      </c>
      <c r="U172" s="10" t="s">
        <v>50</v>
      </c>
      <c r="V172" s="22" t="s">
        <v>67</v>
      </c>
      <c r="W172" s="9">
        <v>4239327.28</v>
      </c>
      <c r="X172" s="9">
        <v>738825.67</v>
      </c>
      <c r="AA172" s="112"/>
    </row>
    <row r="173" spans="1:27" s="43" customFormat="1" ht="45" customHeight="1" x14ac:dyDescent="0.25">
      <c r="A173" s="42">
        <v>7</v>
      </c>
      <c r="B173" s="22" t="s">
        <v>42</v>
      </c>
      <c r="C173" s="22">
        <v>103427</v>
      </c>
      <c r="D173" s="7" t="s">
        <v>407</v>
      </c>
      <c r="E173" s="11" t="s">
        <v>405</v>
      </c>
      <c r="F173" s="11" t="s">
        <v>408</v>
      </c>
      <c r="G173" s="20">
        <v>42614</v>
      </c>
      <c r="H173" s="20">
        <v>44075</v>
      </c>
      <c r="I173" s="21">
        <v>84.435339999999997</v>
      </c>
      <c r="J173" s="10" t="s">
        <v>336</v>
      </c>
      <c r="K173" s="10" t="s">
        <v>388</v>
      </c>
      <c r="L173" s="10" t="s">
        <v>389</v>
      </c>
      <c r="M173" s="10" t="s">
        <v>48</v>
      </c>
      <c r="N173" s="24" t="s">
        <v>49</v>
      </c>
      <c r="O173" s="8">
        <v>7273872.7000000002</v>
      </c>
      <c r="P173" s="8">
        <v>1340377.3</v>
      </c>
      <c r="Q173" s="8">
        <v>0</v>
      </c>
      <c r="R173" s="25"/>
      <c r="S173" s="8">
        <v>311000</v>
      </c>
      <c r="T173" s="8">
        <v>8925250</v>
      </c>
      <c r="U173" s="10" t="s">
        <v>50</v>
      </c>
      <c r="V173" s="22" t="s">
        <v>67</v>
      </c>
      <c r="W173" s="9">
        <v>4134274.28</v>
      </c>
      <c r="X173" s="9">
        <v>761834.54999999981</v>
      </c>
      <c r="AA173" s="112"/>
    </row>
    <row r="174" spans="1:27" s="43" customFormat="1" ht="45" customHeight="1" x14ac:dyDescent="0.25">
      <c r="A174" s="42">
        <v>8</v>
      </c>
      <c r="B174" s="22" t="s">
        <v>42</v>
      </c>
      <c r="C174" s="22">
        <v>104004</v>
      </c>
      <c r="D174" s="7" t="s">
        <v>409</v>
      </c>
      <c r="E174" s="11" t="s">
        <v>410</v>
      </c>
      <c r="F174" s="11" t="s">
        <v>411</v>
      </c>
      <c r="G174" s="20">
        <v>42614</v>
      </c>
      <c r="H174" s="20">
        <v>44075</v>
      </c>
      <c r="I174" s="21">
        <v>84.435339999999997</v>
      </c>
      <c r="J174" s="10" t="s">
        <v>336</v>
      </c>
      <c r="K174" s="10" t="s">
        <v>388</v>
      </c>
      <c r="L174" s="10" t="s">
        <v>389</v>
      </c>
      <c r="M174" s="10" t="s">
        <v>48</v>
      </c>
      <c r="N174" s="24" t="s">
        <v>49</v>
      </c>
      <c r="O174" s="8">
        <v>7151700.8971000006</v>
      </c>
      <c r="P174" s="8">
        <v>1317864.3528999994</v>
      </c>
      <c r="Q174" s="8">
        <v>0</v>
      </c>
      <c r="R174" s="25"/>
      <c r="S174" s="8">
        <v>84696</v>
      </c>
      <c r="T174" s="8">
        <v>8554261.25</v>
      </c>
      <c r="U174" s="10" t="s">
        <v>50</v>
      </c>
      <c r="V174" s="22" t="s">
        <v>67</v>
      </c>
      <c r="W174" s="9">
        <v>3414705.9399999995</v>
      </c>
      <c r="X174" s="9">
        <v>552764.35</v>
      </c>
      <c r="AA174" s="112"/>
    </row>
    <row r="175" spans="1:27" s="43" customFormat="1" ht="45" customHeight="1" x14ac:dyDescent="0.25">
      <c r="A175" s="42">
        <v>9</v>
      </c>
      <c r="B175" s="22" t="s">
        <v>42</v>
      </c>
      <c r="C175" s="22">
        <v>103413</v>
      </c>
      <c r="D175" s="7" t="s">
        <v>412</v>
      </c>
      <c r="E175" s="11" t="s">
        <v>405</v>
      </c>
      <c r="F175" s="11" t="s">
        <v>413</v>
      </c>
      <c r="G175" s="20">
        <v>42614</v>
      </c>
      <c r="H175" s="20">
        <v>44075</v>
      </c>
      <c r="I175" s="21">
        <v>84.435339999999997</v>
      </c>
      <c r="J175" s="10" t="s">
        <v>336</v>
      </c>
      <c r="K175" s="10" t="s">
        <v>388</v>
      </c>
      <c r="L175" s="10" t="s">
        <v>389</v>
      </c>
      <c r="M175" s="10" t="s">
        <v>48</v>
      </c>
      <c r="N175" s="24" t="s">
        <v>49</v>
      </c>
      <c r="O175" s="8">
        <v>7276617</v>
      </c>
      <c r="P175" s="8">
        <v>1340883</v>
      </c>
      <c r="Q175" s="8">
        <v>0</v>
      </c>
      <c r="R175" s="25"/>
      <c r="S175" s="8">
        <v>5000</v>
      </c>
      <c r="T175" s="8">
        <v>8622500</v>
      </c>
      <c r="U175" s="10" t="s">
        <v>50</v>
      </c>
      <c r="V175" s="22" t="s">
        <v>67</v>
      </c>
      <c r="W175" s="9">
        <v>3915613.7500000005</v>
      </c>
      <c r="X175" s="9">
        <v>721541.33</v>
      </c>
      <c r="AA175" s="112"/>
    </row>
    <row r="176" spans="1:27" s="43" customFormat="1" ht="45" customHeight="1" x14ac:dyDescent="0.25">
      <c r="A176" s="42">
        <v>10</v>
      </c>
      <c r="B176" s="22" t="s">
        <v>42</v>
      </c>
      <c r="C176" s="22">
        <v>103587</v>
      </c>
      <c r="D176" s="7" t="s">
        <v>414</v>
      </c>
      <c r="E176" s="11" t="s">
        <v>415</v>
      </c>
      <c r="F176" s="11" t="s">
        <v>416</v>
      </c>
      <c r="G176" s="20">
        <v>42614</v>
      </c>
      <c r="H176" s="20">
        <v>44075</v>
      </c>
      <c r="I176" s="21">
        <v>84.435339999999997</v>
      </c>
      <c r="J176" s="10" t="s">
        <v>336</v>
      </c>
      <c r="K176" s="10" t="s">
        <v>388</v>
      </c>
      <c r="L176" s="10" t="s">
        <v>389</v>
      </c>
      <c r="M176" s="10" t="s">
        <v>48</v>
      </c>
      <c r="N176" s="24" t="s">
        <v>49</v>
      </c>
      <c r="O176" s="8">
        <v>7276616.1900000004</v>
      </c>
      <c r="P176" s="8">
        <v>1340882.8500000001</v>
      </c>
      <c r="Q176" s="8">
        <v>0</v>
      </c>
      <c r="R176" s="25"/>
      <c r="S176" s="8">
        <v>734830.96</v>
      </c>
      <c r="T176" s="8">
        <v>9352330</v>
      </c>
      <c r="U176" s="10" t="s">
        <v>50</v>
      </c>
      <c r="V176" s="22" t="s">
        <v>67</v>
      </c>
      <c r="W176" s="9">
        <v>2671775.3299999996</v>
      </c>
      <c r="X176" s="9">
        <v>492335.66</v>
      </c>
      <c r="AA176" s="112"/>
    </row>
    <row r="177" spans="1:27" s="43" customFormat="1" ht="45" customHeight="1" x14ac:dyDescent="0.25">
      <c r="A177" s="42">
        <v>11</v>
      </c>
      <c r="B177" s="22" t="s">
        <v>42</v>
      </c>
      <c r="C177" s="22">
        <v>103375</v>
      </c>
      <c r="D177" s="7" t="s">
        <v>417</v>
      </c>
      <c r="E177" s="11" t="s">
        <v>418</v>
      </c>
      <c r="F177" s="11" t="s">
        <v>419</v>
      </c>
      <c r="G177" s="20">
        <v>42614</v>
      </c>
      <c r="H177" s="20">
        <v>44075</v>
      </c>
      <c r="I177" s="21">
        <v>84.435339999999997</v>
      </c>
      <c r="J177" s="10" t="s">
        <v>336</v>
      </c>
      <c r="K177" s="10" t="s">
        <v>388</v>
      </c>
      <c r="L177" s="10" t="s">
        <v>389</v>
      </c>
      <c r="M177" s="10" t="s">
        <v>48</v>
      </c>
      <c r="N177" s="24" t="s">
        <v>49</v>
      </c>
      <c r="O177" s="8">
        <v>7254133.0598720014</v>
      </c>
      <c r="P177" s="8">
        <v>1336739.8201279994</v>
      </c>
      <c r="Q177" s="8">
        <v>0</v>
      </c>
      <c r="R177" s="25"/>
      <c r="S177" s="8">
        <v>646928.12</v>
      </c>
      <c r="T177" s="8">
        <v>9237801</v>
      </c>
      <c r="U177" s="10" t="s">
        <v>50</v>
      </c>
      <c r="V177" s="22" t="s">
        <v>80</v>
      </c>
      <c r="W177" s="9">
        <v>3268565.66</v>
      </c>
      <c r="X177" s="9">
        <v>602307.94000000006</v>
      </c>
      <c r="AA177" s="112"/>
    </row>
    <row r="178" spans="1:27" s="43" customFormat="1" ht="45" customHeight="1" x14ac:dyDescent="0.25">
      <c r="A178" s="42">
        <v>12</v>
      </c>
      <c r="B178" s="22" t="s">
        <v>42</v>
      </c>
      <c r="C178" s="22">
        <v>103774</v>
      </c>
      <c r="D178" s="7" t="s">
        <v>420</v>
      </c>
      <c r="E178" s="11" t="s">
        <v>421</v>
      </c>
      <c r="F178" s="11" t="s">
        <v>422</v>
      </c>
      <c r="G178" s="20">
        <v>42615</v>
      </c>
      <c r="H178" s="20">
        <v>44076</v>
      </c>
      <c r="I178" s="21">
        <v>84.435339999999997</v>
      </c>
      <c r="J178" s="10" t="s">
        <v>336</v>
      </c>
      <c r="K178" s="10" t="s">
        <v>388</v>
      </c>
      <c r="L178" s="10" t="s">
        <v>389</v>
      </c>
      <c r="M178" s="10" t="s">
        <v>48</v>
      </c>
      <c r="N178" s="24" t="s">
        <v>49</v>
      </c>
      <c r="O178" s="8">
        <v>7273112.0898120003</v>
      </c>
      <c r="P178" s="8">
        <v>1340237.1401880002</v>
      </c>
      <c r="Q178" s="8">
        <v>0</v>
      </c>
      <c r="R178" s="25"/>
      <c r="S178" s="8">
        <v>548819.77</v>
      </c>
      <c r="T178" s="8">
        <v>9162169</v>
      </c>
      <c r="U178" s="10" t="s">
        <v>50</v>
      </c>
      <c r="V178" s="22" t="s">
        <v>80</v>
      </c>
      <c r="W178" s="9">
        <v>3533560.7299999995</v>
      </c>
      <c r="X178" s="9">
        <v>651139.31999999995</v>
      </c>
      <c r="AA178" s="112"/>
    </row>
    <row r="179" spans="1:27" s="43" customFormat="1" ht="45" customHeight="1" x14ac:dyDescent="0.25">
      <c r="A179" s="42">
        <v>13</v>
      </c>
      <c r="B179" s="22" t="s">
        <v>42</v>
      </c>
      <c r="C179" s="22">
        <v>103557</v>
      </c>
      <c r="D179" s="7" t="s">
        <v>423</v>
      </c>
      <c r="E179" s="11" t="s">
        <v>424</v>
      </c>
      <c r="F179" s="11" t="s">
        <v>425</v>
      </c>
      <c r="G179" s="20">
        <v>42615</v>
      </c>
      <c r="H179" s="20">
        <v>44076</v>
      </c>
      <c r="I179" s="21">
        <v>84.435339999999997</v>
      </c>
      <c r="J179" s="10" t="s">
        <v>336</v>
      </c>
      <c r="K179" s="10" t="s">
        <v>388</v>
      </c>
      <c r="L179" s="10" t="s">
        <v>389</v>
      </c>
      <c r="M179" s="10" t="s">
        <v>48</v>
      </c>
      <c r="N179" s="24" t="s">
        <v>49</v>
      </c>
      <c r="O179" s="8">
        <v>7276617</v>
      </c>
      <c r="P179" s="8">
        <v>1340883</v>
      </c>
      <c r="Q179" s="8">
        <v>0</v>
      </c>
      <c r="R179" s="25"/>
      <c r="S179" s="8">
        <v>1015958</v>
      </c>
      <c r="T179" s="8">
        <v>9633458</v>
      </c>
      <c r="U179" s="10" t="s">
        <v>50</v>
      </c>
      <c r="V179" s="22" t="s">
        <v>67</v>
      </c>
      <c r="W179" s="9">
        <v>4077650.620000001</v>
      </c>
      <c r="X179" s="9">
        <v>673858.48000000021</v>
      </c>
      <c r="AA179" s="112"/>
    </row>
    <row r="180" spans="1:27" s="43" customFormat="1" ht="45" customHeight="1" x14ac:dyDescent="0.25">
      <c r="A180" s="42">
        <v>14</v>
      </c>
      <c r="B180" s="22" t="s">
        <v>42</v>
      </c>
      <c r="C180" s="22">
        <v>105258</v>
      </c>
      <c r="D180" s="7" t="s">
        <v>426</v>
      </c>
      <c r="E180" s="11" t="s">
        <v>427</v>
      </c>
      <c r="F180" s="11" t="s">
        <v>428</v>
      </c>
      <c r="G180" s="20">
        <v>42618</v>
      </c>
      <c r="H180" s="20">
        <v>43960</v>
      </c>
      <c r="I180" s="21">
        <v>84.435339999999997</v>
      </c>
      <c r="J180" s="10" t="s">
        <v>336</v>
      </c>
      <c r="K180" s="10" t="s">
        <v>388</v>
      </c>
      <c r="L180" s="10" t="s">
        <v>389</v>
      </c>
      <c r="M180" s="10" t="s">
        <v>48</v>
      </c>
      <c r="N180" s="24" t="s">
        <v>49</v>
      </c>
      <c r="O180" s="8">
        <v>5424561.2400000002</v>
      </c>
      <c r="P180" s="8">
        <v>999599.39</v>
      </c>
      <c r="Q180" s="8">
        <v>0</v>
      </c>
      <c r="R180" s="25"/>
      <c r="S180" s="8">
        <v>233471.5</v>
      </c>
      <c r="T180" s="8">
        <v>6657632.1299999999</v>
      </c>
      <c r="U180" s="10" t="s">
        <v>50</v>
      </c>
      <c r="V180" s="22" t="s">
        <v>51</v>
      </c>
      <c r="W180" s="9">
        <v>2268305.58</v>
      </c>
      <c r="X180" s="9">
        <v>417987.16</v>
      </c>
      <c r="AA180" s="112"/>
    </row>
    <row r="181" spans="1:27" s="43" customFormat="1" ht="45" customHeight="1" x14ac:dyDescent="0.25">
      <c r="A181" s="42">
        <v>15</v>
      </c>
      <c r="B181" s="22" t="s">
        <v>42</v>
      </c>
      <c r="C181" s="22">
        <v>103321</v>
      </c>
      <c r="D181" s="7" t="s">
        <v>429</v>
      </c>
      <c r="E181" s="11" t="s">
        <v>430</v>
      </c>
      <c r="F181" s="11" t="s">
        <v>431</v>
      </c>
      <c r="G181" s="20">
        <v>42640</v>
      </c>
      <c r="H181" s="20">
        <v>44101</v>
      </c>
      <c r="I181" s="21">
        <v>84.435339999999997</v>
      </c>
      <c r="J181" s="10" t="s">
        <v>336</v>
      </c>
      <c r="K181" s="10" t="s">
        <v>388</v>
      </c>
      <c r="L181" s="10" t="s">
        <v>389</v>
      </c>
      <c r="M181" s="10" t="s">
        <v>48</v>
      </c>
      <c r="N181" s="24" t="s">
        <v>49</v>
      </c>
      <c r="O181" s="8">
        <v>7276617</v>
      </c>
      <c r="P181" s="8">
        <v>1340883</v>
      </c>
      <c r="Q181" s="8">
        <v>0</v>
      </c>
      <c r="R181" s="25"/>
      <c r="S181" s="8">
        <v>72000</v>
      </c>
      <c r="T181" s="8">
        <v>8689500</v>
      </c>
      <c r="U181" s="10" t="s">
        <v>50</v>
      </c>
      <c r="V181" s="22" t="s">
        <v>51</v>
      </c>
      <c r="W181" s="9">
        <v>3292224.63</v>
      </c>
      <c r="X181" s="9">
        <v>468879.51</v>
      </c>
      <c r="AA181" s="112"/>
    </row>
    <row r="182" spans="1:27" s="43" customFormat="1" ht="45" customHeight="1" x14ac:dyDescent="0.25">
      <c r="A182" s="42">
        <v>16</v>
      </c>
      <c r="B182" s="22" t="s">
        <v>42</v>
      </c>
      <c r="C182" s="22">
        <v>103319</v>
      </c>
      <c r="D182" s="7" t="s">
        <v>432</v>
      </c>
      <c r="E182" s="11" t="s">
        <v>430</v>
      </c>
      <c r="F182" s="11" t="s">
        <v>433</v>
      </c>
      <c r="G182" s="20">
        <v>42720</v>
      </c>
      <c r="H182" s="20">
        <v>44181</v>
      </c>
      <c r="I182" s="21">
        <v>84.435339999999997</v>
      </c>
      <c r="J182" s="10" t="s">
        <v>336</v>
      </c>
      <c r="K182" s="10" t="s">
        <v>388</v>
      </c>
      <c r="L182" s="10" t="s">
        <v>389</v>
      </c>
      <c r="M182" s="10" t="s">
        <v>48</v>
      </c>
      <c r="N182" s="24" t="s">
        <v>49</v>
      </c>
      <c r="O182" s="8">
        <v>7274674.8799999999</v>
      </c>
      <c r="P182" s="8">
        <v>1340525.1200000001</v>
      </c>
      <c r="Q182" s="8">
        <v>0</v>
      </c>
      <c r="R182" s="25"/>
      <c r="S182" s="8">
        <v>71980</v>
      </c>
      <c r="T182" s="8">
        <v>8687180</v>
      </c>
      <c r="U182" s="10" t="s">
        <v>50</v>
      </c>
      <c r="V182" s="22" t="s">
        <v>67</v>
      </c>
      <c r="W182" s="9">
        <v>2500924.0100000002</v>
      </c>
      <c r="X182" s="9">
        <v>359502.37000000005</v>
      </c>
      <c r="AA182" s="112"/>
    </row>
    <row r="183" spans="1:27" s="43" customFormat="1" ht="45" customHeight="1" x14ac:dyDescent="0.25">
      <c r="A183" s="42">
        <v>17</v>
      </c>
      <c r="B183" s="22" t="s">
        <v>113</v>
      </c>
      <c r="C183" s="22">
        <v>104938</v>
      </c>
      <c r="D183" s="7" t="s">
        <v>434</v>
      </c>
      <c r="E183" s="11" t="s">
        <v>435</v>
      </c>
      <c r="F183" s="11" t="s">
        <v>436</v>
      </c>
      <c r="G183" s="20">
        <v>42621</v>
      </c>
      <c r="H183" s="20">
        <v>43228</v>
      </c>
      <c r="I183" s="13">
        <v>85</v>
      </c>
      <c r="J183" s="10" t="s">
        <v>336</v>
      </c>
      <c r="K183" s="10" t="s">
        <v>388</v>
      </c>
      <c r="L183" s="10" t="s">
        <v>389</v>
      </c>
      <c r="M183" s="10" t="s">
        <v>39</v>
      </c>
      <c r="N183" s="24" t="s">
        <v>222</v>
      </c>
      <c r="O183" s="8">
        <v>673093.90300000005</v>
      </c>
      <c r="P183" s="8">
        <v>118781.277</v>
      </c>
      <c r="Q183" s="8">
        <v>87986.13</v>
      </c>
      <c r="R183" s="25"/>
      <c r="S183" s="8">
        <v>102356.42</v>
      </c>
      <c r="T183" s="8">
        <v>982217.7300000001</v>
      </c>
      <c r="U183" s="10" t="s">
        <v>548</v>
      </c>
      <c r="V183" s="22" t="s">
        <v>67</v>
      </c>
      <c r="W183" s="9">
        <v>670791.60000000009</v>
      </c>
      <c r="X183" s="9">
        <v>118374.99</v>
      </c>
      <c r="AA183" s="112"/>
    </row>
    <row r="184" spans="1:27" s="43" customFormat="1" ht="45" customHeight="1" x14ac:dyDescent="0.25">
      <c r="A184" s="42">
        <v>18</v>
      </c>
      <c r="B184" s="22" t="s">
        <v>151</v>
      </c>
      <c r="C184" s="22">
        <v>105654</v>
      </c>
      <c r="D184" s="11" t="s">
        <v>437</v>
      </c>
      <c r="E184" s="7" t="s">
        <v>438</v>
      </c>
      <c r="F184" s="11" t="s">
        <v>439</v>
      </c>
      <c r="G184" s="20">
        <v>42614</v>
      </c>
      <c r="H184" s="20">
        <v>44440</v>
      </c>
      <c r="I184" s="22">
        <v>83.72</v>
      </c>
      <c r="J184" s="10" t="s">
        <v>336</v>
      </c>
      <c r="K184" s="10" t="s">
        <v>388</v>
      </c>
      <c r="L184" s="10" t="s">
        <v>389</v>
      </c>
      <c r="M184" s="10" t="s">
        <v>48</v>
      </c>
      <c r="N184" s="24" t="s">
        <v>155</v>
      </c>
      <c r="O184" s="8">
        <v>10667027.243600002</v>
      </c>
      <c r="P184" s="8">
        <v>2074285.7563999984</v>
      </c>
      <c r="Q184" s="8">
        <v>1315802</v>
      </c>
      <c r="R184" s="25"/>
      <c r="S184" s="8">
        <v>50000</v>
      </c>
      <c r="T184" s="8">
        <v>14107115</v>
      </c>
      <c r="U184" s="10" t="s">
        <v>50</v>
      </c>
      <c r="V184" s="22" t="s">
        <v>80</v>
      </c>
      <c r="W184" s="9">
        <v>1892906.23</v>
      </c>
      <c r="X184" s="9">
        <v>368090.25000000006</v>
      </c>
      <c r="AA184" s="112"/>
    </row>
    <row r="185" spans="1:27" s="43" customFormat="1" ht="45" customHeight="1" x14ac:dyDescent="0.25">
      <c r="A185" s="42">
        <v>19</v>
      </c>
      <c r="B185" s="22" t="s">
        <v>151</v>
      </c>
      <c r="C185" s="22">
        <v>105774</v>
      </c>
      <c r="D185" s="11" t="s">
        <v>440</v>
      </c>
      <c r="E185" s="7" t="s">
        <v>441</v>
      </c>
      <c r="F185" s="11" t="s">
        <v>442</v>
      </c>
      <c r="G185" s="20">
        <v>42614</v>
      </c>
      <c r="H185" s="20">
        <v>44440</v>
      </c>
      <c r="I185" s="22">
        <v>83.72</v>
      </c>
      <c r="J185" s="10" t="s">
        <v>336</v>
      </c>
      <c r="K185" s="10" t="s">
        <v>388</v>
      </c>
      <c r="L185" s="10" t="s">
        <v>389</v>
      </c>
      <c r="M185" s="10" t="s">
        <v>48</v>
      </c>
      <c r="N185" s="24" t="s">
        <v>155</v>
      </c>
      <c r="O185" s="8">
        <v>11252251.601500001</v>
      </c>
      <c r="P185" s="8">
        <v>2188087.1484999992</v>
      </c>
      <c r="Q185" s="8">
        <v>4379127.5</v>
      </c>
      <c r="R185" s="25"/>
      <c r="S185" s="8">
        <v>45000</v>
      </c>
      <c r="T185" s="8">
        <v>17864466.25</v>
      </c>
      <c r="U185" s="10" t="s">
        <v>50</v>
      </c>
      <c r="V185" s="22" t="s">
        <v>92</v>
      </c>
      <c r="W185" s="9">
        <v>1236493.05</v>
      </c>
      <c r="X185" s="9">
        <v>187151.55</v>
      </c>
      <c r="AA185" s="112"/>
    </row>
    <row r="186" spans="1:27" s="43" customFormat="1" ht="45" customHeight="1" x14ac:dyDescent="0.25">
      <c r="A186" s="42">
        <v>20</v>
      </c>
      <c r="B186" s="22" t="s">
        <v>151</v>
      </c>
      <c r="C186" s="22">
        <v>105533</v>
      </c>
      <c r="D186" s="11" t="s">
        <v>443</v>
      </c>
      <c r="E186" s="7" t="s">
        <v>444</v>
      </c>
      <c r="F186" s="11" t="s">
        <v>445</v>
      </c>
      <c r="G186" s="20">
        <v>42614</v>
      </c>
      <c r="H186" s="20">
        <v>44440</v>
      </c>
      <c r="I186" s="22">
        <v>83.72</v>
      </c>
      <c r="J186" s="10" t="s">
        <v>336</v>
      </c>
      <c r="K186" s="10" t="s">
        <v>388</v>
      </c>
      <c r="L186" s="10" t="s">
        <v>389</v>
      </c>
      <c r="M186" s="10" t="s">
        <v>48</v>
      </c>
      <c r="N186" s="24" t="s">
        <v>155</v>
      </c>
      <c r="O186" s="8">
        <v>11302200</v>
      </c>
      <c r="P186" s="8">
        <v>2197800</v>
      </c>
      <c r="Q186" s="8">
        <v>1975000</v>
      </c>
      <c r="R186" s="25"/>
      <c r="S186" s="8">
        <v>55000</v>
      </c>
      <c r="T186" s="8">
        <v>15530000</v>
      </c>
      <c r="U186" s="10" t="s">
        <v>50</v>
      </c>
      <c r="V186" s="22" t="s">
        <v>67</v>
      </c>
      <c r="W186" s="9">
        <v>3487292.43</v>
      </c>
      <c r="X186" s="9">
        <v>678130.90999999992</v>
      </c>
      <c r="AA186" s="112"/>
    </row>
    <row r="187" spans="1:27" s="43" customFormat="1" ht="45" customHeight="1" x14ac:dyDescent="0.25">
      <c r="A187" s="42">
        <v>21</v>
      </c>
      <c r="B187" s="22" t="s">
        <v>151</v>
      </c>
      <c r="C187" s="22">
        <v>105742</v>
      </c>
      <c r="D187" s="11" t="s">
        <v>446</v>
      </c>
      <c r="E187" s="7" t="s">
        <v>447</v>
      </c>
      <c r="F187" s="11" t="s">
        <v>448</v>
      </c>
      <c r="G187" s="20">
        <v>42614</v>
      </c>
      <c r="H187" s="20">
        <v>44440</v>
      </c>
      <c r="I187" s="22">
        <v>83.72</v>
      </c>
      <c r="J187" s="10" t="s">
        <v>336</v>
      </c>
      <c r="K187" s="10" t="s">
        <v>388</v>
      </c>
      <c r="L187" s="10" t="s">
        <v>389</v>
      </c>
      <c r="M187" s="10" t="s">
        <v>48</v>
      </c>
      <c r="N187" s="24" t="s">
        <v>155</v>
      </c>
      <c r="O187" s="8">
        <v>5807694.3753920011</v>
      </c>
      <c r="P187" s="8">
        <v>1129350.9846079992</v>
      </c>
      <c r="Q187" s="8">
        <v>1391062.71</v>
      </c>
      <c r="R187" s="25"/>
      <c r="S187" s="8">
        <v>98486</v>
      </c>
      <c r="T187" s="8">
        <v>8426594.0700000003</v>
      </c>
      <c r="U187" s="10" t="s">
        <v>50</v>
      </c>
      <c r="V187" s="22" t="s">
        <v>80</v>
      </c>
      <c r="W187" s="9">
        <v>600150.30999999994</v>
      </c>
      <c r="X187" s="9">
        <v>116703.87</v>
      </c>
      <c r="AA187" s="112"/>
    </row>
    <row r="188" spans="1:27" s="43" customFormat="1" ht="45" customHeight="1" x14ac:dyDescent="0.25">
      <c r="A188" s="42">
        <v>22</v>
      </c>
      <c r="B188" s="22" t="s">
        <v>113</v>
      </c>
      <c r="C188" s="22">
        <v>119878</v>
      </c>
      <c r="D188" s="11" t="s">
        <v>449</v>
      </c>
      <c r="E188" s="11" t="s">
        <v>450</v>
      </c>
      <c r="F188" s="11" t="s">
        <v>451</v>
      </c>
      <c r="G188" s="20">
        <v>43005</v>
      </c>
      <c r="H188" s="20">
        <v>43735</v>
      </c>
      <c r="I188" s="13">
        <v>85.000000595397793</v>
      </c>
      <c r="J188" s="22" t="s">
        <v>336</v>
      </c>
      <c r="K188" s="22" t="s">
        <v>388</v>
      </c>
      <c r="L188" s="22" t="s">
        <v>389</v>
      </c>
      <c r="M188" s="10" t="s">
        <v>39</v>
      </c>
      <c r="N188" s="24" t="s">
        <v>222</v>
      </c>
      <c r="O188" s="8">
        <v>713808.5</v>
      </c>
      <c r="P188" s="8">
        <v>125966.2</v>
      </c>
      <c r="Q188" s="8">
        <v>93308.3</v>
      </c>
      <c r="R188" s="8"/>
      <c r="S188" s="8">
        <v>34193</v>
      </c>
      <c r="T188" s="8">
        <v>967276</v>
      </c>
      <c r="U188" s="10" t="s">
        <v>50</v>
      </c>
      <c r="V188" s="22"/>
      <c r="W188" s="9">
        <v>404819.49</v>
      </c>
      <c r="X188" s="9">
        <v>71438.740000000005</v>
      </c>
      <c r="AA188" s="112"/>
    </row>
    <row r="189" spans="1:27" s="43" customFormat="1" ht="45" customHeight="1" x14ac:dyDescent="0.25">
      <c r="A189" s="42">
        <v>23</v>
      </c>
      <c r="B189" s="22" t="s">
        <v>113</v>
      </c>
      <c r="C189" s="22">
        <v>106167</v>
      </c>
      <c r="D189" s="11" t="s">
        <v>452</v>
      </c>
      <c r="E189" s="11" t="s">
        <v>453</v>
      </c>
      <c r="F189" s="11" t="s">
        <v>454</v>
      </c>
      <c r="G189" s="20">
        <v>43005</v>
      </c>
      <c r="H189" s="20">
        <v>43551</v>
      </c>
      <c r="I189" s="13">
        <v>85.000000000000014</v>
      </c>
      <c r="J189" s="22" t="s">
        <v>336</v>
      </c>
      <c r="K189" s="22" t="s">
        <v>388</v>
      </c>
      <c r="L189" s="22" t="s">
        <v>389</v>
      </c>
      <c r="M189" s="10" t="s">
        <v>39</v>
      </c>
      <c r="N189" s="24" t="s">
        <v>222</v>
      </c>
      <c r="O189" s="8">
        <v>706567.09</v>
      </c>
      <c r="P189" s="8">
        <v>124688.31</v>
      </c>
      <c r="Q189" s="8">
        <v>92361.73</v>
      </c>
      <c r="R189" s="8"/>
      <c r="S189" s="8">
        <v>27584.11</v>
      </c>
      <c r="T189" s="8">
        <v>951201.23999999987</v>
      </c>
      <c r="U189" s="10" t="s">
        <v>50</v>
      </c>
      <c r="V189" s="22" t="s">
        <v>51</v>
      </c>
      <c r="W189" s="9">
        <v>435992.78</v>
      </c>
      <c r="X189" s="9">
        <v>76939.899999999994</v>
      </c>
      <c r="AA189" s="112"/>
    </row>
    <row r="190" spans="1:27" s="43" customFormat="1" ht="45" customHeight="1" x14ac:dyDescent="0.25">
      <c r="A190" s="42">
        <v>24</v>
      </c>
      <c r="B190" s="22" t="s">
        <v>113</v>
      </c>
      <c r="C190" s="22">
        <v>113030</v>
      </c>
      <c r="D190" s="11" t="s">
        <v>455</v>
      </c>
      <c r="E190" s="11" t="s">
        <v>456</v>
      </c>
      <c r="F190" s="11" t="s">
        <v>457</v>
      </c>
      <c r="G190" s="20">
        <v>43012</v>
      </c>
      <c r="H190" s="20">
        <v>43742</v>
      </c>
      <c r="I190" s="13">
        <v>84.999999041413716</v>
      </c>
      <c r="J190" s="22" t="s">
        <v>336</v>
      </c>
      <c r="K190" s="22" t="s">
        <v>388</v>
      </c>
      <c r="L190" s="22" t="s">
        <v>389</v>
      </c>
      <c r="M190" s="10" t="s">
        <v>39</v>
      </c>
      <c r="N190" s="24" t="s">
        <v>222</v>
      </c>
      <c r="O190" s="8">
        <v>576369.6</v>
      </c>
      <c r="P190" s="8">
        <v>101712.29</v>
      </c>
      <c r="Q190" s="8">
        <v>75342.47</v>
      </c>
      <c r="R190" s="8"/>
      <c r="S190" s="8">
        <v>18577.04</v>
      </c>
      <c r="T190" s="8">
        <v>772001.4</v>
      </c>
      <c r="U190" s="10" t="s">
        <v>50</v>
      </c>
      <c r="V190" s="22" t="s">
        <v>51</v>
      </c>
      <c r="W190" s="9">
        <v>224218.18000000002</v>
      </c>
      <c r="X190" s="9">
        <v>39567.910000000003</v>
      </c>
      <c r="AA190" s="112"/>
    </row>
    <row r="191" spans="1:27" s="43" customFormat="1" ht="45" customHeight="1" x14ac:dyDescent="0.25">
      <c r="A191" s="42">
        <v>25</v>
      </c>
      <c r="B191" s="22" t="s">
        <v>113</v>
      </c>
      <c r="C191" s="22">
        <v>113593</v>
      </c>
      <c r="D191" s="11" t="s">
        <v>458</v>
      </c>
      <c r="E191" s="11" t="s">
        <v>459</v>
      </c>
      <c r="F191" s="11" t="s">
        <v>460</v>
      </c>
      <c r="G191" s="20">
        <v>43020</v>
      </c>
      <c r="H191" s="20">
        <v>43742</v>
      </c>
      <c r="I191" s="13">
        <v>85.000000120487201</v>
      </c>
      <c r="J191" s="22" t="s">
        <v>336</v>
      </c>
      <c r="K191" s="22" t="s">
        <v>388</v>
      </c>
      <c r="L191" s="22" t="s">
        <v>461</v>
      </c>
      <c r="M191" s="10" t="s">
        <v>39</v>
      </c>
      <c r="N191" s="24" t="s">
        <v>222</v>
      </c>
      <c r="O191" s="8">
        <v>705469.18</v>
      </c>
      <c r="P191" s="8">
        <v>124494.56</v>
      </c>
      <c r="Q191" s="8">
        <v>92218.2</v>
      </c>
      <c r="R191" s="8"/>
      <c r="S191" s="8">
        <v>48905.5</v>
      </c>
      <c r="T191" s="8">
        <v>971087.44</v>
      </c>
      <c r="U191" s="10" t="s">
        <v>50</v>
      </c>
      <c r="V191" s="22" t="s">
        <v>51</v>
      </c>
      <c r="W191" s="9">
        <v>0</v>
      </c>
      <c r="X191" s="9">
        <v>0</v>
      </c>
      <c r="AA191" s="112"/>
    </row>
    <row r="192" spans="1:27" s="43" customFormat="1" ht="45" customHeight="1" x14ac:dyDescent="0.25">
      <c r="A192" s="42">
        <v>26</v>
      </c>
      <c r="B192" s="22" t="s">
        <v>113</v>
      </c>
      <c r="C192" s="22">
        <v>113124</v>
      </c>
      <c r="D192" s="11" t="s">
        <v>462</v>
      </c>
      <c r="E192" s="11" t="s">
        <v>463</v>
      </c>
      <c r="F192" s="11" t="s">
        <v>464</v>
      </c>
      <c r="G192" s="20">
        <v>43020</v>
      </c>
      <c r="H192" s="20">
        <v>43750</v>
      </c>
      <c r="I192" s="13">
        <v>84.999999282764023</v>
      </c>
      <c r="J192" s="22" t="s">
        <v>336</v>
      </c>
      <c r="K192" s="22" t="s">
        <v>388</v>
      </c>
      <c r="L192" s="22" t="s">
        <v>389</v>
      </c>
      <c r="M192" s="10" t="s">
        <v>39</v>
      </c>
      <c r="N192" s="24" t="s">
        <v>222</v>
      </c>
      <c r="O192" s="8">
        <v>711063.04000000004</v>
      </c>
      <c r="P192" s="8">
        <v>125481.72</v>
      </c>
      <c r="Q192" s="8">
        <v>92949.47</v>
      </c>
      <c r="R192" s="8"/>
      <c r="S192" s="8">
        <v>30940</v>
      </c>
      <c r="T192" s="8">
        <v>960434.23</v>
      </c>
      <c r="U192" s="10" t="s">
        <v>50</v>
      </c>
      <c r="V192" s="22" t="s">
        <v>67</v>
      </c>
      <c r="W192" s="9">
        <v>371212.53</v>
      </c>
      <c r="X192" s="9">
        <v>65508.09</v>
      </c>
      <c r="AA192" s="112"/>
    </row>
    <row r="193" spans="1:24" s="43" customFormat="1" ht="45" customHeight="1" x14ac:dyDescent="0.25">
      <c r="A193" s="42">
        <v>27</v>
      </c>
      <c r="B193" s="10" t="s">
        <v>230</v>
      </c>
      <c r="C193" s="10">
        <v>119086</v>
      </c>
      <c r="D193" s="11" t="s">
        <v>465</v>
      </c>
      <c r="E193" s="11" t="s">
        <v>466</v>
      </c>
      <c r="F193" s="11" t="s">
        <v>465</v>
      </c>
      <c r="G193" s="20">
        <v>43017</v>
      </c>
      <c r="H193" s="20">
        <v>43747</v>
      </c>
      <c r="I193" s="13">
        <v>85</v>
      </c>
      <c r="J193" s="22" t="s">
        <v>336</v>
      </c>
      <c r="K193" s="22" t="s">
        <v>388</v>
      </c>
      <c r="L193" s="22" t="s">
        <v>389</v>
      </c>
      <c r="M193" s="22" t="s">
        <v>39</v>
      </c>
      <c r="N193" s="24" t="s">
        <v>233</v>
      </c>
      <c r="O193" s="23">
        <v>756992.66</v>
      </c>
      <c r="P193" s="23">
        <v>133586.94</v>
      </c>
      <c r="Q193" s="23">
        <v>420803.4</v>
      </c>
      <c r="R193" s="25"/>
      <c r="S193" s="23">
        <v>58429.370000000112</v>
      </c>
      <c r="T193" s="23">
        <v>1369812.37</v>
      </c>
      <c r="U193" s="6" t="s">
        <v>50</v>
      </c>
      <c r="V193" s="22"/>
      <c r="W193" s="9">
        <v>258322.73000000004</v>
      </c>
      <c r="X193" s="9">
        <v>45586.36</v>
      </c>
    </row>
    <row r="194" spans="1:24" s="43" customFormat="1" ht="45" customHeight="1" x14ac:dyDescent="0.25">
      <c r="A194" s="42">
        <v>28</v>
      </c>
      <c r="B194" s="10" t="s">
        <v>230</v>
      </c>
      <c r="C194" s="10">
        <v>115618</v>
      </c>
      <c r="D194" s="11" t="s">
        <v>467</v>
      </c>
      <c r="E194" s="11" t="s">
        <v>468</v>
      </c>
      <c r="F194" s="11" t="s">
        <v>467</v>
      </c>
      <c r="G194" s="20">
        <v>42902</v>
      </c>
      <c r="H194" s="20">
        <v>43632</v>
      </c>
      <c r="I194" s="13">
        <v>85</v>
      </c>
      <c r="J194" s="22" t="s">
        <v>336</v>
      </c>
      <c r="K194" s="22" t="s">
        <v>388</v>
      </c>
      <c r="L194" s="22" t="s">
        <v>389</v>
      </c>
      <c r="M194" s="22" t="s">
        <v>39</v>
      </c>
      <c r="N194" s="24" t="s">
        <v>233</v>
      </c>
      <c r="O194" s="23">
        <v>3410001.74</v>
      </c>
      <c r="P194" s="23">
        <v>601765.01</v>
      </c>
      <c r="Q194" s="23">
        <v>1364614.75</v>
      </c>
      <c r="R194" s="25"/>
      <c r="S194" s="23">
        <v>1021512.4900000002</v>
      </c>
      <c r="T194" s="23">
        <v>6397893.9900000002</v>
      </c>
      <c r="U194" s="6" t="s">
        <v>50</v>
      </c>
      <c r="V194" s="22"/>
      <c r="W194" s="9">
        <v>1141119.05</v>
      </c>
      <c r="X194" s="9">
        <v>201373.95</v>
      </c>
    </row>
    <row r="195" spans="1:24" s="43" customFormat="1" ht="45" customHeight="1" x14ac:dyDescent="0.25">
      <c r="A195" s="42">
        <v>29</v>
      </c>
      <c r="B195" s="10" t="s">
        <v>230</v>
      </c>
      <c r="C195" s="10">
        <v>116487</v>
      </c>
      <c r="D195" s="11" t="s">
        <v>469</v>
      </c>
      <c r="E195" s="11" t="s">
        <v>470</v>
      </c>
      <c r="F195" s="11" t="s">
        <v>469</v>
      </c>
      <c r="G195" s="20">
        <v>42956</v>
      </c>
      <c r="H195" s="20">
        <v>43505</v>
      </c>
      <c r="I195" s="13">
        <v>85</v>
      </c>
      <c r="J195" s="22" t="s">
        <v>336</v>
      </c>
      <c r="K195" s="22" t="s">
        <v>388</v>
      </c>
      <c r="L195" s="22" t="s">
        <v>389</v>
      </c>
      <c r="M195" s="22" t="s">
        <v>39</v>
      </c>
      <c r="N195" s="24" t="s">
        <v>233</v>
      </c>
      <c r="O195" s="23">
        <v>1411250.21</v>
      </c>
      <c r="P195" s="23">
        <v>249044.15</v>
      </c>
      <c r="Q195" s="23">
        <v>766896.24</v>
      </c>
      <c r="R195" s="25"/>
      <c r="S195" s="23">
        <v>52936.949999999721</v>
      </c>
      <c r="T195" s="23">
        <v>2480127.5499999993</v>
      </c>
      <c r="U195" s="6" t="s">
        <v>50</v>
      </c>
      <c r="V195" s="22"/>
      <c r="W195" s="9">
        <v>1057297.7100000002</v>
      </c>
      <c r="X195" s="9">
        <v>186581.94</v>
      </c>
    </row>
    <row r="196" spans="1:24" s="43" customFormat="1" ht="45" customHeight="1" x14ac:dyDescent="0.25">
      <c r="A196" s="42">
        <v>30</v>
      </c>
      <c r="B196" s="10" t="s">
        <v>230</v>
      </c>
      <c r="C196" s="10">
        <v>116028</v>
      </c>
      <c r="D196" s="11" t="s">
        <v>471</v>
      </c>
      <c r="E196" s="11" t="s">
        <v>472</v>
      </c>
      <c r="F196" s="11" t="s">
        <v>471</v>
      </c>
      <c r="G196" s="20">
        <v>42880</v>
      </c>
      <c r="H196" s="20">
        <v>43976</v>
      </c>
      <c r="I196" s="13">
        <v>85</v>
      </c>
      <c r="J196" s="22" t="s">
        <v>336</v>
      </c>
      <c r="K196" s="22" t="s">
        <v>388</v>
      </c>
      <c r="L196" s="22" t="s">
        <v>389</v>
      </c>
      <c r="M196" s="22" t="s">
        <v>39</v>
      </c>
      <c r="N196" s="24" t="s">
        <v>233</v>
      </c>
      <c r="O196" s="23">
        <v>3434052.7</v>
      </c>
      <c r="P196" s="23">
        <v>606009.30000000005</v>
      </c>
      <c r="Q196" s="23">
        <v>2435574</v>
      </c>
      <c r="R196" s="25"/>
      <c r="S196" s="23">
        <v>169480</v>
      </c>
      <c r="T196" s="23">
        <v>6645116</v>
      </c>
      <c r="U196" s="6" t="s">
        <v>50</v>
      </c>
      <c r="V196" s="22"/>
      <c r="W196" s="9">
        <v>901864.27</v>
      </c>
      <c r="X196" s="9">
        <v>159152.51999999999</v>
      </c>
    </row>
    <row r="197" spans="1:24" s="43" customFormat="1" ht="45" customHeight="1" x14ac:dyDescent="0.25">
      <c r="A197" s="42">
        <v>31</v>
      </c>
      <c r="B197" s="10" t="s">
        <v>230</v>
      </c>
      <c r="C197" s="10">
        <v>116105</v>
      </c>
      <c r="D197" s="11" t="s">
        <v>473</v>
      </c>
      <c r="E197" s="11" t="s">
        <v>474</v>
      </c>
      <c r="F197" s="11" t="s">
        <v>473</v>
      </c>
      <c r="G197" s="20">
        <v>42949</v>
      </c>
      <c r="H197" s="20">
        <v>43679</v>
      </c>
      <c r="I197" s="13">
        <v>85</v>
      </c>
      <c r="J197" s="22" t="s">
        <v>336</v>
      </c>
      <c r="K197" s="22" t="s">
        <v>388</v>
      </c>
      <c r="L197" s="22" t="s">
        <v>389</v>
      </c>
      <c r="M197" s="22" t="s">
        <v>39</v>
      </c>
      <c r="N197" s="24" t="s">
        <v>233</v>
      </c>
      <c r="O197" s="23">
        <v>3029107.69</v>
      </c>
      <c r="P197" s="23">
        <v>534548.41</v>
      </c>
      <c r="Q197" s="23">
        <v>970606.89999999991</v>
      </c>
      <c r="R197" s="25"/>
      <c r="S197" s="23">
        <v>382771.96999999974</v>
      </c>
      <c r="T197" s="23">
        <v>4917034.97</v>
      </c>
      <c r="U197" s="6" t="s">
        <v>50</v>
      </c>
      <c r="V197" s="22"/>
      <c r="W197" s="9">
        <v>2074823.32</v>
      </c>
      <c r="X197" s="9">
        <v>303651.12</v>
      </c>
    </row>
    <row r="198" spans="1:24" s="43" customFormat="1" ht="45" customHeight="1" x14ac:dyDescent="0.25">
      <c r="A198" s="42">
        <v>32</v>
      </c>
      <c r="B198" s="10" t="s">
        <v>230</v>
      </c>
      <c r="C198" s="10">
        <v>116081</v>
      </c>
      <c r="D198" s="11" t="s">
        <v>475</v>
      </c>
      <c r="E198" s="11" t="s">
        <v>476</v>
      </c>
      <c r="F198" s="11" t="s">
        <v>475</v>
      </c>
      <c r="G198" s="20">
        <v>42948</v>
      </c>
      <c r="H198" s="20">
        <v>43678</v>
      </c>
      <c r="I198" s="13">
        <v>85</v>
      </c>
      <c r="J198" s="22" t="s">
        <v>336</v>
      </c>
      <c r="K198" s="22" t="s">
        <v>388</v>
      </c>
      <c r="L198" s="22" t="s">
        <v>389</v>
      </c>
      <c r="M198" s="22" t="s">
        <v>39</v>
      </c>
      <c r="N198" s="24" t="s">
        <v>233</v>
      </c>
      <c r="O198" s="23">
        <v>2810731.55</v>
      </c>
      <c r="P198" s="23">
        <v>496011.45</v>
      </c>
      <c r="Q198" s="23">
        <v>1050150</v>
      </c>
      <c r="R198" s="25"/>
      <c r="S198" s="23">
        <v>74125.200000000186</v>
      </c>
      <c r="T198" s="23">
        <v>4431018.2</v>
      </c>
      <c r="U198" s="6" t="s">
        <v>50</v>
      </c>
      <c r="V198" s="22"/>
      <c r="W198" s="9">
        <v>2025512.1900000002</v>
      </c>
      <c r="X198" s="9">
        <v>295569.84999999998</v>
      </c>
    </row>
    <row r="199" spans="1:24" s="43" customFormat="1" ht="45" customHeight="1" x14ac:dyDescent="0.25">
      <c r="A199" s="42">
        <v>33</v>
      </c>
      <c r="B199" s="10" t="s">
        <v>230</v>
      </c>
      <c r="C199" s="10">
        <v>117534</v>
      </c>
      <c r="D199" s="11" t="s">
        <v>477</v>
      </c>
      <c r="E199" s="11" t="s">
        <v>478</v>
      </c>
      <c r="F199" s="11" t="s">
        <v>477</v>
      </c>
      <c r="G199" s="20">
        <v>42949</v>
      </c>
      <c r="H199" s="20">
        <v>43498</v>
      </c>
      <c r="I199" s="13">
        <v>85</v>
      </c>
      <c r="J199" s="22" t="s">
        <v>336</v>
      </c>
      <c r="K199" s="22" t="s">
        <v>388</v>
      </c>
      <c r="L199" s="22" t="s">
        <v>389</v>
      </c>
      <c r="M199" s="22" t="s">
        <v>39</v>
      </c>
      <c r="N199" s="24" t="s">
        <v>233</v>
      </c>
      <c r="O199" s="23">
        <v>998501.3</v>
      </c>
      <c r="P199" s="23">
        <v>176206.11</v>
      </c>
      <c r="Q199" s="23">
        <v>586565.55000000005</v>
      </c>
      <c r="R199" s="25"/>
      <c r="S199" s="23">
        <v>144612.02000000002</v>
      </c>
      <c r="T199" s="23">
        <v>1905884.9800000002</v>
      </c>
      <c r="U199" s="6" t="s">
        <v>50</v>
      </c>
      <c r="V199" s="22"/>
      <c r="W199" s="9">
        <v>662520.33000000007</v>
      </c>
      <c r="X199" s="9">
        <v>96496.18</v>
      </c>
    </row>
    <row r="200" spans="1:24" s="43" customFormat="1" ht="45" customHeight="1" x14ac:dyDescent="0.25">
      <c r="A200" s="42">
        <v>34</v>
      </c>
      <c r="B200" s="10" t="s">
        <v>230</v>
      </c>
      <c r="C200" s="10">
        <v>116673</v>
      </c>
      <c r="D200" s="11" t="s">
        <v>479</v>
      </c>
      <c r="E200" s="11" t="s">
        <v>480</v>
      </c>
      <c r="F200" s="11" t="s">
        <v>479</v>
      </c>
      <c r="G200" s="20">
        <v>42958</v>
      </c>
      <c r="H200" s="20">
        <v>43688</v>
      </c>
      <c r="I200" s="13">
        <v>85</v>
      </c>
      <c r="J200" s="22" t="s">
        <v>336</v>
      </c>
      <c r="K200" s="22" t="s">
        <v>388</v>
      </c>
      <c r="L200" s="22" t="s">
        <v>481</v>
      </c>
      <c r="M200" s="22" t="s">
        <v>39</v>
      </c>
      <c r="N200" s="24" t="s">
        <v>233</v>
      </c>
      <c r="O200" s="23">
        <v>1394266.36</v>
      </c>
      <c r="P200" s="23">
        <v>246047</v>
      </c>
      <c r="Q200" s="23">
        <v>686761.59000000008</v>
      </c>
      <c r="R200" s="25"/>
      <c r="S200" s="23">
        <v>23719.079999999609</v>
      </c>
      <c r="T200" s="23">
        <v>2350794.0299999998</v>
      </c>
      <c r="U200" s="6" t="s">
        <v>50</v>
      </c>
      <c r="V200" s="22"/>
      <c r="W200" s="9">
        <v>997545.01</v>
      </c>
      <c r="X200" s="9">
        <v>60250.53</v>
      </c>
    </row>
    <row r="201" spans="1:24" s="43" customFormat="1" ht="45" customHeight="1" x14ac:dyDescent="0.25">
      <c r="A201" s="42">
        <v>35</v>
      </c>
      <c r="B201" s="10" t="s">
        <v>230</v>
      </c>
      <c r="C201" s="10">
        <v>116247</v>
      </c>
      <c r="D201" s="11" t="s">
        <v>482</v>
      </c>
      <c r="E201" s="11" t="s">
        <v>483</v>
      </c>
      <c r="F201" s="11" t="s">
        <v>482</v>
      </c>
      <c r="G201" s="20">
        <v>42950</v>
      </c>
      <c r="H201" s="20">
        <v>43376</v>
      </c>
      <c r="I201" s="13">
        <v>85</v>
      </c>
      <c r="J201" s="22" t="s">
        <v>336</v>
      </c>
      <c r="K201" s="22" t="s">
        <v>388</v>
      </c>
      <c r="L201" s="22" t="s">
        <v>389</v>
      </c>
      <c r="M201" s="22" t="s">
        <v>39</v>
      </c>
      <c r="N201" s="24" t="s">
        <v>233</v>
      </c>
      <c r="O201" s="23">
        <v>823125.91</v>
      </c>
      <c r="P201" s="23">
        <v>145257.51</v>
      </c>
      <c r="Q201" s="23">
        <v>423863.52999999991</v>
      </c>
      <c r="R201" s="25"/>
      <c r="S201" s="23">
        <v>130122.05000000005</v>
      </c>
      <c r="T201" s="23">
        <v>1522369</v>
      </c>
      <c r="U201" s="6" t="s">
        <v>50</v>
      </c>
      <c r="V201" s="22" t="s">
        <v>51</v>
      </c>
      <c r="W201" s="9">
        <v>701040.67000000016</v>
      </c>
      <c r="X201" s="9">
        <v>110459.87</v>
      </c>
    </row>
    <row r="202" spans="1:24" s="43" customFormat="1" ht="45" customHeight="1" x14ac:dyDescent="0.25">
      <c r="A202" s="42">
        <v>36</v>
      </c>
      <c r="B202" s="10" t="s">
        <v>230</v>
      </c>
      <c r="C202" s="10">
        <v>115854</v>
      </c>
      <c r="D202" s="11" t="s">
        <v>484</v>
      </c>
      <c r="E202" s="11" t="s">
        <v>485</v>
      </c>
      <c r="F202" s="11" t="s">
        <v>484</v>
      </c>
      <c r="G202" s="20">
        <v>42906</v>
      </c>
      <c r="H202" s="20">
        <v>43636</v>
      </c>
      <c r="I202" s="13">
        <v>85</v>
      </c>
      <c r="J202" s="22" t="s">
        <v>336</v>
      </c>
      <c r="K202" s="22" t="s">
        <v>388</v>
      </c>
      <c r="L202" s="22" t="s">
        <v>389</v>
      </c>
      <c r="M202" s="22" t="s">
        <v>39</v>
      </c>
      <c r="N202" s="24" t="s">
        <v>233</v>
      </c>
      <c r="O202" s="23">
        <v>2625437.94</v>
      </c>
      <c r="P202" s="23">
        <v>463312.58</v>
      </c>
      <c r="Q202" s="23">
        <v>1307178.1800000002</v>
      </c>
      <c r="R202" s="25"/>
      <c r="S202" s="23">
        <v>45</v>
      </c>
      <c r="T202" s="23">
        <v>4395973.7</v>
      </c>
      <c r="U202" s="6" t="s">
        <v>50</v>
      </c>
      <c r="V202" s="22"/>
      <c r="W202" s="9">
        <v>1822957.36</v>
      </c>
      <c r="X202" s="9">
        <v>103668.91</v>
      </c>
    </row>
    <row r="203" spans="1:24" s="43" customFormat="1" ht="45" customHeight="1" x14ac:dyDescent="0.25">
      <c r="A203" s="42">
        <v>37</v>
      </c>
      <c r="B203" s="10" t="s">
        <v>230</v>
      </c>
      <c r="C203" s="10">
        <v>115579</v>
      </c>
      <c r="D203" s="11" t="s">
        <v>486</v>
      </c>
      <c r="E203" s="11" t="s">
        <v>487</v>
      </c>
      <c r="F203" s="11" t="s">
        <v>486</v>
      </c>
      <c r="G203" s="20">
        <v>42914</v>
      </c>
      <c r="H203" s="20">
        <v>43827</v>
      </c>
      <c r="I203" s="13">
        <v>85</v>
      </c>
      <c r="J203" s="22" t="s">
        <v>336</v>
      </c>
      <c r="K203" s="22" t="s">
        <v>388</v>
      </c>
      <c r="L203" s="22" t="s">
        <v>389</v>
      </c>
      <c r="M203" s="22" t="s">
        <v>39</v>
      </c>
      <c r="N203" s="24" t="s">
        <v>233</v>
      </c>
      <c r="O203" s="23">
        <v>2360732.2000000002</v>
      </c>
      <c r="P203" s="23">
        <v>416599.8</v>
      </c>
      <c r="Q203" s="23">
        <v>1307252</v>
      </c>
      <c r="R203" s="25"/>
      <c r="S203" s="23">
        <v>56430</v>
      </c>
      <c r="T203" s="23">
        <v>4141014</v>
      </c>
      <c r="U203" s="6" t="s">
        <v>50</v>
      </c>
      <c r="V203" s="22"/>
      <c r="W203" s="9">
        <v>706442.3600000001</v>
      </c>
      <c r="X203" s="9">
        <v>124666.3</v>
      </c>
    </row>
    <row r="204" spans="1:24" s="43" customFormat="1" ht="45" customHeight="1" x14ac:dyDescent="0.25">
      <c r="A204" s="42">
        <v>38</v>
      </c>
      <c r="B204" s="10" t="s">
        <v>230</v>
      </c>
      <c r="C204" s="10">
        <v>116285</v>
      </c>
      <c r="D204" s="11" t="s">
        <v>488</v>
      </c>
      <c r="E204" s="11" t="s">
        <v>489</v>
      </c>
      <c r="F204" s="11" t="s">
        <v>488</v>
      </c>
      <c r="G204" s="20">
        <v>42954</v>
      </c>
      <c r="H204" s="20">
        <v>43684</v>
      </c>
      <c r="I204" s="13">
        <v>85</v>
      </c>
      <c r="J204" s="22" t="s">
        <v>36</v>
      </c>
      <c r="K204" s="22" t="s">
        <v>388</v>
      </c>
      <c r="L204" s="22" t="s">
        <v>389</v>
      </c>
      <c r="M204" s="22" t="s">
        <v>39</v>
      </c>
      <c r="N204" s="24" t="s">
        <v>233</v>
      </c>
      <c r="O204" s="23">
        <v>1489904.8</v>
      </c>
      <c r="P204" s="23">
        <v>372476.2</v>
      </c>
      <c r="Q204" s="23">
        <v>784014</v>
      </c>
      <c r="R204" s="25"/>
      <c r="S204" s="23">
        <v>308804.20000000019</v>
      </c>
      <c r="T204" s="23">
        <v>2955199.2</v>
      </c>
      <c r="U204" s="6" t="s">
        <v>50</v>
      </c>
      <c r="V204" s="22" t="s">
        <v>67</v>
      </c>
      <c r="W204" s="9">
        <v>802298</v>
      </c>
      <c r="X204" s="9">
        <v>141582</v>
      </c>
    </row>
    <row r="205" spans="1:24" s="43" customFormat="1" ht="45" customHeight="1" x14ac:dyDescent="0.25">
      <c r="A205" s="42">
        <v>39</v>
      </c>
      <c r="B205" s="10" t="s">
        <v>230</v>
      </c>
      <c r="C205" s="10">
        <v>115930</v>
      </c>
      <c r="D205" s="11" t="s">
        <v>490</v>
      </c>
      <c r="E205" s="11" t="s">
        <v>491</v>
      </c>
      <c r="F205" s="11" t="s">
        <v>490</v>
      </c>
      <c r="G205" s="20">
        <v>42956</v>
      </c>
      <c r="H205" s="20">
        <v>44052</v>
      </c>
      <c r="I205" s="13">
        <v>85</v>
      </c>
      <c r="J205" s="22" t="s">
        <v>336</v>
      </c>
      <c r="K205" s="22" t="s">
        <v>388</v>
      </c>
      <c r="L205" s="22" t="s">
        <v>389</v>
      </c>
      <c r="M205" s="22" t="s">
        <v>39</v>
      </c>
      <c r="N205" s="24" t="s">
        <v>233</v>
      </c>
      <c r="O205" s="23">
        <v>2586200.4500000002</v>
      </c>
      <c r="P205" s="23">
        <v>456388.32</v>
      </c>
      <c r="Q205" s="23">
        <v>1556454.52</v>
      </c>
      <c r="R205" s="25"/>
      <c r="S205" s="23">
        <v>0</v>
      </c>
      <c r="T205" s="23">
        <v>4599043.29</v>
      </c>
      <c r="U205" s="6" t="s">
        <v>50</v>
      </c>
      <c r="V205" s="22"/>
      <c r="W205" s="9">
        <v>951641.8600000001</v>
      </c>
      <c r="X205" s="9">
        <v>125576.36000000002</v>
      </c>
    </row>
    <row r="206" spans="1:24" s="43" customFormat="1" ht="45" customHeight="1" x14ac:dyDescent="0.25">
      <c r="A206" s="42">
        <v>40</v>
      </c>
      <c r="B206" s="10" t="s">
        <v>230</v>
      </c>
      <c r="C206" s="10">
        <v>115905</v>
      </c>
      <c r="D206" s="11" t="s">
        <v>492</v>
      </c>
      <c r="E206" s="11" t="s">
        <v>493</v>
      </c>
      <c r="F206" s="11" t="s">
        <v>492</v>
      </c>
      <c r="G206" s="20">
        <v>42984</v>
      </c>
      <c r="H206" s="20">
        <v>43714</v>
      </c>
      <c r="I206" s="13">
        <v>85</v>
      </c>
      <c r="J206" s="22" t="s">
        <v>336</v>
      </c>
      <c r="K206" s="22" t="s">
        <v>388</v>
      </c>
      <c r="L206" s="22" t="s">
        <v>389</v>
      </c>
      <c r="M206" s="22" t="s">
        <v>39</v>
      </c>
      <c r="N206" s="24" t="s">
        <v>233</v>
      </c>
      <c r="O206" s="23">
        <v>1126999.17</v>
      </c>
      <c r="P206" s="23">
        <v>198882.21</v>
      </c>
      <c r="Q206" s="23">
        <v>858082.41999999993</v>
      </c>
      <c r="R206" s="25"/>
      <c r="S206" s="23">
        <v>620311.74000000022</v>
      </c>
      <c r="T206" s="23">
        <v>2804275.54</v>
      </c>
      <c r="U206" s="6" t="s">
        <v>50</v>
      </c>
      <c r="V206" s="22"/>
      <c r="W206" s="9">
        <v>0</v>
      </c>
      <c r="X206" s="9">
        <v>0</v>
      </c>
    </row>
    <row r="207" spans="1:24" s="43" customFormat="1" ht="45" customHeight="1" x14ac:dyDescent="0.25">
      <c r="A207" s="42">
        <v>41</v>
      </c>
      <c r="B207" s="10" t="s">
        <v>230</v>
      </c>
      <c r="C207" s="10">
        <v>115932</v>
      </c>
      <c r="D207" s="11" t="s">
        <v>494</v>
      </c>
      <c r="E207" s="11" t="s">
        <v>495</v>
      </c>
      <c r="F207" s="11" t="s">
        <v>494</v>
      </c>
      <c r="G207" s="20">
        <v>42951</v>
      </c>
      <c r="H207" s="20">
        <v>44047</v>
      </c>
      <c r="I207" s="13">
        <v>85</v>
      </c>
      <c r="J207" s="22" t="s">
        <v>336</v>
      </c>
      <c r="K207" s="22" t="s">
        <v>388</v>
      </c>
      <c r="L207" s="22" t="s">
        <v>389</v>
      </c>
      <c r="M207" s="22" t="s">
        <v>39</v>
      </c>
      <c r="N207" s="24" t="s">
        <v>233</v>
      </c>
      <c r="O207" s="23">
        <v>3257406.29</v>
      </c>
      <c r="P207" s="23">
        <v>574836.4</v>
      </c>
      <c r="Q207" s="23">
        <v>3748862.55</v>
      </c>
      <c r="R207" s="25"/>
      <c r="S207" s="23">
        <v>218484.39999999944</v>
      </c>
      <c r="T207" s="23">
        <v>7799589.6399999997</v>
      </c>
      <c r="U207" s="22" t="s">
        <v>41</v>
      </c>
      <c r="V207" s="22"/>
      <c r="W207" s="9">
        <v>0</v>
      </c>
      <c r="X207" s="9">
        <v>0</v>
      </c>
    </row>
    <row r="208" spans="1:24" s="43" customFormat="1" ht="45" customHeight="1" x14ac:dyDescent="0.25">
      <c r="A208" s="42">
        <v>42</v>
      </c>
      <c r="B208" s="10" t="s">
        <v>230</v>
      </c>
      <c r="C208" s="10">
        <v>115897</v>
      </c>
      <c r="D208" s="11" t="s">
        <v>496</v>
      </c>
      <c r="E208" s="11" t="s">
        <v>497</v>
      </c>
      <c r="F208" s="19" t="s">
        <v>496</v>
      </c>
      <c r="G208" s="20">
        <v>42957</v>
      </c>
      <c r="H208" s="20">
        <v>44053</v>
      </c>
      <c r="I208" s="13">
        <v>85</v>
      </c>
      <c r="J208" s="22" t="s">
        <v>336</v>
      </c>
      <c r="K208" s="22" t="s">
        <v>388</v>
      </c>
      <c r="L208" s="22" t="s">
        <v>389</v>
      </c>
      <c r="M208" s="22" t="s">
        <v>39</v>
      </c>
      <c r="N208" s="24" t="s">
        <v>233</v>
      </c>
      <c r="O208" s="23">
        <v>3136946.25</v>
      </c>
      <c r="P208" s="23">
        <v>553578.75</v>
      </c>
      <c r="Q208" s="23">
        <v>892850</v>
      </c>
      <c r="R208" s="25"/>
      <c r="S208" s="23">
        <v>30750</v>
      </c>
      <c r="T208" s="23">
        <f t="shared" ref="T208:T216" si="19">SUM(O208:S208)</f>
        <v>4614125</v>
      </c>
      <c r="U208" s="6" t="s">
        <v>50</v>
      </c>
      <c r="V208" s="22"/>
      <c r="W208" s="9">
        <v>1852619.8199999998</v>
      </c>
      <c r="X208" s="9">
        <v>291489.83</v>
      </c>
    </row>
    <row r="209" spans="1:27" s="43" customFormat="1" ht="45" customHeight="1" x14ac:dyDescent="0.25">
      <c r="A209" s="42">
        <v>43</v>
      </c>
      <c r="B209" s="10" t="s">
        <v>230</v>
      </c>
      <c r="C209" s="10">
        <v>115940</v>
      </c>
      <c r="D209" s="11" t="s">
        <v>498</v>
      </c>
      <c r="E209" s="11" t="s">
        <v>499</v>
      </c>
      <c r="F209" s="11" t="s">
        <v>498</v>
      </c>
      <c r="G209" s="20">
        <v>42963</v>
      </c>
      <c r="H209" s="20">
        <v>43693</v>
      </c>
      <c r="I209" s="13">
        <v>85</v>
      </c>
      <c r="J209" s="22" t="s">
        <v>336</v>
      </c>
      <c r="K209" s="22" t="s">
        <v>388</v>
      </c>
      <c r="L209" s="22" t="s">
        <v>389</v>
      </c>
      <c r="M209" s="22" t="s">
        <v>39</v>
      </c>
      <c r="N209" s="24" t="s">
        <v>233</v>
      </c>
      <c r="O209" s="23">
        <v>3208791.77</v>
      </c>
      <c r="P209" s="23">
        <v>566257.37</v>
      </c>
      <c r="Q209" s="23">
        <v>735384.85</v>
      </c>
      <c r="R209" s="25"/>
      <c r="S209" s="23">
        <v>14025.549999999814</v>
      </c>
      <c r="T209" s="23">
        <f t="shared" si="19"/>
        <v>4524459.54</v>
      </c>
      <c r="U209" s="6" t="s">
        <v>50</v>
      </c>
      <c r="V209" s="22"/>
      <c r="W209" s="9">
        <v>1135533.21</v>
      </c>
      <c r="X209" s="9">
        <v>200388.22000000003</v>
      </c>
    </row>
    <row r="210" spans="1:27" s="43" customFormat="1" ht="45" customHeight="1" x14ac:dyDescent="0.25">
      <c r="A210" s="42">
        <v>44</v>
      </c>
      <c r="B210" s="22" t="s">
        <v>151</v>
      </c>
      <c r="C210" s="22">
        <v>105565</v>
      </c>
      <c r="D210" s="11" t="s">
        <v>967</v>
      </c>
      <c r="E210" s="7" t="s">
        <v>968</v>
      </c>
      <c r="F210" s="11" t="s">
        <v>969</v>
      </c>
      <c r="G210" s="20">
        <v>42614</v>
      </c>
      <c r="H210" s="20">
        <v>44440</v>
      </c>
      <c r="I210" s="22">
        <v>83.72</v>
      </c>
      <c r="J210" s="10" t="s">
        <v>336</v>
      </c>
      <c r="K210" s="10" t="s">
        <v>388</v>
      </c>
      <c r="L210" s="10" t="s">
        <v>1083</v>
      </c>
      <c r="M210" s="10" t="s">
        <v>48</v>
      </c>
      <c r="N210" s="24" t="s">
        <v>155</v>
      </c>
      <c r="O210" s="8">
        <v>11040501.1171</v>
      </c>
      <c r="P210" s="8">
        <v>2146910.6328999996</v>
      </c>
      <c r="Q210" s="8">
        <v>2446875</v>
      </c>
      <c r="R210" s="25"/>
      <c r="S210" s="8">
        <v>48387</v>
      </c>
      <c r="T210" s="8">
        <f t="shared" si="19"/>
        <v>15682673.75</v>
      </c>
      <c r="U210" s="10" t="s">
        <v>50</v>
      </c>
      <c r="V210" s="22" t="s">
        <v>80</v>
      </c>
      <c r="W210" s="9">
        <v>2168185.3499999996</v>
      </c>
      <c r="X210" s="9">
        <v>421620.38999999996</v>
      </c>
      <c r="AA210" s="112"/>
    </row>
    <row r="211" spans="1:27" s="43" customFormat="1" ht="45" customHeight="1" x14ac:dyDescent="0.25">
      <c r="A211" s="42">
        <v>45</v>
      </c>
      <c r="B211" s="22" t="s">
        <v>151</v>
      </c>
      <c r="C211" s="22">
        <v>105616</v>
      </c>
      <c r="D211" s="11" t="s">
        <v>970</v>
      </c>
      <c r="E211" s="7" t="s">
        <v>968</v>
      </c>
      <c r="F211" s="11" t="s">
        <v>971</v>
      </c>
      <c r="G211" s="20">
        <v>42614</v>
      </c>
      <c r="H211" s="20">
        <v>44440</v>
      </c>
      <c r="I211" s="22">
        <v>83.72</v>
      </c>
      <c r="J211" s="10" t="s">
        <v>336</v>
      </c>
      <c r="K211" s="10" t="s">
        <v>388</v>
      </c>
      <c r="L211" s="10" t="s">
        <v>389</v>
      </c>
      <c r="M211" s="10" t="s">
        <v>48</v>
      </c>
      <c r="N211" s="24" t="s">
        <v>155</v>
      </c>
      <c r="O211" s="8">
        <v>6340743.5</v>
      </c>
      <c r="P211" s="8">
        <v>1233006.5</v>
      </c>
      <c r="Q211" s="8">
        <v>1210000</v>
      </c>
      <c r="R211" s="25"/>
      <c r="S211" s="8">
        <v>50000</v>
      </c>
      <c r="T211" s="8">
        <f t="shared" si="19"/>
        <v>8833750</v>
      </c>
      <c r="U211" s="10" t="s">
        <v>50</v>
      </c>
      <c r="V211" s="22" t="s">
        <v>67</v>
      </c>
      <c r="W211" s="9">
        <v>1482120.4200000002</v>
      </c>
      <c r="X211" s="9">
        <v>288209.74</v>
      </c>
      <c r="AA211" s="112"/>
    </row>
    <row r="212" spans="1:27" s="43" customFormat="1" ht="45" customHeight="1" x14ac:dyDescent="0.25">
      <c r="A212" s="42">
        <v>46</v>
      </c>
      <c r="B212" s="10" t="s">
        <v>230</v>
      </c>
      <c r="C212" s="10">
        <v>115683</v>
      </c>
      <c r="D212" s="11" t="s">
        <v>1025</v>
      </c>
      <c r="E212" s="11" t="s">
        <v>1026</v>
      </c>
      <c r="F212" s="11" t="s">
        <v>1025</v>
      </c>
      <c r="G212" s="20">
        <v>42976</v>
      </c>
      <c r="H212" s="20">
        <v>43524</v>
      </c>
      <c r="I212" s="13">
        <v>85</v>
      </c>
      <c r="J212" s="22" t="s">
        <v>336</v>
      </c>
      <c r="K212" s="22" t="s">
        <v>388</v>
      </c>
      <c r="L212" s="22" t="s">
        <v>389</v>
      </c>
      <c r="M212" s="22" t="s">
        <v>39</v>
      </c>
      <c r="N212" s="24" t="s">
        <v>233</v>
      </c>
      <c r="O212" s="23">
        <v>2498290.04</v>
      </c>
      <c r="P212" s="23">
        <v>440874.71</v>
      </c>
      <c r="Q212" s="23">
        <v>1327520.5899999999</v>
      </c>
      <c r="R212" s="25"/>
      <c r="S212" s="23">
        <v>28500</v>
      </c>
      <c r="T212" s="23">
        <f t="shared" si="19"/>
        <v>4295185.34</v>
      </c>
      <c r="U212" s="6" t="s">
        <v>50</v>
      </c>
      <c r="V212" s="22"/>
      <c r="W212" s="9">
        <v>1772851.8199999998</v>
      </c>
      <c r="X212" s="9">
        <v>255320.99000000002</v>
      </c>
    </row>
    <row r="213" spans="1:27" s="43" customFormat="1" ht="45" customHeight="1" x14ac:dyDescent="0.25">
      <c r="A213" s="42">
        <v>47</v>
      </c>
      <c r="B213" s="22" t="s">
        <v>151</v>
      </c>
      <c r="C213" s="22">
        <v>119601</v>
      </c>
      <c r="D213" s="11" t="s">
        <v>1105</v>
      </c>
      <c r="E213" s="7" t="s">
        <v>1107</v>
      </c>
      <c r="F213" s="11" t="s">
        <v>1108</v>
      </c>
      <c r="G213" s="20">
        <v>43250</v>
      </c>
      <c r="H213" s="20">
        <v>45441</v>
      </c>
      <c r="I213" s="22">
        <v>83.72</v>
      </c>
      <c r="J213" s="22" t="s">
        <v>336</v>
      </c>
      <c r="K213" s="22" t="s">
        <v>388</v>
      </c>
      <c r="L213" s="22" t="s">
        <v>389</v>
      </c>
      <c r="M213" s="22" t="s">
        <v>48</v>
      </c>
      <c r="N213" s="24" t="s">
        <v>155</v>
      </c>
      <c r="O213" s="8">
        <v>4121316.72</v>
      </c>
      <c r="P213" s="8">
        <v>801421.84</v>
      </c>
      <c r="Q213" s="8">
        <v>896617.19</v>
      </c>
      <c r="R213" s="25"/>
      <c r="S213" s="8">
        <v>20000</v>
      </c>
      <c r="T213" s="8">
        <f t="shared" si="19"/>
        <v>5839355.75</v>
      </c>
      <c r="U213" s="6" t="s">
        <v>50</v>
      </c>
      <c r="V213" s="22"/>
      <c r="W213" s="9">
        <v>0</v>
      </c>
      <c r="X213" s="9">
        <v>0</v>
      </c>
      <c r="AA213" s="112"/>
    </row>
    <row r="214" spans="1:27" s="43" customFormat="1" ht="45" customHeight="1" x14ac:dyDescent="0.25">
      <c r="A214" s="42">
        <v>48</v>
      </c>
      <c r="B214" s="10" t="s">
        <v>151</v>
      </c>
      <c r="C214" s="10">
        <v>119675</v>
      </c>
      <c r="D214" s="11" t="s">
        <v>1106</v>
      </c>
      <c r="E214" s="11" t="s">
        <v>1107</v>
      </c>
      <c r="F214" s="11" t="s">
        <v>1109</v>
      </c>
      <c r="G214" s="20">
        <v>43250</v>
      </c>
      <c r="H214" s="20">
        <v>45441</v>
      </c>
      <c r="I214" s="13">
        <v>83.72</v>
      </c>
      <c r="J214" s="22" t="s">
        <v>336</v>
      </c>
      <c r="K214" s="22" t="s">
        <v>388</v>
      </c>
      <c r="L214" s="22" t="s">
        <v>389</v>
      </c>
      <c r="M214" s="22" t="s">
        <v>48</v>
      </c>
      <c r="N214" s="24" t="s">
        <v>155</v>
      </c>
      <c r="O214" s="23">
        <v>4121316.72</v>
      </c>
      <c r="P214" s="23">
        <v>801421.84</v>
      </c>
      <c r="Q214" s="23">
        <v>896617.19</v>
      </c>
      <c r="R214" s="25"/>
      <c r="S214" s="23">
        <v>20000</v>
      </c>
      <c r="T214" s="23">
        <f t="shared" si="19"/>
        <v>5839355.75</v>
      </c>
      <c r="U214" s="6" t="s">
        <v>50</v>
      </c>
      <c r="V214" s="22"/>
      <c r="W214" s="9">
        <v>0</v>
      </c>
      <c r="X214" s="9">
        <v>0</v>
      </c>
      <c r="AA214" s="112"/>
    </row>
    <row r="215" spans="1:27" s="43" customFormat="1" ht="45" customHeight="1" x14ac:dyDescent="0.25">
      <c r="A215" s="42">
        <v>49</v>
      </c>
      <c r="B215" s="10" t="s">
        <v>33</v>
      </c>
      <c r="C215" s="10">
        <v>121574</v>
      </c>
      <c r="D215" s="11" t="s">
        <v>1110</v>
      </c>
      <c r="E215" s="11" t="s">
        <v>1111</v>
      </c>
      <c r="F215" s="11" t="s">
        <v>1112</v>
      </c>
      <c r="G215" s="20">
        <v>43255</v>
      </c>
      <c r="H215" s="20">
        <v>45446</v>
      </c>
      <c r="I215" s="13">
        <v>85</v>
      </c>
      <c r="J215" s="22" t="s">
        <v>336</v>
      </c>
      <c r="K215" s="22" t="s">
        <v>388</v>
      </c>
      <c r="L215" s="22" t="s">
        <v>389</v>
      </c>
      <c r="M215" s="22" t="s">
        <v>1154</v>
      </c>
      <c r="N215" s="24" t="s">
        <v>40</v>
      </c>
      <c r="O215" s="23">
        <v>11494093.380000001</v>
      </c>
      <c r="P215" s="23">
        <v>2028369.42</v>
      </c>
      <c r="Q215" s="23">
        <v>5795341.21</v>
      </c>
      <c r="R215" s="25"/>
      <c r="S215" s="23">
        <v>4277806.79</v>
      </c>
      <c r="T215" s="23">
        <f t="shared" si="19"/>
        <v>23595610.800000001</v>
      </c>
      <c r="U215" s="6" t="s">
        <v>50</v>
      </c>
      <c r="V215" s="22"/>
      <c r="W215" s="9">
        <v>0</v>
      </c>
      <c r="X215" s="9">
        <v>0</v>
      </c>
      <c r="AA215" s="112"/>
    </row>
    <row r="216" spans="1:27" s="43" customFormat="1" ht="45" customHeight="1" thickBot="1" x14ac:dyDescent="0.3">
      <c r="A216" s="42">
        <v>50</v>
      </c>
      <c r="B216" s="10" t="s">
        <v>33</v>
      </c>
      <c r="C216" s="10">
        <v>121349</v>
      </c>
      <c r="D216" s="11" t="s">
        <v>1119</v>
      </c>
      <c r="E216" s="11" t="s">
        <v>1120</v>
      </c>
      <c r="F216" s="11" t="s">
        <v>1121</v>
      </c>
      <c r="G216" s="20">
        <v>43256</v>
      </c>
      <c r="H216" s="20">
        <v>43925</v>
      </c>
      <c r="I216" s="13">
        <v>85</v>
      </c>
      <c r="J216" s="22" t="s">
        <v>336</v>
      </c>
      <c r="K216" s="22" t="s">
        <v>388</v>
      </c>
      <c r="L216" s="22" t="s">
        <v>389</v>
      </c>
      <c r="M216" s="22" t="s">
        <v>39</v>
      </c>
      <c r="N216" s="24" t="s">
        <v>40</v>
      </c>
      <c r="O216" s="23">
        <v>20214588.649999999</v>
      </c>
      <c r="P216" s="23">
        <v>3567280.35</v>
      </c>
      <c r="Q216" s="23">
        <v>23781869</v>
      </c>
      <c r="R216" s="25"/>
      <c r="S216" s="23">
        <v>23546636.48</v>
      </c>
      <c r="T216" s="23">
        <f t="shared" si="19"/>
        <v>71110374.480000004</v>
      </c>
      <c r="U216" s="6" t="s">
        <v>50</v>
      </c>
      <c r="V216" s="22"/>
      <c r="W216" s="9">
        <v>730576.7</v>
      </c>
      <c r="X216" s="9">
        <v>128925.3</v>
      </c>
      <c r="AA216" s="112"/>
    </row>
    <row r="217" spans="1:27" s="50" customFormat="1" ht="21" customHeight="1" thickBot="1" x14ac:dyDescent="0.3">
      <c r="A217" s="126" t="s">
        <v>384</v>
      </c>
      <c r="B217" s="127"/>
      <c r="C217" s="127"/>
      <c r="D217" s="127"/>
      <c r="E217" s="127"/>
      <c r="F217" s="127"/>
      <c r="G217" s="127"/>
      <c r="H217" s="127"/>
      <c r="I217" s="127"/>
      <c r="J217" s="127"/>
      <c r="K217" s="127"/>
      <c r="L217" s="127"/>
      <c r="M217" s="127"/>
      <c r="N217" s="128"/>
      <c r="O217" s="45">
        <f>SUM(O167:O216)</f>
        <v>257857982.60287595</v>
      </c>
      <c r="P217" s="45">
        <f>SUM(P167:P216)</f>
        <v>47438381.357124001</v>
      </c>
      <c r="Q217" s="45">
        <f>SUM(Q167:Q216)</f>
        <v>88877798.969999999</v>
      </c>
      <c r="R217" s="45"/>
      <c r="S217" s="45">
        <f>SUM(S167:S216)</f>
        <v>42218715.480000004</v>
      </c>
      <c r="T217" s="45">
        <f>SUM(T167:T216)</f>
        <v>436392878.41000003</v>
      </c>
      <c r="U217" s="45"/>
      <c r="V217" s="45"/>
      <c r="W217" s="45">
        <f>SUM(W167:W216)</f>
        <v>89930678.459999949</v>
      </c>
      <c r="X217" s="45">
        <f>SUM(X167:X216)</f>
        <v>15267499.789999999</v>
      </c>
      <c r="AA217" s="43"/>
    </row>
    <row r="218" spans="1:27" s="41" customFormat="1" ht="21" customHeight="1" thickBot="1" x14ac:dyDescent="0.3">
      <c r="A218" s="123" t="s">
        <v>500</v>
      </c>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5"/>
      <c r="AA218" s="43"/>
    </row>
    <row r="219" spans="1:27" s="43" customFormat="1" ht="45" customHeight="1" x14ac:dyDescent="0.25">
      <c r="A219" s="42">
        <v>1</v>
      </c>
      <c r="B219" s="22" t="s">
        <v>151</v>
      </c>
      <c r="C219" s="22">
        <v>105531</v>
      </c>
      <c r="D219" s="11" t="s">
        <v>501</v>
      </c>
      <c r="E219" s="7" t="s">
        <v>502</v>
      </c>
      <c r="F219" s="11" t="s">
        <v>503</v>
      </c>
      <c r="G219" s="20">
        <v>42614</v>
      </c>
      <c r="H219" s="20">
        <v>44440</v>
      </c>
      <c r="I219" s="22">
        <v>83.72</v>
      </c>
      <c r="J219" s="10" t="s">
        <v>354</v>
      </c>
      <c r="K219" s="10" t="s">
        <v>504</v>
      </c>
      <c r="L219" s="10" t="s">
        <v>504</v>
      </c>
      <c r="M219" s="10" t="s">
        <v>48</v>
      </c>
      <c r="N219" s="24" t="s">
        <v>155</v>
      </c>
      <c r="O219" s="8">
        <v>6067114.3078000005</v>
      </c>
      <c r="P219" s="8">
        <v>1179797.1921999995</v>
      </c>
      <c r="Q219" s="8">
        <v>948026</v>
      </c>
      <c r="R219" s="25"/>
      <c r="S219" s="8">
        <v>60000</v>
      </c>
      <c r="T219" s="8">
        <v>8254937.5</v>
      </c>
      <c r="U219" s="10" t="s">
        <v>50</v>
      </c>
      <c r="V219" s="22" t="s">
        <v>80</v>
      </c>
      <c r="W219" s="9">
        <v>1602975.76</v>
      </c>
      <c r="X219" s="9">
        <v>182382.07999999999</v>
      </c>
      <c r="AA219" s="112"/>
    </row>
    <row r="220" spans="1:27" s="43" customFormat="1" ht="45" customHeight="1" x14ac:dyDescent="0.25">
      <c r="A220" s="42">
        <v>2</v>
      </c>
      <c r="B220" s="10" t="s">
        <v>230</v>
      </c>
      <c r="C220" s="10">
        <v>115978</v>
      </c>
      <c r="D220" s="11" t="s">
        <v>505</v>
      </c>
      <c r="E220" s="11" t="s">
        <v>506</v>
      </c>
      <c r="F220" s="11" t="s">
        <v>505</v>
      </c>
      <c r="G220" s="20">
        <v>42964</v>
      </c>
      <c r="H220" s="20">
        <v>44060</v>
      </c>
      <c r="I220" s="13">
        <v>85</v>
      </c>
      <c r="J220" s="22" t="s">
        <v>354</v>
      </c>
      <c r="K220" s="22" t="s">
        <v>504</v>
      </c>
      <c r="L220" s="22" t="s">
        <v>504</v>
      </c>
      <c r="M220" s="22" t="s">
        <v>39</v>
      </c>
      <c r="N220" s="24" t="s">
        <v>233</v>
      </c>
      <c r="O220" s="23">
        <v>3468174.25</v>
      </c>
      <c r="P220" s="23">
        <v>612030.75</v>
      </c>
      <c r="Q220" s="23">
        <v>2049045</v>
      </c>
      <c r="R220" s="25"/>
      <c r="S220" s="23">
        <v>621062.5</v>
      </c>
      <c r="T220" s="23">
        <v>6750312.5</v>
      </c>
      <c r="U220" s="6" t="s">
        <v>50</v>
      </c>
      <c r="V220" s="22"/>
      <c r="W220" s="9">
        <v>1057991.29</v>
      </c>
      <c r="X220" s="9">
        <v>116116.10999999999</v>
      </c>
    </row>
    <row r="221" spans="1:27" s="43" customFormat="1" ht="45" customHeight="1" x14ac:dyDescent="0.25">
      <c r="A221" s="42">
        <v>3</v>
      </c>
      <c r="B221" s="10" t="s">
        <v>230</v>
      </c>
      <c r="C221" s="10">
        <v>115665</v>
      </c>
      <c r="D221" s="11" t="s">
        <v>507</v>
      </c>
      <c r="E221" s="11" t="s">
        <v>508</v>
      </c>
      <c r="F221" s="11" t="s">
        <v>507</v>
      </c>
      <c r="G221" s="20">
        <v>42914</v>
      </c>
      <c r="H221" s="20">
        <v>43644</v>
      </c>
      <c r="I221" s="13">
        <v>85</v>
      </c>
      <c r="J221" s="22" t="s">
        <v>354</v>
      </c>
      <c r="K221" s="22" t="s">
        <v>504</v>
      </c>
      <c r="L221" s="22" t="s">
        <v>504</v>
      </c>
      <c r="M221" s="22" t="s">
        <v>39</v>
      </c>
      <c r="N221" s="24" t="s">
        <v>233</v>
      </c>
      <c r="O221" s="23">
        <v>1368912.79</v>
      </c>
      <c r="P221" s="23">
        <v>241572.85</v>
      </c>
      <c r="Q221" s="23">
        <v>1078008.7500000002</v>
      </c>
      <c r="R221" s="25"/>
      <c r="S221" s="23">
        <v>32923.929999999702</v>
      </c>
      <c r="T221" s="23">
        <v>2721418.3200000003</v>
      </c>
      <c r="U221" s="6" t="s">
        <v>50</v>
      </c>
      <c r="V221" s="22"/>
      <c r="W221" s="9">
        <v>758122.8899999999</v>
      </c>
      <c r="X221" s="9">
        <v>133786.38999999998</v>
      </c>
    </row>
    <row r="222" spans="1:27" s="43" customFormat="1" ht="45" customHeight="1" thickBot="1" x14ac:dyDescent="0.3">
      <c r="A222" s="42">
        <v>4</v>
      </c>
      <c r="B222" s="10" t="s">
        <v>230</v>
      </c>
      <c r="C222" s="10">
        <v>115991</v>
      </c>
      <c r="D222" s="11" t="s">
        <v>509</v>
      </c>
      <c r="E222" s="11" t="s">
        <v>510</v>
      </c>
      <c r="F222" s="11" t="s">
        <v>509</v>
      </c>
      <c r="G222" s="20">
        <v>42951</v>
      </c>
      <c r="H222" s="20">
        <v>43925</v>
      </c>
      <c r="I222" s="13">
        <v>85</v>
      </c>
      <c r="J222" s="22" t="s">
        <v>354</v>
      </c>
      <c r="K222" s="22" t="s">
        <v>504</v>
      </c>
      <c r="L222" s="22" t="s">
        <v>511</v>
      </c>
      <c r="M222" s="22" t="s">
        <v>39</v>
      </c>
      <c r="N222" s="24" t="s">
        <v>233</v>
      </c>
      <c r="O222" s="23">
        <v>1547343.33</v>
      </c>
      <c r="P222" s="23">
        <v>273060.59000000003</v>
      </c>
      <c r="Q222" s="23">
        <v>651027.91000000015</v>
      </c>
      <c r="R222" s="25"/>
      <c r="S222" s="23">
        <v>441382.50999999978</v>
      </c>
      <c r="T222" s="23">
        <v>2912814.34</v>
      </c>
      <c r="U222" s="6" t="s">
        <v>50</v>
      </c>
      <c r="V222" s="22"/>
      <c r="W222" s="9">
        <v>198155.49</v>
      </c>
      <c r="X222" s="9">
        <v>34968.619999999995</v>
      </c>
    </row>
    <row r="223" spans="1:27" s="50" customFormat="1" ht="21" customHeight="1" thickBot="1" x14ac:dyDescent="0.3">
      <c r="A223" s="126" t="s">
        <v>384</v>
      </c>
      <c r="B223" s="127"/>
      <c r="C223" s="127"/>
      <c r="D223" s="127"/>
      <c r="E223" s="127"/>
      <c r="F223" s="127"/>
      <c r="G223" s="127"/>
      <c r="H223" s="127"/>
      <c r="I223" s="127"/>
      <c r="J223" s="127"/>
      <c r="K223" s="127"/>
      <c r="L223" s="127"/>
      <c r="M223" s="127"/>
      <c r="N223" s="128"/>
      <c r="O223" s="51">
        <f>SUM(O219:O222)</f>
        <v>12451544.677800002</v>
      </c>
      <c r="P223" s="51">
        <f>SUM(P219:P222)</f>
        <v>2306461.3821999994</v>
      </c>
      <c r="Q223" s="51">
        <f t="shared" ref="Q223:T223" si="20">SUM(Q219:Q222)</f>
        <v>4726107.66</v>
      </c>
      <c r="R223" s="51"/>
      <c r="S223" s="51">
        <f t="shared" si="20"/>
        <v>1155368.9399999995</v>
      </c>
      <c r="T223" s="51">
        <f t="shared" si="20"/>
        <v>20639482.66</v>
      </c>
      <c r="U223" s="51"/>
      <c r="V223" s="51"/>
      <c r="W223" s="51">
        <f t="shared" ref="W223:X223" si="21">SUM(W219:W222)</f>
        <v>3617245.4299999997</v>
      </c>
      <c r="X223" s="51">
        <f t="shared" si="21"/>
        <v>467253.19999999995</v>
      </c>
      <c r="AA223" s="43"/>
    </row>
    <row r="224" spans="1:27" s="50" customFormat="1" ht="21" customHeight="1" thickBot="1" x14ac:dyDescent="0.3">
      <c r="A224" s="123" t="s">
        <v>512</v>
      </c>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5"/>
      <c r="AA224" s="43"/>
    </row>
    <row r="225" spans="1:27" s="56" customFormat="1" ht="45" customHeight="1" thickBot="1" x14ac:dyDescent="0.3">
      <c r="A225" s="52">
        <v>1</v>
      </c>
      <c r="B225" s="53" t="s">
        <v>113</v>
      </c>
      <c r="C225" s="53">
        <v>119828</v>
      </c>
      <c r="D225" s="14" t="s">
        <v>514</v>
      </c>
      <c r="E225" s="14" t="s">
        <v>515</v>
      </c>
      <c r="F225" s="14" t="s">
        <v>516</v>
      </c>
      <c r="G225" s="26">
        <v>43005</v>
      </c>
      <c r="H225" s="26">
        <v>43735</v>
      </c>
      <c r="I225" s="54">
        <v>84.999999638510033</v>
      </c>
      <c r="J225" s="53" t="s">
        <v>36</v>
      </c>
      <c r="K225" s="53" t="s">
        <v>517</v>
      </c>
      <c r="L225" s="53" t="s">
        <v>518</v>
      </c>
      <c r="M225" s="55" t="s">
        <v>39</v>
      </c>
      <c r="N225" s="24" t="s">
        <v>222</v>
      </c>
      <c r="O225" s="15">
        <v>705413.79</v>
      </c>
      <c r="P225" s="15">
        <v>124484.79</v>
      </c>
      <c r="Q225" s="15">
        <v>92210.99</v>
      </c>
      <c r="R225" s="15"/>
      <c r="S225" s="15">
        <v>8924.6</v>
      </c>
      <c r="T225" s="15">
        <f t="shared" ref="T225" si="22">SUM(O225:S225)</f>
        <v>931034.17</v>
      </c>
      <c r="U225" s="55" t="s">
        <v>50</v>
      </c>
      <c r="V225" s="53" t="s">
        <v>51</v>
      </c>
      <c r="W225" s="16">
        <v>386243.49000000005</v>
      </c>
      <c r="X225" s="16">
        <v>68160.609999999986</v>
      </c>
      <c r="AA225" s="112"/>
    </row>
    <row r="226" spans="1:27" s="50" customFormat="1" ht="21" customHeight="1" thickBot="1" x14ac:dyDescent="0.3">
      <c r="A226" s="126" t="s">
        <v>513</v>
      </c>
      <c r="B226" s="127"/>
      <c r="C226" s="127"/>
      <c r="D226" s="127"/>
      <c r="E226" s="127"/>
      <c r="F226" s="127"/>
      <c r="G226" s="127"/>
      <c r="H226" s="127"/>
      <c r="I226" s="127"/>
      <c r="J226" s="127"/>
      <c r="K226" s="127"/>
      <c r="L226" s="127"/>
      <c r="M226" s="127"/>
      <c r="N226" s="128"/>
      <c r="O226" s="45">
        <f>SUM(O225)</f>
        <v>705413.79</v>
      </c>
      <c r="P226" s="45">
        <f>SUM(P225)</f>
        <v>124484.79</v>
      </c>
      <c r="Q226" s="45">
        <f t="shared" ref="Q226:T226" si="23">SUM(Q225)</f>
        <v>92210.99</v>
      </c>
      <c r="R226" s="45"/>
      <c r="S226" s="45">
        <f t="shared" si="23"/>
        <v>8924.6</v>
      </c>
      <c r="T226" s="45">
        <f t="shared" si="23"/>
        <v>931034.17</v>
      </c>
      <c r="U226" s="45"/>
      <c r="V226" s="45"/>
      <c r="W226" s="45">
        <f t="shared" ref="W226:X226" si="24">SUM(W225)</f>
        <v>386243.49000000005</v>
      </c>
      <c r="X226" s="45">
        <f t="shared" si="24"/>
        <v>68160.609999999986</v>
      </c>
      <c r="AA226" s="43"/>
    </row>
    <row r="227" spans="1:27" s="50" customFormat="1" ht="21" customHeight="1" thickBot="1" x14ac:dyDescent="0.3">
      <c r="A227" s="123" t="s">
        <v>519</v>
      </c>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5"/>
      <c r="AA227" s="43"/>
    </row>
    <row r="228" spans="1:27" s="43" customFormat="1" ht="45" customHeight="1" x14ac:dyDescent="0.25">
      <c r="A228" s="47">
        <v>1</v>
      </c>
      <c r="B228" s="22" t="s">
        <v>33</v>
      </c>
      <c r="C228" s="22">
        <v>103195</v>
      </c>
      <c r="D228" s="11" t="s">
        <v>521</v>
      </c>
      <c r="E228" s="7" t="s">
        <v>522</v>
      </c>
      <c r="F228" s="11" t="s">
        <v>523</v>
      </c>
      <c r="G228" s="20">
        <v>42621</v>
      </c>
      <c r="H228" s="20">
        <v>43472</v>
      </c>
      <c r="I228" s="21">
        <v>85</v>
      </c>
      <c r="J228" s="10" t="s">
        <v>323</v>
      </c>
      <c r="K228" s="10" t="s">
        <v>524</v>
      </c>
      <c r="L228" s="10" t="s">
        <v>525</v>
      </c>
      <c r="M228" s="10" t="s">
        <v>39</v>
      </c>
      <c r="N228" s="24" t="s">
        <v>40</v>
      </c>
      <c r="O228" s="8">
        <v>4696102.5080000004</v>
      </c>
      <c r="P228" s="8">
        <v>828723.97200000007</v>
      </c>
      <c r="Q228" s="8">
        <v>5524826.4800000004</v>
      </c>
      <c r="R228" s="25"/>
      <c r="S228" s="8">
        <v>8417771.75</v>
      </c>
      <c r="T228" s="8">
        <v>19467424.710000001</v>
      </c>
      <c r="U228" s="10" t="s">
        <v>50</v>
      </c>
      <c r="V228" s="22" t="s">
        <v>135</v>
      </c>
      <c r="W228" s="9">
        <v>4254017.9700000007</v>
      </c>
      <c r="X228" s="9">
        <v>750709.03999999992</v>
      </c>
      <c r="AA228" s="112"/>
    </row>
    <row r="229" spans="1:27" s="43" customFormat="1" ht="45" customHeight="1" x14ac:dyDescent="0.25">
      <c r="A229" s="47">
        <v>2</v>
      </c>
      <c r="B229" s="22" t="s">
        <v>121</v>
      </c>
      <c r="C229" s="22">
        <v>105188</v>
      </c>
      <c r="D229" s="11" t="s">
        <v>526</v>
      </c>
      <c r="E229" s="7" t="s">
        <v>527</v>
      </c>
      <c r="F229" s="11" t="s">
        <v>528</v>
      </c>
      <c r="G229" s="20">
        <v>42622</v>
      </c>
      <c r="H229" s="20">
        <v>43352</v>
      </c>
      <c r="I229" s="13">
        <v>85</v>
      </c>
      <c r="J229" s="10" t="s">
        <v>323</v>
      </c>
      <c r="K229" s="10" t="s">
        <v>524</v>
      </c>
      <c r="L229" s="10" t="s">
        <v>529</v>
      </c>
      <c r="M229" s="10" t="s">
        <v>39</v>
      </c>
      <c r="N229" s="24" t="s">
        <v>222</v>
      </c>
      <c r="O229" s="8">
        <v>5414113.6100000003</v>
      </c>
      <c r="P229" s="8">
        <v>955431.81</v>
      </c>
      <c r="Q229" s="8">
        <v>0</v>
      </c>
      <c r="R229" s="25"/>
      <c r="S229" s="8">
        <v>1064929.8899999999</v>
      </c>
      <c r="T229" s="8">
        <v>7434475.3099999996</v>
      </c>
      <c r="U229" s="10" t="s">
        <v>548</v>
      </c>
      <c r="V229" s="22" t="s">
        <v>135</v>
      </c>
      <c r="W229" s="9">
        <v>4889754.08</v>
      </c>
      <c r="X229" s="9">
        <v>779702.33</v>
      </c>
      <c r="AA229" s="112"/>
    </row>
    <row r="230" spans="1:27" s="43" customFormat="1" ht="45" customHeight="1" x14ac:dyDescent="0.25">
      <c r="A230" s="47">
        <v>3</v>
      </c>
      <c r="B230" s="22" t="s">
        <v>121</v>
      </c>
      <c r="C230" s="22">
        <v>104873</v>
      </c>
      <c r="D230" s="11" t="s">
        <v>530</v>
      </c>
      <c r="E230" s="7" t="s">
        <v>531</v>
      </c>
      <c r="F230" s="11" t="s">
        <v>532</v>
      </c>
      <c r="G230" s="20">
        <v>42629</v>
      </c>
      <c r="H230" s="20">
        <v>43359</v>
      </c>
      <c r="I230" s="13">
        <v>85</v>
      </c>
      <c r="J230" s="10" t="s">
        <v>323</v>
      </c>
      <c r="K230" s="10" t="s">
        <v>524</v>
      </c>
      <c r="L230" s="10" t="s">
        <v>533</v>
      </c>
      <c r="M230" s="10" t="s">
        <v>39</v>
      </c>
      <c r="N230" s="24" t="s">
        <v>222</v>
      </c>
      <c r="O230" s="8">
        <v>5712085</v>
      </c>
      <c r="P230" s="8">
        <v>1008015</v>
      </c>
      <c r="Q230" s="8">
        <v>0</v>
      </c>
      <c r="R230" s="25"/>
      <c r="S230" s="8">
        <v>1011700</v>
      </c>
      <c r="T230" s="8">
        <v>7731800</v>
      </c>
      <c r="U230" s="10" t="s">
        <v>548</v>
      </c>
      <c r="V230" s="22" t="s">
        <v>80</v>
      </c>
      <c r="W230" s="9">
        <v>4589306.58</v>
      </c>
      <c r="X230" s="9">
        <v>669521.75000000012</v>
      </c>
      <c r="AA230" s="112"/>
    </row>
    <row r="231" spans="1:27" s="43" customFormat="1" ht="45" customHeight="1" x14ac:dyDescent="0.25">
      <c r="A231" s="48">
        <v>4</v>
      </c>
      <c r="B231" s="10" t="s">
        <v>230</v>
      </c>
      <c r="C231" s="10">
        <v>115705</v>
      </c>
      <c r="D231" s="11" t="s">
        <v>534</v>
      </c>
      <c r="E231" s="11" t="s">
        <v>535</v>
      </c>
      <c r="F231" s="11" t="s">
        <v>534</v>
      </c>
      <c r="G231" s="20">
        <v>42902</v>
      </c>
      <c r="H231" s="20">
        <v>43450</v>
      </c>
      <c r="I231" s="13">
        <v>85</v>
      </c>
      <c r="J231" s="22" t="s">
        <v>323</v>
      </c>
      <c r="K231" s="22" t="s">
        <v>524</v>
      </c>
      <c r="L231" s="22" t="s">
        <v>533</v>
      </c>
      <c r="M231" s="22" t="s">
        <v>39</v>
      </c>
      <c r="N231" s="24" t="s">
        <v>233</v>
      </c>
      <c r="O231" s="23">
        <v>2251640.89</v>
      </c>
      <c r="P231" s="8">
        <v>397348.39</v>
      </c>
      <c r="Q231" s="23">
        <v>1494030.9000000004</v>
      </c>
      <c r="R231" s="25"/>
      <c r="S231" s="23">
        <v>657762.10000000009</v>
      </c>
      <c r="T231" s="23">
        <v>4800782.2800000012</v>
      </c>
      <c r="U231" s="6" t="s">
        <v>50</v>
      </c>
      <c r="V231" s="22"/>
      <c r="W231" s="9">
        <v>2067996.5700000003</v>
      </c>
      <c r="X231" s="9">
        <v>364940.56</v>
      </c>
    </row>
    <row r="232" spans="1:27" s="43" customFormat="1" ht="45" customHeight="1" thickBot="1" x14ac:dyDescent="0.3">
      <c r="A232" s="42">
        <v>5</v>
      </c>
      <c r="B232" s="22" t="s">
        <v>121</v>
      </c>
      <c r="C232" s="22">
        <v>104350</v>
      </c>
      <c r="D232" s="7" t="s">
        <v>958</v>
      </c>
      <c r="E232" s="11" t="s">
        <v>959</v>
      </c>
      <c r="F232" s="11" t="s">
        <v>960</v>
      </c>
      <c r="G232" s="20">
        <v>42621</v>
      </c>
      <c r="H232" s="20">
        <v>43351</v>
      </c>
      <c r="I232" s="13">
        <v>85</v>
      </c>
      <c r="J232" s="10" t="s">
        <v>323</v>
      </c>
      <c r="K232" s="10" t="s">
        <v>524</v>
      </c>
      <c r="L232" s="10" t="s">
        <v>1082</v>
      </c>
      <c r="M232" s="10" t="s">
        <v>39</v>
      </c>
      <c r="N232" s="24" t="s">
        <v>222</v>
      </c>
      <c r="O232" s="8">
        <v>5722324.6439999994</v>
      </c>
      <c r="P232" s="8">
        <v>1009821.9960000003</v>
      </c>
      <c r="Q232" s="8">
        <v>0</v>
      </c>
      <c r="R232" s="25"/>
      <c r="S232" s="8">
        <v>663486.93999999994</v>
      </c>
      <c r="T232" s="8">
        <v>7395633.5800000001</v>
      </c>
      <c r="U232" s="10" t="s">
        <v>548</v>
      </c>
      <c r="V232" s="22" t="s">
        <v>92</v>
      </c>
      <c r="W232" s="9">
        <v>5709808.9699999997</v>
      </c>
      <c r="X232" s="9">
        <v>1007613.3399999999</v>
      </c>
      <c r="AA232" s="112"/>
    </row>
    <row r="233" spans="1:27" s="50" customFormat="1" ht="21" customHeight="1" thickBot="1" x14ac:dyDescent="0.3">
      <c r="A233" s="126" t="s">
        <v>520</v>
      </c>
      <c r="B233" s="127"/>
      <c r="C233" s="127"/>
      <c r="D233" s="127"/>
      <c r="E233" s="127"/>
      <c r="F233" s="127"/>
      <c r="G233" s="127"/>
      <c r="H233" s="127"/>
      <c r="I233" s="127"/>
      <c r="J233" s="127"/>
      <c r="K233" s="127"/>
      <c r="L233" s="127"/>
      <c r="M233" s="127"/>
      <c r="N233" s="128"/>
      <c r="O233" s="51">
        <f>SUM(O228:O232)</f>
        <v>23796266.652000003</v>
      </c>
      <c r="P233" s="51">
        <f>SUM(P228:P232)</f>
        <v>4199341.1680000005</v>
      </c>
      <c r="Q233" s="51">
        <f>SUM(Q228:Q232)</f>
        <v>7018857.3800000008</v>
      </c>
      <c r="R233" s="51"/>
      <c r="S233" s="51">
        <f t="shared" ref="S233:T233" si="25">SUM(S228:S232)</f>
        <v>11815650.68</v>
      </c>
      <c r="T233" s="51">
        <f t="shared" si="25"/>
        <v>46830115.879999995</v>
      </c>
      <c r="U233" s="51"/>
      <c r="V233" s="51"/>
      <c r="W233" s="51">
        <f t="shared" ref="W233:X233" si="26">SUM(W228:W232)</f>
        <v>21510884.170000002</v>
      </c>
      <c r="X233" s="51">
        <f t="shared" si="26"/>
        <v>3572487.02</v>
      </c>
      <c r="AA233" s="43"/>
    </row>
    <row r="234" spans="1:27" s="50" customFormat="1" ht="21" customHeight="1" thickBot="1" x14ac:dyDescent="0.3">
      <c r="A234" s="123" t="s">
        <v>536</v>
      </c>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5"/>
      <c r="AA234" s="43"/>
    </row>
    <row r="235" spans="1:27" s="43" customFormat="1" ht="45" customHeight="1" x14ac:dyDescent="0.25">
      <c r="A235" s="42">
        <v>1</v>
      </c>
      <c r="B235" s="22" t="s">
        <v>42</v>
      </c>
      <c r="C235" s="22">
        <v>103454</v>
      </c>
      <c r="D235" s="7" t="s">
        <v>538</v>
      </c>
      <c r="E235" s="11" t="s">
        <v>539</v>
      </c>
      <c r="F235" s="11" t="s">
        <v>540</v>
      </c>
      <c r="G235" s="20">
        <v>42614</v>
      </c>
      <c r="H235" s="20">
        <v>44075</v>
      </c>
      <c r="I235" s="21">
        <v>84.435339999999997</v>
      </c>
      <c r="J235" s="10" t="s">
        <v>541</v>
      </c>
      <c r="K235" s="10" t="s">
        <v>542</v>
      </c>
      <c r="L235" s="10" t="s">
        <v>543</v>
      </c>
      <c r="M235" s="10" t="s">
        <v>48</v>
      </c>
      <c r="N235" s="24" t="s">
        <v>49</v>
      </c>
      <c r="O235" s="8">
        <v>7257102.7555640005</v>
      </c>
      <c r="P235" s="8">
        <v>1337287.0544360001</v>
      </c>
      <c r="Q235" s="8">
        <v>0</v>
      </c>
      <c r="R235" s="25"/>
      <c r="S235" s="8">
        <v>219231.31</v>
      </c>
      <c r="T235" s="8">
        <v>8813621.120000001</v>
      </c>
      <c r="U235" s="10" t="s">
        <v>50</v>
      </c>
      <c r="V235" s="22" t="s">
        <v>80</v>
      </c>
      <c r="W235" s="9">
        <v>2568407.2899999996</v>
      </c>
      <c r="X235" s="9">
        <v>473287.73</v>
      </c>
      <c r="AA235" s="112"/>
    </row>
    <row r="236" spans="1:27" s="43" customFormat="1" ht="45" customHeight="1" x14ac:dyDescent="0.25">
      <c r="A236" s="42">
        <v>2</v>
      </c>
      <c r="B236" s="22" t="s">
        <v>42</v>
      </c>
      <c r="C236" s="22">
        <v>103633</v>
      </c>
      <c r="D236" s="7" t="s">
        <v>538</v>
      </c>
      <c r="E236" s="11" t="s">
        <v>539</v>
      </c>
      <c r="F236" s="11" t="s">
        <v>544</v>
      </c>
      <c r="G236" s="20">
        <v>42621</v>
      </c>
      <c r="H236" s="20">
        <v>44082</v>
      </c>
      <c r="I236" s="21">
        <v>84.435339999999997</v>
      </c>
      <c r="J236" s="10" t="s">
        <v>541</v>
      </c>
      <c r="K236" s="10" t="s">
        <v>542</v>
      </c>
      <c r="L236" s="10" t="s">
        <v>543</v>
      </c>
      <c r="M236" s="10" t="s">
        <v>48</v>
      </c>
      <c r="N236" s="24" t="s">
        <v>49</v>
      </c>
      <c r="O236" s="8">
        <v>7216366.5300000003</v>
      </c>
      <c r="P236" s="8">
        <v>1329780.47</v>
      </c>
      <c r="Q236" s="8">
        <v>0</v>
      </c>
      <c r="R236" s="25"/>
      <c r="S236" s="8">
        <v>360595</v>
      </c>
      <c r="T236" s="8">
        <v>8906742</v>
      </c>
      <c r="U236" s="10" t="s">
        <v>50</v>
      </c>
      <c r="V236" s="22" t="s">
        <v>92</v>
      </c>
      <c r="W236" s="9">
        <v>5462731.7699999996</v>
      </c>
      <c r="X236" s="9">
        <v>940891.50000000012</v>
      </c>
      <c r="AA236" s="112"/>
    </row>
    <row r="237" spans="1:27" s="43" customFormat="1" ht="45" customHeight="1" x14ac:dyDescent="0.25">
      <c r="A237" s="42">
        <v>3</v>
      </c>
      <c r="B237" s="22" t="s">
        <v>113</v>
      </c>
      <c r="C237" s="22">
        <v>104769</v>
      </c>
      <c r="D237" s="7" t="s">
        <v>545</v>
      </c>
      <c r="E237" s="11" t="s">
        <v>546</v>
      </c>
      <c r="F237" s="11" t="s">
        <v>547</v>
      </c>
      <c r="G237" s="20">
        <v>42629</v>
      </c>
      <c r="H237" s="20">
        <v>43085</v>
      </c>
      <c r="I237" s="13">
        <v>85</v>
      </c>
      <c r="J237" s="10" t="s">
        <v>541</v>
      </c>
      <c r="K237" s="10" t="s">
        <v>542</v>
      </c>
      <c r="L237" s="10" t="s">
        <v>543</v>
      </c>
      <c r="M237" s="10" t="s">
        <v>39</v>
      </c>
      <c r="N237" s="24" t="s">
        <v>222</v>
      </c>
      <c r="O237" s="8">
        <v>696107.46</v>
      </c>
      <c r="P237" s="8">
        <v>122842.49</v>
      </c>
      <c r="Q237" s="8">
        <v>90994.45</v>
      </c>
      <c r="R237" s="25"/>
      <c r="S237" s="8">
        <v>32903.230000000003</v>
      </c>
      <c r="T237" s="8">
        <v>942847.62999999989</v>
      </c>
      <c r="U237" s="10" t="s">
        <v>548</v>
      </c>
      <c r="V237" s="22" t="s">
        <v>67</v>
      </c>
      <c r="W237" s="9">
        <v>682788.85999999987</v>
      </c>
      <c r="X237" s="9">
        <v>120492.13</v>
      </c>
      <c r="AA237" s="112"/>
    </row>
    <row r="238" spans="1:27" s="43" customFormat="1" ht="45" customHeight="1" x14ac:dyDescent="0.25">
      <c r="A238" s="42">
        <v>4</v>
      </c>
      <c r="B238" s="22" t="s">
        <v>121</v>
      </c>
      <c r="C238" s="22">
        <v>105076</v>
      </c>
      <c r="D238" s="7" t="s">
        <v>549</v>
      </c>
      <c r="E238" s="11" t="s">
        <v>550</v>
      </c>
      <c r="F238" s="11" t="s">
        <v>551</v>
      </c>
      <c r="G238" s="20">
        <v>42621</v>
      </c>
      <c r="H238" s="20">
        <v>43351</v>
      </c>
      <c r="I238" s="13">
        <v>85</v>
      </c>
      <c r="J238" s="10" t="s">
        <v>541</v>
      </c>
      <c r="K238" s="10" t="s">
        <v>542</v>
      </c>
      <c r="L238" s="10" t="s">
        <v>543</v>
      </c>
      <c r="M238" s="10" t="s">
        <v>39</v>
      </c>
      <c r="N238" s="24" t="s">
        <v>222</v>
      </c>
      <c r="O238" s="8">
        <v>1639539.075</v>
      </c>
      <c r="P238" s="8">
        <v>289330.42500000005</v>
      </c>
      <c r="Q238" s="8">
        <v>0</v>
      </c>
      <c r="R238" s="25"/>
      <c r="S238" s="8">
        <v>25769.03</v>
      </c>
      <c r="T238" s="8">
        <v>1954638.53</v>
      </c>
      <c r="U238" s="10" t="s">
        <v>548</v>
      </c>
      <c r="V238" s="22" t="s">
        <v>80</v>
      </c>
      <c r="W238" s="9">
        <v>1605983.6899999997</v>
      </c>
      <c r="X238" s="9">
        <v>283408.88</v>
      </c>
      <c r="AA238" s="112"/>
    </row>
    <row r="239" spans="1:27" s="43" customFormat="1" ht="45" customHeight="1" x14ac:dyDescent="0.25">
      <c r="A239" s="42">
        <v>5</v>
      </c>
      <c r="B239" s="22" t="s">
        <v>151</v>
      </c>
      <c r="C239" s="22">
        <v>106021</v>
      </c>
      <c r="D239" s="11" t="s">
        <v>552</v>
      </c>
      <c r="E239" s="7" t="s">
        <v>553</v>
      </c>
      <c r="F239" s="11" t="s">
        <v>554</v>
      </c>
      <c r="G239" s="20">
        <v>42618</v>
      </c>
      <c r="H239" s="20">
        <v>44444</v>
      </c>
      <c r="I239" s="22">
        <v>83.72</v>
      </c>
      <c r="J239" s="10" t="s">
        <v>541</v>
      </c>
      <c r="K239" s="10" t="s">
        <v>542</v>
      </c>
      <c r="L239" s="10" t="s">
        <v>543</v>
      </c>
      <c r="M239" s="10" t="s">
        <v>48</v>
      </c>
      <c r="N239" s="24" t="s">
        <v>155</v>
      </c>
      <c r="O239" s="8">
        <v>5887120.9124000007</v>
      </c>
      <c r="P239" s="8">
        <v>1144796.0875999993</v>
      </c>
      <c r="Q239" s="8">
        <v>1122000</v>
      </c>
      <c r="R239" s="25"/>
      <c r="S239" s="8">
        <v>6000</v>
      </c>
      <c r="T239" s="8">
        <v>8159917</v>
      </c>
      <c r="U239" s="10" t="s">
        <v>50</v>
      </c>
      <c r="V239" s="22" t="s">
        <v>80</v>
      </c>
      <c r="W239" s="9">
        <v>2267543.8299999996</v>
      </c>
      <c r="X239" s="9">
        <v>410045.20000000007</v>
      </c>
      <c r="AA239" s="112"/>
    </row>
    <row r="240" spans="1:27" s="43" customFormat="1" ht="45" customHeight="1" x14ac:dyDescent="0.25">
      <c r="A240" s="42">
        <v>6</v>
      </c>
      <c r="B240" s="22" t="s">
        <v>151</v>
      </c>
      <c r="C240" s="22">
        <v>105736</v>
      </c>
      <c r="D240" s="11" t="s">
        <v>555</v>
      </c>
      <c r="E240" s="7" t="s">
        <v>553</v>
      </c>
      <c r="F240" s="11" t="s">
        <v>556</v>
      </c>
      <c r="G240" s="20">
        <v>42618</v>
      </c>
      <c r="H240" s="20">
        <v>44444</v>
      </c>
      <c r="I240" s="22">
        <v>83.72</v>
      </c>
      <c r="J240" s="10" t="s">
        <v>541</v>
      </c>
      <c r="K240" s="10" t="s">
        <v>542</v>
      </c>
      <c r="L240" s="10" t="s">
        <v>543</v>
      </c>
      <c r="M240" s="10" t="s">
        <v>48</v>
      </c>
      <c r="N240" s="24" t="s">
        <v>155</v>
      </c>
      <c r="O240" s="8">
        <v>4645920.8432</v>
      </c>
      <c r="P240" s="8">
        <v>903435.1568</v>
      </c>
      <c r="Q240" s="8">
        <v>600000</v>
      </c>
      <c r="R240" s="25"/>
      <c r="S240" s="8">
        <v>29032</v>
      </c>
      <c r="T240" s="8">
        <v>6178388</v>
      </c>
      <c r="U240" s="10" t="s">
        <v>50</v>
      </c>
      <c r="V240" s="22" t="s">
        <v>80</v>
      </c>
      <c r="W240" s="9">
        <v>1573043.09</v>
      </c>
      <c r="X240" s="9">
        <v>241326.12999999998</v>
      </c>
      <c r="AA240" s="112"/>
    </row>
    <row r="241" spans="1:27" s="43" customFormat="1" ht="45" customHeight="1" x14ac:dyDescent="0.25">
      <c r="A241" s="42">
        <v>7</v>
      </c>
      <c r="B241" s="22" t="s">
        <v>151</v>
      </c>
      <c r="C241" s="22">
        <v>105687</v>
      </c>
      <c r="D241" s="11" t="s">
        <v>557</v>
      </c>
      <c r="E241" s="7" t="s">
        <v>553</v>
      </c>
      <c r="F241" s="11" t="s">
        <v>558</v>
      </c>
      <c r="G241" s="20">
        <v>42621</v>
      </c>
      <c r="H241" s="20">
        <v>44447</v>
      </c>
      <c r="I241" s="22">
        <v>83.72</v>
      </c>
      <c r="J241" s="10" t="s">
        <v>541</v>
      </c>
      <c r="K241" s="10" t="s">
        <v>542</v>
      </c>
      <c r="L241" s="10" t="s">
        <v>543</v>
      </c>
      <c r="M241" s="10" t="s">
        <v>48</v>
      </c>
      <c r="N241" s="24" t="s">
        <v>155</v>
      </c>
      <c r="O241" s="8">
        <v>5929520.0692000007</v>
      </c>
      <c r="P241" s="8">
        <v>1153040.9307999993</v>
      </c>
      <c r="Q241" s="8">
        <v>917692</v>
      </c>
      <c r="R241" s="25"/>
      <c r="S241" s="8">
        <v>14400</v>
      </c>
      <c r="T241" s="8">
        <v>8014653</v>
      </c>
      <c r="U241" s="10" t="s">
        <v>50</v>
      </c>
      <c r="V241" s="22" t="s">
        <v>80</v>
      </c>
      <c r="W241" s="9">
        <v>2372225.9</v>
      </c>
      <c r="X241" s="9">
        <v>402696.29</v>
      </c>
      <c r="AA241" s="112"/>
    </row>
    <row r="242" spans="1:27" s="43" customFormat="1" ht="45" customHeight="1" x14ac:dyDescent="0.25">
      <c r="A242" s="42">
        <v>8</v>
      </c>
      <c r="B242" s="22" t="s">
        <v>113</v>
      </c>
      <c r="C242" s="22">
        <v>119868</v>
      </c>
      <c r="D242" s="17" t="s">
        <v>559</v>
      </c>
      <c r="E242" s="17" t="s">
        <v>560</v>
      </c>
      <c r="F242" s="11" t="s">
        <v>561</v>
      </c>
      <c r="G242" s="20">
        <v>43005</v>
      </c>
      <c r="H242" s="20">
        <v>43551</v>
      </c>
      <c r="I242" s="13">
        <v>84.999999690697123</v>
      </c>
      <c r="J242" s="22" t="s">
        <v>541</v>
      </c>
      <c r="K242" s="10" t="s">
        <v>542</v>
      </c>
      <c r="L242" s="22" t="s">
        <v>543</v>
      </c>
      <c r="M242" s="10" t="s">
        <v>39</v>
      </c>
      <c r="N242" s="24" t="s">
        <v>222</v>
      </c>
      <c r="O242" s="8">
        <v>687028.86</v>
      </c>
      <c r="P242" s="8">
        <v>121240.39</v>
      </c>
      <c r="Q242" s="8">
        <v>89807.7</v>
      </c>
      <c r="R242" s="8"/>
      <c r="S242" s="8">
        <v>29405.5</v>
      </c>
      <c r="T242" s="8">
        <v>927482.45</v>
      </c>
      <c r="U242" s="10" t="s">
        <v>50</v>
      </c>
      <c r="V242" s="22"/>
      <c r="W242" s="9">
        <v>527249.51</v>
      </c>
      <c r="X242" s="9">
        <v>93044.01</v>
      </c>
      <c r="AA242" s="112"/>
    </row>
    <row r="243" spans="1:27" s="43" customFormat="1" ht="45" customHeight="1" x14ac:dyDescent="0.25">
      <c r="A243" s="42">
        <v>9</v>
      </c>
      <c r="B243" s="22" t="s">
        <v>113</v>
      </c>
      <c r="C243" s="22">
        <v>119903</v>
      </c>
      <c r="D243" s="11" t="s">
        <v>562</v>
      </c>
      <c r="E243" s="11" t="s">
        <v>563</v>
      </c>
      <c r="F243" s="11" t="s">
        <v>564</v>
      </c>
      <c r="G243" s="20">
        <v>43005</v>
      </c>
      <c r="H243" s="20">
        <v>43431</v>
      </c>
      <c r="I243" s="13">
        <v>84.99999946112726</v>
      </c>
      <c r="J243" s="22" t="s">
        <v>541</v>
      </c>
      <c r="K243" s="10" t="s">
        <v>542</v>
      </c>
      <c r="L243" s="22" t="s">
        <v>543</v>
      </c>
      <c r="M243" s="10" t="s">
        <v>39</v>
      </c>
      <c r="N243" s="24" t="s">
        <v>222</v>
      </c>
      <c r="O243" s="8">
        <v>709815.08</v>
      </c>
      <c r="P243" s="8">
        <v>125261.49</v>
      </c>
      <c r="Q243" s="8">
        <v>92786.29</v>
      </c>
      <c r="R243" s="8"/>
      <c r="S243" s="8">
        <v>7771.57</v>
      </c>
      <c r="T243" s="8">
        <v>935634.42999999993</v>
      </c>
      <c r="U243" s="10" t="s">
        <v>548</v>
      </c>
      <c r="V243" s="22"/>
      <c r="W243" s="9">
        <v>702841.36999999988</v>
      </c>
      <c r="X243" s="9">
        <v>124030.82999999999</v>
      </c>
      <c r="AA243" s="112"/>
    </row>
    <row r="244" spans="1:27" s="43" customFormat="1" ht="45" customHeight="1" x14ac:dyDescent="0.25">
      <c r="A244" s="42">
        <v>10</v>
      </c>
      <c r="B244" s="22" t="s">
        <v>113</v>
      </c>
      <c r="C244" s="22">
        <v>119867</v>
      </c>
      <c r="D244" s="11" t="s">
        <v>565</v>
      </c>
      <c r="E244" s="11" t="s">
        <v>566</v>
      </c>
      <c r="F244" s="11" t="s">
        <v>567</v>
      </c>
      <c r="G244" s="20">
        <v>43005</v>
      </c>
      <c r="H244" s="20">
        <v>43735</v>
      </c>
      <c r="I244" s="13">
        <v>84.999998980713912</v>
      </c>
      <c r="J244" s="22" t="s">
        <v>541</v>
      </c>
      <c r="K244" s="10" t="s">
        <v>542</v>
      </c>
      <c r="L244" s="22" t="s">
        <v>543</v>
      </c>
      <c r="M244" s="10" t="s">
        <v>39</v>
      </c>
      <c r="N244" s="24" t="s">
        <v>222</v>
      </c>
      <c r="O244" s="8">
        <v>708829.45</v>
      </c>
      <c r="P244" s="8">
        <v>125087.56</v>
      </c>
      <c r="Q244" s="8">
        <v>92657.46</v>
      </c>
      <c r="R244" s="8"/>
      <c r="S244" s="8">
        <v>34447.33</v>
      </c>
      <c r="T244" s="8">
        <v>961021.79999999993</v>
      </c>
      <c r="U244" s="10" t="s">
        <v>50</v>
      </c>
      <c r="V244" s="22"/>
      <c r="W244" s="9">
        <v>570530.88000000012</v>
      </c>
      <c r="X244" s="9">
        <v>100681.92</v>
      </c>
      <c r="AA244" s="112"/>
    </row>
    <row r="245" spans="1:27" s="43" customFormat="1" ht="45" customHeight="1" x14ac:dyDescent="0.25">
      <c r="A245" s="42">
        <v>11</v>
      </c>
      <c r="B245" s="10" t="s">
        <v>230</v>
      </c>
      <c r="C245" s="10">
        <v>118302</v>
      </c>
      <c r="D245" s="11" t="s">
        <v>568</v>
      </c>
      <c r="E245" s="11" t="s">
        <v>569</v>
      </c>
      <c r="F245" s="11" t="s">
        <v>568</v>
      </c>
      <c r="G245" s="20">
        <v>42957</v>
      </c>
      <c r="H245" s="20">
        <v>43687</v>
      </c>
      <c r="I245" s="13">
        <v>85</v>
      </c>
      <c r="J245" s="22" t="s">
        <v>541</v>
      </c>
      <c r="K245" s="10" t="s">
        <v>542</v>
      </c>
      <c r="L245" s="22" t="s">
        <v>543</v>
      </c>
      <c r="M245" s="22" t="s">
        <v>39</v>
      </c>
      <c r="N245" s="24" t="s">
        <v>233</v>
      </c>
      <c r="O245" s="23">
        <v>240398.56</v>
      </c>
      <c r="P245" s="23">
        <v>42423.28</v>
      </c>
      <c r="Q245" s="23">
        <v>165820.5</v>
      </c>
      <c r="R245" s="25"/>
      <c r="S245" s="23">
        <v>32268.309999999998</v>
      </c>
      <c r="T245" s="23">
        <v>480910.64999999997</v>
      </c>
      <c r="U245" s="6" t="s">
        <v>50</v>
      </c>
      <c r="V245" s="22"/>
      <c r="W245" s="9">
        <v>144329.06</v>
      </c>
      <c r="X245" s="9">
        <v>17705.12</v>
      </c>
    </row>
    <row r="246" spans="1:27" s="43" customFormat="1" ht="45" customHeight="1" x14ac:dyDescent="0.25">
      <c r="A246" s="42">
        <v>12</v>
      </c>
      <c r="B246" s="10" t="s">
        <v>230</v>
      </c>
      <c r="C246" s="10">
        <v>115921</v>
      </c>
      <c r="D246" s="11" t="s">
        <v>570</v>
      </c>
      <c r="E246" s="11" t="s">
        <v>571</v>
      </c>
      <c r="F246" s="11" t="s">
        <v>570</v>
      </c>
      <c r="G246" s="20">
        <v>43006</v>
      </c>
      <c r="H246" s="20">
        <v>44102</v>
      </c>
      <c r="I246" s="13">
        <v>85</v>
      </c>
      <c r="J246" s="22" t="s">
        <v>541</v>
      </c>
      <c r="K246" s="22" t="s">
        <v>542</v>
      </c>
      <c r="L246" s="22" t="s">
        <v>543</v>
      </c>
      <c r="M246" s="22" t="s">
        <v>39</v>
      </c>
      <c r="N246" s="24" t="s">
        <v>233</v>
      </c>
      <c r="O246" s="23">
        <v>1557406.55</v>
      </c>
      <c r="P246" s="23">
        <v>274836.45</v>
      </c>
      <c r="Q246" s="23">
        <v>378297</v>
      </c>
      <c r="R246" s="25"/>
      <c r="S246" s="23">
        <v>121662</v>
      </c>
      <c r="T246" s="23">
        <v>2332202</v>
      </c>
      <c r="U246" s="6" t="s">
        <v>50</v>
      </c>
      <c r="V246" s="22"/>
      <c r="W246" s="9">
        <v>287086.31</v>
      </c>
      <c r="X246" s="9">
        <v>50662.29</v>
      </c>
    </row>
    <row r="247" spans="1:27" s="43" customFormat="1" ht="45" customHeight="1" x14ac:dyDescent="0.25">
      <c r="A247" s="42">
        <v>13</v>
      </c>
      <c r="B247" s="10" t="s">
        <v>230</v>
      </c>
      <c r="C247" s="10">
        <v>115586</v>
      </c>
      <c r="D247" s="11" t="s">
        <v>1013</v>
      </c>
      <c r="E247" s="11" t="s">
        <v>1014</v>
      </c>
      <c r="F247" s="11" t="s">
        <v>1013</v>
      </c>
      <c r="G247" s="20">
        <v>42915</v>
      </c>
      <c r="H247" s="20">
        <v>43645</v>
      </c>
      <c r="I247" s="13">
        <v>85</v>
      </c>
      <c r="J247" s="22" t="s">
        <v>541</v>
      </c>
      <c r="K247" s="22" t="s">
        <v>542</v>
      </c>
      <c r="L247" s="22" t="s">
        <v>543</v>
      </c>
      <c r="M247" s="22" t="s">
        <v>39</v>
      </c>
      <c r="N247" s="24" t="s">
        <v>233</v>
      </c>
      <c r="O247" s="23">
        <v>2984077.07</v>
      </c>
      <c r="P247" s="23">
        <v>526601.82999999996</v>
      </c>
      <c r="Q247" s="23">
        <v>1767040.1</v>
      </c>
      <c r="R247" s="25"/>
      <c r="S247" s="23">
        <v>842349.61000000034</v>
      </c>
      <c r="T247" s="23">
        <v>6120068.6100000003</v>
      </c>
      <c r="U247" s="6" t="s">
        <v>50</v>
      </c>
      <c r="V247" s="22" t="s">
        <v>51</v>
      </c>
      <c r="W247" s="9">
        <v>2690741.04</v>
      </c>
      <c r="X247" s="9">
        <v>459939.36</v>
      </c>
    </row>
    <row r="248" spans="1:27" s="43" customFormat="1" ht="45" customHeight="1" thickBot="1" x14ac:dyDescent="0.3">
      <c r="A248" s="42">
        <v>14</v>
      </c>
      <c r="B248" s="22" t="s">
        <v>151</v>
      </c>
      <c r="C248" s="22">
        <v>106020</v>
      </c>
      <c r="D248" s="11" t="s">
        <v>986</v>
      </c>
      <c r="E248" s="7" t="s">
        <v>553</v>
      </c>
      <c r="F248" s="11" t="s">
        <v>987</v>
      </c>
      <c r="G248" s="20">
        <v>42621</v>
      </c>
      <c r="H248" s="20">
        <v>44447</v>
      </c>
      <c r="I248" s="22">
        <v>83.72</v>
      </c>
      <c r="J248" s="10" t="s">
        <v>541</v>
      </c>
      <c r="K248" s="10" t="s">
        <v>542</v>
      </c>
      <c r="L248" s="10" t="s">
        <v>543</v>
      </c>
      <c r="M248" s="10" t="s">
        <v>48</v>
      </c>
      <c r="N248" s="24" t="s">
        <v>155</v>
      </c>
      <c r="O248" s="8">
        <v>5217791.2332000006</v>
      </c>
      <c r="P248" s="8">
        <v>1014639.7667999994</v>
      </c>
      <c r="Q248" s="8">
        <v>910899</v>
      </c>
      <c r="R248" s="25"/>
      <c r="S248" s="8">
        <v>6000</v>
      </c>
      <c r="T248" s="8">
        <v>7149330</v>
      </c>
      <c r="U248" s="10" t="s">
        <v>50</v>
      </c>
      <c r="V248" s="22" t="s">
        <v>67</v>
      </c>
      <c r="W248" s="9">
        <v>1823114.2700000003</v>
      </c>
      <c r="X248" s="9">
        <v>317399.02</v>
      </c>
      <c r="AA248" s="112"/>
    </row>
    <row r="249" spans="1:27" s="50" customFormat="1" ht="21" customHeight="1" thickBot="1" x14ac:dyDescent="0.3">
      <c r="A249" s="126" t="s">
        <v>537</v>
      </c>
      <c r="B249" s="127"/>
      <c r="C249" s="127"/>
      <c r="D249" s="127"/>
      <c r="E249" s="127"/>
      <c r="F249" s="127"/>
      <c r="G249" s="127"/>
      <c r="H249" s="127"/>
      <c r="I249" s="127"/>
      <c r="J249" s="127"/>
      <c r="K249" s="127"/>
      <c r="L249" s="127"/>
      <c r="M249" s="127"/>
      <c r="N249" s="128"/>
      <c r="O249" s="45">
        <f>SUM(O235:O248)</f>
        <v>45377024.448564</v>
      </c>
      <c r="P249" s="45">
        <f>SUM(P235:P248)</f>
        <v>8510603.3814359978</v>
      </c>
      <c r="Q249" s="45">
        <f t="shared" ref="Q249:T249" si="27">SUM(Q235:Q248)</f>
        <v>6227994.5</v>
      </c>
      <c r="R249" s="45"/>
      <c r="S249" s="45">
        <f t="shared" si="27"/>
        <v>1761834.8900000004</v>
      </c>
      <c r="T249" s="45">
        <f t="shared" si="27"/>
        <v>61877457.219999999</v>
      </c>
      <c r="U249" s="45"/>
      <c r="V249" s="45"/>
      <c r="W249" s="45">
        <f t="shared" ref="W249:X249" si="28">SUM(W235:W248)</f>
        <v>23278616.869999994</v>
      </c>
      <c r="X249" s="45">
        <f t="shared" si="28"/>
        <v>4035610.4099999997</v>
      </c>
      <c r="AA249" s="43"/>
    </row>
    <row r="250" spans="1:27" s="50" customFormat="1" ht="21" customHeight="1" thickBot="1" x14ac:dyDescent="0.3">
      <c r="A250" s="123" t="s">
        <v>572</v>
      </c>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5"/>
      <c r="AA250" s="43"/>
    </row>
    <row r="251" spans="1:27" s="43" customFormat="1" ht="45" customHeight="1" x14ac:dyDescent="0.25">
      <c r="A251" s="42">
        <v>1</v>
      </c>
      <c r="B251" s="22" t="s">
        <v>33</v>
      </c>
      <c r="C251" s="22">
        <v>108511</v>
      </c>
      <c r="D251" s="7" t="s">
        <v>574</v>
      </c>
      <c r="E251" s="11" t="s">
        <v>575</v>
      </c>
      <c r="F251" s="11" t="s">
        <v>576</v>
      </c>
      <c r="G251" s="20">
        <v>42681</v>
      </c>
      <c r="H251" s="20">
        <v>43775</v>
      </c>
      <c r="I251" s="21">
        <v>85</v>
      </c>
      <c r="J251" s="10" t="s">
        <v>354</v>
      </c>
      <c r="K251" s="10" t="s">
        <v>577</v>
      </c>
      <c r="L251" s="10" t="s">
        <v>578</v>
      </c>
      <c r="M251" s="10" t="s">
        <v>39</v>
      </c>
      <c r="N251" s="24" t="s">
        <v>40</v>
      </c>
      <c r="O251" s="8">
        <v>3825756.449</v>
      </c>
      <c r="P251" s="8">
        <v>675133.49100000004</v>
      </c>
      <c r="Q251" s="8">
        <v>1928952.83</v>
      </c>
      <c r="R251" s="25"/>
      <c r="S251" s="8">
        <v>1784040.55</v>
      </c>
      <c r="T251" s="8">
        <v>8213883.3200000003</v>
      </c>
      <c r="U251" s="10" t="s">
        <v>50</v>
      </c>
      <c r="V251" s="22" t="s">
        <v>51</v>
      </c>
      <c r="W251" s="9">
        <v>0</v>
      </c>
      <c r="X251" s="9">
        <v>0</v>
      </c>
      <c r="AA251" s="112"/>
    </row>
    <row r="252" spans="1:27" s="43" customFormat="1" ht="45" customHeight="1" x14ac:dyDescent="0.25">
      <c r="A252" s="42">
        <v>2</v>
      </c>
      <c r="B252" s="22" t="s">
        <v>151</v>
      </c>
      <c r="C252" s="22">
        <v>105803</v>
      </c>
      <c r="D252" s="11" t="s">
        <v>579</v>
      </c>
      <c r="E252" s="7" t="s">
        <v>580</v>
      </c>
      <c r="F252" s="11" t="s">
        <v>581</v>
      </c>
      <c r="G252" s="20">
        <v>42614</v>
      </c>
      <c r="H252" s="20">
        <v>44440</v>
      </c>
      <c r="I252" s="22">
        <v>83.72</v>
      </c>
      <c r="J252" s="10" t="s">
        <v>354</v>
      </c>
      <c r="K252" s="10" t="s">
        <v>577</v>
      </c>
      <c r="L252" s="10" t="s">
        <v>577</v>
      </c>
      <c r="M252" s="10" t="s">
        <v>48</v>
      </c>
      <c r="N252" s="24" t="s">
        <v>155</v>
      </c>
      <c r="O252" s="8">
        <v>9852437.6714399997</v>
      </c>
      <c r="P252" s="8">
        <v>1915882.5285599995</v>
      </c>
      <c r="Q252" s="8">
        <v>4655725.8099999996</v>
      </c>
      <c r="R252" s="25"/>
      <c r="S252" s="8">
        <v>136129.03</v>
      </c>
      <c r="T252" s="8">
        <v>16560175.039999997</v>
      </c>
      <c r="U252" s="10" t="s">
        <v>50</v>
      </c>
      <c r="V252" s="22" t="s">
        <v>67</v>
      </c>
      <c r="W252" s="9">
        <v>2420526.9900000002</v>
      </c>
      <c r="X252" s="9">
        <v>470690.17000000004</v>
      </c>
      <c r="AA252" s="112"/>
    </row>
    <row r="253" spans="1:27" s="43" customFormat="1" ht="45" customHeight="1" x14ac:dyDescent="0.25">
      <c r="A253" s="42">
        <v>3</v>
      </c>
      <c r="B253" s="10" t="s">
        <v>230</v>
      </c>
      <c r="C253" s="10">
        <v>115869</v>
      </c>
      <c r="D253" s="11" t="s">
        <v>582</v>
      </c>
      <c r="E253" s="11" t="s">
        <v>583</v>
      </c>
      <c r="F253" s="11" t="s">
        <v>582</v>
      </c>
      <c r="G253" s="20">
        <v>42971</v>
      </c>
      <c r="H253" s="20">
        <v>43640</v>
      </c>
      <c r="I253" s="13">
        <v>85</v>
      </c>
      <c r="J253" s="22" t="s">
        <v>354</v>
      </c>
      <c r="K253" s="22" t="s">
        <v>577</v>
      </c>
      <c r="L253" s="22" t="s">
        <v>577</v>
      </c>
      <c r="M253" s="22" t="s">
        <v>39</v>
      </c>
      <c r="N253" s="24" t="s">
        <v>233</v>
      </c>
      <c r="O253" s="23">
        <v>3061016.43</v>
      </c>
      <c r="P253" s="23">
        <v>540179.37</v>
      </c>
      <c r="Q253" s="23">
        <v>810680.96999999974</v>
      </c>
      <c r="R253" s="25"/>
      <c r="S253" s="23">
        <v>231210.3900000006</v>
      </c>
      <c r="T253" s="23">
        <v>4643087.16</v>
      </c>
      <c r="U253" s="77" t="s">
        <v>41</v>
      </c>
      <c r="V253" s="22"/>
      <c r="W253" s="9">
        <v>315197</v>
      </c>
      <c r="X253" s="9">
        <v>55623</v>
      </c>
    </row>
    <row r="254" spans="1:27" s="43" customFormat="1" ht="45" customHeight="1" x14ac:dyDescent="0.25">
      <c r="A254" s="42">
        <v>4</v>
      </c>
      <c r="B254" s="10" t="s">
        <v>230</v>
      </c>
      <c r="C254" s="10">
        <v>116428</v>
      </c>
      <c r="D254" s="11" t="s">
        <v>584</v>
      </c>
      <c r="E254" s="11" t="s">
        <v>585</v>
      </c>
      <c r="F254" s="11" t="s">
        <v>584</v>
      </c>
      <c r="G254" s="20">
        <v>42955</v>
      </c>
      <c r="H254" s="20">
        <v>43685</v>
      </c>
      <c r="I254" s="13">
        <v>85</v>
      </c>
      <c r="J254" s="22" t="s">
        <v>354</v>
      </c>
      <c r="K254" s="22" t="s">
        <v>577</v>
      </c>
      <c r="L254" s="22" t="s">
        <v>577</v>
      </c>
      <c r="M254" s="22" t="s">
        <v>39</v>
      </c>
      <c r="N254" s="24" t="s">
        <v>233</v>
      </c>
      <c r="O254" s="23">
        <v>2477925.66</v>
      </c>
      <c r="P254" s="23">
        <v>437281</v>
      </c>
      <c r="Q254" s="23">
        <v>813694.44</v>
      </c>
      <c r="R254" s="25"/>
      <c r="S254" s="23">
        <v>150666.41</v>
      </c>
      <c r="T254" s="23">
        <v>3879567.5100000002</v>
      </c>
      <c r="U254" s="6" t="s">
        <v>50</v>
      </c>
      <c r="V254" s="22"/>
      <c r="W254" s="9">
        <v>1046332.7</v>
      </c>
      <c r="X254" s="9">
        <v>166943.65999999997</v>
      </c>
    </row>
    <row r="255" spans="1:27" s="43" customFormat="1" ht="45" customHeight="1" x14ac:dyDescent="0.25">
      <c r="A255" s="42">
        <v>5</v>
      </c>
      <c r="B255" s="10" t="s">
        <v>230</v>
      </c>
      <c r="C255" s="10">
        <v>119223</v>
      </c>
      <c r="D255" s="11" t="s">
        <v>586</v>
      </c>
      <c r="E255" s="11" t="s">
        <v>587</v>
      </c>
      <c r="F255" s="11" t="s">
        <v>586</v>
      </c>
      <c r="G255" s="20">
        <v>42951</v>
      </c>
      <c r="H255" s="20">
        <v>43316</v>
      </c>
      <c r="I255" s="13">
        <v>85</v>
      </c>
      <c r="J255" s="22" t="s">
        <v>588</v>
      </c>
      <c r="K255" s="22" t="s">
        <v>577</v>
      </c>
      <c r="L255" s="22" t="s">
        <v>577</v>
      </c>
      <c r="M255" s="22" t="s">
        <v>39</v>
      </c>
      <c r="N255" s="24" t="s">
        <v>233</v>
      </c>
      <c r="O255" s="23">
        <v>2876730.33</v>
      </c>
      <c r="P255" s="23">
        <v>507658.29</v>
      </c>
      <c r="Q255" s="23">
        <v>2036651.88</v>
      </c>
      <c r="R255" s="25"/>
      <c r="S255" s="23">
        <v>0</v>
      </c>
      <c r="T255" s="23">
        <v>5421040.5</v>
      </c>
      <c r="U255" s="6" t="s">
        <v>50</v>
      </c>
      <c r="V255" s="22"/>
      <c r="W255" s="9">
        <v>0</v>
      </c>
      <c r="X255" s="9">
        <v>0</v>
      </c>
    </row>
    <row r="256" spans="1:27" s="43" customFormat="1" ht="45" customHeight="1" x14ac:dyDescent="0.25">
      <c r="A256" s="42">
        <v>6</v>
      </c>
      <c r="B256" s="10" t="s">
        <v>230</v>
      </c>
      <c r="C256" s="10">
        <v>115732</v>
      </c>
      <c r="D256" s="11" t="s">
        <v>589</v>
      </c>
      <c r="E256" s="11" t="s">
        <v>590</v>
      </c>
      <c r="F256" s="11" t="s">
        <v>589</v>
      </c>
      <c r="G256" s="20">
        <v>42951</v>
      </c>
      <c r="H256" s="20">
        <v>43681</v>
      </c>
      <c r="I256" s="13">
        <v>85</v>
      </c>
      <c r="J256" s="22" t="s">
        <v>354</v>
      </c>
      <c r="K256" s="22" t="s">
        <v>577</v>
      </c>
      <c r="L256" s="22" t="s">
        <v>577</v>
      </c>
      <c r="M256" s="22" t="s">
        <v>39</v>
      </c>
      <c r="N256" s="24" t="s">
        <v>233</v>
      </c>
      <c r="O256" s="23">
        <v>2505119.34</v>
      </c>
      <c r="P256" s="23">
        <v>442079.88</v>
      </c>
      <c r="Q256" s="23">
        <v>918663.86999999965</v>
      </c>
      <c r="R256" s="25"/>
      <c r="S256" s="23">
        <v>385366.3200000003</v>
      </c>
      <c r="T256" s="23">
        <v>4251229.41</v>
      </c>
      <c r="U256" s="22" t="s">
        <v>41</v>
      </c>
      <c r="V256" s="22"/>
      <c r="W256" s="9">
        <v>0</v>
      </c>
      <c r="X256" s="9">
        <v>0</v>
      </c>
    </row>
    <row r="257" spans="1:27" s="43" customFormat="1" ht="45" customHeight="1" x14ac:dyDescent="0.25">
      <c r="A257" s="42">
        <v>7</v>
      </c>
      <c r="B257" s="10" t="s">
        <v>230</v>
      </c>
      <c r="C257" s="10">
        <v>115945</v>
      </c>
      <c r="D257" s="11" t="s">
        <v>591</v>
      </c>
      <c r="E257" s="11" t="s">
        <v>592</v>
      </c>
      <c r="F257" s="11" t="s">
        <v>591</v>
      </c>
      <c r="G257" s="20">
        <v>42951</v>
      </c>
      <c r="H257" s="20">
        <v>43742</v>
      </c>
      <c r="I257" s="13">
        <v>85</v>
      </c>
      <c r="J257" s="22" t="s">
        <v>354</v>
      </c>
      <c r="K257" s="22" t="s">
        <v>577</v>
      </c>
      <c r="L257" s="22" t="s">
        <v>577</v>
      </c>
      <c r="M257" s="22" t="s">
        <v>39</v>
      </c>
      <c r="N257" s="24" t="s">
        <v>233</v>
      </c>
      <c r="O257" s="23">
        <v>3480898.89</v>
      </c>
      <c r="P257" s="23">
        <v>614276.28</v>
      </c>
      <c r="Q257" s="23">
        <v>1099479.2000000002</v>
      </c>
      <c r="R257" s="25"/>
      <c r="S257" s="23">
        <v>49515890.130000003</v>
      </c>
      <c r="T257" s="23">
        <v>54710544.5</v>
      </c>
      <c r="U257" s="6" t="s">
        <v>50</v>
      </c>
      <c r="V257" s="22"/>
      <c r="W257" s="9">
        <v>1887115.7800000003</v>
      </c>
      <c r="X257" s="9">
        <v>419397.49</v>
      </c>
    </row>
    <row r="258" spans="1:27" s="43" customFormat="1" ht="45" customHeight="1" x14ac:dyDescent="0.25">
      <c r="A258" s="42">
        <v>8</v>
      </c>
      <c r="B258" s="10" t="s">
        <v>230</v>
      </c>
      <c r="C258" s="10">
        <v>118840</v>
      </c>
      <c r="D258" s="11" t="s">
        <v>593</v>
      </c>
      <c r="E258" s="11" t="s">
        <v>594</v>
      </c>
      <c r="F258" s="11" t="s">
        <v>593</v>
      </c>
      <c r="G258" s="20">
        <v>43000</v>
      </c>
      <c r="H258" s="20">
        <v>43730</v>
      </c>
      <c r="I258" s="13">
        <v>85</v>
      </c>
      <c r="J258" s="22" t="s">
        <v>354</v>
      </c>
      <c r="K258" s="22" t="s">
        <v>577</v>
      </c>
      <c r="L258" s="22" t="s">
        <v>577</v>
      </c>
      <c r="M258" s="22" t="s">
        <v>39</v>
      </c>
      <c r="N258" s="24" t="s">
        <v>233</v>
      </c>
      <c r="O258" s="23">
        <v>2922549.31</v>
      </c>
      <c r="P258" s="23">
        <v>515743.99</v>
      </c>
      <c r="Q258" s="23">
        <v>931446.85000000056</v>
      </c>
      <c r="R258" s="25"/>
      <c r="S258" s="23">
        <v>0</v>
      </c>
      <c r="T258" s="23">
        <v>4369740.1500000004</v>
      </c>
      <c r="U258" s="6" t="s">
        <v>50</v>
      </c>
      <c r="V258" s="22"/>
      <c r="W258" s="9">
        <v>754339.27</v>
      </c>
      <c r="X258" s="9">
        <v>133118.69</v>
      </c>
    </row>
    <row r="259" spans="1:27" s="43" customFormat="1" ht="45" customHeight="1" x14ac:dyDescent="0.25">
      <c r="A259" s="42">
        <v>9</v>
      </c>
      <c r="B259" s="10" t="s">
        <v>230</v>
      </c>
      <c r="C259" s="10">
        <v>119148</v>
      </c>
      <c r="D259" s="11" t="s">
        <v>595</v>
      </c>
      <c r="E259" s="11" t="s">
        <v>596</v>
      </c>
      <c r="F259" s="11" t="s">
        <v>595</v>
      </c>
      <c r="G259" s="20">
        <v>43000</v>
      </c>
      <c r="H259" s="20">
        <v>43730</v>
      </c>
      <c r="I259" s="13">
        <v>85</v>
      </c>
      <c r="J259" s="22" t="s">
        <v>354</v>
      </c>
      <c r="K259" s="22" t="s">
        <v>577</v>
      </c>
      <c r="L259" s="22" t="s">
        <v>577</v>
      </c>
      <c r="M259" s="22" t="s">
        <v>39</v>
      </c>
      <c r="N259" s="24" t="s">
        <v>233</v>
      </c>
      <c r="O259" s="23">
        <v>2999407.46</v>
      </c>
      <c r="P259" s="23">
        <v>529307.19999999995</v>
      </c>
      <c r="Q259" s="23">
        <v>945807.5</v>
      </c>
      <c r="R259" s="25"/>
      <c r="S259" s="23">
        <v>0</v>
      </c>
      <c r="T259" s="23">
        <v>4474522.16</v>
      </c>
      <c r="U259" s="6" t="s">
        <v>50</v>
      </c>
      <c r="V259" s="22"/>
      <c r="W259" s="9">
        <v>172441.98</v>
      </c>
      <c r="X259" s="9">
        <v>30430.94</v>
      </c>
    </row>
    <row r="260" spans="1:27" s="43" customFormat="1" ht="45" customHeight="1" x14ac:dyDescent="0.25">
      <c r="A260" s="42">
        <v>10</v>
      </c>
      <c r="B260" s="10" t="s">
        <v>230</v>
      </c>
      <c r="C260" s="22">
        <v>116371</v>
      </c>
      <c r="D260" s="11" t="s">
        <v>597</v>
      </c>
      <c r="E260" s="11" t="s">
        <v>598</v>
      </c>
      <c r="F260" s="11" t="s">
        <v>597</v>
      </c>
      <c r="G260" s="20">
        <v>42951</v>
      </c>
      <c r="H260" s="20">
        <v>44047</v>
      </c>
      <c r="I260" s="13">
        <v>85</v>
      </c>
      <c r="J260" s="22" t="s">
        <v>354</v>
      </c>
      <c r="K260" s="22" t="s">
        <v>577</v>
      </c>
      <c r="L260" s="22" t="s">
        <v>577</v>
      </c>
      <c r="M260" s="22" t="s">
        <v>39</v>
      </c>
      <c r="N260" s="24" t="s">
        <v>233</v>
      </c>
      <c r="O260" s="23">
        <v>1899630.81</v>
      </c>
      <c r="P260" s="23">
        <v>335228.96999999997</v>
      </c>
      <c r="Q260" s="23">
        <v>637863.23</v>
      </c>
      <c r="R260" s="25"/>
      <c r="S260" s="23">
        <v>59344.780000000261</v>
      </c>
      <c r="T260" s="23">
        <v>2932067.7900000005</v>
      </c>
      <c r="U260" s="6" t="s">
        <v>50</v>
      </c>
      <c r="V260" s="22" t="s">
        <v>51</v>
      </c>
      <c r="W260" s="9">
        <v>903636.82</v>
      </c>
      <c r="X260" s="9">
        <v>92935.57</v>
      </c>
    </row>
    <row r="261" spans="1:27" s="43" customFormat="1" ht="45" customHeight="1" thickBot="1" x14ac:dyDescent="0.3">
      <c r="A261" s="42">
        <v>11</v>
      </c>
      <c r="B261" s="10" t="s">
        <v>230</v>
      </c>
      <c r="C261" s="10">
        <v>115783</v>
      </c>
      <c r="D261" s="11" t="s">
        <v>1023</v>
      </c>
      <c r="E261" s="11" t="s">
        <v>1024</v>
      </c>
      <c r="F261" s="11" t="s">
        <v>1023</v>
      </c>
      <c r="G261" s="20">
        <v>42957</v>
      </c>
      <c r="H261" s="20">
        <v>43687</v>
      </c>
      <c r="I261" s="13">
        <v>85</v>
      </c>
      <c r="J261" s="22" t="s">
        <v>354</v>
      </c>
      <c r="K261" s="22" t="s">
        <v>577</v>
      </c>
      <c r="L261" s="22" t="s">
        <v>577</v>
      </c>
      <c r="M261" s="22" t="s">
        <v>39</v>
      </c>
      <c r="N261" s="24" t="s">
        <v>233</v>
      </c>
      <c r="O261" s="23">
        <v>2375888.12</v>
      </c>
      <c r="P261" s="23">
        <v>419274.38</v>
      </c>
      <c r="Q261" s="23">
        <v>832137.5</v>
      </c>
      <c r="R261" s="25"/>
      <c r="S261" s="23">
        <v>123946.5</v>
      </c>
      <c r="T261" s="23">
        <v>3751246.5</v>
      </c>
      <c r="U261" s="6" t="s">
        <v>50</v>
      </c>
      <c r="V261" s="22"/>
      <c r="W261" s="9">
        <v>1299290.45</v>
      </c>
      <c r="X261" s="9">
        <v>186578.55</v>
      </c>
    </row>
    <row r="262" spans="1:27" s="32" customFormat="1" ht="21" customHeight="1" thickBot="1" x14ac:dyDescent="0.3">
      <c r="A262" s="155" t="s">
        <v>573</v>
      </c>
      <c r="B262" s="156"/>
      <c r="C262" s="156"/>
      <c r="D262" s="156"/>
      <c r="E262" s="156"/>
      <c r="F262" s="156"/>
      <c r="G262" s="156"/>
      <c r="H262" s="156"/>
      <c r="I262" s="156"/>
      <c r="J262" s="156"/>
      <c r="K262" s="156"/>
      <c r="L262" s="156"/>
      <c r="M262" s="156"/>
      <c r="N262" s="157"/>
      <c r="O262" s="45">
        <f>SUM(O251:O261)</f>
        <v>38277360.47044</v>
      </c>
      <c r="P262" s="45">
        <f>SUM(P251:P261)</f>
        <v>6932045.3795600003</v>
      </c>
      <c r="Q262" s="45">
        <f>SUM(Q251:Q261)</f>
        <v>15611104.080000002</v>
      </c>
      <c r="R262" s="45"/>
      <c r="S262" s="45">
        <f>SUM(S251:S261)</f>
        <v>52386594.110000007</v>
      </c>
      <c r="T262" s="45">
        <f>SUM(T251:T261)</f>
        <v>113207104.04000001</v>
      </c>
      <c r="U262" s="45"/>
      <c r="V262" s="45"/>
      <c r="W262" s="45">
        <f>SUM(W251:W261)</f>
        <v>8798880.9900000002</v>
      </c>
      <c r="X262" s="45">
        <f>SUM(X251:X261)</f>
        <v>1555718.07</v>
      </c>
      <c r="AA262" s="43"/>
    </row>
    <row r="263" spans="1:27" s="41" customFormat="1" ht="21" customHeight="1" thickBot="1" x14ac:dyDescent="0.3">
      <c r="A263" s="123" t="s">
        <v>599</v>
      </c>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5"/>
      <c r="AA263" s="43"/>
    </row>
    <row r="264" spans="1:27" ht="45" customHeight="1" x14ac:dyDescent="0.25">
      <c r="A264" s="57">
        <v>1</v>
      </c>
      <c r="B264" s="22" t="s">
        <v>113</v>
      </c>
      <c r="C264" s="22">
        <v>119692</v>
      </c>
      <c r="D264" s="7" t="s">
        <v>600</v>
      </c>
      <c r="E264" s="11" t="s">
        <v>601</v>
      </c>
      <c r="F264" s="11" t="s">
        <v>602</v>
      </c>
      <c r="G264" s="20">
        <v>42622</v>
      </c>
      <c r="H264" s="20">
        <v>43290</v>
      </c>
      <c r="I264" s="13">
        <v>85</v>
      </c>
      <c r="J264" s="10" t="s">
        <v>323</v>
      </c>
      <c r="K264" s="10" t="s">
        <v>603</v>
      </c>
      <c r="L264" s="10" t="s">
        <v>603</v>
      </c>
      <c r="M264" s="10" t="s">
        <v>39</v>
      </c>
      <c r="N264" s="24" t="s">
        <v>222</v>
      </c>
      <c r="O264" s="8">
        <v>697803.56449999998</v>
      </c>
      <c r="P264" s="8">
        <v>123141.80550000002</v>
      </c>
      <c r="Q264" s="8">
        <v>91216.15</v>
      </c>
      <c r="R264" s="25"/>
      <c r="S264" s="8">
        <v>244253.7</v>
      </c>
      <c r="T264" s="8">
        <v>1156415.22</v>
      </c>
      <c r="U264" s="10" t="s">
        <v>548</v>
      </c>
      <c r="V264" s="22" t="s">
        <v>51</v>
      </c>
      <c r="W264" s="9">
        <v>691392.91</v>
      </c>
      <c r="X264" s="9">
        <v>122010.53</v>
      </c>
      <c r="AA264" s="112"/>
    </row>
    <row r="265" spans="1:27" ht="45" customHeight="1" x14ac:dyDescent="0.25">
      <c r="A265" s="57">
        <v>2</v>
      </c>
      <c r="B265" s="22" t="s">
        <v>121</v>
      </c>
      <c r="C265" s="22">
        <v>104269</v>
      </c>
      <c r="D265" s="7" t="s">
        <v>604</v>
      </c>
      <c r="E265" s="11" t="s">
        <v>605</v>
      </c>
      <c r="F265" s="11" t="s">
        <v>606</v>
      </c>
      <c r="G265" s="20">
        <v>42621</v>
      </c>
      <c r="H265" s="20">
        <v>43351</v>
      </c>
      <c r="I265" s="13">
        <v>85</v>
      </c>
      <c r="J265" s="10" t="s">
        <v>323</v>
      </c>
      <c r="K265" s="10" t="s">
        <v>603</v>
      </c>
      <c r="L265" s="10" t="s">
        <v>607</v>
      </c>
      <c r="M265" s="10" t="s">
        <v>39</v>
      </c>
      <c r="N265" s="24" t="s">
        <v>222</v>
      </c>
      <c r="O265" s="8">
        <v>5513808.3985000001</v>
      </c>
      <c r="P265" s="8">
        <v>973025.01150000002</v>
      </c>
      <c r="Q265" s="8">
        <v>0</v>
      </c>
      <c r="R265" s="25"/>
      <c r="S265" s="8">
        <v>75088.789999999994</v>
      </c>
      <c r="T265" s="8">
        <v>6561922.2000000002</v>
      </c>
      <c r="U265" s="10" t="s">
        <v>548</v>
      </c>
      <c r="V265" s="22" t="s">
        <v>80</v>
      </c>
      <c r="W265" s="9">
        <v>5485030.3099999996</v>
      </c>
      <c r="X265" s="9">
        <v>967946.52</v>
      </c>
      <c r="AA265" s="112"/>
    </row>
    <row r="266" spans="1:27" ht="45" customHeight="1" x14ac:dyDescent="0.25">
      <c r="A266" s="57">
        <v>3</v>
      </c>
      <c r="B266" s="22" t="s">
        <v>121</v>
      </c>
      <c r="C266" s="22">
        <v>104809</v>
      </c>
      <c r="D266" s="7" t="s">
        <v>608</v>
      </c>
      <c r="E266" s="11" t="s">
        <v>609</v>
      </c>
      <c r="F266" s="11" t="s">
        <v>610</v>
      </c>
      <c r="G266" s="20">
        <v>42621</v>
      </c>
      <c r="H266" s="20">
        <v>43351</v>
      </c>
      <c r="I266" s="13">
        <v>85</v>
      </c>
      <c r="J266" s="10" t="s">
        <v>323</v>
      </c>
      <c r="K266" s="10" t="s">
        <v>603</v>
      </c>
      <c r="L266" s="10" t="s">
        <v>611</v>
      </c>
      <c r="M266" s="10" t="s">
        <v>39</v>
      </c>
      <c r="N266" s="24" t="s">
        <v>222</v>
      </c>
      <c r="O266" s="8">
        <v>5737500</v>
      </c>
      <c r="P266" s="8">
        <v>1012500</v>
      </c>
      <c r="Q266" s="8">
        <v>0</v>
      </c>
      <c r="R266" s="25"/>
      <c r="S266" s="8">
        <v>1409400</v>
      </c>
      <c r="T266" s="8">
        <v>8159400</v>
      </c>
      <c r="U266" s="10" t="s">
        <v>548</v>
      </c>
      <c r="V266" s="22" t="s">
        <v>80</v>
      </c>
      <c r="W266" s="9">
        <v>5724704.5299999993</v>
      </c>
      <c r="X266" s="9">
        <v>1010241.9600000001</v>
      </c>
      <c r="AA266" s="112"/>
    </row>
    <row r="267" spans="1:27" ht="45" customHeight="1" x14ac:dyDescent="0.25">
      <c r="A267" s="57">
        <v>4</v>
      </c>
      <c r="B267" s="10" t="s">
        <v>230</v>
      </c>
      <c r="C267" s="10"/>
      <c r="D267" s="11" t="s">
        <v>612</v>
      </c>
      <c r="E267" s="11" t="s">
        <v>613</v>
      </c>
      <c r="F267" s="11" t="s">
        <v>612</v>
      </c>
      <c r="G267" s="20">
        <v>43000</v>
      </c>
      <c r="H267" s="20">
        <v>43730</v>
      </c>
      <c r="I267" s="13">
        <v>85</v>
      </c>
      <c r="J267" s="22" t="s">
        <v>323</v>
      </c>
      <c r="K267" s="22" t="s">
        <v>603</v>
      </c>
      <c r="L267" s="22" t="s">
        <v>614</v>
      </c>
      <c r="M267" s="22" t="s">
        <v>39</v>
      </c>
      <c r="N267" s="24" t="s">
        <v>233</v>
      </c>
      <c r="O267" s="23">
        <v>2551444.27</v>
      </c>
      <c r="P267" s="23">
        <v>450254.87</v>
      </c>
      <c r="Q267" s="23">
        <v>1190748.2799999998</v>
      </c>
      <c r="R267" s="25"/>
      <c r="S267" s="23">
        <v>316160.0700000003</v>
      </c>
      <c r="T267" s="23">
        <v>4508607.49</v>
      </c>
      <c r="U267" s="117" t="s">
        <v>41</v>
      </c>
      <c r="V267" s="22"/>
      <c r="W267" s="9">
        <v>0</v>
      </c>
      <c r="X267" s="9">
        <v>0</v>
      </c>
      <c r="AA267" s="43"/>
    </row>
    <row r="268" spans="1:27" s="43" customFormat="1" ht="45" customHeight="1" x14ac:dyDescent="0.25">
      <c r="A268" s="42">
        <v>5</v>
      </c>
      <c r="B268" s="22" t="s">
        <v>113</v>
      </c>
      <c r="C268" s="22">
        <v>105518</v>
      </c>
      <c r="D268" s="11" t="s">
        <v>1007</v>
      </c>
      <c r="E268" s="11" t="s">
        <v>1008</v>
      </c>
      <c r="F268" s="11" t="s">
        <v>1009</v>
      </c>
      <c r="G268" s="20">
        <v>43054</v>
      </c>
      <c r="H268" s="20">
        <v>43661</v>
      </c>
      <c r="I268" s="13">
        <v>85</v>
      </c>
      <c r="J268" s="22" t="s">
        <v>323</v>
      </c>
      <c r="K268" s="22" t="s">
        <v>603</v>
      </c>
      <c r="L268" s="22" t="s">
        <v>1086</v>
      </c>
      <c r="M268" s="10" t="s">
        <v>39</v>
      </c>
      <c r="N268" s="24" t="s">
        <v>222</v>
      </c>
      <c r="O268" s="8">
        <v>661342.5</v>
      </c>
      <c r="P268" s="8">
        <v>116707.5</v>
      </c>
      <c r="Q268" s="8">
        <v>86450</v>
      </c>
      <c r="R268" s="8"/>
      <c r="S268" s="8">
        <v>35000</v>
      </c>
      <c r="T268" s="8">
        <v>899500</v>
      </c>
      <c r="U268" s="10" t="s">
        <v>50</v>
      </c>
      <c r="V268" s="22"/>
      <c r="W268" s="9">
        <v>186488.85</v>
      </c>
      <c r="X268" s="9">
        <v>32909.79</v>
      </c>
      <c r="AA268" s="112"/>
    </row>
    <row r="269" spans="1:27" s="43" customFormat="1" ht="45" customHeight="1" thickBot="1" x14ac:dyDescent="0.3">
      <c r="A269" s="42">
        <v>6</v>
      </c>
      <c r="B269" s="22" t="s">
        <v>33</v>
      </c>
      <c r="C269" s="22">
        <v>121358</v>
      </c>
      <c r="D269" s="11" t="s">
        <v>1125</v>
      </c>
      <c r="E269" s="11" t="s">
        <v>1126</v>
      </c>
      <c r="F269" s="11" t="s">
        <v>1127</v>
      </c>
      <c r="G269" s="20">
        <v>43258</v>
      </c>
      <c r="H269" s="20">
        <v>43988</v>
      </c>
      <c r="I269" s="13">
        <v>85</v>
      </c>
      <c r="J269" s="22" t="s">
        <v>323</v>
      </c>
      <c r="K269" s="22" t="s">
        <v>603</v>
      </c>
      <c r="L269" s="22" t="s">
        <v>1128</v>
      </c>
      <c r="M269" s="10" t="s">
        <v>39</v>
      </c>
      <c r="N269" s="24" t="s">
        <v>40</v>
      </c>
      <c r="O269" s="8">
        <v>12379851.16</v>
      </c>
      <c r="P269" s="8">
        <v>2184679.62</v>
      </c>
      <c r="Q269" s="8">
        <v>9709687.1799999997</v>
      </c>
      <c r="R269" s="8"/>
      <c r="S269" s="8">
        <v>7131178.6900000004</v>
      </c>
      <c r="T269" s="8">
        <f>SUM(O269:S269)</f>
        <v>31405396.650000002</v>
      </c>
      <c r="U269" s="115" t="s">
        <v>50</v>
      </c>
      <c r="V269" s="22"/>
      <c r="W269" s="9">
        <v>5825812.2000000002</v>
      </c>
      <c r="X269" s="9">
        <v>0</v>
      </c>
      <c r="AA269" s="112"/>
    </row>
    <row r="270" spans="1:27" s="50" customFormat="1" ht="21" customHeight="1" thickBot="1" x14ac:dyDescent="0.3">
      <c r="A270" s="126" t="s">
        <v>1077</v>
      </c>
      <c r="B270" s="127"/>
      <c r="C270" s="127"/>
      <c r="D270" s="127"/>
      <c r="E270" s="127"/>
      <c r="F270" s="127"/>
      <c r="G270" s="127"/>
      <c r="H270" s="127"/>
      <c r="I270" s="127"/>
      <c r="J270" s="127"/>
      <c r="K270" s="127"/>
      <c r="L270" s="127"/>
      <c r="M270" s="127"/>
      <c r="N270" s="128"/>
      <c r="O270" s="45">
        <f>SUM(O264:O269)</f>
        <v>27541749.892999999</v>
      </c>
      <c r="P270" s="45">
        <f>SUM(P264:P269)</f>
        <v>4860308.807</v>
      </c>
      <c r="Q270" s="45">
        <f t="shared" ref="Q270:T270" si="29">SUM(Q264:Q269)</f>
        <v>11078101.609999999</v>
      </c>
      <c r="R270" s="45"/>
      <c r="S270" s="45">
        <f t="shared" si="29"/>
        <v>9211081.25</v>
      </c>
      <c r="T270" s="45">
        <f t="shared" si="29"/>
        <v>52691241.560000002</v>
      </c>
      <c r="U270" s="45"/>
      <c r="V270" s="45"/>
      <c r="W270" s="45">
        <f t="shared" ref="W270:X270" si="30">SUM(W264:W269)</f>
        <v>17913428.800000001</v>
      </c>
      <c r="X270" s="45">
        <f t="shared" si="30"/>
        <v>2133108.8000000003</v>
      </c>
      <c r="AA270" s="43"/>
    </row>
    <row r="271" spans="1:27" s="41" customFormat="1" ht="21" customHeight="1" thickBot="1" x14ac:dyDescent="0.3">
      <c r="A271" s="123" t="s">
        <v>624</v>
      </c>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5"/>
      <c r="AA271" s="43"/>
    </row>
    <row r="272" spans="1:27" s="43" customFormat="1" ht="45" customHeight="1" x14ac:dyDescent="0.25">
      <c r="A272" s="42">
        <v>1</v>
      </c>
      <c r="B272" s="22" t="s">
        <v>390</v>
      </c>
      <c r="C272" s="22">
        <v>107754</v>
      </c>
      <c r="D272" s="7" t="s">
        <v>615</v>
      </c>
      <c r="E272" s="11" t="s">
        <v>616</v>
      </c>
      <c r="F272" s="11" t="s">
        <v>1090</v>
      </c>
      <c r="G272" s="20">
        <v>42681</v>
      </c>
      <c r="H272" s="20">
        <v>44262</v>
      </c>
      <c r="I272" s="13">
        <v>85</v>
      </c>
      <c r="J272" s="10" t="s">
        <v>541</v>
      </c>
      <c r="K272" s="10" t="s">
        <v>617</v>
      </c>
      <c r="L272" s="10" t="s">
        <v>618</v>
      </c>
      <c r="M272" s="10" t="s">
        <v>39</v>
      </c>
      <c r="N272" s="24" t="s">
        <v>394</v>
      </c>
      <c r="O272" s="8">
        <v>4789211.0999999996</v>
      </c>
      <c r="P272" s="8">
        <v>845154.90000000037</v>
      </c>
      <c r="Q272" s="8">
        <v>4414156</v>
      </c>
      <c r="R272" s="25"/>
      <c r="S272" s="8">
        <v>87635</v>
      </c>
      <c r="T272" s="8">
        <v>10136157</v>
      </c>
      <c r="U272" s="10" t="s">
        <v>41</v>
      </c>
      <c r="V272" s="22"/>
      <c r="W272" s="9">
        <v>0</v>
      </c>
      <c r="X272" s="9">
        <v>0</v>
      </c>
      <c r="AA272" s="112"/>
    </row>
    <row r="273" spans="1:27" s="43" customFormat="1" ht="45" customHeight="1" x14ac:dyDescent="0.25">
      <c r="A273" s="42">
        <v>2</v>
      </c>
      <c r="B273" s="58" t="s">
        <v>151</v>
      </c>
      <c r="C273" s="58">
        <v>105628</v>
      </c>
      <c r="D273" s="5" t="s">
        <v>619</v>
      </c>
      <c r="E273" s="1" t="s">
        <v>620</v>
      </c>
      <c r="F273" s="5" t="s">
        <v>621</v>
      </c>
      <c r="G273" s="27">
        <v>42621</v>
      </c>
      <c r="H273" s="27">
        <v>44263</v>
      </c>
      <c r="I273" s="58">
        <v>83.72</v>
      </c>
      <c r="J273" s="4" t="s">
        <v>541</v>
      </c>
      <c r="K273" s="4" t="s">
        <v>617</v>
      </c>
      <c r="L273" s="4" t="s">
        <v>618</v>
      </c>
      <c r="M273" s="4" t="s">
        <v>48</v>
      </c>
      <c r="N273" s="62" t="s">
        <v>155</v>
      </c>
      <c r="O273" s="2">
        <v>6230831.6980000008</v>
      </c>
      <c r="P273" s="2">
        <v>1211633.3019999992</v>
      </c>
      <c r="Q273" s="2">
        <v>792000</v>
      </c>
      <c r="R273" s="61"/>
      <c r="S273" s="2">
        <v>58064</v>
      </c>
      <c r="T273" s="2">
        <v>8292529</v>
      </c>
      <c r="U273" s="4" t="s">
        <v>50</v>
      </c>
      <c r="V273" s="58" t="s">
        <v>92</v>
      </c>
      <c r="W273" s="3">
        <v>1172929.67</v>
      </c>
      <c r="X273" s="3">
        <v>228085.21999999997</v>
      </c>
      <c r="AA273" s="112"/>
    </row>
    <row r="274" spans="1:27" s="43" customFormat="1" ht="45" customHeight="1" thickBot="1" x14ac:dyDescent="0.3">
      <c r="A274" s="42">
        <v>3</v>
      </c>
      <c r="B274" s="4" t="s">
        <v>230</v>
      </c>
      <c r="C274" s="4">
        <v>115676</v>
      </c>
      <c r="D274" s="5" t="s">
        <v>622</v>
      </c>
      <c r="E274" s="5" t="s">
        <v>623</v>
      </c>
      <c r="F274" s="5" t="s">
        <v>622</v>
      </c>
      <c r="G274" s="27">
        <v>42950</v>
      </c>
      <c r="H274" s="27">
        <v>43680</v>
      </c>
      <c r="I274" s="59">
        <v>85</v>
      </c>
      <c r="J274" s="58" t="s">
        <v>541</v>
      </c>
      <c r="K274" s="58" t="s">
        <v>617</v>
      </c>
      <c r="L274" s="58" t="s">
        <v>618</v>
      </c>
      <c r="M274" s="58" t="s">
        <v>39</v>
      </c>
      <c r="N274" s="60" t="s">
        <v>233</v>
      </c>
      <c r="O274" s="28">
        <v>2566246.0499999998</v>
      </c>
      <c r="P274" s="28">
        <v>452866.95</v>
      </c>
      <c r="Q274" s="28">
        <v>1190457</v>
      </c>
      <c r="R274" s="61"/>
      <c r="S274" s="28">
        <v>891944.54999999981</v>
      </c>
      <c r="T274" s="28">
        <v>5101514.55</v>
      </c>
      <c r="U274" s="63" t="s">
        <v>50</v>
      </c>
      <c r="V274" s="58" t="s">
        <v>51</v>
      </c>
      <c r="W274" s="3">
        <v>2169854.63</v>
      </c>
      <c r="X274" s="3">
        <v>321130.51000000013</v>
      </c>
    </row>
    <row r="275" spans="1:27" s="64" customFormat="1" ht="21" customHeight="1" thickBot="1" x14ac:dyDescent="0.3">
      <c r="A275" s="126" t="s">
        <v>625</v>
      </c>
      <c r="B275" s="127"/>
      <c r="C275" s="127"/>
      <c r="D275" s="127"/>
      <c r="E275" s="127"/>
      <c r="F275" s="127"/>
      <c r="G275" s="127"/>
      <c r="H275" s="127"/>
      <c r="I275" s="127"/>
      <c r="J275" s="127"/>
      <c r="K275" s="127"/>
      <c r="L275" s="127"/>
      <c r="M275" s="127"/>
      <c r="N275" s="128"/>
      <c r="O275" s="45">
        <f>SUM(O272:O274)</f>
        <v>13586288.848000001</v>
      </c>
      <c r="P275" s="45">
        <f>SUM(P272:P274)</f>
        <v>2509655.1519999998</v>
      </c>
      <c r="Q275" s="45">
        <f t="shared" ref="Q275:T275" si="31">SUM(Q272:Q274)</f>
        <v>6396613</v>
      </c>
      <c r="R275" s="45"/>
      <c r="S275" s="45">
        <f t="shared" si="31"/>
        <v>1037643.5499999998</v>
      </c>
      <c r="T275" s="45">
        <f t="shared" si="31"/>
        <v>23530200.550000001</v>
      </c>
      <c r="U275" s="45"/>
      <c r="V275" s="45"/>
      <c r="W275" s="45">
        <f t="shared" ref="W275:X275" si="32">SUM(W272:W274)</f>
        <v>3342784.3</v>
      </c>
      <c r="X275" s="45">
        <f t="shared" si="32"/>
        <v>549215.7300000001</v>
      </c>
      <c r="AA275" s="43"/>
    </row>
    <row r="276" spans="1:27" s="41" customFormat="1" ht="21" customHeight="1" thickBot="1" x14ac:dyDescent="0.3">
      <c r="A276" s="123" t="s">
        <v>626</v>
      </c>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5"/>
      <c r="AA276" s="43"/>
    </row>
    <row r="277" spans="1:27" s="43" customFormat="1" ht="45" customHeight="1" x14ac:dyDescent="0.25">
      <c r="A277" s="42">
        <v>1</v>
      </c>
      <c r="B277" s="10" t="s">
        <v>230</v>
      </c>
      <c r="C277" s="10">
        <v>115714</v>
      </c>
      <c r="D277" s="11" t="s">
        <v>628</v>
      </c>
      <c r="E277" s="11" t="s">
        <v>629</v>
      </c>
      <c r="F277" s="11" t="s">
        <v>628</v>
      </c>
      <c r="G277" s="20">
        <v>42880</v>
      </c>
      <c r="H277" s="20">
        <v>43976</v>
      </c>
      <c r="I277" s="13">
        <v>85</v>
      </c>
      <c r="J277" s="22" t="s">
        <v>36</v>
      </c>
      <c r="K277" s="22" t="s">
        <v>630</v>
      </c>
      <c r="L277" s="22" t="s">
        <v>631</v>
      </c>
      <c r="M277" s="22" t="s">
        <v>39</v>
      </c>
      <c r="N277" s="24" t="s">
        <v>233</v>
      </c>
      <c r="O277" s="23">
        <v>1256972.6599999999</v>
      </c>
      <c r="P277" s="23">
        <v>221818.7</v>
      </c>
      <c r="Q277" s="23">
        <v>684616.8</v>
      </c>
      <c r="R277" s="25"/>
      <c r="S277" s="23">
        <v>82498</v>
      </c>
      <c r="T277" s="23">
        <v>2245906.16</v>
      </c>
      <c r="U277" s="6" t="s">
        <v>50</v>
      </c>
      <c r="V277" s="22"/>
      <c r="W277" s="9">
        <v>493542.98000000004</v>
      </c>
      <c r="X277" s="9">
        <v>87095.82</v>
      </c>
    </row>
    <row r="278" spans="1:27" s="43" customFormat="1" ht="45" customHeight="1" thickBot="1" x14ac:dyDescent="0.3">
      <c r="A278" s="42">
        <v>2</v>
      </c>
      <c r="B278" s="10" t="s">
        <v>230</v>
      </c>
      <c r="C278" s="10">
        <v>115790</v>
      </c>
      <c r="D278" s="11" t="s">
        <v>632</v>
      </c>
      <c r="E278" s="11" t="s">
        <v>633</v>
      </c>
      <c r="F278" s="11" t="s">
        <v>632</v>
      </c>
      <c r="G278" s="20">
        <v>42915</v>
      </c>
      <c r="H278" s="20">
        <v>43645</v>
      </c>
      <c r="I278" s="13">
        <v>85</v>
      </c>
      <c r="J278" s="22" t="s">
        <v>36</v>
      </c>
      <c r="K278" s="22" t="s">
        <v>630</v>
      </c>
      <c r="L278" s="22" t="s">
        <v>631</v>
      </c>
      <c r="M278" s="22" t="s">
        <v>39</v>
      </c>
      <c r="N278" s="24" t="s">
        <v>233</v>
      </c>
      <c r="O278" s="23">
        <v>1013197.28</v>
      </c>
      <c r="P278" s="23">
        <v>178799.52</v>
      </c>
      <c r="Q278" s="23">
        <v>827731.2</v>
      </c>
      <c r="R278" s="25"/>
      <c r="S278" s="23">
        <v>103650.31999999983</v>
      </c>
      <c r="T278" s="23">
        <v>2123378.3199999998</v>
      </c>
      <c r="U278" s="6" t="s">
        <v>50</v>
      </c>
      <c r="V278" s="22"/>
      <c r="W278" s="9">
        <v>426607.45</v>
      </c>
      <c r="X278" s="9">
        <v>75283.66</v>
      </c>
    </row>
    <row r="279" spans="1:27" s="50" customFormat="1" ht="21" customHeight="1" thickBot="1" x14ac:dyDescent="0.3">
      <c r="A279" s="126" t="s">
        <v>627</v>
      </c>
      <c r="B279" s="127"/>
      <c r="C279" s="127"/>
      <c r="D279" s="127"/>
      <c r="E279" s="127"/>
      <c r="F279" s="127"/>
      <c r="G279" s="127"/>
      <c r="H279" s="127"/>
      <c r="I279" s="127"/>
      <c r="J279" s="127"/>
      <c r="K279" s="127"/>
      <c r="L279" s="127"/>
      <c r="M279" s="127"/>
      <c r="N279" s="128"/>
      <c r="O279" s="45">
        <f>SUM(O277:O278)</f>
        <v>2270169.94</v>
      </c>
      <c r="P279" s="45">
        <f>SUM(P277:P278)</f>
        <v>400618.22</v>
      </c>
      <c r="Q279" s="45">
        <f>SUM(Q277:Q278)</f>
        <v>1512348</v>
      </c>
      <c r="R279" s="45"/>
      <c r="S279" s="45">
        <f>SUM(S277:S278)</f>
        <v>186148.31999999983</v>
      </c>
      <c r="T279" s="45">
        <f>SUM(T277:T278)</f>
        <v>4369284.4800000004</v>
      </c>
      <c r="U279" s="45"/>
      <c r="V279" s="45"/>
      <c r="W279" s="45">
        <f>SUM(W277:W278)</f>
        <v>920150.43</v>
      </c>
      <c r="X279" s="45">
        <f>SUM(X277:X278)</f>
        <v>162379.48000000001</v>
      </c>
      <c r="AA279" s="43"/>
    </row>
    <row r="280" spans="1:27" s="50" customFormat="1" ht="21" customHeight="1" thickBot="1" x14ac:dyDescent="0.3">
      <c r="A280" s="123" t="s">
        <v>641</v>
      </c>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5"/>
      <c r="AA280" s="43"/>
    </row>
    <row r="281" spans="1:27" s="43" customFormat="1" ht="45" customHeight="1" x14ac:dyDescent="0.25">
      <c r="A281" s="42">
        <v>1</v>
      </c>
      <c r="B281" s="22" t="s">
        <v>121</v>
      </c>
      <c r="C281" s="22">
        <v>104235</v>
      </c>
      <c r="D281" s="7" t="s">
        <v>634</v>
      </c>
      <c r="E281" s="11" t="s">
        <v>635</v>
      </c>
      <c r="F281" s="11" t="s">
        <v>636</v>
      </c>
      <c r="G281" s="20">
        <v>42621</v>
      </c>
      <c r="H281" s="20">
        <v>43228</v>
      </c>
      <c r="I281" s="13">
        <v>85</v>
      </c>
      <c r="J281" s="10" t="s">
        <v>323</v>
      </c>
      <c r="K281" s="10" t="s">
        <v>637</v>
      </c>
      <c r="L281" s="10" t="s">
        <v>638</v>
      </c>
      <c r="M281" s="10" t="s">
        <v>39</v>
      </c>
      <c r="N281" s="24" t="s">
        <v>222</v>
      </c>
      <c r="O281" s="8">
        <v>3934178.25</v>
      </c>
      <c r="P281" s="8">
        <v>694266.75</v>
      </c>
      <c r="Q281" s="8">
        <v>0</v>
      </c>
      <c r="R281" s="25"/>
      <c r="S281" s="8">
        <v>276480</v>
      </c>
      <c r="T281" s="8">
        <v>4904925</v>
      </c>
      <c r="U281" s="10" t="s">
        <v>548</v>
      </c>
      <c r="V281" s="22" t="s">
        <v>67</v>
      </c>
      <c r="W281" s="9">
        <v>3867780.6000000006</v>
      </c>
      <c r="X281" s="9">
        <v>682549.5199999999</v>
      </c>
      <c r="AA281" s="112"/>
    </row>
    <row r="282" spans="1:27" s="43" customFormat="1" ht="45" customHeight="1" thickBot="1" x14ac:dyDescent="0.3">
      <c r="A282" s="42">
        <v>2</v>
      </c>
      <c r="B282" s="22" t="s">
        <v>113</v>
      </c>
      <c r="C282" s="22">
        <v>119792</v>
      </c>
      <c r="D282" s="17" t="s">
        <v>1146</v>
      </c>
      <c r="E282" s="17" t="s">
        <v>639</v>
      </c>
      <c r="F282" s="11" t="s">
        <v>640</v>
      </c>
      <c r="G282" s="20">
        <v>43012</v>
      </c>
      <c r="H282" s="20">
        <v>43559</v>
      </c>
      <c r="I282" s="13">
        <v>85</v>
      </c>
      <c r="J282" s="22" t="s">
        <v>323</v>
      </c>
      <c r="K282" s="22" t="s">
        <v>637</v>
      </c>
      <c r="L282" s="22" t="s">
        <v>638</v>
      </c>
      <c r="M282" s="10" t="s">
        <v>39</v>
      </c>
      <c r="N282" s="24" t="s">
        <v>222</v>
      </c>
      <c r="O282" s="8">
        <v>710340.24</v>
      </c>
      <c r="P282" s="8">
        <v>125354.16</v>
      </c>
      <c r="Q282" s="8">
        <v>92854.94</v>
      </c>
      <c r="R282" s="8"/>
      <c r="S282" s="8">
        <v>20904.34</v>
      </c>
      <c r="T282" s="8">
        <v>949453.68</v>
      </c>
      <c r="U282" s="10" t="s">
        <v>50</v>
      </c>
      <c r="V282" s="22"/>
      <c r="W282" s="9">
        <v>417757.39</v>
      </c>
      <c r="X282" s="9">
        <v>73605.62</v>
      </c>
      <c r="AA282" s="112"/>
    </row>
    <row r="283" spans="1:27" s="64" customFormat="1" ht="21" customHeight="1" thickBot="1" x14ac:dyDescent="0.3">
      <c r="A283" s="126" t="s">
        <v>642</v>
      </c>
      <c r="B283" s="127"/>
      <c r="C283" s="127"/>
      <c r="D283" s="127"/>
      <c r="E283" s="127"/>
      <c r="F283" s="127"/>
      <c r="G283" s="127"/>
      <c r="H283" s="127"/>
      <c r="I283" s="127"/>
      <c r="J283" s="127"/>
      <c r="K283" s="127"/>
      <c r="L283" s="127"/>
      <c r="M283" s="127"/>
      <c r="N283" s="128"/>
      <c r="O283" s="45">
        <f>SUM(O281:O282)</f>
        <v>4644518.49</v>
      </c>
      <c r="P283" s="45">
        <f>SUM(P281:P282)</f>
        <v>819620.91</v>
      </c>
      <c r="Q283" s="45">
        <f>SUM(Q281:Q282)</f>
        <v>92854.94</v>
      </c>
      <c r="R283" s="45"/>
      <c r="S283" s="45">
        <f>SUM(S281:S282)</f>
        <v>297384.34000000003</v>
      </c>
      <c r="T283" s="45">
        <f>SUM(T281:T282)</f>
        <v>5854378.6799999997</v>
      </c>
      <c r="U283" s="45"/>
      <c r="V283" s="45"/>
      <c r="W283" s="45">
        <f>SUM(W281:W282)</f>
        <v>4285537.99</v>
      </c>
      <c r="X283" s="45">
        <f>SUM(X281:X282)</f>
        <v>756155.1399999999</v>
      </c>
      <c r="AA283" s="43"/>
    </row>
    <row r="284" spans="1:27" s="50" customFormat="1" ht="21" customHeight="1" thickBot="1" x14ac:dyDescent="0.3">
      <c r="A284" s="123" t="s">
        <v>643</v>
      </c>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5"/>
      <c r="AA284" s="43"/>
    </row>
    <row r="285" spans="1:27" s="43" customFormat="1" ht="45" customHeight="1" x14ac:dyDescent="0.25">
      <c r="A285" s="42">
        <v>1</v>
      </c>
      <c r="B285" s="22" t="s">
        <v>42</v>
      </c>
      <c r="C285" s="22">
        <v>104810</v>
      </c>
      <c r="D285" s="7" t="s">
        <v>645</v>
      </c>
      <c r="E285" s="11" t="s">
        <v>646</v>
      </c>
      <c r="F285" s="11" t="s">
        <v>647</v>
      </c>
      <c r="G285" s="20">
        <v>42621</v>
      </c>
      <c r="H285" s="20">
        <v>44082</v>
      </c>
      <c r="I285" s="21">
        <v>84.435339999999997</v>
      </c>
      <c r="J285" s="10" t="s">
        <v>588</v>
      </c>
      <c r="K285" s="10" t="s">
        <v>648</v>
      </c>
      <c r="L285" s="10" t="s">
        <v>648</v>
      </c>
      <c r="M285" s="10" t="s">
        <v>48</v>
      </c>
      <c r="N285" s="24" t="s">
        <v>49</v>
      </c>
      <c r="O285" s="8">
        <v>7165347.8196919998</v>
      </c>
      <c r="P285" s="8">
        <v>1320379.1103079999</v>
      </c>
      <c r="Q285" s="8">
        <v>0</v>
      </c>
      <c r="R285" s="25"/>
      <c r="S285" s="8">
        <v>466651.06</v>
      </c>
      <c r="T285" s="8">
        <v>8952377.9900000002</v>
      </c>
      <c r="U285" s="10" t="s">
        <v>50</v>
      </c>
      <c r="V285" s="22" t="s">
        <v>131</v>
      </c>
      <c r="W285" s="9">
        <v>2882862.8400000003</v>
      </c>
      <c r="X285" s="9">
        <v>0</v>
      </c>
      <c r="AA285" s="112"/>
    </row>
    <row r="286" spans="1:27" s="43" customFormat="1" ht="45" customHeight="1" x14ac:dyDescent="0.25">
      <c r="A286" s="42">
        <v>2</v>
      </c>
      <c r="B286" s="22" t="s">
        <v>42</v>
      </c>
      <c r="C286" s="22">
        <v>103847</v>
      </c>
      <c r="D286" s="7" t="s">
        <v>649</v>
      </c>
      <c r="E286" s="11" t="s">
        <v>650</v>
      </c>
      <c r="F286" s="11" t="s">
        <v>651</v>
      </c>
      <c r="G286" s="20">
        <v>42621</v>
      </c>
      <c r="H286" s="20">
        <v>44082</v>
      </c>
      <c r="I286" s="21">
        <v>84.435339999999997</v>
      </c>
      <c r="J286" s="10" t="s">
        <v>588</v>
      </c>
      <c r="K286" s="10" t="s">
        <v>648</v>
      </c>
      <c r="L286" s="10" t="s">
        <v>648</v>
      </c>
      <c r="M286" s="10" t="s">
        <v>39</v>
      </c>
      <c r="N286" s="24" t="s">
        <v>222</v>
      </c>
      <c r="O286" s="8">
        <v>7276121.3794200011</v>
      </c>
      <c r="P286" s="8">
        <v>1340791.6705799997</v>
      </c>
      <c r="Q286" s="8">
        <v>2524481.25</v>
      </c>
      <c r="R286" s="25"/>
      <c r="S286" s="8">
        <v>1027942.7</v>
      </c>
      <c r="T286" s="8">
        <v>12169337</v>
      </c>
      <c r="U286" s="10" t="s">
        <v>50</v>
      </c>
      <c r="V286" s="22" t="s">
        <v>51</v>
      </c>
      <c r="W286" s="9">
        <v>4022561.58</v>
      </c>
      <c r="X286" s="9">
        <v>741248.90999999992</v>
      </c>
      <c r="AA286" s="112"/>
    </row>
    <row r="287" spans="1:27" s="43" customFormat="1" ht="45" customHeight="1" x14ac:dyDescent="0.25">
      <c r="A287" s="42">
        <v>3</v>
      </c>
      <c r="B287" s="22" t="s">
        <v>42</v>
      </c>
      <c r="C287" s="22">
        <v>104089</v>
      </c>
      <c r="D287" s="7" t="s">
        <v>652</v>
      </c>
      <c r="E287" s="11" t="s">
        <v>653</v>
      </c>
      <c r="F287" s="11" t="s">
        <v>654</v>
      </c>
      <c r="G287" s="20">
        <v>42629</v>
      </c>
      <c r="H287" s="20">
        <v>44090</v>
      </c>
      <c r="I287" s="21">
        <v>84.435339999999997</v>
      </c>
      <c r="J287" s="10" t="s">
        <v>588</v>
      </c>
      <c r="K287" s="10" t="s">
        <v>648</v>
      </c>
      <c r="L287" s="10" t="s">
        <v>648</v>
      </c>
      <c r="M287" s="10" t="s">
        <v>39</v>
      </c>
      <c r="N287" s="24" t="s">
        <v>222</v>
      </c>
      <c r="O287" s="8">
        <v>7276513.4800000004</v>
      </c>
      <c r="P287" s="8">
        <v>1340863.92</v>
      </c>
      <c r="Q287" s="8">
        <v>2522993.6</v>
      </c>
      <c r="R287" s="25"/>
      <c r="S287" s="8">
        <v>1085238</v>
      </c>
      <c r="T287" s="8">
        <v>12225609</v>
      </c>
      <c r="U287" s="10" t="s">
        <v>50</v>
      </c>
      <c r="V287" s="22" t="s">
        <v>92</v>
      </c>
      <c r="W287" s="9">
        <v>4065990.76</v>
      </c>
      <c r="X287" s="9">
        <v>749251.7699999999</v>
      </c>
      <c r="AA287" s="112"/>
    </row>
    <row r="288" spans="1:27" s="43" customFormat="1" ht="45" customHeight="1" x14ac:dyDescent="0.25">
      <c r="A288" s="42">
        <v>4</v>
      </c>
      <c r="B288" s="22" t="s">
        <v>121</v>
      </c>
      <c r="C288" s="22">
        <v>104962</v>
      </c>
      <c r="D288" s="11" t="s">
        <v>655</v>
      </c>
      <c r="E288" s="7" t="s">
        <v>656</v>
      </c>
      <c r="F288" s="11" t="s">
        <v>657</v>
      </c>
      <c r="G288" s="20">
        <v>42640</v>
      </c>
      <c r="H288" s="20">
        <v>43370</v>
      </c>
      <c r="I288" s="13">
        <v>85</v>
      </c>
      <c r="J288" s="10" t="s">
        <v>588</v>
      </c>
      <c r="K288" s="10" t="s">
        <v>648</v>
      </c>
      <c r="L288" s="10" t="s">
        <v>648</v>
      </c>
      <c r="M288" s="10" t="s">
        <v>39</v>
      </c>
      <c r="N288" s="24" t="s">
        <v>222</v>
      </c>
      <c r="O288" s="8">
        <v>5122148.62</v>
      </c>
      <c r="P288" s="8">
        <v>903908.58000000007</v>
      </c>
      <c r="Q288" s="8">
        <v>0</v>
      </c>
      <c r="R288" s="25"/>
      <c r="S288" s="8">
        <v>1207083.72</v>
      </c>
      <c r="T288" s="8">
        <v>7233140.9199999999</v>
      </c>
      <c r="U288" s="10" t="s">
        <v>548</v>
      </c>
      <c r="V288" s="22" t="s">
        <v>658</v>
      </c>
      <c r="W288" s="9">
        <v>4934876.1100000003</v>
      </c>
      <c r="X288" s="9">
        <v>839820.92</v>
      </c>
      <c r="AA288" s="112"/>
    </row>
    <row r="289" spans="1:27" s="43" customFormat="1" ht="45" customHeight="1" x14ac:dyDescent="0.25">
      <c r="A289" s="42">
        <v>5</v>
      </c>
      <c r="B289" s="22" t="s">
        <v>151</v>
      </c>
      <c r="C289" s="22">
        <v>106611</v>
      </c>
      <c r="D289" s="11" t="s">
        <v>659</v>
      </c>
      <c r="E289" s="7" t="s">
        <v>660</v>
      </c>
      <c r="F289" s="11" t="s">
        <v>661</v>
      </c>
      <c r="G289" s="20">
        <v>42614</v>
      </c>
      <c r="H289" s="20">
        <v>44440</v>
      </c>
      <c r="I289" s="22">
        <v>83.72</v>
      </c>
      <c r="J289" s="10" t="s">
        <v>588</v>
      </c>
      <c r="K289" s="10" t="s">
        <v>648</v>
      </c>
      <c r="L289" s="10" t="s">
        <v>648</v>
      </c>
      <c r="M289" s="10" t="s">
        <v>48</v>
      </c>
      <c r="N289" s="24" t="s">
        <v>155</v>
      </c>
      <c r="O289" s="8">
        <v>11224742.256000001</v>
      </c>
      <c r="P289" s="8">
        <v>2182737.743999999</v>
      </c>
      <c r="Q289" s="8">
        <v>1808937.5</v>
      </c>
      <c r="R289" s="25"/>
      <c r="S289" s="8">
        <v>50000</v>
      </c>
      <c r="T289" s="8">
        <v>15266417.5</v>
      </c>
      <c r="U289" s="10" t="s">
        <v>50</v>
      </c>
      <c r="V289" s="22" t="s">
        <v>131</v>
      </c>
      <c r="W289" s="9">
        <v>3129415.86</v>
      </c>
      <c r="X289" s="9">
        <v>608539.06999999995</v>
      </c>
      <c r="AA289" s="112"/>
    </row>
    <row r="290" spans="1:27" s="43" customFormat="1" ht="45" customHeight="1" x14ac:dyDescent="0.25">
      <c r="A290" s="42">
        <v>6</v>
      </c>
      <c r="B290" s="22" t="s">
        <v>151</v>
      </c>
      <c r="C290" s="22">
        <v>105689</v>
      </c>
      <c r="D290" s="11" t="s">
        <v>662</v>
      </c>
      <c r="E290" s="7" t="s">
        <v>663</v>
      </c>
      <c r="F290" s="11" t="s">
        <v>664</v>
      </c>
      <c r="G290" s="20">
        <v>42621</v>
      </c>
      <c r="H290" s="20">
        <v>44447</v>
      </c>
      <c r="I290" s="22">
        <v>83.72</v>
      </c>
      <c r="J290" s="10" t="s">
        <v>588</v>
      </c>
      <c r="K290" s="10" t="s">
        <v>648</v>
      </c>
      <c r="L290" s="10" t="s">
        <v>648</v>
      </c>
      <c r="M290" s="10" t="s">
        <v>48</v>
      </c>
      <c r="N290" s="24" t="s">
        <v>155</v>
      </c>
      <c r="O290" s="8">
        <v>11218480</v>
      </c>
      <c r="P290" s="8">
        <v>2181520</v>
      </c>
      <c r="Q290" s="8">
        <v>2370000</v>
      </c>
      <c r="R290" s="25"/>
      <c r="S290" s="8">
        <v>70978.25</v>
      </c>
      <c r="T290" s="8">
        <v>15840978.25</v>
      </c>
      <c r="U290" s="10" t="s">
        <v>50</v>
      </c>
      <c r="V290" s="22" t="s">
        <v>135</v>
      </c>
      <c r="W290" s="9">
        <v>2759439.57</v>
      </c>
      <c r="X290" s="9">
        <v>0</v>
      </c>
      <c r="AA290" s="112"/>
    </row>
    <row r="291" spans="1:27" s="43" customFormat="1" ht="45" customHeight="1" x14ac:dyDescent="0.25">
      <c r="A291" s="42">
        <v>7</v>
      </c>
      <c r="B291" s="22" t="s">
        <v>151</v>
      </c>
      <c r="C291" s="22">
        <v>105524</v>
      </c>
      <c r="D291" s="11" t="s">
        <v>665</v>
      </c>
      <c r="E291" s="7" t="s">
        <v>666</v>
      </c>
      <c r="F291" s="11" t="s">
        <v>667</v>
      </c>
      <c r="G291" s="20">
        <v>42636</v>
      </c>
      <c r="H291" s="20">
        <v>44462</v>
      </c>
      <c r="I291" s="22">
        <v>83.72</v>
      </c>
      <c r="J291" s="10" t="s">
        <v>588</v>
      </c>
      <c r="K291" s="10" t="s">
        <v>648</v>
      </c>
      <c r="L291" s="10" t="s">
        <v>648</v>
      </c>
      <c r="M291" s="10" t="s">
        <v>48</v>
      </c>
      <c r="N291" s="24" t="s">
        <v>155</v>
      </c>
      <c r="O291" s="8">
        <v>6244465.5</v>
      </c>
      <c r="P291" s="8">
        <v>1214284.5</v>
      </c>
      <c r="Q291" s="8">
        <v>1260000</v>
      </c>
      <c r="R291" s="25"/>
      <c r="S291" s="8">
        <v>144000</v>
      </c>
      <c r="T291" s="8">
        <v>8862750</v>
      </c>
      <c r="U291" s="10" t="s">
        <v>50</v>
      </c>
      <c r="V291" s="22" t="s">
        <v>80</v>
      </c>
      <c r="W291" s="9">
        <v>1239738.47</v>
      </c>
      <c r="X291" s="9">
        <v>103011.73000000001</v>
      </c>
      <c r="AA291" s="112"/>
    </row>
    <row r="292" spans="1:27" s="43" customFormat="1" ht="45" customHeight="1" x14ac:dyDescent="0.25">
      <c r="A292" s="42">
        <v>8</v>
      </c>
      <c r="B292" s="22" t="s">
        <v>188</v>
      </c>
      <c r="C292" s="22">
        <v>107464</v>
      </c>
      <c r="D292" s="11" t="s">
        <v>668</v>
      </c>
      <c r="E292" s="11" t="s">
        <v>669</v>
      </c>
      <c r="F292" s="11" t="s">
        <v>670</v>
      </c>
      <c r="G292" s="20">
        <v>42653</v>
      </c>
      <c r="H292" s="20">
        <v>43747</v>
      </c>
      <c r="I292" s="21">
        <v>85</v>
      </c>
      <c r="J292" s="10" t="s">
        <v>588</v>
      </c>
      <c r="K292" s="10" t="s">
        <v>648</v>
      </c>
      <c r="L292" s="10" t="s">
        <v>648</v>
      </c>
      <c r="M292" s="10" t="s">
        <v>48</v>
      </c>
      <c r="N292" s="24" t="s">
        <v>191</v>
      </c>
      <c r="O292" s="8">
        <v>53796306.284999996</v>
      </c>
      <c r="P292" s="8">
        <v>9493465.8150000051</v>
      </c>
      <c r="Q292" s="8">
        <v>0</v>
      </c>
      <c r="R292" s="25"/>
      <c r="S292" s="8">
        <v>7182196.9000000004</v>
      </c>
      <c r="T292" s="8">
        <v>70471969</v>
      </c>
      <c r="U292" s="10" t="s">
        <v>50</v>
      </c>
      <c r="V292" s="22" t="s">
        <v>80</v>
      </c>
      <c r="W292" s="9">
        <v>26307619.759999998</v>
      </c>
      <c r="X292" s="9">
        <v>0</v>
      </c>
      <c r="AA292" s="112"/>
    </row>
    <row r="293" spans="1:27" s="43" customFormat="1" ht="45" customHeight="1" x14ac:dyDescent="0.25">
      <c r="A293" s="42">
        <v>9</v>
      </c>
      <c r="B293" s="22" t="s">
        <v>188</v>
      </c>
      <c r="C293" s="22">
        <v>107563</v>
      </c>
      <c r="D293" s="11" t="s">
        <v>671</v>
      </c>
      <c r="E293" s="11" t="s">
        <v>672</v>
      </c>
      <c r="F293" s="11" t="s">
        <v>673</v>
      </c>
      <c r="G293" s="20">
        <v>42656</v>
      </c>
      <c r="H293" s="20">
        <v>43750</v>
      </c>
      <c r="I293" s="21">
        <v>85</v>
      </c>
      <c r="J293" s="10" t="s">
        <v>588</v>
      </c>
      <c r="K293" s="10" t="s">
        <v>648</v>
      </c>
      <c r="L293" s="10" t="s">
        <v>648</v>
      </c>
      <c r="M293" s="10" t="s">
        <v>48</v>
      </c>
      <c r="N293" s="24" t="s">
        <v>191</v>
      </c>
      <c r="O293" s="8">
        <v>30363445</v>
      </c>
      <c r="P293" s="8">
        <v>5358255</v>
      </c>
      <c r="Q293" s="8">
        <v>0</v>
      </c>
      <c r="R293" s="25"/>
      <c r="S293" s="8">
        <v>3978998</v>
      </c>
      <c r="T293" s="8">
        <v>39700698</v>
      </c>
      <c r="U293" s="10" t="s">
        <v>50</v>
      </c>
      <c r="V293" s="22" t="s">
        <v>658</v>
      </c>
      <c r="W293" s="9">
        <v>1050177.1399999999</v>
      </c>
      <c r="X293" s="9">
        <v>185325.36999999997</v>
      </c>
      <c r="AA293" s="112"/>
    </row>
    <row r="294" spans="1:27" s="43" customFormat="1" ht="45" customHeight="1" x14ac:dyDescent="0.25">
      <c r="A294" s="42">
        <v>10</v>
      </c>
      <c r="B294" s="22" t="s">
        <v>113</v>
      </c>
      <c r="C294" s="22">
        <v>113382</v>
      </c>
      <c r="D294" s="11" t="s">
        <v>674</v>
      </c>
      <c r="E294" s="11" t="s">
        <v>675</v>
      </c>
      <c r="F294" s="11" t="s">
        <v>676</v>
      </c>
      <c r="G294" s="20">
        <v>43012</v>
      </c>
      <c r="H294" s="20">
        <v>43469</v>
      </c>
      <c r="I294" s="13">
        <v>85.000000595720564</v>
      </c>
      <c r="J294" s="22" t="s">
        <v>588</v>
      </c>
      <c r="K294" s="22" t="s">
        <v>648</v>
      </c>
      <c r="L294" s="22" t="s">
        <v>648</v>
      </c>
      <c r="M294" s="10" t="s">
        <v>39</v>
      </c>
      <c r="N294" s="24" t="s">
        <v>222</v>
      </c>
      <c r="O294" s="8">
        <v>713421.75</v>
      </c>
      <c r="P294" s="8">
        <v>125897.95</v>
      </c>
      <c r="Q294" s="8">
        <v>93257.75</v>
      </c>
      <c r="R294" s="8"/>
      <c r="S294" s="8">
        <v>145255.72</v>
      </c>
      <c r="T294" s="8">
        <v>1077833.17</v>
      </c>
      <c r="U294" s="10" t="s">
        <v>50</v>
      </c>
      <c r="V294" s="22" t="s">
        <v>51</v>
      </c>
      <c r="W294" s="9">
        <v>695562.39</v>
      </c>
      <c r="X294" s="9">
        <v>122746.30000000002</v>
      </c>
      <c r="AA294" s="112"/>
    </row>
    <row r="295" spans="1:27" s="43" customFormat="1" ht="45" customHeight="1" x14ac:dyDescent="0.25">
      <c r="A295" s="42">
        <v>11</v>
      </c>
      <c r="B295" s="22" t="s">
        <v>113</v>
      </c>
      <c r="C295" s="22">
        <v>109591</v>
      </c>
      <c r="D295" s="11" t="s">
        <v>677</v>
      </c>
      <c r="E295" s="11" t="s">
        <v>678</v>
      </c>
      <c r="F295" s="11" t="s">
        <v>679</v>
      </c>
      <c r="G295" s="20">
        <v>43012</v>
      </c>
      <c r="H295" s="20">
        <v>43742</v>
      </c>
      <c r="I295" s="13">
        <v>85.000000000000014</v>
      </c>
      <c r="J295" s="22" t="s">
        <v>588</v>
      </c>
      <c r="K295" s="22" t="s">
        <v>648</v>
      </c>
      <c r="L295" s="22" t="s">
        <v>680</v>
      </c>
      <c r="M295" s="10" t="s">
        <v>39</v>
      </c>
      <c r="N295" s="24" t="s">
        <v>222</v>
      </c>
      <c r="O295" s="8">
        <v>713989.8</v>
      </c>
      <c r="P295" s="8">
        <v>125998.2</v>
      </c>
      <c r="Q295" s="8">
        <v>93332</v>
      </c>
      <c r="R295" s="8"/>
      <c r="S295" s="8">
        <v>86064</v>
      </c>
      <c r="T295" s="8">
        <v>1019384</v>
      </c>
      <c r="U295" s="10" t="s">
        <v>50</v>
      </c>
      <c r="V295" s="22" t="s">
        <v>51</v>
      </c>
      <c r="W295" s="9">
        <v>334823.83999999997</v>
      </c>
      <c r="X295" s="9">
        <v>59086.55</v>
      </c>
      <c r="AA295" s="112"/>
    </row>
    <row r="296" spans="1:27" s="43" customFormat="1" ht="45" customHeight="1" x14ac:dyDescent="0.25">
      <c r="A296" s="42">
        <v>12</v>
      </c>
      <c r="B296" s="10" t="s">
        <v>230</v>
      </c>
      <c r="C296" s="10">
        <v>115881</v>
      </c>
      <c r="D296" s="11" t="s">
        <v>681</v>
      </c>
      <c r="E296" s="11" t="s">
        <v>682</v>
      </c>
      <c r="F296" s="11" t="s">
        <v>681</v>
      </c>
      <c r="G296" s="20">
        <v>42949</v>
      </c>
      <c r="H296" s="20">
        <v>43679</v>
      </c>
      <c r="I296" s="13">
        <v>85</v>
      </c>
      <c r="J296" s="22" t="s">
        <v>588</v>
      </c>
      <c r="K296" s="22" t="s">
        <v>648</v>
      </c>
      <c r="L296" s="22" t="s">
        <v>648</v>
      </c>
      <c r="M296" s="22" t="s">
        <v>39</v>
      </c>
      <c r="N296" s="24" t="s">
        <v>233</v>
      </c>
      <c r="O296" s="23">
        <v>972346.38</v>
      </c>
      <c r="P296" s="23">
        <v>171590.54</v>
      </c>
      <c r="Q296" s="23">
        <v>518393.82000000007</v>
      </c>
      <c r="R296" s="25"/>
      <c r="S296" s="23">
        <v>170528.28000000003</v>
      </c>
      <c r="T296" s="23">
        <v>1832859.02</v>
      </c>
      <c r="U296" s="6" t="s">
        <v>50</v>
      </c>
      <c r="V296" s="22"/>
      <c r="W296" s="9">
        <v>555866.91999999993</v>
      </c>
      <c r="X296" s="9">
        <v>65893.73</v>
      </c>
    </row>
    <row r="297" spans="1:27" s="43" customFormat="1" ht="45" customHeight="1" x14ac:dyDescent="0.25">
      <c r="A297" s="42">
        <v>13</v>
      </c>
      <c r="B297" s="10" t="s">
        <v>230</v>
      </c>
      <c r="C297" s="10">
        <v>115605</v>
      </c>
      <c r="D297" s="11" t="s">
        <v>683</v>
      </c>
      <c r="E297" s="11" t="s">
        <v>684</v>
      </c>
      <c r="F297" s="11" t="s">
        <v>683</v>
      </c>
      <c r="G297" s="20">
        <v>42954</v>
      </c>
      <c r="H297" s="20">
        <v>44050</v>
      </c>
      <c r="I297" s="13">
        <v>85</v>
      </c>
      <c r="J297" s="22" t="s">
        <v>588</v>
      </c>
      <c r="K297" s="22" t="s">
        <v>685</v>
      </c>
      <c r="L297" s="22" t="s">
        <v>685</v>
      </c>
      <c r="M297" s="22" t="s">
        <v>39</v>
      </c>
      <c r="N297" s="24" t="s">
        <v>233</v>
      </c>
      <c r="O297" s="23">
        <v>3413951.66</v>
      </c>
      <c r="P297" s="23">
        <v>602462.06000000006</v>
      </c>
      <c r="Q297" s="23">
        <v>803986.69</v>
      </c>
      <c r="R297" s="25"/>
      <c r="S297" s="23">
        <v>0</v>
      </c>
      <c r="T297" s="23">
        <v>4820400.41</v>
      </c>
      <c r="U297" s="22" t="s">
        <v>41</v>
      </c>
      <c r="V297" s="22"/>
      <c r="W297" s="9">
        <v>0</v>
      </c>
      <c r="X297" s="9">
        <v>0</v>
      </c>
    </row>
    <row r="298" spans="1:27" s="43" customFormat="1" ht="45" customHeight="1" x14ac:dyDescent="0.25">
      <c r="A298" s="42">
        <v>14</v>
      </c>
      <c r="B298" s="10" t="s">
        <v>230</v>
      </c>
      <c r="C298" s="10">
        <v>115686</v>
      </c>
      <c r="D298" s="11" t="s">
        <v>686</v>
      </c>
      <c r="E298" s="11" t="s">
        <v>687</v>
      </c>
      <c r="F298" s="11" t="s">
        <v>686</v>
      </c>
      <c r="G298" s="20">
        <v>42978</v>
      </c>
      <c r="H298" s="20">
        <v>44074</v>
      </c>
      <c r="I298" s="13">
        <v>85</v>
      </c>
      <c r="J298" s="22" t="s">
        <v>588</v>
      </c>
      <c r="K298" s="22" t="s">
        <v>648</v>
      </c>
      <c r="L298" s="22" t="s">
        <v>648</v>
      </c>
      <c r="M298" s="22" t="s">
        <v>39</v>
      </c>
      <c r="N298" s="24" t="s">
        <v>233</v>
      </c>
      <c r="O298" s="23">
        <v>2399640.0299999998</v>
      </c>
      <c r="P298" s="23">
        <v>423465.89</v>
      </c>
      <c r="Q298" s="23">
        <v>2008125</v>
      </c>
      <c r="R298" s="25"/>
      <c r="S298" s="23">
        <v>92451.410000000149</v>
      </c>
      <c r="T298" s="23">
        <v>4923682.33</v>
      </c>
      <c r="U298" s="6" t="s">
        <v>50</v>
      </c>
      <c r="V298" s="22"/>
      <c r="W298" s="9">
        <v>528640.65</v>
      </c>
      <c r="X298" s="9">
        <v>93289.51</v>
      </c>
    </row>
    <row r="299" spans="1:27" s="43" customFormat="1" ht="45" customHeight="1" x14ac:dyDescent="0.25">
      <c r="A299" s="42">
        <v>15</v>
      </c>
      <c r="B299" s="10" t="s">
        <v>230</v>
      </c>
      <c r="C299" s="10">
        <v>116445</v>
      </c>
      <c r="D299" s="11" t="s">
        <v>688</v>
      </c>
      <c r="E299" s="11" t="s">
        <v>689</v>
      </c>
      <c r="F299" s="11" t="s">
        <v>688</v>
      </c>
      <c r="G299" s="20">
        <v>42963</v>
      </c>
      <c r="H299" s="20">
        <v>43693</v>
      </c>
      <c r="I299" s="13">
        <v>85</v>
      </c>
      <c r="J299" s="22" t="s">
        <v>588</v>
      </c>
      <c r="K299" s="22" t="s">
        <v>648</v>
      </c>
      <c r="L299" s="22" t="s">
        <v>648</v>
      </c>
      <c r="M299" s="22" t="s">
        <v>39</v>
      </c>
      <c r="N299" s="24" t="s">
        <v>233</v>
      </c>
      <c r="O299" s="23">
        <v>2074115.77</v>
      </c>
      <c r="P299" s="23">
        <v>366020.43</v>
      </c>
      <c r="Q299" s="23">
        <v>1603999.7999999998</v>
      </c>
      <c r="R299" s="25"/>
      <c r="S299" s="23">
        <v>100826.91999999993</v>
      </c>
      <c r="T299" s="23">
        <v>4144962.92</v>
      </c>
      <c r="U299" s="22" t="s">
        <v>41</v>
      </c>
      <c r="V299" s="22"/>
      <c r="W299" s="9">
        <v>0</v>
      </c>
      <c r="X299" s="9">
        <v>0</v>
      </c>
    </row>
    <row r="300" spans="1:27" s="43" customFormat="1" ht="45" customHeight="1" x14ac:dyDescent="0.25">
      <c r="A300" s="42">
        <v>16</v>
      </c>
      <c r="B300" s="10" t="s">
        <v>230</v>
      </c>
      <c r="C300" s="10"/>
      <c r="D300" s="11" t="s">
        <v>690</v>
      </c>
      <c r="E300" s="11" t="s">
        <v>691</v>
      </c>
      <c r="F300" s="11" t="s">
        <v>690</v>
      </c>
      <c r="G300" s="20">
        <v>42880</v>
      </c>
      <c r="H300" s="20">
        <v>43337</v>
      </c>
      <c r="I300" s="13">
        <v>85</v>
      </c>
      <c r="J300" s="22" t="s">
        <v>588</v>
      </c>
      <c r="K300" s="22" t="s">
        <v>648</v>
      </c>
      <c r="L300" s="22" t="s">
        <v>648</v>
      </c>
      <c r="M300" s="22" t="s">
        <v>39</v>
      </c>
      <c r="N300" s="24" t="s">
        <v>233</v>
      </c>
      <c r="O300" s="23">
        <v>1643049.15</v>
      </c>
      <c r="P300" s="23">
        <v>289949.84999999998</v>
      </c>
      <c r="Q300" s="23">
        <v>839936</v>
      </c>
      <c r="R300" s="25"/>
      <c r="S300" s="23">
        <v>275145.64999999991</v>
      </c>
      <c r="T300" s="23">
        <v>3048080.65</v>
      </c>
      <c r="U300" s="22" t="s">
        <v>41</v>
      </c>
      <c r="V300" s="22"/>
      <c r="W300" s="9">
        <v>0</v>
      </c>
      <c r="X300" s="9">
        <v>0</v>
      </c>
    </row>
    <row r="301" spans="1:27" s="43" customFormat="1" ht="45" customHeight="1" x14ac:dyDescent="0.25">
      <c r="A301" s="42">
        <v>17</v>
      </c>
      <c r="B301" s="10" t="s">
        <v>230</v>
      </c>
      <c r="C301" s="10">
        <v>115624</v>
      </c>
      <c r="D301" s="19" t="s">
        <v>692</v>
      </c>
      <c r="E301" s="19" t="s">
        <v>693</v>
      </c>
      <c r="F301" s="11" t="s">
        <v>692</v>
      </c>
      <c r="G301" s="20">
        <v>42992</v>
      </c>
      <c r="H301" s="20">
        <v>43996</v>
      </c>
      <c r="I301" s="13">
        <v>85</v>
      </c>
      <c r="J301" s="22" t="s">
        <v>588</v>
      </c>
      <c r="K301" s="22" t="s">
        <v>648</v>
      </c>
      <c r="L301" s="22" t="s">
        <v>648</v>
      </c>
      <c r="M301" s="22" t="s">
        <v>39</v>
      </c>
      <c r="N301" s="24" t="s">
        <v>233</v>
      </c>
      <c r="O301" s="23">
        <v>2764316.04</v>
      </c>
      <c r="P301" s="23">
        <v>487820.48</v>
      </c>
      <c r="Q301" s="23">
        <v>1576597.6800000002</v>
      </c>
      <c r="R301" s="25"/>
      <c r="S301" s="23">
        <v>188595.24000000022</v>
      </c>
      <c r="T301" s="23">
        <v>5017329.4400000004</v>
      </c>
      <c r="U301" s="22" t="s">
        <v>50</v>
      </c>
      <c r="V301" s="22"/>
      <c r="W301" s="9">
        <v>1253746.4400000002</v>
      </c>
      <c r="X301" s="9">
        <v>221249.37</v>
      </c>
    </row>
    <row r="302" spans="1:27" s="43" customFormat="1" ht="45" customHeight="1" x14ac:dyDescent="0.25">
      <c r="A302" s="42">
        <v>18</v>
      </c>
      <c r="B302" s="10" t="s">
        <v>230</v>
      </c>
      <c r="C302" s="10">
        <v>115919</v>
      </c>
      <c r="D302" s="11" t="s">
        <v>694</v>
      </c>
      <c r="E302" s="11" t="s">
        <v>695</v>
      </c>
      <c r="F302" s="11" t="s">
        <v>694</v>
      </c>
      <c r="G302" s="20">
        <v>42950</v>
      </c>
      <c r="H302" s="20">
        <v>43680</v>
      </c>
      <c r="I302" s="13">
        <v>85</v>
      </c>
      <c r="J302" s="22" t="s">
        <v>588</v>
      </c>
      <c r="K302" s="22" t="s">
        <v>648</v>
      </c>
      <c r="L302" s="22" t="s">
        <v>696</v>
      </c>
      <c r="M302" s="22" t="s">
        <v>39</v>
      </c>
      <c r="N302" s="24" t="s">
        <v>233</v>
      </c>
      <c r="O302" s="23">
        <v>1555547.74</v>
      </c>
      <c r="P302" s="23">
        <v>274508.42</v>
      </c>
      <c r="Q302" s="23">
        <v>473070.49</v>
      </c>
      <c r="R302" s="25"/>
      <c r="S302" s="23">
        <v>72029.310000000056</v>
      </c>
      <c r="T302" s="23">
        <v>2375155.96</v>
      </c>
      <c r="U302" s="22" t="s">
        <v>50</v>
      </c>
      <c r="V302" s="22"/>
      <c r="W302" s="9">
        <v>816754.84000000008</v>
      </c>
      <c r="X302" s="9">
        <v>144133.20000000001</v>
      </c>
    </row>
    <row r="303" spans="1:27" s="43" customFormat="1" ht="45" customHeight="1" x14ac:dyDescent="0.25">
      <c r="A303" s="42">
        <v>19</v>
      </c>
      <c r="B303" s="10" t="s">
        <v>230</v>
      </c>
      <c r="C303" s="10">
        <v>117324</v>
      </c>
      <c r="D303" s="11" t="s">
        <v>697</v>
      </c>
      <c r="E303" s="11" t="s">
        <v>698</v>
      </c>
      <c r="F303" s="11" t="s">
        <v>697</v>
      </c>
      <c r="G303" s="20">
        <v>42955</v>
      </c>
      <c r="H303" s="20">
        <v>44051</v>
      </c>
      <c r="I303" s="13">
        <v>85</v>
      </c>
      <c r="J303" s="22" t="s">
        <v>588</v>
      </c>
      <c r="K303" s="22" t="s">
        <v>648</v>
      </c>
      <c r="L303" s="22" t="s">
        <v>648</v>
      </c>
      <c r="M303" s="22" t="s">
        <v>39</v>
      </c>
      <c r="N303" s="24" t="s">
        <v>233</v>
      </c>
      <c r="O303" s="23">
        <v>2465364.7799999998</v>
      </c>
      <c r="P303" s="23">
        <v>435064.37</v>
      </c>
      <c r="Q303" s="23">
        <v>1232879.1499999999</v>
      </c>
      <c r="R303" s="25"/>
      <c r="S303" s="23">
        <v>0</v>
      </c>
      <c r="T303" s="23">
        <v>4133308.3</v>
      </c>
      <c r="U303" s="22" t="s">
        <v>50</v>
      </c>
      <c r="V303" s="22"/>
      <c r="W303" s="9">
        <v>63060</v>
      </c>
      <c r="X303" s="9">
        <v>11128.24</v>
      </c>
    </row>
    <row r="304" spans="1:27" s="43" customFormat="1" ht="45" customHeight="1" x14ac:dyDescent="0.25">
      <c r="A304" s="42">
        <v>20</v>
      </c>
      <c r="B304" s="10" t="s">
        <v>230</v>
      </c>
      <c r="C304" s="10">
        <v>119805</v>
      </c>
      <c r="D304" s="11" t="s">
        <v>699</v>
      </c>
      <c r="E304" s="11" t="s">
        <v>700</v>
      </c>
      <c r="F304" s="11" t="s">
        <v>699</v>
      </c>
      <c r="G304" s="20">
        <v>43059</v>
      </c>
      <c r="H304" s="20">
        <v>43789</v>
      </c>
      <c r="I304" s="13">
        <v>85</v>
      </c>
      <c r="J304" s="22" t="s">
        <v>588</v>
      </c>
      <c r="K304" s="22" t="s">
        <v>648</v>
      </c>
      <c r="L304" s="22" t="s">
        <v>648</v>
      </c>
      <c r="M304" s="22" t="s">
        <v>39</v>
      </c>
      <c r="N304" s="24" t="s">
        <v>233</v>
      </c>
      <c r="O304" s="23">
        <v>2408447.5499999998</v>
      </c>
      <c r="P304" s="23">
        <v>425020.15</v>
      </c>
      <c r="Q304" s="23">
        <v>792618.29999999981</v>
      </c>
      <c r="R304" s="25"/>
      <c r="S304" s="23">
        <v>395359.54000000004</v>
      </c>
      <c r="T304" s="23">
        <v>4021445.5399999996</v>
      </c>
      <c r="U304" s="22" t="s">
        <v>41</v>
      </c>
      <c r="V304" s="22"/>
      <c r="W304" s="9">
        <v>0</v>
      </c>
      <c r="X304" s="9">
        <v>0</v>
      </c>
    </row>
    <row r="305" spans="1:27" s="43" customFormat="1" ht="45" customHeight="1" x14ac:dyDescent="0.25">
      <c r="A305" s="42">
        <v>21</v>
      </c>
      <c r="B305" s="10" t="s">
        <v>230</v>
      </c>
      <c r="C305" s="22">
        <v>116086</v>
      </c>
      <c r="D305" s="11" t="s">
        <v>701</v>
      </c>
      <c r="E305" s="11" t="s">
        <v>702</v>
      </c>
      <c r="F305" s="11" t="s">
        <v>701</v>
      </c>
      <c r="G305" s="20">
        <v>42951</v>
      </c>
      <c r="H305" s="20">
        <v>43681</v>
      </c>
      <c r="I305" s="13">
        <v>85</v>
      </c>
      <c r="J305" s="22" t="s">
        <v>588</v>
      </c>
      <c r="K305" s="22" t="s">
        <v>648</v>
      </c>
      <c r="L305" s="22" t="s">
        <v>648</v>
      </c>
      <c r="M305" s="22" t="s">
        <v>39</v>
      </c>
      <c r="N305" s="24" t="s">
        <v>233</v>
      </c>
      <c r="O305" s="23">
        <v>3099589.19</v>
      </c>
      <c r="P305" s="23">
        <v>546986.15</v>
      </c>
      <c r="Q305" s="23">
        <v>1690167.5499999998</v>
      </c>
      <c r="R305" s="25"/>
      <c r="S305" s="23">
        <v>68819.69000000041</v>
      </c>
      <c r="T305" s="23">
        <v>5405562.5800000001</v>
      </c>
      <c r="U305" s="6" t="s">
        <v>50</v>
      </c>
      <c r="V305" s="22"/>
      <c r="W305" s="9">
        <v>1184226.2</v>
      </c>
      <c r="X305" s="9">
        <v>208981.09999999998</v>
      </c>
    </row>
    <row r="306" spans="1:27" s="43" customFormat="1" ht="45" customHeight="1" x14ac:dyDescent="0.25">
      <c r="A306" s="42">
        <v>22</v>
      </c>
      <c r="B306" s="10" t="s">
        <v>151</v>
      </c>
      <c r="C306" s="22">
        <v>119611</v>
      </c>
      <c r="D306" s="11" t="s">
        <v>1122</v>
      </c>
      <c r="E306" s="11" t="s">
        <v>1123</v>
      </c>
      <c r="F306" s="11" t="s">
        <v>1124</v>
      </c>
      <c r="G306" s="20">
        <v>43256</v>
      </c>
      <c r="H306" s="20">
        <v>45447</v>
      </c>
      <c r="I306" s="13">
        <v>83.72</v>
      </c>
      <c r="J306" s="22" t="s">
        <v>588</v>
      </c>
      <c r="K306" s="22" t="s">
        <v>648</v>
      </c>
      <c r="L306" s="22" t="s">
        <v>648</v>
      </c>
      <c r="M306" s="22" t="s">
        <v>48</v>
      </c>
      <c r="N306" s="24" t="s">
        <v>155</v>
      </c>
      <c r="O306" s="23">
        <v>10391745</v>
      </c>
      <c r="P306" s="23">
        <v>2020755</v>
      </c>
      <c r="Q306" s="82">
        <v>0</v>
      </c>
      <c r="R306" s="25"/>
      <c r="S306" s="23">
        <v>2478375</v>
      </c>
      <c r="T306" s="23">
        <f>SUM(O306:S306)</f>
        <v>14890875</v>
      </c>
      <c r="U306" s="6" t="s">
        <v>50</v>
      </c>
      <c r="V306" s="22"/>
      <c r="W306" s="9">
        <v>485438.78</v>
      </c>
      <c r="X306" s="9">
        <v>20166.849999999999</v>
      </c>
      <c r="AA306" s="112"/>
    </row>
    <row r="307" spans="1:27" s="43" customFormat="1" ht="45" customHeight="1" x14ac:dyDescent="0.25">
      <c r="A307" s="42">
        <v>23</v>
      </c>
      <c r="B307" s="10" t="s">
        <v>33</v>
      </c>
      <c r="C307" s="22">
        <v>121822</v>
      </c>
      <c r="D307" s="11" t="s">
        <v>1129</v>
      </c>
      <c r="E307" s="11" t="s">
        <v>1130</v>
      </c>
      <c r="F307" s="11" t="s">
        <v>1131</v>
      </c>
      <c r="G307" s="20">
        <v>43262</v>
      </c>
      <c r="H307" s="20">
        <v>43992</v>
      </c>
      <c r="I307" s="13">
        <v>85</v>
      </c>
      <c r="J307" s="22" t="s">
        <v>588</v>
      </c>
      <c r="K307" s="22" t="s">
        <v>648</v>
      </c>
      <c r="L307" s="22" t="s">
        <v>648</v>
      </c>
      <c r="M307" s="22" t="s">
        <v>39</v>
      </c>
      <c r="N307" s="24" t="s">
        <v>40</v>
      </c>
      <c r="O307" s="23">
        <v>15184029.02</v>
      </c>
      <c r="P307" s="23">
        <v>2679534.5299999998</v>
      </c>
      <c r="Q307" s="82">
        <v>7655812.96</v>
      </c>
      <c r="R307" s="25"/>
      <c r="S307" s="23">
        <v>8138565.6399999997</v>
      </c>
      <c r="T307" s="23">
        <f>SUM(O307:S307)</f>
        <v>33657942.149999999</v>
      </c>
      <c r="U307" s="6" t="s">
        <v>50</v>
      </c>
      <c r="V307" s="22"/>
      <c r="W307" s="9">
        <v>407624.38</v>
      </c>
      <c r="X307" s="9">
        <v>71933.72</v>
      </c>
      <c r="AA307" s="112"/>
    </row>
    <row r="308" spans="1:27" s="43" customFormat="1" ht="45" customHeight="1" thickBot="1" x14ac:dyDescent="0.3">
      <c r="A308" s="42">
        <v>24</v>
      </c>
      <c r="B308" s="10" t="s">
        <v>33</v>
      </c>
      <c r="C308" s="22">
        <v>121902</v>
      </c>
      <c r="D308" s="84" t="s">
        <v>1136</v>
      </c>
      <c r="E308" s="11" t="s">
        <v>1134</v>
      </c>
      <c r="F308" s="83" t="s">
        <v>1135</v>
      </c>
      <c r="G308" s="20">
        <v>43271</v>
      </c>
      <c r="H308" s="20">
        <v>44001</v>
      </c>
      <c r="I308" s="13">
        <v>85</v>
      </c>
      <c r="J308" s="22" t="s">
        <v>588</v>
      </c>
      <c r="K308" s="22" t="s">
        <v>648</v>
      </c>
      <c r="L308" s="22" t="s">
        <v>648</v>
      </c>
      <c r="M308" s="22" t="s">
        <v>39</v>
      </c>
      <c r="N308" s="24" t="s">
        <v>40</v>
      </c>
      <c r="O308" s="23">
        <v>5420818.5999999996</v>
      </c>
      <c r="P308" s="23">
        <v>956615.05</v>
      </c>
      <c r="Q308" s="82">
        <v>2733185.85</v>
      </c>
      <c r="R308" s="25"/>
      <c r="S308" s="23">
        <v>8112424.2199999997</v>
      </c>
      <c r="T308" s="23">
        <f>SUM(O308:S308)</f>
        <v>17223043.719999999</v>
      </c>
      <c r="U308" s="6" t="s">
        <v>50</v>
      </c>
      <c r="V308" s="22"/>
      <c r="W308" s="9">
        <v>983535</v>
      </c>
      <c r="X308" s="9">
        <v>173565</v>
      </c>
      <c r="AA308" s="112"/>
    </row>
    <row r="309" spans="1:27" s="64" customFormat="1" ht="21" customHeight="1" thickBot="1" x14ac:dyDescent="0.3">
      <c r="A309" s="126" t="s">
        <v>644</v>
      </c>
      <c r="B309" s="127"/>
      <c r="C309" s="127"/>
      <c r="D309" s="127"/>
      <c r="E309" s="127"/>
      <c r="F309" s="127"/>
      <c r="G309" s="127"/>
      <c r="H309" s="127"/>
      <c r="I309" s="127"/>
      <c r="J309" s="127"/>
      <c r="K309" s="127"/>
      <c r="L309" s="127"/>
      <c r="M309" s="127"/>
      <c r="N309" s="128"/>
      <c r="O309" s="45">
        <f>SUM(O285:O308)</f>
        <v>194907942.80011204</v>
      </c>
      <c r="P309" s="45">
        <f>SUM(P285:P308)</f>
        <v>35267895.409887999</v>
      </c>
      <c r="Q309" s="45">
        <f>SUM(Q285:Q308)</f>
        <v>32601775.390000001</v>
      </c>
      <c r="R309" s="45"/>
      <c r="S309" s="45">
        <f>SUM(S285:S308)</f>
        <v>35537529.25</v>
      </c>
      <c r="T309" s="45">
        <f>SUM(T285:T308)</f>
        <v>298315142.85000002</v>
      </c>
      <c r="U309" s="45"/>
      <c r="V309" s="45"/>
      <c r="W309" s="45">
        <f>SUM(W285:W308)</f>
        <v>57701961.530000009</v>
      </c>
      <c r="X309" s="45">
        <f>SUM(X285:X308)</f>
        <v>4419371.34</v>
      </c>
      <c r="AA309" s="43"/>
    </row>
    <row r="310" spans="1:27" s="50" customFormat="1" ht="21" customHeight="1" thickBot="1" x14ac:dyDescent="0.3">
      <c r="A310" s="123" t="s">
        <v>769</v>
      </c>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5"/>
      <c r="AA310" s="43"/>
    </row>
    <row r="311" spans="1:27" s="43" customFormat="1" ht="45" customHeight="1" x14ac:dyDescent="0.25">
      <c r="A311" s="42">
        <v>1</v>
      </c>
      <c r="B311" s="10" t="s">
        <v>703</v>
      </c>
      <c r="C311" s="22">
        <v>115989</v>
      </c>
      <c r="D311" s="7" t="s">
        <v>704</v>
      </c>
      <c r="E311" s="7" t="s">
        <v>705</v>
      </c>
      <c r="F311" s="7" t="s">
        <v>706</v>
      </c>
      <c r="G311" s="20">
        <v>42558</v>
      </c>
      <c r="H311" s="20">
        <v>43776</v>
      </c>
      <c r="I311" s="13">
        <v>80</v>
      </c>
      <c r="J311" s="10" t="s">
        <v>65</v>
      </c>
      <c r="K311" s="10" t="s">
        <v>707</v>
      </c>
      <c r="L311" s="10" t="s">
        <v>708</v>
      </c>
      <c r="M311" s="10" t="s">
        <v>48</v>
      </c>
      <c r="N311" s="24" t="s">
        <v>191</v>
      </c>
      <c r="O311" s="116">
        <f>634947683.08-4648456.79</f>
        <v>630299226.29000008</v>
      </c>
      <c r="P311" s="116">
        <f>152926349.78+4648456.79</f>
        <v>157574806.56999999</v>
      </c>
      <c r="Q311" s="8">
        <v>0</v>
      </c>
      <c r="R311" s="49"/>
      <c r="S311" s="8">
        <v>138487242.09999999</v>
      </c>
      <c r="T311" s="8">
        <v>926361274.96000004</v>
      </c>
      <c r="U311" s="10" t="s">
        <v>50</v>
      </c>
      <c r="V311" s="13" t="s">
        <v>80</v>
      </c>
      <c r="W311" s="9">
        <v>309740008.10999995</v>
      </c>
      <c r="X311" s="9">
        <v>0</v>
      </c>
      <c r="AA311" s="112"/>
    </row>
    <row r="312" spans="1:27" s="43" customFormat="1" ht="45" customHeight="1" x14ac:dyDescent="0.25">
      <c r="A312" s="42">
        <v>2</v>
      </c>
      <c r="B312" s="22" t="s">
        <v>42</v>
      </c>
      <c r="C312" s="22">
        <v>103528</v>
      </c>
      <c r="D312" s="7" t="s">
        <v>709</v>
      </c>
      <c r="E312" s="11" t="s">
        <v>710</v>
      </c>
      <c r="F312" s="11" t="s">
        <v>711</v>
      </c>
      <c r="G312" s="20">
        <v>42614</v>
      </c>
      <c r="H312" s="20">
        <v>44075</v>
      </c>
      <c r="I312" s="21">
        <v>84.435339999999997</v>
      </c>
      <c r="J312" s="10" t="s">
        <v>65</v>
      </c>
      <c r="K312" s="10" t="s">
        <v>707</v>
      </c>
      <c r="L312" s="10" t="s">
        <v>708</v>
      </c>
      <c r="M312" s="10" t="s">
        <v>48</v>
      </c>
      <c r="N312" s="24" t="s">
        <v>49</v>
      </c>
      <c r="O312" s="8">
        <v>7276617</v>
      </c>
      <c r="P312" s="8">
        <v>1340883</v>
      </c>
      <c r="Q312" s="8">
        <v>0</v>
      </c>
      <c r="R312" s="25"/>
      <c r="S312" s="8">
        <v>296816</v>
      </c>
      <c r="T312" s="8">
        <v>8914316</v>
      </c>
      <c r="U312" s="10" t="s">
        <v>50</v>
      </c>
      <c r="V312" s="22" t="s">
        <v>80</v>
      </c>
      <c r="W312" s="9">
        <v>3504605.32</v>
      </c>
      <c r="X312" s="9">
        <v>645803.62</v>
      </c>
      <c r="AA312" s="112"/>
    </row>
    <row r="313" spans="1:27" s="43" customFormat="1" ht="45" customHeight="1" x14ac:dyDescent="0.25">
      <c r="A313" s="42">
        <v>3</v>
      </c>
      <c r="B313" s="22" t="s">
        <v>42</v>
      </c>
      <c r="C313" s="22">
        <v>103529</v>
      </c>
      <c r="D313" s="7" t="s">
        <v>712</v>
      </c>
      <c r="E313" s="11" t="s">
        <v>710</v>
      </c>
      <c r="F313" s="11" t="s">
        <v>713</v>
      </c>
      <c r="G313" s="20">
        <v>42614</v>
      </c>
      <c r="H313" s="20">
        <v>44075</v>
      </c>
      <c r="I313" s="21">
        <v>84.435339999999997</v>
      </c>
      <c r="J313" s="10" t="s">
        <v>65</v>
      </c>
      <c r="K313" s="10" t="s">
        <v>707</v>
      </c>
      <c r="L313" s="10" t="s">
        <v>708</v>
      </c>
      <c r="M313" s="10" t="s">
        <v>48</v>
      </c>
      <c r="N313" s="24" t="s">
        <v>49</v>
      </c>
      <c r="O313" s="8">
        <v>7276617</v>
      </c>
      <c r="P313" s="8">
        <v>1340883</v>
      </c>
      <c r="Q313" s="8">
        <v>0</v>
      </c>
      <c r="R313" s="25"/>
      <c r="S313" s="8">
        <v>210000</v>
      </c>
      <c r="T313" s="8">
        <v>8827500</v>
      </c>
      <c r="U313" s="10" t="s">
        <v>50</v>
      </c>
      <c r="V313" s="22" t="s">
        <v>80</v>
      </c>
      <c r="W313" s="9">
        <v>3052787.8200000008</v>
      </c>
      <c r="X313" s="9">
        <v>562545.93000000005</v>
      </c>
      <c r="AA313" s="112"/>
    </row>
    <row r="314" spans="1:27" s="43" customFormat="1" ht="45" customHeight="1" x14ac:dyDescent="0.25">
      <c r="A314" s="42">
        <v>4</v>
      </c>
      <c r="B314" s="22" t="s">
        <v>42</v>
      </c>
      <c r="C314" s="22">
        <v>105986</v>
      </c>
      <c r="D314" s="7" t="s">
        <v>714</v>
      </c>
      <c r="E314" s="11" t="s">
        <v>715</v>
      </c>
      <c r="F314" s="11" t="s">
        <v>716</v>
      </c>
      <c r="G314" s="20">
        <v>42622</v>
      </c>
      <c r="H314" s="20">
        <v>44083</v>
      </c>
      <c r="I314" s="21">
        <v>84.435339999999997</v>
      </c>
      <c r="J314" s="10" t="s">
        <v>65</v>
      </c>
      <c r="K314" s="10" t="s">
        <v>707</v>
      </c>
      <c r="L314" s="10" t="s">
        <v>66</v>
      </c>
      <c r="M314" s="10" t="s">
        <v>48</v>
      </c>
      <c r="N314" s="24" t="s">
        <v>49</v>
      </c>
      <c r="O314" s="8">
        <v>7276617</v>
      </c>
      <c r="P314" s="8">
        <v>1340883</v>
      </c>
      <c r="Q314" s="8">
        <v>0</v>
      </c>
      <c r="R314" s="25"/>
      <c r="S314" s="8">
        <v>18000</v>
      </c>
      <c r="T314" s="8">
        <v>8635500</v>
      </c>
      <c r="U314" s="10" t="s">
        <v>50</v>
      </c>
      <c r="V314" s="22" t="s">
        <v>92</v>
      </c>
      <c r="W314" s="9">
        <v>2611393.06</v>
      </c>
      <c r="X314" s="9">
        <v>315196.23</v>
      </c>
      <c r="AA314" s="112"/>
    </row>
    <row r="315" spans="1:27" s="43" customFormat="1" ht="45" customHeight="1" x14ac:dyDescent="0.25">
      <c r="A315" s="42">
        <v>5</v>
      </c>
      <c r="B315" s="22" t="s">
        <v>42</v>
      </c>
      <c r="C315" s="22">
        <v>104362</v>
      </c>
      <c r="D315" s="7" t="s">
        <v>717</v>
      </c>
      <c r="E315" s="11" t="s">
        <v>94</v>
      </c>
      <c r="F315" s="11" t="s">
        <v>718</v>
      </c>
      <c r="G315" s="20">
        <v>42626</v>
      </c>
      <c r="H315" s="20">
        <v>44087</v>
      </c>
      <c r="I315" s="21">
        <v>84.435339999999997</v>
      </c>
      <c r="J315" s="10" t="s">
        <v>65</v>
      </c>
      <c r="K315" s="10" t="s">
        <v>707</v>
      </c>
      <c r="L315" s="10" t="s">
        <v>66</v>
      </c>
      <c r="M315" s="10" t="s">
        <v>48</v>
      </c>
      <c r="N315" s="24" t="s">
        <v>49</v>
      </c>
      <c r="O315" s="8">
        <v>7276617</v>
      </c>
      <c r="P315" s="8">
        <v>1340883</v>
      </c>
      <c r="Q315" s="8">
        <v>0</v>
      </c>
      <c r="R315" s="25"/>
      <c r="S315" s="8">
        <v>40000</v>
      </c>
      <c r="T315" s="8">
        <v>8657500</v>
      </c>
      <c r="U315" s="10" t="s">
        <v>50</v>
      </c>
      <c r="V315" s="22" t="s">
        <v>80</v>
      </c>
      <c r="W315" s="9">
        <v>3117243.51</v>
      </c>
      <c r="X315" s="9">
        <v>0</v>
      </c>
      <c r="AA315" s="112"/>
    </row>
    <row r="316" spans="1:27" s="43" customFormat="1" ht="45" customHeight="1" x14ac:dyDescent="0.25">
      <c r="A316" s="42">
        <v>6</v>
      </c>
      <c r="B316" s="22" t="s">
        <v>113</v>
      </c>
      <c r="C316" s="22">
        <v>104349</v>
      </c>
      <c r="D316" s="7" t="s">
        <v>719</v>
      </c>
      <c r="E316" s="11" t="s">
        <v>720</v>
      </c>
      <c r="F316" s="11" t="s">
        <v>721</v>
      </c>
      <c r="G316" s="20">
        <v>42622</v>
      </c>
      <c r="H316" s="20">
        <v>43352</v>
      </c>
      <c r="I316" s="13">
        <v>80</v>
      </c>
      <c r="J316" s="10" t="s">
        <v>65</v>
      </c>
      <c r="K316" s="10" t="s">
        <v>707</v>
      </c>
      <c r="L316" s="10" t="s">
        <v>722</v>
      </c>
      <c r="M316" s="10" t="s">
        <v>39</v>
      </c>
      <c r="N316" s="24" t="s">
        <v>222</v>
      </c>
      <c r="O316" s="8">
        <v>638944.80000000005</v>
      </c>
      <c r="P316" s="8">
        <v>159736.19999999995</v>
      </c>
      <c r="Q316" s="8">
        <v>88743</v>
      </c>
      <c r="R316" s="25"/>
      <c r="S316" s="8">
        <v>17806</v>
      </c>
      <c r="T316" s="8">
        <v>905230</v>
      </c>
      <c r="U316" s="10" t="s">
        <v>548</v>
      </c>
      <c r="V316" s="22" t="s">
        <v>92</v>
      </c>
      <c r="W316" s="9">
        <v>629419.40999999992</v>
      </c>
      <c r="X316" s="9">
        <v>157354.85999999999</v>
      </c>
      <c r="AA316" s="112"/>
    </row>
    <row r="317" spans="1:27" s="43" customFormat="1" ht="45" customHeight="1" x14ac:dyDescent="0.25">
      <c r="A317" s="42">
        <v>7</v>
      </c>
      <c r="B317" s="22" t="s">
        <v>113</v>
      </c>
      <c r="C317" s="22">
        <v>106642</v>
      </c>
      <c r="D317" s="7" t="s">
        <v>723</v>
      </c>
      <c r="E317" s="11" t="s">
        <v>724</v>
      </c>
      <c r="F317" s="11" t="s">
        <v>725</v>
      </c>
      <c r="G317" s="20">
        <v>42622</v>
      </c>
      <c r="H317" s="20">
        <v>43352</v>
      </c>
      <c r="I317" s="13">
        <v>80</v>
      </c>
      <c r="J317" s="10" t="s">
        <v>65</v>
      </c>
      <c r="K317" s="10" t="s">
        <v>707</v>
      </c>
      <c r="L317" s="10" t="s">
        <v>726</v>
      </c>
      <c r="M317" s="10" t="s">
        <v>39</v>
      </c>
      <c r="N317" s="24" t="s">
        <v>222</v>
      </c>
      <c r="O317" s="8">
        <v>653389.60000000009</v>
      </c>
      <c r="P317" s="8">
        <v>163347.39999999991</v>
      </c>
      <c r="Q317" s="8">
        <v>90748</v>
      </c>
      <c r="R317" s="25"/>
      <c r="S317" s="8">
        <v>18871</v>
      </c>
      <c r="T317" s="8">
        <v>926356</v>
      </c>
      <c r="U317" s="10" t="s">
        <v>548</v>
      </c>
      <c r="V317" s="22" t="s">
        <v>80</v>
      </c>
      <c r="W317" s="9">
        <v>569783.79</v>
      </c>
      <c r="X317" s="9">
        <v>142445.93000000002</v>
      </c>
      <c r="AA317" s="112"/>
    </row>
    <row r="318" spans="1:27" s="43" customFormat="1" ht="45" customHeight="1" x14ac:dyDescent="0.25">
      <c r="A318" s="42">
        <v>8</v>
      </c>
      <c r="B318" s="22" t="s">
        <v>151</v>
      </c>
      <c r="C318" s="22">
        <v>105532</v>
      </c>
      <c r="D318" s="11" t="s">
        <v>727</v>
      </c>
      <c r="E318" s="7" t="s">
        <v>728</v>
      </c>
      <c r="F318" s="11" t="s">
        <v>729</v>
      </c>
      <c r="G318" s="20">
        <v>42614</v>
      </c>
      <c r="H318" s="20">
        <v>43709</v>
      </c>
      <c r="I318" s="22">
        <v>83.72</v>
      </c>
      <c r="J318" s="10" t="s">
        <v>65</v>
      </c>
      <c r="K318" s="10" t="s">
        <v>707</v>
      </c>
      <c r="L318" s="10" t="s">
        <v>730</v>
      </c>
      <c r="M318" s="10" t="s">
        <v>48</v>
      </c>
      <c r="N318" s="24" t="s">
        <v>155</v>
      </c>
      <c r="O318" s="8">
        <v>4073456.0412000003</v>
      </c>
      <c r="P318" s="8">
        <v>792114.95879999967</v>
      </c>
      <c r="Q318" s="8">
        <v>784000</v>
      </c>
      <c r="R318" s="25"/>
      <c r="S318" s="8">
        <v>5000</v>
      </c>
      <c r="T318" s="8">
        <v>5654571</v>
      </c>
      <c r="U318" s="10" t="s">
        <v>50</v>
      </c>
      <c r="V318" s="22" t="s">
        <v>67</v>
      </c>
      <c r="W318" s="9">
        <v>1917996.97</v>
      </c>
      <c r="X318" s="9">
        <v>313773.14999999997</v>
      </c>
      <c r="AA318" s="112"/>
    </row>
    <row r="319" spans="1:27" s="43" customFormat="1" ht="45" customHeight="1" x14ac:dyDescent="0.25">
      <c r="A319" s="42">
        <v>9</v>
      </c>
      <c r="B319" s="22" t="s">
        <v>151</v>
      </c>
      <c r="C319" s="22">
        <v>105623</v>
      </c>
      <c r="D319" s="11" t="s">
        <v>731</v>
      </c>
      <c r="E319" s="7" t="s">
        <v>732</v>
      </c>
      <c r="F319" s="11" t="s">
        <v>733</v>
      </c>
      <c r="G319" s="20">
        <v>42621</v>
      </c>
      <c r="H319" s="20">
        <v>44447</v>
      </c>
      <c r="I319" s="22">
        <v>83.72</v>
      </c>
      <c r="J319" s="10" t="s">
        <v>65</v>
      </c>
      <c r="K319" s="10" t="s">
        <v>707</v>
      </c>
      <c r="L319" s="10" t="s">
        <v>722</v>
      </c>
      <c r="M319" s="10" t="s">
        <v>48</v>
      </c>
      <c r="N319" s="24" t="s">
        <v>155</v>
      </c>
      <c r="O319" s="8">
        <v>11249875</v>
      </c>
      <c r="P319" s="8">
        <v>2187625</v>
      </c>
      <c r="Q319" s="8">
        <v>1900000</v>
      </c>
      <c r="R319" s="25"/>
      <c r="S319" s="8">
        <v>60000</v>
      </c>
      <c r="T319" s="8">
        <v>15397500</v>
      </c>
      <c r="U319" s="10" t="s">
        <v>50</v>
      </c>
      <c r="V319" s="22" t="s">
        <v>67</v>
      </c>
      <c r="W319" s="9">
        <v>2126374.87</v>
      </c>
      <c r="X319" s="9">
        <v>413489.99999999994</v>
      </c>
      <c r="AA319" s="112"/>
    </row>
    <row r="320" spans="1:27" s="43" customFormat="1" ht="45" customHeight="1" x14ac:dyDescent="0.25">
      <c r="A320" s="42">
        <v>10</v>
      </c>
      <c r="B320" s="22" t="s">
        <v>151</v>
      </c>
      <c r="C320" s="22">
        <v>106093</v>
      </c>
      <c r="D320" s="11" t="s">
        <v>734</v>
      </c>
      <c r="E320" s="7" t="s">
        <v>735</v>
      </c>
      <c r="F320" s="11" t="s">
        <v>736</v>
      </c>
      <c r="G320" s="20">
        <v>42636</v>
      </c>
      <c r="H320" s="20">
        <v>44462</v>
      </c>
      <c r="I320" s="22">
        <v>83.72</v>
      </c>
      <c r="J320" s="10" t="s">
        <v>65</v>
      </c>
      <c r="K320" s="10" t="s">
        <v>707</v>
      </c>
      <c r="L320" s="10" t="s">
        <v>708</v>
      </c>
      <c r="M320" s="10" t="s">
        <v>48</v>
      </c>
      <c r="N320" s="24" t="s">
        <v>155</v>
      </c>
      <c r="O320" s="8">
        <v>11138497.26</v>
      </c>
      <c r="P320" s="8">
        <v>2165966.7400000002</v>
      </c>
      <c r="Q320" s="8">
        <v>2099880</v>
      </c>
      <c r="R320" s="25"/>
      <c r="S320" s="8">
        <v>165148</v>
      </c>
      <c r="T320" s="8">
        <v>15569492</v>
      </c>
      <c r="U320" s="10" t="s">
        <v>50</v>
      </c>
      <c r="V320" s="22"/>
      <c r="W320" s="9">
        <v>2068155.29</v>
      </c>
      <c r="X320" s="9">
        <v>331492.92</v>
      </c>
      <c r="AA320" s="112"/>
    </row>
    <row r="321" spans="1:27" s="43" customFormat="1" ht="45" customHeight="1" x14ac:dyDescent="0.25">
      <c r="A321" s="42">
        <v>11</v>
      </c>
      <c r="B321" s="22" t="s">
        <v>151</v>
      </c>
      <c r="C321" s="22">
        <v>107514</v>
      </c>
      <c r="D321" s="11" t="s">
        <v>737</v>
      </c>
      <c r="E321" s="7" t="s">
        <v>738</v>
      </c>
      <c r="F321" s="11" t="s">
        <v>739</v>
      </c>
      <c r="G321" s="20">
        <v>42640</v>
      </c>
      <c r="H321" s="20">
        <v>44466</v>
      </c>
      <c r="I321" s="22">
        <v>83.72</v>
      </c>
      <c r="J321" s="10" t="s">
        <v>65</v>
      </c>
      <c r="K321" s="10" t="s">
        <v>707</v>
      </c>
      <c r="L321" s="10" t="s">
        <v>708</v>
      </c>
      <c r="M321" s="10" t="s">
        <v>48</v>
      </c>
      <c r="N321" s="24" t="s">
        <v>155</v>
      </c>
      <c r="O321" s="8">
        <v>6153420</v>
      </c>
      <c r="P321" s="8">
        <v>1196580</v>
      </c>
      <c r="Q321" s="8">
        <v>1875000</v>
      </c>
      <c r="R321" s="25"/>
      <c r="S321" s="8">
        <v>92250</v>
      </c>
      <c r="T321" s="8">
        <v>9317250</v>
      </c>
      <c r="U321" s="10" t="s">
        <v>50</v>
      </c>
      <c r="V321" s="22" t="s">
        <v>92</v>
      </c>
      <c r="W321" s="9">
        <v>408441.72</v>
      </c>
      <c r="X321" s="9">
        <v>79424.639999999985</v>
      </c>
      <c r="AA321" s="112"/>
    </row>
    <row r="322" spans="1:27" s="43" customFormat="1" ht="45" customHeight="1" x14ac:dyDescent="0.25">
      <c r="A322" s="42">
        <v>12</v>
      </c>
      <c r="B322" s="22" t="s">
        <v>151</v>
      </c>
      <c r="C322" s="22">
        <v>107697</v>
      </c>
      <c r="D322" s="11" t="s">
        <v>740</v>
      </c>
      <c r="E322" s="7" t="s">
        <v>741</v>
      </c>
      <c r="F322" s="11" t="s">
        <v>742</v>
      </c>
      <c r="G322" s="20">
        <v>42656</v>
      </c>
      <c r="H322" s="20">
        <v>44117</v>
      </c>
      <c r="I322" s="22">
        <v>83.72</v>
      </c>
      <c r="J322" s="10" t="s">
        <v>65</v>
      </c>
      <c r="K322" s="10" t="s">
        <v>707</v>
      </c>
      <c r="L322" s="10" t="s">
        <v>743</v>
      </c>
      <c r="M322" s="10" t="s">
        <v>48</v>
      </c>
      <c r="N322" s="24" t="s">
        <v>155</v>
      </c>
      <c r="O322" s="8">
        <v>4863374.13</v>
      </c>
      <c r="P322" s="8">
        <v>945720.63</v>
      </c>
      <c r="Q322" s="8">
        <v>960000</v>
      </c>
      <c r="R322" s="25"/>
      <c r="S322" s="8">
        <v>79543.16</v>
      </c>
      <c r="T322" s="8">
        <v>6848637.9199999999</v>
      </c>
      <c r="U322" s="10" t="s">
        <v>50</v>
      </c>
      <c r="V322" s="22" t="s">
        <v>51</v>
      </c>
      <c r="W322" s="9">
        <v>1104749.05</v>
      </c>
      <c r="X322" s="9">
        <v>214826.96999999997</v>
      </c>
      <c r="AA322" s="112"/>
    </row>
    <row r="323" spans="1:27" s="43" customFormat="1" ht="45" customHeight="1" x14ac:dyDescent="0.25">
      <c r="A323" s="42">
        <v>13</v>
      </c>
      <c r="B323" s="22" t="s">
        <v>188</v>
      </c>
      <c r="C323" s="22">
        <v>108159</v>
      </c>
      <c r="D323" s="11" t="s">
        <v>744</v>
      </c>
      <c r="E323" s="11" t="s">
        <v>745</v>
      </c>
      <c r="F323" s="11" t="s">
        <v>746</v>
      </c>
      <c r="G323" s="20">
        <v>42699</v>
      </c>
      <c r="H323" s="20">
        <v>43793</v>
      </c>
      <c r="I323" s="21">
        <v>80</v>
      </c>
      <c r="J323" s="10" t="s">
        <v>65</v>
      </c>
      <c r="K323" s="10" t="s">
        <v>707</v>
      </c>
      <c r="L323" s="10" t="s">
        <v>708</v>
      </c>
      <c r="M323" s="10" t="s">
        <v>48</v>
      </c>
      <c r="N323" s="24" t="s">
        <v>191</v>
      </c>
      <c r="O323" s="8">
        <v>49250127.140000001</v>
      </c>
      <c r="P323" s="8">
        <v>12312531.779999999</v>
      </c>
      <c r="Q323" s="8">
        <v>0</v>
      </c>
      <c r="R323" s="25"/>
      <c r="S323" s="8">
        <v>4991999.74</v>
      </c>
      <c r="T323" s="8">
        <v>66554658.660000004</v>
      </c>
      <c r="U323" s="10" t="s">
        <v>50</v>
      </c>
      <c r="V323" s="22" t="s">
        <v>67</v>
      </c>
      <c r="W323" s="9">
        <v>1429937.96</v>
      </c>
      <c r="X323" s="9">
        <v>312484.49</v>
      </c>
      <c r="AA323" s="112"/>
    </row>
    <row r="324" spans="1:27" s="43" customFormat="1" ht="45" customHeight="1" x14ac:dyDescent="0.25">
      <c r="A324" s="42">
        <v>14</v>
      </c>
      <c r="B324" s="22" t="s">
        <v>188</v>
      </c>
      <c r="C324" s="22">
        <v>109640</v>
      </c>
      <c r="D324" s="11" t="s">
        <v>747</v>
      </c>
      <c r="E324" s="11" t="s">
        <v>748</v>
      </c>
      <c r="F324" s="11" t="s">
        <v>749</v>
      </c>
      <c r="G324" s="20">
        <v>42723</v>
      </c>
      <c r="H324" s="20">
        <v>43453</v>
      </c>
      <c r="I324" s="21">
        <v>80</v>
      </c>
      <c r="J324" s="10" t="s">
        <v>65</v>
      </c>
      <c r="K324" s="10" t="s">
        <v>707</v>
      </c>
      <c r="L324" s="10" t="s">
        <v>708</v>
      </c>
      <c r="M324" s="10" t="s">
        <v>48</v>
      </c>
      <c r="N324" s="24" t="s">
        <v>191</v>
      </c>
      <c r="O324" s="8">
        <v>7428338.3200000003</v>
      </c>
      <c r="P324" s="8">
        <v>1857084.58</v>
      </c>
      <c r="Q324" s="8">
        <v>0</v>
      </c>
      <c r="R324" s="25"/>
      <c r="S324" s="8">
        <v>661822.21</v>
      </c>
      <c r="T324" s="8">
        <v>9947245.1099999994</v>
      </c>
      <c r="U324" s="10" t="s">
        <v>50</v>
      </c>
      <c r="V324" s="22" t="s">
        <v>80</v>
      </c>
      <c r="W324" s="9">
        <v>372179.8</v>
      </c>
      <c r="X324" s="9">
        <v>93044.95</v>
      </c>
      <c r="AA324" s="112"/>
    </row>
    <row r="325" spans="1:27" s="43" customFormat="1" ht="45" customHeight="1" x14ac:dyDescent="0.25">
      <c r="A325" s="42">
        <v>15</v>
      </c>
      <c r="B325" s="22" t="s">
        <v>113</v>
      </c>
      <c r="C325" s="22">
        <v>114019</v>
      </c>
      <c r="D325" s="11" t="s">
        <v>750</v>
      </c>
      <c r="E325" s="11" t="s">
        <v>751</v>
      </c>
      <c r="F325" s="11" t="s">
        <v>752</v>
      </c>
      <c r="G325" s="20">
        <v>43012</v>
      </c>
      <c r="H325" s="20">
        <v>43742</v>
      </c>
      <c r="I325" s="13">
        <v>80</v>
      </c>
      <c r="J325" s="22" t="s">
        <v>65</v>
      </c>
      <c r="K325" s="22" t="s">
        <v>707</v>
      </c>
      <c r="L325" s="22" t="s">
        <v>722</v>
      </c>
      <c r="M325" s="10" t="s">
        <v>39</v>
      </c>
      <c r="N325" s="24" t="s">
        <v>222</v>
      </c>
      <c r="O325" s="8">
        <v>663719.04</v>
      </c>
      <c r="P325" s="8">
        <v>165929.76</v>
      </c>
      <c r="Q325" s="8">
        <v>92183.2</v>
      </c>
      <c r="R325" s="8"/>
      <c r="S325" s="8">
        <v>37770</v>
      </c>
      <c r="T325" s="8">
        <v>959602</v>
      </c>
      <c r="U325" s="10" t="s">
        <v>41</v>
      </c>
      <c r="V325" s="22"/>
      <c r="W325" s="9">
        <v>0</v>
      </c>
      <c r="X325" s="9">
        <v>0</v>
      </c>
      <c r="AA325" s="112"/>
    </row>
    <row r="326" spans="1:27" s="43" customFormat="1" ht="45" customHeight="1" x14ac:dyDescent="0.25">
      <c r="A326" s="42">
        <v>16</v>
      </c>
      <c r="B326" s="22" t="s">
        <v>113</v>
      </c>
      <c r="C326" s="22">
        <v>106955</v>
      </c>
      <c r="D326" s="11" t="s">
        <v>753</v>
      </c>
      <c r="E326" s="11" t="s">
        <v>754</v>
      </c>
      <c r="F326" s="11" t="s">
        <v>755</v>
      </c>
      <c r="G326" s="20">
        <v>43012</v>
      </c>
      <c r="H326" s="20">
        <v>43742</v>
      </c>
      <c r="I326" s="13">
        <v>80</v>
      </c>
      <c r="J326" s="22" t="s">
        <v>65</v>
      </c>
      <c r="K326" s="22" t="s">
        <v>707</v>
      </c>
      <c r="L326" s="22" t="s">
        <v>756</v>
      </c>
      <c r="M326" s="10" t="s">
        <v>39</v>
      </c>
      <c r="N326" s="24" t="s">
        <v>222</v>
      </c>
      <c r="O326" s="8">
        <v>671716.8</v>
      </c>
      <c r="P326" s="8">
        <v>167929.2</v>
      </c>
      <c r="Q326" s="8">
        <v>93294</v>
      </c>
      <c r="R326" s="8"/>
      <c r="S326" s="8">
        <v>88014.69</v>
      </c>
      <c r="T326" s="8">
        <v>1020954.69</v>
      </c>
      <c r="U326" s="10" t="s">
        <v>50</v>
      </c>
      <c r="V326" s="22" t="s">
        <v>51</v>
      </c>
      <c r="W326" s="9">
        <v>26657.73</v>
      </c>
      <c r="X326" s="9">
        <v>6664.43</v>
      </c>
      <c r="AA326" s="112"/>
    </row>
    <row r="327" spans="1:27" s="43" customFormat="1" ht="45" customHeight="1" x14ac:dyDescent="0.25">
      <c r="A327" s="42">
        <v>17</v>
      </c>
      <c r="B327" s="22" t="s">
        <v>113</v>
      </c>
      <c r="C327" s="22">
        <v>113328</v>
      </c>
      <c r="D327" s="11" t="s">
        <v>757</v>
      </c>
      <c r="E327" s="11" t="s">
        <v>758</v>
      </c>
      <c r="F327" s="11" t="s">
        <v>759</v>
      </c>
      <c r="G327" s="20">
        <v>43012</v>
      </c>
      <c r="H327" s="20">
        <v>43742</v>
      </c>
      <c r="I327" s="13">
        <v>80</v>
      </c>
      <c r="J327" s="22" t="s">
        <v>65</v>
      </c>
      <c r="K327" s="22" t="s">
        <v>707</v>
      </c>
      <c r="L327" s="22" t="s">
        <v>760</v>
      </c>
      <c r="M327" s="10" t="s">
        <v>39</v>
      </c>
      <c r="N327" s="24" t="s">
        <v>222</v>
      </c>
      <c r="O327" s="8">
        <v>659073.6</v>
      </c>
      <c r="P327" s="8">
        <v>164768.4</v>
      </c>
      <c r="Q327" s="8">
        <v>91538</v>
      </c>
      <c r="R327" s="8"/>
      <c r="S327" s="8">
        <v>17720</v>
      </c>
      <c r="T327" s="8">
        <v>933100</v>
      </c>
      <c r="U327" s="10" t="s">
        <v>50</v>
      </c>
      <c r="V327" s="22" t="s">
        <v>51</v>
      </c>
      <c r="W327" s="9">
        <v>318443.64999999997</v>
      </c>
      <c r="X327" s="9">
        <v>79610.91</v>
      </c>
      <c r="AA327" s="112"/>
    </row>
    <row r="328" spans="1:27" s="43" customFormat="1" ht="45" customHeight="1" x14ac:dyDescent="0.25">
      <c r="A328" s="42">
        <v>18</v>
      </c>
      <c r="B328" s="22" t="s">
        <v>113</v>
      </c>
      <c r="C328" s="22">
        <v>119873</v>
      </c>
      <c r="D328" s="11" t="s">
        <v>761</v>
      </c>
      <c r="E328" s="11" t="s">
        <v>762</v>
      </c>
      <c r="F328" s="11" t="s">
        <v>763</v>
      </c>
      <c r="G328" s="20">
        <v>43020</v>
      </c>
      <c r="H328" s="20">
        <v>43742</v>
      </c>
      <c r="I328" s="13">
        <v>80</v>
      </c>
      <c r="J328" s="22" t="s">
        <v>65</v>
      </c>
      <c r="K328" s="22" t="s">
        <v>707</v>
      </c>
      <c r="L328" s="22" t="s">
        <v>764</v>
      </c>
      <c r="M328" s="10" t="s">
        <v>39</v>
      </c>
      <c r="N328" s="24" t="s">
        <v>222</v>
      </c>
      <c r="O328" s="8">
        <v>668315.16</v>
      </c>
      <c r="P328" s="8">
        <v>167078.79</v>
      </c>
      <c r="Q328" s="8">
        <v>92821.55</v>
      </c>
      <c r="R328" s="8"/>
      <c r="S328" s="8">
        <v>24456</v>
      </c>
      <c r="T328" s="8">
        <v>952671.50000000012</v>
      </c>
      <c r="U328" s="10" t="s">
        <v>50</v>
      </c>
      <c r="V328" s="22" t="s">
        <v>51</v>
      </c>
      <c r="W328" s="9">
        <v>105741.05999999998</v>
      </c>
      <c r="X328" s="9">
        <v>26435.27</v>
      </c>
      <c r="AA328" s="112"/>
    </row>
    <row r="329" spans="1:27" s="43" customFormat="1" ht="45" customHeight="1" x14ac:dyDescent="0.25">
      <c r="A329" s="42">
        <v>19</v>
      </c>
      <c r="B329" s="10" t="s">
        <v>230</v>
      </c>
      <c r="C329" s="10">
        <v>115800</v>
      </c>
      <c r="D329" s="11" t="s">
        <v>765</v>
      </c>
      <c r="E329" s="11" t="s">
        <v>766</v>
      </c>
      <c r="F329" s="11" t="s">
        <v>765</v>
      </c>
      <c r="G329" s="20">
        <v>43019</v>
      </c>
      <c r="H329" s="20">
        <v>43749</v>
      </c>
      <c r="I329" s="13">
        <v>80</v>
      </c>
      <c r="J329" s="10" t="s">
        <v>65</v>
      </c>
      <c r="K329" s="22" t="s">
        <v>707</v>
      </c>
      <c r="L329" s="22" t="s">
        <v>722</v>
      </c>
      <c r="M329" s="22" t="s">
        <v>39</v>
      </c>
      <c r="N329" s="24" t="s">
        <v>233</v>
      </c>
      <c r="O329" s="23">
        <v>3244698.63</v>
      </c>
      <c r="P329" s="23">
        <v>811174.66</v>
      </c>
      <c r="Q329" s="23">
        <v>2560930.5</v>
      </c>
      <c r="R329" s="25"/>
      <c r="S329" s="23">
        <v>1257192.7199999997</v>
      </c>
      <c r="T329" s="23">
        <v>7873996.5099999998</v>
      </c>
      <c r="U329" s="6" t="s">
        <v>50</v>
      </c>
      <c r="V329" s="22"/>
      <c r="W329" s="9">
        <v>2671269.5499999998</v>
      </c>
      <c r="X329" s="9">
        <v>667817.3899999999</v>
      </c>
    </row>
    <row r="330" spans="1:27" s="43" customFormat="1" ht="45" customHeight="1" x14ac:dyDescent="0.25">
      <c r="A330" s="42">
        <v>20</v>
      </c>
      <c r="B330" s="10" t="s">
        <v>230</v>
      </c>
      <c r="C330" s="10">
        <v>115920</v>
      </c>
      <c r="D330" s="11" t="s">
        <v>767</v>
      </c>
      <c r="E330" s="11" t="s">
        <v>768</v>
      </c>
      <c r="F330" s="11" t="s">
        <v>767</v>
      </c>
      <c r="G330" s="20">
        <v>42950</v>
      </c>
      <c r="H330" s="20">
        <v>44046</v>
      </c>
      <c r="I330" s="13">
        <v>80</v>
      </c>
      <c r="J330" s="10" t="s">
        <v>65</v>
      </c>
      <c r="K330" s="22" t="s">
        <v>707</v>
      </c>
      <c r="L330" s="22" t="s">
        <v>743</v>
      </c>
      <c r="M330" s="22" t="s">
        <v>39</v>
      </c>
      <c r="N330" s="24" t="s">
        <v>233</v>
      </c>
      <c r="O330" s="23">
        <v>1428365.6</v>
      </c>
      <c r="P330" s="23">
        <v>357091.4</v>
      </c>
      <c r="Q330" s="23">
        <v>396783</v>
      </c>
      <c r="R330" s="25"/>
      <c r="S330" s="23">
        <v>108603.5</v>
      </c>
      <c r="T330" s="23">
        <v>2290843.5</v>
      </c>
      <c r="U330" s="6" t="s">
        <v>50</v>
      </c>
      <c r="V330" s="22"/>
      <c r="W330" s="9">
        <v>101338.71</v>
      </c>
      <c r="X330" s="9">
        <v>25334.68</v>
      </c>
    </row>
    <row r="331" spans="1:27" s="43" customFormat="1" ht="45" customHeight="1" x14ac:dyDescent="0.25">
      <c r="A331" s="42">
        <v>21</v>
      </c>
      <c r="B331" s="22" t="s">
        <v>42</v>
      </c>
      <c r="C331" s="22">
        <v>105058</v>
      </c>
      <c r="D331" s="7" t="s">
        <v>952</v>
      </c>
      <c r="E331" s="11" t="s">
        <v>953</v>
      </c>
      <c r="F331" s="11" t="s">
        <v>954</v>
      </c>
      <c r="G331" s="20">
        <v>42622</v>
      </c>
      <c r="H331" s="20">
        <v>44083</v>
      </c>
      <c r="I331" s="21">
        <v>84.435339999999997</v>
      </c>
      <c r="J331" s="10" t="s">
        <v>65</v>
      </c>
      <c r="K331" s="10" t="s">
        <v>707</v>
      </c>
      <c r="L331" s="10" t="s">
        <v>722</v>
      </c>
      <c r="M331" s="10" t="s">
        <v>48</v>
      </c>
      <c r="N331" s="24" t="s">
        <v>49</v>
      </c>
      <c r="O331" s="8">
        <v>3114949.9457479999</v>
      </c>
      <c r="P331" s="8">
        <v>574000.72425199999</v>
      </c>
      <c r="Q331" s="8">
        <v>0</v>
      </c>
      <c r="R331" s="25"/>
      <c r="S331" s="8">
        <v>194350</v>
      </c>
      <c r="T331" s="8">
        <v>3883300.67</v>
      </c>
      <c r="U331" s="10" t="s">
        <v>50</v>
      </c>
      <c r="V331" s="22" t="s">
        <v>80</v>
      </c>
      <c r="W331" s="9">
        <v>1226142.04</v>
      </c>
      <c r="X331" s="9">
        <v>225944.72</v>
      </c>
      <c r="AA331" s="112"/>
    </row>
    <row r="332" spans="1:27" s="43" customFormat="1" ht="45" customHeight="1" x14ac:dyDescent="0.25">
      <c r="A332" s="42">
        <v>22</v>
      </c>
      <c r="B332" s="22" t="s">
        <v>151</v>
      </c>
      <c r="C332" s="22">
        <v>105726</v>
      </c>
      <c r="D332" s="11" t="s">
        <v>972</v>
      </c>
      <c r="E332" s="7" t="s">
        <v>973</v>
      </c>
      <c r="F332" s="11" t="s">
        <v>974</v>
      </c>
      <c r="G332" s="20">
        <v>42618</v>
      </c>
      <c r="H332" s="20">
        <v>44444</v>
      </c>
      <c r="I332" s="22">
        <v>83.72</v>
      </c>
      <c r="J332" s="10" t="s">
        <v>65</v>
      </c>
      <c r="K332" s="10" t="s">
        <v>707</v>
      </c>
      <c r="L332" s="10" t="s">
        <v>708</v>
      </c>
      <c r="M332" s="10" t="s">
        <v>48</v>
      </c>
      <c r="N332" s="24" t="s">
        <v>155</v>
      </c>
      <c r="O332" s="8">
        <v>11302200</v>
      </c>
      <c r="P332" s="8">
        <v>2197800</v>
      </c>
      <c r="Q332" s="8">
        <v>2400000</v>
      </c>
      <c r="R332" s="25"/>
      <c r="S332" s="8">
        <v>50000</v>
      </c>
      <c r="T332" s="8">
        <v>15950000</v>
      </c>
      <c r="U332" s="10" t="s">
        <v>50</v>
      </c>
      <c r="V332" s="22" t="s">
        <v>92</v>
      </c>
      <c r="W332" s="9">
        <v>764040.2</v>
      </c>
      <c r="X332" s="9">
        <v>148573.52000000002</v>
      </c>
      <c r="AA332" s="112"/>
    </row>
    <row r="333" spans="1:27" s="43" customFormat="1" ht="45" customHeight="1" x14ac:dyDescent="0.25">
      <c r="A333" s="42">
        <v>23</v>
      </c>
      <c r="B333" s="22" t="s">
        <v>151</v>
      </c>
      <c r="C333" s="22">
        <v>105725</v>
      </c>
      <c r="D333" s="11" t="s">
        <v>975</v>
      </c>
      <c r="E333" s="7" t="s">
        <v>973</v>
      </c>
      <c r="F333" s="11" t="s">
        <v>976</v>
      </c>
      <c r="G333" s="20">
        <v>42618</v>
      </c>
      <c r="H333" s="20">
        <v>44444</v>
      </c>
      <c r="I333" s="22">
        <v>83.72</v>
      </c>
      <c r="J333" s="10" t="s">
        <v>65</v>
      </c>
      <c r="K333" s="10" t="s">
        <v>707</v>
      </c>
      <c r="L333" s="10" t="s">
        <v>708</v>
      </c>
      <c r="M333" s="10" t="s">
        <v>48</v>
      </c>
      <c r="N333" s="24" t="s">
        <v>155</v>
      </c>
      <c r="O333" s="8">
        <v>11302200</v>
      </c>
      <c r="P333" s="8">
        <v>2197800</v>
      </c>
      <c r="Q333" s="8">
        <v>2515663</v>
      </c>
      <c r="R333" s="25"/>
      <c r="S333" s="8">
        <v>50000</v>
      </c>
      <c r="T333" s="8">
        <v>16065663</v>
      </c>
      <c r="U333" s="10" t="s">
        <v>50</v>
      </c>
      <c r="V333" s="22" t="s">
        <v>92</v>
      </c>
      <c r="W333" s="9">
        <v>1314505.1499999999</v>
      </c>
      <c r="X333" s="9">
        <v>255615.67</v>
      </c>
      <c r="AA333" s="112"/>
    </row>
    <row r="334" spans="1:27" s="43" customFormat="1" ht="45" customHeight="1" x14ac:dyDescent="0.25">
      <c r="A334" s="42">
        <v>24</v>
      </c>
      <c r="B334" s="22" t="s">
        <v>188</v>
      </c>
      <c r="C334" s="22">
        <v>108109</v>
      </c>
      <c r="D334" s="11" t="s">
        <v>1001</v>
      </c>
      <c r="E334" s="11" t="s">
        <v>1002</v>
      </c>
      <c r="F334" s="11" t="s">
        <v>1003</v>
      </c>
      <c r="G334" s="20">
        <v>42699</v>
      </c>
      <c r="H334" s="20">
        <v>43794</v>
      </c>
      <c r="I334" s="21">
        <v>80</v>
      </c>
      <c r="J334" s="10" t="s">
        <v>65</v>
      </c>
      <c r="K334" s="10" t="s">
        <v>707</v>
      </c>
      <c r="L334" s="10" t="s">
        <v>708</v>
      </c>
      <c r="M334" s="10" t="s">
        <v>48</v>
      </c>
      <c r="N334" s="24" t="s">
        <v>191</v>
      </c>
      <c r="O334" s="8">
        <v>45808504.560000002</v>
      </c>
      <c r="P334" s="8">
        <v>11452126.140000001</v>
      </c>
      <c r="Q334" s="8">
        <v>0</v>
      </c>
      <c r="R334" s="25"/>
      <c r="S334" s="8">
        <v>3941325.59</v>
      </c>
      <c r="T334" s="8">
        <v>61201956.290000007</v>
      </c>
      <c r="U334" s="10" t="s">
        <v>50</v>
      </c>
      <c r="V334" s="22" t="s">
        <v>92</v>
      </c>
      <c r="W334" s="9">
        <v>19450106.600000001</v>
      </c>
      <c r="X334" s="9">
        <v>3612526.6699999995</v>
      </c>
      <c r="AA334" s="112"/>
    </row>
    <row r="335" spans="1:27" s="43" customFormat="1" ht="45" customHeight="1" x14ac:dyDescent="0.25">
      <c r="A335" s="42">
        <v>25</v>
      </c>
      <c r="B335" s="22" t="s">
        <v>113</v>
      </c>
      <c r="C335" s="22">
        <v>113177</v>
      </c>
      <c r="D335" s="11" t="s">
        <v>1004</v>
      </c>
      <c r="E335" s="11" t="s">
        <v>1005</v>
      </c>
      <c r="F335" s="11" t="s">
        <v>1006</v>
      </c>
      <c r="G335" s="20">
        <v>43012</v>
      </c>
      <c r="H335" s="20">
        <v>43438</v>
      </c>
      <c r="I335" s="13">
        <v>79.999999753403515</v>
      </c>
      <c r="J335" s="22" t="s">
        <v>65</v>
      </c>
      <c r="K335" s="22" t="s">
        <v>1084</v>
      </c>
      <c r="L335" s="22" t="s">
        <v>1085</v>
      </c>
      <c r="M335" s="10" t="s">
        <v>39</v>
      </c>
      <c r="N335" s="24" t="s">
        <v>222</v>
      </c>
      <c r="O335" s="8">
        <v>648833.27</v>
      </c>
      <c r="P335" s="8">
        <v>162208.32000000001</v>
      </c>
      <c r="Q335" s="8">
        <v>90115.73</v>
      </c>
      <c r="R335" s="8"/>
      <c r="S335" s="8">
        <v>10950.73</v>
      </c>
      <c r="T335" s="8">
        <v>912108.05</v>
      </c>
      <c r="U335" s="10" t="s">
        <v>50</v>
      </c>
      <c r="V335" s="22" t="s">
        <v>51</v>
      </c>
      <c r="W335" s="9">
        <v>236147.35</v>
      </c>
      <c r="X335" s="9">
        <v>59036.83</v>
      </c>
      <c r="AA335" s="112"/>
    </row>
    <row r="336" spans="1:27" s="43" customFormat="1" ht="45" customHeight="1" thickBot="1" x14ac:dyDescent="0.3">
      <c r="A336" s="42">
        <v>26</v>
      </c>
      <c r="B336" s="22" t="s">
        <v>113</v>
      </c>
      <c r="C336" s="22">
        <v>119875</v>
      </c>
      <c r="D336" s="11" t="s">
        <v>1010</v>
      </c>
      <c r="E336" s="11" t="s">
        <v>1011</v>
      </c>
      <c r="F336" s="11" t="s">
        <v>1012</v>
      </c>
      <c r="G336" s="20">
        <v>43054</v>
      </c>
      <c r="H336" s="20">
        <v>43784</v>
      </c>
      <c r="I336" s="13">
        <v>80</v>
      </c>
      <c r="J336" s="22" t="s">
        <v>65</v>
      </c>
      <c r="K336" s="22" t="s">
        <v>1084</v>
      </c>
      <c r="L336" s="22" t="s">
        <v>1087</v>
      </c>
      <c r="M336" s="10" t="s">
        <v>39</v>
      </c>
      <c r="N336" s="24" t="s">
        <v>222</v>
      </c>
      <c r="O336" s="8">
        <v>667764.72</v>
      </c>
      <c r="P336" s="8">
        <v>166941.18</v>
      </c>
      <c r="Q336" s="8">
        <v>92745.1</v>
      </c>
      <c r="R336" s="8"/>
      <c r="S336" s="8">
        <v>11231</v>
      </c>
      <c r="T336" s="8">
        <v>938681.99999999988</v>
      </c>
      <c r="U336" s="10" t="s">
        <v>50</v>
      </c>
      <c r="V336" s="22"/>
      <c r="W336" s="9">
        <v>96628.97</v>
      </c>
      <c r="X336" s="9">
        <v>24157.25</v>
      </c>
      <c r="AA336" s="112"/>
    </row>
    <row r="337" spans="1:27" s="64" customFormat="1" ht="21" customHeight="1" thickBot="1" x14ac:dyDescent="0.3">
      <c r="A337" s="126" t="s">
        <v>770</v>
      </c>
      <c r="B337" s="127"/>
      <c r="C337" s="127"/>
      <c r="D337" s="127"/>
      <c r="E337" s="127"/>
      <c r="F337" s="127"/>
      <c r="G337" s="127"/>
      <c r="H337" s="127"/>
      <c r="I337" s="127"/>
      <c r="J337" s="127"/>
      <c r="K337" s="127"/>
      <c r="L337" s="127"/>
      <c r="M337" s="127"/>
      <c r="N337" s="128"/>
      <c r="O337" s="45">
        <f>SUM(O311:O336)</f>
        <v>835035457.90694809</v>
      </c>
      <c r="P337" s="45">
        <f>SUM(P311:P336)</f>
        <v>203303894.43305194</v>
      </c>
      <c r="Q337" s="45">
        <f>SUM(Q311:Q336)</f>
        <v>16224445.08</v>
      </c>
      <c r="R337" s="45"/>
      <c r="S337" s="45">
        <f>SUM(S311:S336)</f>
        <v>150936112.44</v>
      </c>
      <c r="T337" s="45">
        <f>SUM(T311:T336)</f>
        <v>1205499909.8599999</v>
      </c>
      <c r="U337" s="45"/>
      <c r="V337" s="45"/>
      <c r="W337" s="45">
        <f>SUM(W311:W336)</f>
        <v>358964097.69000012</v>
      </c>
      <c r="X337" s="45">
        <f>SUM(X311:X336)</f>
        <v>8713601.0299999993</v>
      </c>
      <c r="AA337" s="43"/>
    </row>
    <row r="338" spans="1:27" s="50" customFormat="1" ht="21" customHeight="1" thickBot="1" x14ac:dyDescent="0.3">
      <c r="A338" s="123" t="s">
        <v>784</v>
      </c>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5"/>
      <c r="AA338" s="43"/>
    </row>
    <row r="339" spans="1:27" s="43" customFormat="1" ht="45" customHeight="1" x14ac:dyDescent="0.25">
      <c r="A339" s="42">
        <v>1</v>
      </c>
      <c r="B339" s="10" t="s">
        <v>230</v>
      </c>
      <c r="C339" s="10">
        <v>118785</v>
      </c>
      <c r="D339" s="11" t="s">
        <v>771</v>
      </c>
      <c r="E339" s="11" t="s">
        <v>772</v>
      </c>
      <c r="F339" s="11" t="s">
        <v>771</v>
      </c>
      <c r="G339" s="20">
        <v>43000</v>
      </c>
      <c r="H339" s="20">
        <v>43668</v>
      </c>
      <c r="I339" s="13">
        <v>85</v>
      </c>
      <c r="J339" s="22" t="s">
        <v>336</v>
      </c>
      <c r="K339" s="22" t="s">
        <v>773</v>
      </c>
      <c r="L339" s="22" t="s">
        <v>774</v>
      </c>
      <c r="M339" s="22" t="s">
        <v>39</v>
      </c>
      <c r="N339" s="24" t="s">
        <v>233</v>
      </c>
      <c r="O339" s="23">
        <v>2796496.02</v>
      </c>
      <c r="P339" s="23">
        <v>493499.3</v>
      </c>
      <c r="Q339" s="23">
        <v>1593524.6300000004</v>
      </c>
      <c r="R339" s="25"/>
      <c r="S339" s="23">
        <v>78000</v>
      </c>
      <c r="T339" s="23">
        <v>4961519.95</v>
      </c>
      <c r="U339" s="6" t="s">
        <v>50</v>
      </c>
      <c r="V339" s="22"/>
      <c r="W339" s="9">
        <v>2255135.33</v>
      </c>
      <c r="X339" s="9">
        <v>313261.13</v>
      </c>
    </row>
    <row r="340" spans="1:27" s="43" customFormat="1" ht="45" customHeight="1" x14ac:dyDescent="0.25">
      <c r="A340" s="42">
        <v>2</v>
      </c>
      <c r="B340" s="10" t="s">
        <v>230</v>
      </c>
      <c r="C340" s="10">
        <v>116017</v>
      </c>
      <c r="D340" s="11" t="s">
        <v>775</v>
      </c>
      <c r="E340" s="11" t="s">
        <v>776</v>
      </c>
      <c r="F340" s="11" t="s">
        <v>775</v>
      </c>
      <c r="G340" s="20">
        <v>42951</v>
      </c>
      <c r="H340" s="20">
        <v>44047</v>
      </c>
      <c r="I340" s="13">
        <v>85</v>
      </c>
      <c r="J340" s="22" t="s">
        <v>336</v>
      </c>
      <c r="K340" s="22" t="s">
        <v>773</v>
      </c>
      <c r="L340" s="22" t="s">
        <v>774</v>
      </c>
      <c r="M340" s="22" t="s">
        <v>39</v>
      </c>
      <c r="N340" s="24" t="s">
        <v>233</v>
      </c>
      <c r="O340" s="23">
        <v>2831658.65</v>
      </c>
      <c r="P340" s="23">
        <v>499704.47</v>
      </c>
      <c r="Q340" s="23">
        <v>988628.37999999989</v>
      </c>
      <c r="R340" s="25"/>
      <c r="S340" s="23">
        <v>52800</v>
      </c>
      <c r="T340" s="23">
        <v>4372791.5</v>
      </c>
      <c r="U340" s="6" t="s">
        <v>50</v>
      </c>
      <c r="V340" s="22"/>
      <c r="W340" s="9">
        <v>977505.98</v>
      </c>
      <c r="X340" s="9">
        <v>172501.05</v>
      </c>
    </row>
    <row r="341" spans="1:27" s="43" customFormat="1" ht="45" customHeight="1" x14ac:dyDescent="0.25">
      <c r="A341" s="42">
        <v>3</v>
      </c>
      <c r="B341" s="10" t="s">
        <v>230</v>
      </c>
      <c r="C341" s="10">
        <v>115823</v>
      </c>
      <c r="D341" s="11" t="s">
        <v>777</v>
      </c>
      <c r="E341" s="11" t="s">
        <v>778</v>
      </c>
      <c r="F341" s="11" t="s">
        <v>777</v>
      </c>
      <c r="G341" s="20">
        <v>42950</v>
      </c>
      <c r="H341" s="20">
        <v>44046</v>
      </c>
      <c r="I341" s="13">
        <v>85</v>
      </c>
      <c r="J341" s="22" t="s">
        <v>336</v>
      </c>
      <c r="K341" s="22" t="s">
        <v>773</v>
      </c>
      <c r="L341" s="22" t="s">
        <v>774</v>
      </c>
      <c r="M341" s="22" t="s">
        <v>39</v>
      </c>
      <c r="N341" s="24" t="s">
        <v>233</v>
      </c>
      <c r="O341" s="23">
        <v>1905574.88</v>
      </c>
      <c r="P341" s="23">
        <v>336277.92</v>
      </c>
      <c r="Q341" s="23">
        <v>805699.20000000019</v>
      </c>
      <c r="R341" s="25"/>
      <c r="S341" s="23">
        <v>120935.33999999985</v>
      </c>
      <c r="T341" s="23">
        <v>3168487.34</v>
      </c>
      <c r="U341" s="6" t="s">
        <v>50</v>
      </c>
      <c r="V341" s="22"/>
      <c r="W341" s="9">
        <v>777418.19</v>
      </c>
      <c r="X341" s="9">
        <v>137191.46</v>
      </c>
    </row>
    <row r="342" spans="1:27" s="43" customFormat="1" ht="45" customHeight="1" x14ac:dyDescent="0.25">
      <c r="A342" s="42">
        <v>4</v>
      </c>
      <c r="B342" s="10" t="s">
        <v>230</v>
      </c>
      <c r="C342" s="10">
        <v>115878</v>
      </c>
      <c r="D342" s="11" t="s">
        <v>779</v>
      </c>
      <c r="E342" s="11" t="s">
        <v>780</v>
      </c>
      <c r="F342" s="11" t="s">
        <v>781</v>
      </c>
      <c r="G342" s="20">
        <v>42915</v>
      </c>
      <c r="H342" s="20">
        <v>43645</v>
      </c>
      <c r="I342" s="13">
        <v>85</v>
      </c>
      <c r="J342" s="22" t="s">
        <v>336</v>
      </c>
      <c r="K342" s="22" t="s">
        <v>773</v>
      </c>
      <c r="L342" s="22" t="s">
        <v>774</v>
      </c>
      <c r="M342" s="22" t="s">
        <v>39</v>
      </c>
      <c r="N342" s="24" t="s">
        <v>233</v>
      </c>
      <c r="O342" s="23">
        <v>2687480.06</v>
      </c>
      <c r="P342" s="23">
        <v>474261.19</v>
      </c>
      <c r="Q342" s="23">
        <v>1030875.2999999998</v>
      </c>
      <c r="R342" s="25"/>
      <c r="S342" s="23">
        <v>347221.37999999989</v>
      </c>
      <c r="T342" s="23">
        <v>4539837.93</v>
      </c>
      <c r="U342" s="6" t="s">
        <v>50</v>
      </c>
      <c r="V342" s="22"/>
      <c r="W342" s="9">
        <v>2034038.6700000002</v>
      </c>
      <c r="X342" s="9">
        <v>294710.53999999998</v>
      </c>
    </row>
    <row r="343" spans="1:27" s="43" customFormat="1" ht="45" customHeight="1" thickBot="1" x14ac:dyDescent="0.3">
      <c r="A343" s="42">
        <v>5</v>
      </c>
      <c r="B343" s="10" t="s">
        <v>230</v>
      </c>
      <c r="C343" s="10">
        <v>116038</v>
      </c>
      <c r="D343" s="11" t="s">
        <v>782</v>
      </c>
      <c r="E343" s="11" t="s">
        <v>783</v>
      </c>
      <c r="F343" s="11" t="s">
        <v>782</v>
      </c>
      <c r="G343" s="20">
        <v>42951</v>
      </c>
      <c r="H343" s="20">
        <v>43681</v>
      </c>
      <c r="I343" s="13">
        <v>85</v>
      </c>
      <c r="J343" s="22" t="s">
        <v>336</v>
      </c>
      <c r="K343" s="22" t="s">
        <v>773</v>
      </c>
      <c r="L343" s="22" t="s">
        <v>774</v>
      </c>
      <c r="M343" s="22" t="s">
        <v>39</v>
      </c>
      <c r="N343" s="24" t="s">
        <v>233</v>
      </c>
      <c r="O343" s="23">
        <v>2132352.7999999998</v>
      </c>
      <c r="P343" s="23">
        <v>376297.55</v>
      </c>
      <c r="Q343" s="23">
        <v>1443616.24</v>
      </c>
      <c r="R343" s="25"/>
      <c r="S343" s="23">
        <v>204076</v>
      </c>
      <c r="T343" s="23">
        <v>4156342.59</v>
      </c>
      <c r="U343" s="6" t="s">
        <v>50</v>
      </c>
      <c r="V343" s="22"/>
      <c r="W343" s="9">
        <v>54614.62</v>
      </c>
      <c r="X343" s="9">
        <v>9637.8700000000008</v>
      </c>
    </row>
    <row r="344" spans="1:27" s="64" customFormat="1" ht="21" customHeight="1" thickBot="1" x14ac:dyDescent="0.3">
      <c r="A344" s="126" t="s">
        <v>785</v>
      </c>
      <c r="B344" s="127"/>
      <c r="C344" s="127"/>
      <c r="D344" s="127"/>
      <c r="E344" s="127"/>
      <c r="F344" s="127"/>
      <c r="G344" s="127"/>
      <c r="H344" s="127"/>
      <c r="I344" s="127"/>
      <c r="J344" s="127"/>
      <c r="K344" s="127"/>
      <c r="L344" s="127"/>
      <c r="M344" s="127"/>
      <c r="N344" s="128"/>
      <c r="O344" s="45">
        <f>SUM(O339:O343)</f>
        <v>12353562.41</v>
      </c>
      <c r="P344" s="45">
        <f>SUM(P339:P343)</f>
        <v>2180040.4299999997</v>
      </c>
      <c r="Q344" s="45">
        <f>SUM(Q339:Q343)</f>
        <v>5862343.75</v>
      </c>
      <c r="R344" s="45"/>
      <c r="S344" s="45">
        <f>SUM(S339:S343)</f>
        <v>803032.71999999974</v>
      </c>
      <c r="T344" s="45">
        <f>SUM(T339:T343)</f>
        <v>21198979.309999999</v>
      </c>
      <c r="U344" s="45"/>
      <c r="V344" s="45"/>
      <c r="W344" s="45">
        <f>SUM(W339:W343)</f>
        <v>6098712.79</v>
      </c>
      <c r="X344" s="45">
        <f>SUM(X339:X343)</f>
        <v>927302.04999999993</v>
      </c>
      <c r="AA344" s="43"/>
    </row>
    <row r="345" spans="1:27" s="50" customFormat="1" ht="21" customHeight="1" thickBot="1" x14ac:dyDescent="0.3">
      <c r="A345" s="123" t="s">
        <v>786</v>
      </c>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5"/>
      <c r="AA345" s="43"/>
    </row>
    <row r="346" spans="1:27" s="43" customFormat="1" ht="45" customHeight="1" x14ac:dyDescent="0.25">
      <c r="A346" s="42">
        <v>1</v>
      </c>
      <c r="B346" s="22" t="s">
        <v>33</v>
      </c>
      <c r="C346" s="22">
        <v>103545</v>
      </c>
      <c r="D346" s="11" t="s">
        <v>788</v>
      </c>
      <c r="E346" s="7" t="s">
        <v>789</v>
      </c>
      <c r="F346" s="29" t="s">
        <v>1080</v>
      </c>
      <c r="G346" s="20">
        <v>42618</v>
      </c>
      <c r="H346" s="20">
        <v>42859</v>
      </c>
      <c r="I346" s="21">
        <v>85</v>
      </c>
      <c r="J346" s="10" t="s">
        <v>36</v>
      </c>
      <c r="K346" s="10" t="s">
        <v>790</v>
      </c>
      <c r="L346" s="10" t="s">
        <v>791</v>
      </c>
      <c r="M346" s="10" t="s">
        <v>39</v>
      </c>
      <c r="N346" s="24" t="s">
        <v>40</v>
      </c>
      <c r="O346" s="8">
        <v>4309196.3459999999</v>
      </c>
      <c r="P346" s="8">
        <v>760446.41399999987</v>
      </c>
      <c r="Q346" s="8">
        <v>2172704.04</v>
      </c>
      <c r="R346" s="49"/>
      <c r="S346" s="8">
        <v>652057.81000000006</v>
      </c>
      <c r="T346" s="8">
        <v>7894404.6099999994</v>
      </c>
      <c r="U346" s="10" t="s">
        <v>548</v>
      </c>
      <c r="V346" s="13" t="s">
        <v>51</v>
      </c>
      <c r="W346" s="9">
        <v>4309196.3499999996</v>
      </c>
      <c r="X346" s="9">
        <v>760446.41</v>
      </c>
      <c r="AA346" s="112"/>
    </row>
    <row r="347" spans="1:27" s="43" customFormat="1" ht="45" customHeight="1" x14ac:dyDescent="0.25">
      <c r="A347" s="42">
        <v>2</v>
      </c>
      <c r="B347" s="22" t="s">
        <v>33</v>
      </c>
      <c r="C347" s="22">
        <v>103850</v>
      </c>
      <c r="D347" s="7" t="s">
        <v>792</v>
      </c>
      <c r="E347" s="11" t="s">
        <v>793</v>
      </c>
      <c r="F347" s="11" t="s">
        <v>794</v>
      </c>
      <c r="G347" s="20">
        <v>42618</v>
      </c>
      <c r="H347" s="20">
        <v>43347</v>
      </c>
      <c r="I347" s="21">
        <v>85</v>
      </c>
      <c r="J347" s="10" t="s">
        <v>36</v>
      </c>
      <c r="K347" s="10" t="s">
        <v>790</v>
      </c>
      <c r="L347" s="10" t="s">
        <v>791</v>
      </c>
      <c r="M347" s="10" t="s">
        <v>39</v>
      </c>
      <c r="N347" s="24" t="s">
        <v>40</v>
      </c>
      <c r="O347" s="8">
        <v>3864073.3525</v>
      </c>
      <c r="P347" s="8">
        <v>681895.29750000034</v>
      </c>
      <c r="Q347" s="8">
        <v>3030645.77</v>
      </c>
      <c r="R347" s="49"/>
      <c r="S347" s="8">
        <v>239633.98</v>
      </c>
      <c r="T347" s="8">
        <v>7816248.4000000004</v>
      </c>
      <c r="U347" s="10" t="s">
        <v>50</v>
      </c>
      <c r="V347" s="13" t="s">
        <v>80</v>
      </c>
      <c r="W347" s="9">
        <v>0</v>
      </c>
      <c r="X347" s="9">
        <v>0</v>
      </c>
      <c r="AA347" s="112"/>
    </row>
    <row r="348" spans="1:27" s="43" customFormat="1" ht="45" customHeight="1" x14ac:dyDescent="0.25">
      <c r="A348" s="42">
        <v>3</v>
      </c>
      <c r="B348" s="22" t="s">
        <v>42</v>
      </c>
      <c r="C348" s="22">
        <v>103544</v>
      </c>
      <c r="D348" s="7" t="s">
        <v>795</v>
      </c>
      <c r="E348" s="11" t="s">
        <v>789</v>
      </c>
      <c r="F348" s="11" t="s">
        <v>796</v>
      </c>
      <c r="G348" s="20">
        <v>42614</v>
      </c>
      <c r="H348" s="20">
        <v>44075</v>
      </c>
      <c r="I348" s="21">
        <v>84.435339999999997</v>
      </c>
      <c r="J348" s="10" t="s">
        <v>36</v>
      </c>
      <c r="K348" s="10" t="s">
        <v>790</v>
      </c>
      <c r="L348" s="10" t="s">
        <v>791</v>
      </c>
      <c r="M348" s="10" t="s">
        <v>39</v>
      </c>
      <c r="N348" s="24" t="s">
        <v>222</v>
      </c>
      <c r="O348" s="8">
        <v>7276617</v>
      </c>
      <c r="P348" s="8">
        <v>1340883</v>
      </c>
      <c r="Q348" s="8">
        <v>509292.01</v>
      </c>
      <c r="R348" s="25"/>
      <c r="S348" s="8">
        <v>1059856.72</v>
      </c>
      <c r="T348" s="8">
        <v>10186648.73</v>
      </c>
      <c r="U348" s="10" t="s">
        <v>50</v>
      </c>
      <c r="V348" s="22" t="s">
        <v>131</v>
      </c>
      <c r="W348" s="9">
        <v>5698030.1700000009</v>
      </c>
      <c r="X348" s="9">
        <v>1049992.2899999998</v>
      </c>
      <c r="AA348" s="112"/>
    </row>
    <row r="349" spans="1:27" s="43" customFormat="1" ht="45" customHeight="1" x14ac:dyDescent="0.25">
      <c r="A349" s="42">
        <v>4</v>
      </c>
      <c r="B349" s="22" t="s">
        <v>42</v>
      </c>
      <c r="C349" s="22">
        <v>103431</v>
      </c>
      <c r="D349" s="7" t="s">
        <v>797</v>
      </c>
      <c r="E349" s="11" t="s">
        <v>798</v>
      </c>
      <c r="F349" s="11" t="s">
        <v>799</v>
      </c>
      <c r="G349" s="20">
        <v>42618</v>
      </c>
      <c r="H349" s="20">
        <v>44079</v>
      </c>
      <c r="I349" s="21">
        <v>84.435339999999997</v>
      </c>
      <c r="J349" s="10" t="s">
        <v>36</v>
      </c>
      <c r="K349" s="10" t="s">
        <v>790</v>
      </c>
      <c r="L349" s="10" t="s">
        <v>791</v>
      </c>
      <c r="M349" s="10" t="s">
        <v>48</v>
      </c>
      <c r="N349" s="24" t="s">
        <v>49</v>
      </c>
      <c r="O349" s="8">
        <v>7156656.4611560004</v>
      </c>
      <c r="P349" s="8">
        <v>1318777.5288439998</v>
      </c>
      <c r="Q349" s="8">
        <v>0</v>
      </c>
      <c r="R349" s="25"/>
      <c r="S349" s="8">
        <v>304042.34999999998</v>
      </c>
      <c r="T349" s="8">
        <v>8779476.3399999999</v>
      </c>
      <c r="U349" s="10" t="s">
        <v>50</v>
      </c>
      <c r="V349" s="22" t="s">
        <v>92</v>
      </c>
      <c r="W349" s="9">
        <v>4103699.8899999997</v>
      </c>
      <c r="X349" s="9">
        <v>650801.72000000009</v>
      </c>
      <c r="AA349" s="112"/>
    </row>
    <row r="350" spans="1:27" s="43" customFormat="1" ht="45" customHeight="1" x14ac:dyDescent="0.25">
      <c r="A350" s="42">
        <v>5</v>
      </c>
      <c r="B350" s="22" t="s">
        <v>42</v>
      </c>
      <c r="C350" s="22">
        <v>103432</v>
      </c>
      <c r="D350" s="7" t="s">
        <v>800</v>
      </c>
      <c r="E350" s="11" t="s">
        <v>798</v>
      </c>
      <c r="F350" s="11" t="s">
        <v>801</v>
      </c>
      <c r="G350" s="20">
        <v>42618</v>
      </c>
      <c r="H350" s="20">
        <v>44079</v>
      </c>
      <c r="I350" s="21">
        <v>84.435339999999997</v>
      </c>
      <c r="J350" s="10" t="s">
        <v>36</v>
      </c>
      <c r="K350" s="10" t="s">
        <v>790</v>
      </c>
      <c r="L350" s="10" t="s">
        <v>791</v>
      </c>
      <c r="M350" s="10" t="s">
        <v>48</v>
      </c>
      <c r="N350" s="24" t="s">
        <v>49</v>
      </c>
      <c r="O350" s="8">
        <v>7163019.276920001</v>
      </c>
      <c r="P350" s="8">
        <v>1319950.0230799997</v>
      </c>
      <c r="Q350" s="8">
        <v>0</v>
      </c>
      <c r="R350" s="25"/>
      <c r="S350" s="8">
        <v>373162.09</v>
      </c>
      <c r="T350" s="8">
        <v>8856131.3900000006</v>
      </c>
      <c r="U350" s="10" t="s">
        <v>50</v>
      </c>
      <c r="V350" s="22" t="s">
        <v>92</v>
      </c>
      <c r="W350" s="9">
        <v>2723609.43</v>
      </c>
      <c r="X350" s="9">
        <v>394639.99</v>
      </c>
      <c r="AA350" s="112"/>
    </row>
    <row r="351" spans="1:27" s="43" customFormat="1" ht="45" customHeight="1" x14ac:dyDescent="0.25">
      <c r="A351" s="42">
        <v>6</v>
      </c>
      <c r="B351" s="22" t="s">
        <v>113</v>
      </c>
      <c r="C351" s="22">
        <v>106968</v>
      </c>
      <c r="D351" s="11" t="s">
        <v>802</v>
      </c>
      <c r="E351" s="11" t="s">
        <v>803</v>
      </c>
      <c r="F351" s="11" t="s">
        <v>804</v>
      </c>
      <c r="G351" s="20">
        <v>43012</v>
      </c>
      <c r="H351" s="20">
        <v>43742</v>
      </c>
      <c r="I351" s="13">
        <v>85.000000600549313</v>
      </c>
      <c r="J351" s="22" t="s">
        <v>36</v>
      </c>
      <c r="K351" s="22" t="s">
        <v>790</v>
      </c>
      <c r="L351" s="22" t="s">
        <v>791</v>
      </c>
      <c r="M351" s="10" t="s">
        <v>39</v>
      </c>
      <c r="N351" s="24" t="s">
        <v>222</v>
      </c>
      <c r="O351" s="8">
        <v>707685.44</v>
      </c>
      <c r="P351" s="8">
        <v>124885.66</v>
      </c>
      <c r="Q351" s="8">
        <v>92507.9</v>
      </c>
      <c r="R351" s="8"/>
      <c r="S351" s="8">
        <v>72876</v>
      </c>
      <c r="T351" s="8">
        <v>997955</v>
      </c>
      <c r="U351" s="10" t="s">
        <v>50</v>
      </c>
      <c r="V351" s="22" t="s">
        <v>51</v>
      </c>
      <c r="W351" s="9">
        <v>316984.27999999997</v>
      </c>
      <c r="X351" s="9">
        <v>55938.400000000001</v>
      </c>
      <c r="AA351" s="112"/>
    </row>
    <row r="352" spans="1:27" s="43" customFormat="1" ht="45" customHeight="1" x14ac:dyDescent="0.25">
      <c r="A352" s="42">
        <v>7</v>
      </c>
      <c r="B352" s="22" t="s">
        <v>113</v>
      </c>
      <c r="C352" s="22">
        <v>108076</v>
      </c>
      <c r="D352" s="11" t="s">
        <v>805</v>
      </c>
      <c r="E352" s="11" t="s">
        <v>806</v>
      </c>
      <c r="F352" s="11" t="s">
        <v>807</v>
      </c>
      <c r="G352" s="20">
        <v>43063</v>
      </c>
      <c r="H352" s="20">
        <v>43793</v>
      </c>
      <c r="I352" s="13">
        <v>85</v>
      </c>
      <c r="J352" s="22" t="s">
        <v>36</v>
      </c>
      <c r="K352" s="22" t="s">
        <v>790</v>
      </c>
      <c r="L352" s="22" t="s">
        <v>791</v>
      </c>
      <c r="M352" s="10" t="s">
        <v>39</v>
      </c>
      <c r="N352" s="24" t="s">
        <v>222</v>
      </c>
      <c r="O352" s="8">
        <v>709741.44</v>
      </c>
      <c r="P352" s="8">
        <v>125248.49</v>
      </c>
      <c r="Q352" s="8">
        <v>92776.68</v>
      </c>
      <c r="R352" s="8"/>
      <c r="S352" s="8">
        <v>61342.5</v>
      </c>
      <c r="T352" s="8">
        <v>989109.10999999987</v>
      </c>
      <c r="U352" s="10" t="s">
        <v>50</v>
      </c>
      <c r="V352" s="22" t="s">
        <v>67</v>
      </c>
      <c r="W352" s="9">
        <v>193514.7</v>
      </c>
      <c r="X352" s="9">
        <v>34149.660000000003</v>
      </c>
      <c r="AA352" s="112"/>
    </row>
    <row r="353" spans="1:27" s="43" customFormat="1" ht="45" customHeight="1" x14ac:dyDescent="0.25">
      <c r="A353" s="42">
        <v>8</v>
      </c>
      <c r="B353" s="10" t="s">
        <v>230</v>
      </c>
      <c r="C353" s="10">
        <v>117373</v>
      </c>
      <c r="D353" s="11" t="s">
        <v>808</v>
      </c>
      <c r="E353" s="11" t="s">
        <v>809</v>
      </c>
      <c r="F353" s="11" t="s">
        <v>810</v>
      </c>
      <c r="G353" s="20">
        <v>42950</v>
      </c>
      <c r="H353" s="20">
        <v>43680</v>
      </c>
      <c r="I353" s="13">
        <v>85</v>
      </c>
      <c r="J353" s="22" t="s">
        <v>36</v>
      </c>
      <c r="K353" s="22" t="s">
        <v>790</v>
      </c>
      <c r="L353" s="22" t="s">
        <v>791</v>
      </c>
      <c r="M353" s="22" t="s">
        <v>39</v>
      </c>
      <c r="N353" s="24" t="s">
        <v>233</v>
      </c>
      <c r="O353" s="23">
        <v>585378.31000000006</v>
      </c>
      <c r="P353" s="23">
        <v>103302.05</v>
      </c>
      <c r="Q353" s="23">
        <v>536078.44000000006</v>
      </c>
      <c r="R353" s="25"/>
      <c r="S353" s="23">
        <v>52556.119999999879</v>
      </c>
      <c r="T353" s="23">
        <v>1277314.9200000002</v>
      </c>
      <c r="U353" s="6" t="s">
        <v>50</v>
      </c>
      <c r="V353" s="22"/>
      <c r="W353" s="9">
        <v>179889.63</v>
      </c>
      <c r="X353" s="9">
        <v>31745.22</v>
      </c>
    </row>
    <row r="354" spans="1:27" s="43" customFormat="1" ht="45" customHeight="1" x14ac:dyDescent="0.25">
      <c r="A354" s="42">
        <v>9</v>
      </c>
      <c r="B354" s="10" t="s">
        <v>230</v>
      </c>
      <c r="C354" s="10">
        <v>116348</v>
      </c>
      <c r="D354" s="11" t="s">
        <v>811</v>
      </c>
      <c r="E354" s="11" t="s">
        <v>812</v>
      </c>
      <c r="F354" s="11" t="s">
        <v>811</v>
      </c>
      <c r="G354" s="20">
        <v>42950</v>
      </c>
      <c r="H354" s="20">
        <v>43499</v>
      </c>
      <c r="I354" s="13">
        <v>85</v>
      </c>
      <c r="J354" s="22" t="s">
        <v>36</v>
      </c>
      <c r="K354" s="22" t="s">
        <v>790</v>
      </c>
      <c r="L354" s="22" t="s">
        <v>813</v>
      </c>
      <c r="M354" s="22" t="s">
        <v>39</v>
      </c>
      <c r="N354" s="24" t="s">
        <v>233</v>
      </c>
      <c r="O354" s="23">
        <v>421753.99</v>
      </c>
      <c r="P354" s="23">
        <v>74427.17</v>
      </c>
      <c r="Q354" s="23">
        <v>235914.43</v>
      </c>
      <c r="R354" s="25"/>
      <c r="S354" s="23">
        <v>28171.690000000061</v>
      </c>
      <c r="T354" s="23">
        <v>760267.28</v>
      </c>
      <c r="U354" s="6" t="s">
        <v>50</v>
      </c>
      <c r="V354" s="22"/>
      <c r="W354" s="9">
        <v>226086.39</v>
      </c>
      <c r="X354" s="9">
        <v>39897.61</v>
      </c>
    </row>
    <row r="355" spans="1:27" s="43" customFormat="1" ht="45" customHeight="1" x14ac:dyDescent="0.25">
      <c r="A355" s="42">
        <v>10</v>
      </c>
      <c r="B355" s="10" t="s">
        <v>230</v>
      </c>
      <c r="C355" s="10">
        <v>115970</v>
      </c>
      <c r="D355" s="11" t="s">
        <v>814</v>
      </c>
      <c r="E355" s="11" t="s">
        <v>815</v>
      </c>
      <c r="F355" s="11" t="s">
        <v>814</v>
      </c>
      <c r="G355" s="20">
        <v>42950</v>
      </c>
      <c r="H355" s="20">
        <v>44046</v>
      </c>
      <c r="I355" s="13">
        <v>85</v>
      </c>
      <c r="J355" s="22" t="s">
        <v>36</v>
      </c>
      <c r="K355" s="22" t="s">
        <v>790</v>
      </c>
      <c r="L355" s="22" t="s">
        <v>816</v>
      </c>
      <c r="M355" s="22" t="s">
        <v>39</v>
      </c>
      <c r="N355" s="24" t="s">
        <v>233</v>
      </c>
      <c r="O355" s="23">
        <v>1402482.53</v>
      </c>
      <c r="P355" s="23">
        <v>247496.92</v>
      </c>
      <c r="Q355" s="23">
        <v>758551.05</v>
      </c>
      <c r="R355" s="25"/>
      <c r="S355" s="23">
        <v>206178.97999999998</v>
      </c>
      <c r="T355" s="23">
        <v>2614709.48</v>
      </c>
      <c r="U355" s="6" t="s">
        <v>50</v>
      </c>
      <c r="V355" s="22"/>
      <c r="W355" s="9">
        <v>548597.05999999994</v>
      </c>
      <c r="X355" s="9">
        <v>96811.24</v>
      </c>
    </row>
    <row r="356" spans="1:27" s="43" customFormat="1" ht="45" customHeight="1" x14ac:dyDescent="0.25">
      <c r="A356" s="42">
        <v>11</v>
      </c>
      <c r="B356" s="10" t="s">
        <v>230</v>
      </c>
      <c r="C356" s="10">
        <v>115654</v>
      </c>
      <c r="D356" s="11" t="s">
        <v>817</v>
      </c>
      <c r="E356" s="11" t="s">
        <v>818</v>
      </c>
      <c r="F356" s="11" t="s">
        <v>817</v>
      </c>
      <c r="G356" s="20">
        <v>42950</v>
      </c>
      <c r="H356" s="20">
        <v>44046</v>
      </c>
      <c r="I356" s="13">
        <v>85</v>
      </c>
      <c r="J356" s="22" t="s">
        <v>36</v>
      </c>
      <c r="K356" s="22" t="s">
        <v>790</v>
      </c>
      <c r="L356" s="22" t="s">
        <v>791</v>
      </c>
      <c r="M356" s="22" t="s">
        <v>39</v>
      </c>
      <c r="N356" s="24" t="s">
        <v>233</v>
      </c>
      <c r="O356" s="23">
        <v>1373787.97</v>
      </c>
      <c r="P356" s="23">
        <v>242433.17</v>
      </c>
      <c r="Q356" s="23">
        <v>416610.68000000017</v>
      </c>
      <c r="R356" s="25"/>
      <c r="S356" s="23">
        <v>1085367.9000000001</v>
      </c>
      <c r="T356" s="23">
        <v>3118199.72</v>
      </c>
      <c r="U356" s="6" t="s">
        <v>50</v>
      </c>
      <c r="V356" s="22"/>
      <c r="W356" s="9">
        <v>623175.31000000006</v>
      </c>
      <c r="X356" s="9">
        <v>109972.10999999999</v>
      </c>
    </row>
    <row r="357" spans="1:27" s="43" customFormat="1" ht="45" customHeight="1" x14ac:dyDescent="0.25">
      <c r="A357" s="42">
        <v>12</v>
      </c>
      <c r="B357" s="22" t="s">
        <v>33</v>
      </c>
      <c r="C357" s="22">
        <v>103845</v>
      </c>
      <c r="D357" s="11" t="s">
        <v>949</v>
      </c>
      <c r="E357" s="7" t="s">
        <v>950</v>
      </c>
      <c r="F357" s="11" t="s">
        <v>951</v>
      </c>
      <c r="G357" s="20">
        <v>42629</v>
      </c>
      <c r="H357" s="20">
        <v>43723</v>
      </c>
      <c r="I357" s="21">
        <v>85</v>
      </c>
      <c r="J357" s="10" t="s">
        <v>36</v>
      </c>
      <c r="K357" s="10" t="s">
        <v>790</v>
      </c>
      <c r="L357" s="10" t="s">
        <v>791</v>
      </c>
      <c r="M357" s="10" t="s">
        <v>39</v>
      </c>
      <c r="N357" s="24" t="s">
        <v>40</v>
      </c>
      <c r="O357" s="8">
        <v>9731788.3499999996</v>
      </c>
      <c r="P357" s="8">
        <v>1717374.41</v>
      </c>
      <c r="Q357" s="8">
        <v>4906784.04</v>
      </c>
      <c r="R357" s="25"/>
      <c r="S357" s="8">
        <v>3870865.57</v>
      </c>
      <c r="T357" s="8">
        <v>20226812.370000001</v>
      </c>
      <c r="U357" s="10" t="s">
        <v>50</v>
      </c>
      <c r="V357" s="22" t="s">
        <v>80</v>
      </c>
      <c r="W357" s="9">
        <v>5796486.2799999993</v>
      </c>
      <c r="X357" s="9">
        <v>1022909.34</v>
      </c>
      <c r="AA357" s="112"/>
    </row>
    <row r="358" spans="1:27" s="43" customFormat="1" ht="45" customHeight="1" thickBot="1" x14ac:dyDescent="0.3">
      <c r="A358" s="42">
        <v>13</v>
      </c>
      <c r="B358" s="10" t="s">
        <v>230</v>
      </c>
      <c r="C358" s="10">
        <v>115641</v>
      </c>
      <c r="D358" s="11" t="s">
        <v>1021</v>
      </c>
      <c r="E358" s="11" t="s">
        <v>1022</v>
      </c>
      <c r="F358" s="11" t="s">
        <v>1021</v>
      </c>
      <c r="G358" s="20">
        <v>42954</v>
      </c>
      <c r="H358" s="20">
        <v>44050</v>
      </c>
      <c r="I358" s="13">
        <v>85</v>
      </c>
      <c r="J358" s="22" t="s">
        <v>36</v>
      </c>
      <c r="K358" s="22" t="s">
        <v>790</v>
      </c>
      <c r="L358" s="22" t="s">
        <v>791</v>
      </c>
      <c r="M358" s="22" t="s">
        <v>39</v>
      </c>
      <c r="N358" s="24" t="s">
        <v>233</v>
      </c>
      <c r="O358" s="23">
        <v>3502338.02</v>
      </c>
      <c r="P358" s="23">
        <v>618059.65</v>
      </c>
      <c r="Q358" s="23">
        <v>1383427.29</v>
      </c>
      <c r="R358" s="25"/>
      <c r="S358" s="23">
        <v>383093.25999999978</v>
      </c>
      <c r="T358" s="23">
        <v>5886918.2199999997</v>
      </c>
      <c r="U358" s="6" t="s">
        <v>50</v>
      </c>
      <c r="V358" s="22"/>
      <c r="W358" s="9">
        <v>1920050.58</v>
      </c>
      <c r="X358" s="9">
        <v>264475.56</v>
      </c>
    </row>
    <row r="359" spans="1:27" s="64" customFormat="1" ht="21" customHeight="1" thickBot="1" x14ac:dyDescent="0.3">
      <c r="A359" s="126" t="s">
        <v>787</v>
      </c>
      <c r="B359" s="127"/>
      <c r="C359" s="127"/>
      <c r="D359" s="127"/>
      <c r="E359" s="127"/>
      <c r="F359" s="127"/>
      <c r="G359" s="127"/>
      <c r="H359" s="127"/>
      <c r="I359" s="127"/>
      <c r="J359" s="127"/>
      <c r="K359" s="127"/>
      <c r="L359" s="127"/>
      <c r="M359" s="127"/>
      <c r="N359" s="128"/>
      <c r="O359" s="45">
        <f>SUM(O346:O358)</f>
        <v>48204518.486576006</v>
      </c>
      <c r="P359" s="45">
        <f>SUM(P346:P358)</f>
        <v>8675179.7834239993</v>
      </c>
      <c r="Q359" s="45">
        <f>SUM(Q346:Q358)</f>
        <v>14135292.329999998</v>
      </c>
      <c r="R359" s="45"/>
      <c r="S359" s="45">
        <f>SUM(S346:S358)</f>
        <v>8389204.9699999988</v>
      </c>
      <c r="T359" s="45">
        <f>SUM(T346:T358)</f>
        <v>79404195.569999993</v>
      </c>
      <c r="U359" s="45"/>
      <c r="V359" s="45"/>
      <c r="W359" s="45">
        <f>SUM(W346:W358)</f>
        <v>26639320.069999993</v>
      </c>
      <c r="X359" s="45">
        <f>SUM(X346:X358)</f>
        <v>4511779.55</v>
      </c>
      <c r="AA359" s="43"/>
    </row>
    <row r="360" spans="1:27" s="50" customFormat="1" ht="21" customHeight="1" thickBot="1" x14ac:dyDescent="0.3">
      <c r="A360" s="123" t="s">
        <v>819</v>
      </c>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5"/>
      <c r="AA360" s="43"/>
    </row>
    <row r="361" spans="1:27" s="43" customFormat="1" ht="45" customHeight="1" x14ac:dyDescent="0.25">
      <c r="A361" s="93">
        <v>1</v>
      </c>
      <c r="B361" s="94" t="s">
        <v>33</v>
      </c>
      <c r="C361" s="94">
        <v>103655</v>
      </c>
      <c r="D361" s="95" t="s">
        <v>821</v>
      </c>
      <c r="E361" s="96" t="s">
        <v>822</v>
      </c>
      <c r="F361" s="95" t="s">
        <v>823</v>
      </c>
      <c r="G361" s="97">
        <v>42618</v>
      </c>
      <c r="H361" s="97">
        <v>43347</v>
      </c>
      <c r="I361" s="98">
        <v>85</v>
      </c>
      <c r="J361" s="99" t="s">
        <v>541</v>
      </c>
      <c r="K361" s="99" t="s">
        <v>824</v>
      </c>
      <c r="L361" s="99" t="s">
        <v>825</v>
      </c>
      <c r="M361" s="99" t="s">
        <v>39</v>
      </c>
      <c r="N361" s="100" t="s">
        <v>40</v>
      </c>
      <c r="O361" s="101">
        <v>30586694.9925</v>
      </c>
      <c r="P361" s="101">
        <v>5397652.0575000001</v>
      </c>
      <c r="Q361" s="18">
        <v>35984347.049999997</v>
      </c>
      <c r="R361" s="66"/>
      <c r="S361" s="18">
        <v>43069193.659999996</v>
      </c>
      <c r="T361" s="18">
        <f t="shared" ref="T361:T362" si="33">SUM(O361:S361)</f>
        <v>115037887.75999999</v>
      </c>
      <c r="U361" s="65" t="s">
        <v>50</v>
      </c>
      <c r="V361" s="67" t="s">
        <v>67</v>
      </c>
      <c r="W361" s="9">
        <v>26469200.52</v>
      </c>
      <c r="X361" s="9">
        <v>4671035.38</v>
      </c>
      <c r="AA361" s="112"/>
    </row>
    <row r="362" spans="1:27" s="43" customFormat="1" ht="45" customHeight="1" thickBot="1" x14ac:dyDescent="0.3">
      <c r="A362" s="102">
        <v>2</v>
      </c>
      <c r="B362" s="103" t="s">
        <v>33</v>
      </c>
      <c r="C362" s="103">
        <v>121367</v>
      </c>
      <c r="D362" s="104" t="s">
        <v>1152</v>
      </c>
      <c r="E362" s="105" t="s">
        <v>1153</v>
      </c>
      <c r="F362" s="104"/>
      <c r="G362" s="106">
        <v>43311</v>
      </c>
      <c r="H362" s="106">
        <v>43675</v>
      </c>
      <c r="I362" s="107">
        <v>85</v>
      </c>
      <c r="J362" s="108" t="s">
        <v>541</v>
      </c>
      <c r="K362" s="108" t="s">
        <v>824</v>
      </c>
      <c r="L362" s="108" t="s">
        <v>825</v>
      </c>
      <c r="M362" s="108" t="s">
        <v>39</v>
      </c>
      <c r="N362" s="109" t="s">
        <v>40</v>
      </c>
      <c r="O362" s="110">
        <v>4922512.42</v>
      </c>
      <c r="P362" s="110">
        <v>868678.66</v>
      </c>
      <c r="Q362" s="88">
        <v>5791191.0899999999</v>
      </c>
      <c r="R362" s="89"/>
      <c r="S362" s="88">
        <v>5344219.49</v>
      </c>
      <c r="T362" s="88">
        <f t="shared" si="33"/>
        <v>16926601.66</v>
      </c>
      <c r="U362" s="90" t="s">
        <v>50</v>
      </c>
      <c r="V362" s="91"/>
      <c r="W362" s="92">
        <v>0</v>
      </c>
      <c r="X362" s="92">
        <v>0</v>
      </c>
      <c r="AA362" s="112"/>
    </row>
    <row r="363" spans="1:27" s="64" customFormat="1" ht="21" customHeight="1" thickBot="1" x14ac:dyDescent="0.3">
      <c r="A363" s="126" t="s">
        <v>820</v>
      </c>
      <c r="B363" s="127"/>
      <c r="C363" s="127"/>
      <c r="D363" s="127"/>
      <c r="E363" s="127"/>
      <c r="F363" s="127"/>
      <c r="G363" s="127"/>
      <c r="H363" s="127"/>
      <c r="I363" s="127"/>
      <c r="J363" s="127"/>
      <c r="K363" s="127"/>
      <c r="L363" s="127"/>
      <c r="M363" s="127"/>
      <c r="N363" s="128"/>
      <c r="O363" s="45">
        <f>SUM(O361:O362)</f>
        <v>35509207.412500001</v>
      </c>
      <c r="P363" s="45">
        <f>SUM(P361:P362)</f>
        <v>6266330.7175000003</v>
      </c>
      <c r="Q363" s="45">
        <f>SUM(Q361:Q362)</f>
        <v>41775538.140000001</v>
      </c>
      <c r="R363" s="45"/>
      <c r="S363" s="45">
        <f>SUM(S361:S362)</f>
        <v>48413413.149999999</v>
      </c>
      <c r="T363" s="45">
        <f>SUM(T361:T362)</f>
        <v>131964489.41999999</v>
      </c>
      <c r="U363" s="45"/>
      <c r="V363" s="45"/>
      <c r="W363" s="45">
        <f>SUM(W361:W362)</f>
        <v>26469200.52</v>
      </c>
      <c r="X363" s="45">
        <f>SUM(X361:X362)</f>
        <v>4671035.38</v>
      </c>
      <c r="AA363" s="43"/>
    </row>
    <row r="364" spans="1:27" s="50" customFormat="1" ht="21" customHeight="1" thickBot="1" x14ac:dyDescent="0.3">
      <c r="A364" s="123" t="s">
        <v>859</v>
      </c>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5"/>
      <c r="AA364" s="43"/>
    </row>
    <row r="365" spans="1:27" s="43" customFormat="1" ht="45" customHeight="1" x14ac:dyDescent="0.25">
      <c r="A365" s="42">
        <v>1</v>
      </c>
      <c r="B365" s="22" t="s">
        <v>33</v>
      </c>
      <c r="C365" s="22">
        <v>103278</v>
      </c>
      <c r="D365" s="11" t="s">
        <v>826</v>
      </c>
      <c r="E365" s="7" t="s">
        <v>827</v>
      </c>
      <c r="F365" s="11" t="s">
        <v>828</v>
      </c>
      <c r="G365" s="20">
        <v>42618</v>
      </c>
      <c r="H365" s="20">
        <v>43044</v>
      </c>
      <c r="I365" s="21">
        <v>85</v>
      </c>
      <c r="J365" s="10" t="s">
        <v>323</v>
      </c>
      <c r="K365" s="10" t="s">
        <v>829</v>
      </c>
      <c r="L365" s="10" t="s">
        <v>830</v>
      </c>
      <c r="M365" s="10" t="s">
        <v>39</v>
      </c>
      <c r="N365" s="24" t="s">
        <v>40</v>
      </c>
      <c r="O365" s="8">
        <v>4779748.2029999997</v>
      </c>
      <c r="P365" s="8">
        <v>843484.97699999996</v>
      </c>
      <c r="Q365" s="8">
        <v>3748822.12</v>
      </c>
      <c r="R365" s="49"/>
      <c r="S365" s="8">
        <v>4878392.17</v>
      </c>
      <c r="T365" s="8">
        <v>14250447.470000001</v>
      </c>
      <c r="U365" s="77" t="s">
        <v>41</v>
      </c>
      <c r="V365" s="13"/>
      <c r="W365" s="9">
        <v>0</v>
      </c>
      <c r="X365" s="9">
        <v>0</v>
      </c>
      <c r="AA365" s="112"/>
    </row>
    <row r="366" spans="1:27" s="43" customFormat="1" ht="45" customHeight="1" x14ac:dyDescent="0.25">
      <c r="A366" s="42">
        <v>2</v>
      </c>
      <c r="B366" s="22" t="s">
        <v>33</v>
      </c>
      <c r="C366" s="22">
        <v>103279</v>
      </c>
      <c r="D366" s="11" t="s">
        <v>831</v>
      </c>
      <c r="E366" s="7" t="s">
        <v>832</v>
      </c>
      <c r="F366" s="11" t="s">
        <v>833</v>
      </c>
      <c r="G366" s="20">
        <v>42618</v>
      </c>
      <c r="H366" s="20">
        <v>43347</v>
      </c>
      <c r="I366" s="21">
        <v>85</v>
      </c>
      <c r="J366" s="10" t="s">
        <v>323</v>
      </c>
      <c r="K366" s="10" t="s">
        <v>829</v>
      </c>
      <c r="L366" s="10" t="s">
        <v>830</v>
      </c>
      <c r="M366" s="10" t="s">
        <v>39</v>
      </c>
      <c r="N366" s="24" t="s">
        <v>40</v>
      </c>
      <c r="O366" s="8">
        <v>17588973.449000001</v>
      </c>
      <c r="P366" s="8">
        <v>3103936.4910000004</v>
      </c>
      <c r="Q366" s="8">
        <v>8868389.9800000004</v>
      </c>
      <c r="R366" s="49"/>
      <c r="S366" s="8">
        <v>13436666.810000001</v>
      </c>
      <c r="T366" s="8">
        <v>42997966.730000004</v>
      </c>
      <c r="U366" s="10" t="s">
        <v>548</v>
      </c>
      <c r="V366" s="13" t="s">
        <v>80</v>
      </c>
      <c r="W366" s="9">
        <v>17588970</v>
      </c>
      <c r="X366" s="9">
        <v>3103935.89</v>
      </c>
      <c r="AA366" s="112"/>
    </row>
    <row r="367" spans="1:27" s="43" customFormat="1" ht="45" customHeight="1" x14ac:dyDescent="0.25">
      <c r="A367" s="42">
        <v>3</v>
      </c>
      <c r="B367" s="22" t="s">
        <v>113</v>
      </c>
      <c r="C367" s="22">
        <v>106101</v>
      </c>
      <c r="D367" s="7" t="s">
        <v>834</v>
      </c>
      <c r="E367" s="11" t="s">
        <v>835</v>
      </c>
      <c r="F367" s="11" t="s">
        <v>836</v>
      </c>
      <c r="G367" s="20">
        <v>42653</v>
      </c>
      <c r="H367" s="20">
        <v>43383</v>
      </c>
      <c r="I367" s="13">
        <v>85</v>
      </c>
      <c r="J367" s="10" t="s">
        <v>323</v>
      </c>
      <c r="K367" s="10" t="s">
        <v>829</v>
      </c>
      <c r="L367" s="10" t="s">
        <v>837</v>
      </c>
      <c r="M367" s="10" t="s">
        <v>39</v>
      </c>
      <c r="N367" s="24" t="s">
        <v>222</v>
      </c>
      <c r="O367" s="8">
        <v>711917.15149999992</v>
      </c>
      <c r="P367" s="8">
        <v>125632.43850000005</v>
      </c>
      <c r="Q367" s="8">
        <v>93061.07</v>
      </c>
      <c r="R367" s="25"/>
      <c r="S367" s="8">
        <v>120773.53</v>
      </c>
      <c r="T367" s="8">
        <v>1051384.19</v>
      </c>
      <c r="U367" s="10" t="s">
        <v>548</v>
      </c>
      <c r="V367" s="22" t="s">
        <v>51</v>
      </c>
      <c r="W367" s="9">
        <v>627768.15</v>
      </c>
      <c r="X367" s="9">
        <v>110782.62999999999</v>
      </c>
      <c r="AA367" s="112"/>
    </row>
    <row r="368" spans="1:27" s="43" customFormat="1" ht="45" customHeight="1" x14ac:dyDescent="0.25">
      <c r="A368" s="42">
        <v>4</v>
      </c>
      <c r="B368" s="22" t="s">
        <v>121</v>
      </c>
      <c r="C368" s="22">
        <v>105000</v>
      </c>
      <c r="D368" s="11" t="s">
        <v>838</v>
      </c>
      <c r="E368" s="7" t="s">
        <v>839</v>
      </c>
      <c r="F368" s="11" t="s">
        <v>840</v>
      </c>
      <c r="G368" s="20">
        <v>42622</v>
      </c>
      <c r="H368" s="20">
        <v>43352</v>
      </c>
      <c r="I368" s="13">
        <v>85</v>
      </c>
      <c r="J368" s="10" t="s">
        <v>323</v>
      </c>
      <c r="K368" s="10" t="s">
        <v>829</v>
      </c>
      <c r="L368" s="10" t="s">
        <v>830</v>
      </c>
      <c r="M368" s="10" t="s">
        <v>39</v>
      </c>
      <c r="N368" s="24" t="s">
        <v>222</v>
      </c>
      <c r="O368" s="8">
        <v>5576201.5689999992</v>
      </c>
      <c r="P368" s="8">
        <v>984035.57100000046</v>
      </c>
      <c r="Q368" s="8">
        <v>0</v>
      </c>
      <c r="R368" s="25"/>
      <c r="S368" s="8">
        <v>776748.51</v>
      </c>
      <c r="T368" s="8">
        <v>7336985.6499999994</v>
      </c>
      <c r="U368" s="10" t="s">
        <v>548</v>
      </c>
      <c r="V368" s="22" t="s">
        <v>51</v>
      </c>
      <c r="W368" s="9">
        <v>4458820.7300000004</v>
      </c>
      <c r="X368" s="9">
        <v>786850.72000000009</v>
      </c>
      <c r="AA368" s="112"/>
    </row>
    <row r="369" spans="1:27" s="43" customFormat="1" ht="45" customHeight="1" x14ac:dyDescent="0.25">
      <c r="A369" s="42">
        <v>5</v>
      </c>
      <c r="B369" s="22" t="s">
        <v>188</v>
      </c>
      <c r="C369" s="22">
        <v>119636</v>
      </c>
      <c r="D369" s="11" t="s">
        <v>841</v>
      </c>
      <c r="E369" s="11" t="s">
        <v>842</v>
      </c>
      <c r="F369" s="11" t="s">
        <v>843</v>
      </c>
      <c r="G369" s="20">
        <v>42653</v>
      </c>
      <c r="H369" s="20">
        <v>43382</v>
      </c>
      <c r="I369" s="21">
        <v>85</v>
      </c>
      <c r="J369" s="10" t="s">
        <v>844</v>
      </c>
      <c r="K369" s="10" t="s">
        <v>829</v>
      </c>
      <c r="L369" s="10" t="s">
        <v>845</v>
      </c>
      <c r="M369" s="10" t="s">
        <v>48</v>
      </c>
      <c r="N369" s="24" t="s">
        <v>191</v>
      </c>
      <c r="O369" s="8">
        <v>4709744.6849999996</v>
      </c>
      <c r="P369" s="8">
        <v>831131.41500000004</v>
      </c>
      <c r="Q369" s="8">
        <v>0</v>
      </c>
      <c r="R369" s="25"/>
      <c r="S369" s="8">
        <v>1548950</v>
      </c>
      <c r="T369" s="8">
        <v>7089826.0999999996</v>
      </c>
      <c r="U369" s="10" t="s">
        <v>548</v>
      </c>
      <c r="V369" s="22" t="s">
        <v>67</v>
      </c>
      <c r="W369" s="9">
        <v>4598990.46</v>
      </c>
      <c r="X369" s="9">
        <v>811586.54</v>
      </c>
      <c r="AA369" s="112"/>
    </row>
    <row r="370" spans="1:27" s="43" customFormat="1" ht="45" customHeight="1" x14ac:dyDescent="0.25">
      <c r="A370" s="42">
        <v>6</v>
      </c>
      <c r="B370" s="22" t="s">
        <v>113</v>
      </c>
      <c r="C370" s="22">
        <v>119849</v>
      </c>
      <c r="D370" s="17" t="s">
        <v>846</v>
      </c>
      <c r="E370" s="17" t="s">
        <v>847</v>
      </c>
      <c r="F370" s="11" t="s">
        <v>848</v>
      </c>
      <c r="G370" s="20">
        <v>43005</v>
      </c>
      <c r="H370" s="20">
        <v>43735</v>
      </c>
      <c r="I370" s="13">
        <v>84.999999701780197</v>
      </c>
      <c r="J370" s="22" t="s">
        <v>323</v>
      </c>
      <c r="K370" s="22" t="s">
        <v>829</v>
      </c>
      <c r="L370" s="22" t="s">
        <v>830</v>
      </c>
      <c r="M370" s="10" t="s">
        <v>39</v>
      </c>
      <c r="N370" s="24" t="s">
        <v>222</v>
      </c>
      <c r="O370" s="8">
        <v>712561.67</v>
      </c>
      <c r="P370" s="8">
        <v>125746.18</v>
      </c>
      <c r="Q370" s="8">
        <v>93145.35</v>
      </c>
      <c r="R370" s="8"/>
      <c r="S370" s="8">
        <v>159716.85</v>
      </c>
      <c r="T370" s="8">
        <v>1091170.05</v>
      </c>
      <c r="U370" s="10" t="s">
        <v>41</v>
      </c>
      <c r="V370" s="22"/>
      <c r="W370" s="9">
        <v>0</v>
      </c>
      <c r="X370" s="9">
        <v>0</v>
      </c>
      <c r="AA370" s="112"/>
    </row>
    <row r="371" spans="1:27" s="43" customFormat="1" ht="45" customHeight="1" x14ac:dyDescent="0.25">
      <c r="A371" s="42">
        <v>7</v>
      </c>
      <c r="B371" s="10" t="s">
        <v>230</v>
      </c>
      <c r="C371" s="10">
        <v>115549</v>
      </c>
      <c r="D371" s="11" t="s">
        <v>849</v>
      </c>
      <c r="E371" s="11" t="s">
        <v>850</v>
      </c>
      <c r="F371" s="11" t="s">
        <v>849</v>
      </c>
      <c r="G371" s="20">
        <v>42880</v>
      </c>
      <c r="H371" s="20">
        <v>43610</v>
      </c>
      <c r="I371" s="13">
        <v>85</v>
      </c>
      <c r="J371" s="22" t="s">
        <v>323</v>
      </c>
      <c r="K371" s="22" t="s">
        <v>829</v>
      </c>
      <c r="L371" s="22" t="s">
        <v>830</v>
      </c>
      <c r="M371" s="22" t="s">
        <v>39</v>
      </c>
      <c r="N371" s="24" t="s">
        <v>233</v>
      </c>
      <c r="O371" s="23">
        <v>3440127.01</v>
      </c>
      <c r="P371" s="23">
        <v>607081.24</v>
      </c>
      <c r="Q371" s="23">
        <v>2115708</v>
      </c>
      <c r="R371" s="25"/>
      <c r="S371" s="23">
        <v>1170954.0899999999</v>
      </c>
      <c r="T371" s="23">
        <v>7333870.3399999999</v>
      </c>
      <c r="U371" s="6" t="s">
        <v>50</v>
      </c>
      <c r="V371" s="22"/>
      <c r="W371" s="9">
        <v>2892283.53</v>
      </c>
      <c r="X371" s="9">
        <v>510402.97</v>
      </c>
    </row>
    <row r="372" spans="1:27" s="43" customFormat="1" ht="45" customHeight="1" x14ac:dyDescent="0.25">
      <c r="A372" s="42">
        <v>8</v>
      </c>
      <c r="B372" s="10" t="s">
        <v>230</v>
      </c>
      <c r="C372" s="10">
        <v>116063</v>
      </c>
      <c r="D372" s="11" t="s">
        <v>851</v>
      </c>
      <c r="E372" s="11" t="s">
        <v>852</v>
      </c>
      <c r="F372" s="11" t="s">
        <v>851</v>
      </c>
      <c r="G372" s="20">
        <v>42955</v>
      </c>
      <c r="H372" s="20">
        <v>43685</v>
      </c>
      <c r="I372" s="13">
        <v>85</v>
      </c>
      <c r="J372" s="22" t="s">
        <v>323</v>
      </c>
      <c r="K372" s="22" t="s">
        <v>829</v>
      </c>
      <c r="L372" s="22" t="s">
        <v>830</v>
      </c>
      <c r="M372" s="22" t="s">
        <v>39</v>
      </c>
      <c r="N372" s="24" t="s">
        <v>233</v>
      </c>
      <c r="O372" s="23">
        <v>2697279.93</v>
      </c>
      <c r="P372" s="23">
        <v>475990.57</v>
      </c>
      <c r="Q372" s="23">
        <v>1065463.5</v>
      </c>
      <c r="R372" s="25"/>
      <c r="S372" s="23">
        <v>826005.96</v>
      </c>
      <c r="T372" s="23">
        <v>5064739.96</v>
      </c>
      <c r="U372" s="6" t="s">
        <v>50</v>
      </c>
      <c r="V372" s="22"/>
      <c r="W372" s="9">
        <v>1776078.4</v>
      </c>
      <c r="X372" s="9">
        <v>313425.59999999998</v>
      </c>
    </row>
    <row r="373" spans="1:27" s="43" customFormat="1" ht="45" customHeight="1" x14ac:dyDescent="0.25">
      <c r="A373" s="42">
        <v>9</v>
      </c>
      <c r="B373" s="10" t="s">
        <v>230</v>
      </c>
      <c r="C373" s="10">
        <v>115607</v>
      </c>
      <c r="D373" s="11" t="s">
        <v>853</v>
      </c>
      <c r="E373" s="11" t="s">
        <v>854</v>
      </c>
      <c r="F373" s="11" t="s">
        <v>853</v>
      </c>
      <c r="G373" s="20">
        <v>42954</v>
      </c>
      <c r="H373" s="20">
        <v>43380</v>
      </c>
      <c r="I373" s="13">
        <v>85</v>
      </c>
      <c r="J373" s="22" t="s">
        <v>323</v>
      </c>
      <c r="K373" s="22" t="s">
        <v>829</v>
      </c>
      <c r="L373" s="22" t="s">
        <v>830</v>
      </c>
      <c r="M373" s="22" t="s">
        <v>39</v>
      </c>
      <c r="N373" s="24" t="s">
        <v>233</v>
      </c>
      <c r="O373" s="23">
        <v>3345152.8</v>
      </c>
      <c r="P373" s="23">
        <v>590321.07999999996</v>
      </c>
      <c r="Q373" s="23">
        <v>1132968.1100000003</v>
      </c>
      <c r="R373" s="25"/>
      <c r="S373" s="23">
        <v>68622.349999999627</v>
      </c>
      <c r="T373" s="23">
        <v>5137064.34</v>
      </c>
      <c r="U373" s="6" t="s">
        <v>50</v>
      </c>
      <c r="V373" s="22" t="s">
        <v>51</v>
      </c>
      <c r="W373" s="9">
        <v>1549389.27</v>
      </c>
      <c r="X373" s="9">
        <v>273421.64</v>
      </c>
    </row>
    <row r="374" spans="1:27" s="43" customFormat="1" ht="45" customHeight="1" x14ac:dyDescent="0.25">
      <c r="A374" s="42">
        <v>10</v>
      </c>
      <c r="B374" s="10" t="s">
        <v>230</v>
      </c>
      <c r="C374" s="10">
        <v>115793</v>
      </c>
      <c r="D374" s="11" t="s">
        <v>855</v>
      </c>
      <c r="E374" s="11" t="s">
        <v>856</v>
      </c>
      <c r="F374" s="11" t="s">
        <v>855</v>
      </c>
      <c r="G374" s="20">
        <v>43059</v>
      </c>
      <c r="H374" s="20">
        <v>43789</v>
      </c>
      <c r="I374" s="13">
        <v>85</v>
      </c>
      <c r="J374" s="22" t="s">
        <v>323</v>
      </c>
      <c r="K374" s="22" t="s">
        <v>829</v>
      </c>
      <c r="L374" s="22" t="s">
        <v>830</v>
      </c>
      <c r="M374" s="22" t="s">
        <v>39</v>
      </c>
      <c r="N374" s="24" t="s">
        <v>233</v>
      </c>
      <c r="O374" s="23">
        <v>2460026.65</v>
      </c>
      <c r="P374" s="23">
        <v>434122.35</v>
      </c>
      <c r="Q374" s="23">
        <v>964537.5</v>
      </c>
      <c r="R374" s="25"/>
      <c r="S374" s="23">
        <v>801920.54</v>
      </c>
      <c r="T374" s="23">
        <v>4660607.04</v>
      </c>
      <c r="U374" s="6" t="s">
        <v>50</v>
      </c>
      <c r="V374" s="22"/>
      <c r="W374" s="9">
        <v>1566863.31</v>
      </c>
      <c r="X374" s="9">
        <v>276505.29000000004</v>
      </c>
    </row>
    <row r="375" spans="1:27" s="43" customFormat="1" ht="45" customHeight="1" x14ac:dyDescent="0.25">
      <c r="A375" s="42">
        <v>11</v>
      </c>
      <c r="B375" s="10" t="s">
        <v>230</v>
      </c>
      <c r="C375" s="10">
        <v>117293</v>
      </c>
      <c r="D375" s="11" t="s">
        <v>857</v>
      </c>
      <c r="E375" s="11" t="s">
        <v>858</v>
      </c>
      <c r="F375" s="11" t="s">
        <v>857</v>
      </c>
      <c r="G375" s="20">
        <v>42915</v>
      </c>
      <c r="H375" s="20">
        <v>44011</v>
      </c>
      <c r="I375" s="13">
        <v>85</v>
      </c>
      <c r="J375" s="22" t="s">
        <v>323</v>
      </c>
      <c r="K375" s="22" t="s">
        <v>829</v>
      </c>
      <c r="L375" s="22" t="s">
        <v>830</v>
      </c>
      <c r="M375" s="22" t="s">
        <v>39</v>
      </c>
      <c r="N375" s="24" t="s">
        <v>233</v>
      </c>
      <c r="O375" s="23">
        <v>1598080.23</v>
      </c>
      <c r="P375" s="23">
        <v>282014.15999999997</v>
      </c>
      <c r="Q375" s="23">
        <v>1456962.8</v>
      </c>
      <c r="R375" s="25"/>
      <c r="S375" s="23">
        <v>0</v>
      </c>
      <c r="T375" s="23">
        <v>3337057.19</v>
      </c>
      <c r="U375" s="6" t="s">
        <v>50</v>
      </c>
      <c r="V375" s="22"/>
      <c r="W375" s="9">
        <v>590263.32000000007</v>
      </c>
      <c r="X375" s="9">
        <v>104164.12</v>
      </c>
    </row>
    <row r="376" spans="1:27" s="43" customFormat="1" ht="45" customHeight="1" thickBot="1" x14ac:dyDescent="0.3">
      <c r="A376" s="42">
        <v>12</v>
      </c>
      <c r="B376" s="10" t="s">
        <v>230</v>
      </c>
      <c r="C376" s="10">
        <v>115906</v>
      </c>
      <c r="D376" s="11" t="s">
        <v>1017</v>
      </c>
      <c r="E376" s="11" t="s">
        <v>1018</v>
      </c>
      <c r="F376" s="11" t="s">
        <v>1017</v>
      </c>
      <c r="G376" s="20">
        <v>42951</v>
      </c>
      <c r="H376" s="20">
        <v>43620</v>
      </c>
      <c r="I376" s="13">
        <v>85</v>
      </c>
      <c r="J376" s="22" t="s">
        <v>323</v>
      </c>
      <c r="K376" s="22" t="s">
        <v>829</v>
      </c>
      <c r="L376" s="22" t="s">
        <v>830</v>
      </c>
      <c r="M376" s="22" t="s">
        <v>39</v>
      </c>
      <c r="N376" s="24" t="s">
        <v>233</v>
      </c>
      <c r="O376" s="23">
        <v>3076224.45</v>
      </c>
      <c r="P376" s="23">
        <v>542863.14</v>
      </c>
      <c r="Q376" s="23">
        <v>769918.06000000052</v>
      </c>
      <c r="R376" s="25"/>
      <c r="S376" s="23">
        <v>183630.81999999937</v>
      </c>
      <c r="T376" s="23">
        <v>4572636.47</v>
      </c>
      <c r="U376" s="6" t="s">
        <v>50</v>
      </c>
      <c r="V376" s="22"/>
      <c r="W376" s="9">
        <v>380380.1</v>
      </c>
      <c r="X376" s="9">
        <v>67125.899999999994</v>
      </c>
    </row>
    <row r="377" spans="1:27" s="64" customFormat="1" ht="21" customHeight="1" thickBot="1" x14ac:dyDescent="0.3">
      <c r="A377" s="126" t="s">
        <v>860</v>
      </c>
      <c r="B377" s="127"/>
      <c r="C377" s="127"/>
      <c r="D377" s="127"/>
      <c r="E377" s="127"/>
      <c r="F377" s="127"/>
      <c r="G377" s="127"/>
      <c r="H377" s="127"/>
      <c r="I377" s="127"/>
      <c r="J377" s="127"/>
      <c r="K377" s="127"/>
      <c r="L377" s="127"/>
      <c r="M377" s="127"/>
      <c r="N377" s="128"/>
      <c r="O377" s="45">
        <f>SUM(O365:O376)</f>
        <v>50696037.797499992</v>
      </c>
      <c r="P377" s="45">
        <f>SUM(P365:P376)</f>
        <v>8946359.6125000007</v>
      </c>
      <c r="Q377" s="45">
        <f>SUM(Q365:Q376)</f>
        <v>20308976.490000002</v>
      </c>
      <c r="R377" s="45"/>
      <c r="S377" s="45">
        <f>SUM(S365:S376)</f>
        <v>23972381.630000003</v>
      </c>
      <c r="T377" s="45">
        <f>SUM(T365:T376)</f>
        <v>103923755.53</v>
      </c>
      <c r="U377" s="45"/>
      <c r="V377" s="45"/>
      <c r="W377" s="45">
        <f>SUM(W365:W376)</f>
        <v>36029807.270000003</v>
      </c>
      <c r="X377" s="45">
        <f>SUM(X365:X376)</f>
        <v>6358201.2999999998</v>
      </c>
      <c r="AA377" s="43"/>
    </row>
    <row r="378" spans="1:27" s="50" customFormat="1" ht="21" customHeight="1" thickBot="1" x14ac:dyDescent="0.3">
      <c r="A378" s="123" t="s">
        <v>861</v>
      </c>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5"/>
      <c r="AA378" s="43"/>
    </row>
    <row r="379" spans="1:27" s="43" customFormat="1" ht="45" customHeight="1" x14ac:dyDescent="0.25">
      <c r="A379" s="42">
        <v>1</v>
      </c>
      <c r="B379" s="22" t="s">
        <v>33</v>
      </c>
      <c r="C379" s="22">
        <v>104867</v>
      </c>
      <c r="D379" s="11" t="s">
        <v>863</v>
      </c>
      <c r="E379" s="7" t="s">
        <v>864</v>
      </c>
      <c r="F379" s="11" t="s">
        <v>865</v>
      </c>
      <c r="G379" s="20">
        <v>42622</v>
      </c>
      <c r="H379" s="20">
        <v>43016</v>
      </c>
      <c r="I379" s="21">
        <v>85</v>
      </c>
      <c r="J379" s="10" t="s">
        <v>36</v>
      </c>
      <c r="K379" s="10" t="s">
        <v>866</v>
      </c>
      <c r="L379" s="10" t="s">
        <v>866</v>
      </c>
      <c r="M379" s="10" t="s">
        <v>39</v>
      </c>
      <c r="N379" s="24" t="s">
        <v>40</v>
      </c>
      <c r="O379" s="8">
        <v>16261504.172999999</v>
      </c>
      <c r="P379" s="8">
        <v>2869677.2070000004</v>
      </c>
      <c r="Q379" s="8">
        <v>8199077.75</v>
      </c>
      <c r="R379" s="25"/>
      <c r="S379" s="8">
        <v>13455570.35</v>
      </c>
      <c r="T379" s="8">
        <v>40785829.479999997</v>
      </c>
      <c r="U379" s="10" t="s">
        <v>548</v>
      </c>
      <c r="V379" s="22" t="s">
        <v>80</v>
      </c>
      <c r="W379" s="9">
        <v>16009371.51</v>
      </c>
      <c r="X379" s="9">
        <v>2825183.2</v>
      </c>
      <c r="AA379" s="112"/>
    </row>
    <row r="380" spans="1:27" s="43" customFormat="1" ht="45" customHeight="1" x14ac:dyDescent="0.25">
      <c r="A380" s="42">
        <v>2</v>
      </c>
      <c r="B380" s="22" t="s">
        <v>42</v>
      </c>
      <c r="C380" s="22">
        <v>103050</v>
      </c>
      <c r="D380" s="7" t="s">
        <v>867</v>
      </c>
      <c r="E380" s="11" t="s">
        <v>868</v>
      </c>
      <c r="F380" s="11" t="s">
        <v>869</v>
      </c>
      <c r="G380" s="20">
        <v>42621</v>
      </c>
      <c r="H380" s="20">
        <v>43715</v>
      </c>
      <c r="I380" s="21">
        <v>84.435339999999997</v>
      </c>
      <c r="J380" s="10" t="s">
        <v>36</v>
      </c>
      <c r="K380" s="10" t="s">
        <v>866</v>
      </c>
      <c r="L380" s="10" t="s">
        <v>866</v>
      </c>
      <c r="M380" s="10" t="s">
        <v>48</v>
      </c>
      <c r="N380" s="24" t="s">
        <v>49</v>
      </c>
      <c r="O380" s="8">
        <v>7108271.0323360004</v>
      </c>
      <c r="P380" s="8">
        <v>1309861.4076639991</v>
      </c>
      <c r="Q380" s="8">
        <v>0</v>
      </c>
      <c r="R380" s="25"/>
      <c r="S380" s="8">
        <v>423650.79</v>
      </c>
      <c r="T380" s="8">
        <v>8841783.2299999986</v>
      </c>
      <c r="U380" s="10" t="s">
        <v>50</v>
      </c>
      <c r="V380" s="22" t="s">
        <v>135</v>
      </c>
      <c r="W380" s="9">
        <v>3195926.15</v>
      </c>
      <c r="X380" s="9">
        <v>588922.45000000007</v>
      </c>
      <c r="AA380" s="112"/>
    </row>
    <row r="381" spans="1:27" s="43" customFormat="1" ht="45" customHeight="1" x14ac:dyDescent="0.25">
      <c r="A381" s="42">
        <v>3</v>
      </c>
      <c r="B381" s="22" t="s">
        <v>42</v>
      </c>
      <c r="C381" s="22">
        <v>103107</v>
      </c>
      <c r="D381" s="7" t="s">
        <v>870</v>
      </c>
      <c r="E381" s="11" t="s">
        <v>868</v>
      </c>
      <c r="F381" s="11" t="s">
        <v>871</v>
      </c>
      <c r="G381" s="20">
        <v>42621</v>
      </c>
      <c r="H381" s="20">
        <v>44081</v>
      </c>
      <c r="I381" s="21">
        <v>84.435339999999997</v>
      </c>
      <c r="J381" s="10" t="s">
        <v>36</v>
      </c>
      <c r="K381" s="10" t="s">
        <v>866</v>
      </c>
      <c r="L381" s="10" t="s">
        <v>866</v>
      </c>
      <c r="M381" s="10" t="s">
        <v>48</v>
      </c>
      <c r="N381" s="24" t="s">
        <v>49</v>
      </c>
      <c r="O381" s="8">
        <v>6947187.3353160005</v>
      </c>
      <c r="P381" s="8">
        <v>1280178.0546839992</v>
      </c>
      <c r="Q381" s="8">
        <v>0</v>
      </c>
      <c r="R381" s="25"/>
      <c r="S381" s="8">
        <v>698573.03</v>
      </c>
      <c r="T381" s="8">
        <v>8925938.4199999999</v>
      </c>
      <c r="U381" s="10" t="s">
        <v>50</v>
      </c>
      <c r="V381" s="22" t="s">
        <v>92</v>
      </c>
      <c r="W381" s="9">
        <v>2587371.73</v>
      </c>
      <c r="X381" s="9">
        <v>472284.6</v>
      </c>
      <c r="AA381" s="112"/>
    </row>
    <row r="382" spans="1:27" s="43" customFormat="1" ht="45" customHeight="1" x14ac:dyDescent="0.25">
      <c r="A382" s="42">
        <v>4</v>
      </c>
      <c r="B382" s="22" t="s">
        <v>113</v>
      </c>
      <c r="C382" s="22">
        <v>104961</v>
      </c>
      <c r="D382" s="7" t="s">
        <v>872</v>
      </c>
      <c r="E382" s="11" t="s">
        <v>873</v>
      </c>
      <c r="F382" s="11" t="s">
        <v>874</v>
      </c>
      <c r="G382" s="20">
        <v>42622</v>
      </c>
      <c r="H382" s="20">
        <v>43290</v>
      </c>
      <c r="I382" s="13">
        <v>85</v>
      </c>
      <c r="J382" s="10" t="s">
        <v>36</v>
      </c>
      <c r="K382" s="10" t="s">
        <v>866</v>
      </c>
      <c r="L382" s="10" t="s">
        <v>875</v>
      </c>
      <c r="M382" s="10" t="s">
        <v>39</v>
      </c>
      <c r="N382" s="24" t="s">
        <v>222</v>
      </c>
      <c r="O382" s="8">
        <v>697401.92249999999</v>
      </c>
      <c r="P382" s="8">
        <v>123070.92749999999</v>
      </c>
      <c r="Q382" s="8">
        <v>91163.65</v>
      </c>
      <c r="R382" s="25"/>
      <c r="S382" s="8">
        <v>33129</v>
      </c>
      <c r="T382" s="8">
        <v>944765.5</v>
      </c>
      <c r="U382" s="10" t="s">
        <v>548</v>
      </c>
      <c r="V382" s="22" t="s">
        <v>92</v>
      </c>
      <c r="W382" s="9">
        <v>519280.9</v>
      </c>
      <c r="X382" s="9">
        <v>91637.81</v>
      </c>
      <c r="AA382" s="112"/>
    </row>
    <row r="383" spans="1:27" s="43" customFormat="1" ht="45" customHeight="1" x14ac:dyDescent="0.25">
      <c r="A383" s="42">
        <v>5</v>
      </c>
      <c r="B383" s="22" t="s">
        <v>121</v>
      </c>
      <c r="C383" s="22">
        <v>104965</v>
      </c>
      <c r="D383" s="11" t="s">
        <v>876</v>
      </c>
      <c r="E383" s="7" t="s">
        <v>877</v>
      </c>
      <c r="F383" s="11" t="s">
        <v>878</v>
      </c>
      <c r="G383" s="20">
        <v>42636</v>
      </c>
      <c r="H383" s="20">
        <v>43366</v>
      </c>
      <c r="I383" s="13">
        <v>85</v>
      </c>
      <c r="J383" s="10" t="s">
        <v>36</v>
      </c>
      <c r="K383" s="10" t="s">
        <v>866</v>
      </c>
      <c r="L383" s="10" t="s">
        <v>875</v>
      </c>
      <c r="M383" s="10" t="s">
        <v>39</v>
      </c>
      <c r="N383" s="24" t="s">
        <v>222</v>
      </c>
      <c r="O383" s="8">
        <v>5611298.7999999998</v>
      </c>
      <c r="P383" s="8">
        <v>990229.20000000019</v>
      </c>
      <c r="Q383" s="8">
        <v>0</v>
      </c>
      <c r="R383" s="25"/>
      <c r="S383" s="8">
        <v>48817.599999999999</v>
      </c>
      <c r="T383" s="8">
        <v>6650345.5999999996</v>
      </c>
      <c r="U383" s="10" t="s">
        <v>548</v>
      </c>
      <c r="V383" s="22" t="s">
        <v>135</v>
      </c>
      <c r="W383" s="9">
        <v>3842353.57</v>
      </c>
      <c r="X383" s="9">
        <v>678062.39</v>
      </c>
      <c r="AA383" s="112"/>
    </row>
    <row r="384" spans="1:27" s="43" customFormat="1" ht="45" customHeight="1" x14ac:dyDescent="0.25">
      <c r="A384" s="42">
        <v>6</v>
      </c>
      <c r="B384" s="22" t="s">
        <v>113</v>
      </c>
      <c r="C384" s="22">
        <v>113257</v>
      </c>
      <c r="D384" s="11" t="s">
        <v>879</v>
      </c>
      <c r="E384" s="11" t="s">
        <v>880</v>
      </c>
      <c r="F384" s="11" t="s">
        <v>881</v>
      </c>
      <c r="G384" s="20">
        <v>43005</v>
      </c>
      <c r="H384" s="20">
        <v>43339</v>
      </c>
      <c r="I384" s="13">
        <v>85.000000595370992</v>
      </c>
      <c r="J384" s="22" t="s">
        <v>36</v>
      </c>
      <c r="K384" s="22" t="s">
        <v>866</v>
      </c>
      <c r="L384" s="22" t="s">
        <v>866</v>
      </c>
      <c r="M384" s="10" t="s">
        <v>39</v>
      </c>
      <c r="N384" s="24" t="s">
        <v>222</v>
      </c>
      <c r="O384" s="8">
        <v>713840.63</v>
      </c>
      <c r="P384" s="8">
        <v>125971.87</v>
      </c>
      <c r="Q384" s="8">
        <v>93312.5</v>
      </c>
      <c r="R384" s="8"/>
      <c r="S384" s="8">
        <v>137941.75</v>
      </c>
      <c r="T384" s="8">
        <v>1071066.75</v>
      </c>
      <c r="U384" s="10" t="s">
        <v>50</v>
      </c>
      <c r="V384" s="22" t="s">
        <v>51</v>
      </c>
      <c r="W384" s="9">
        <v>305810.01</v>
      </c>
      <c r="X384" s="9">
        <v>53966.47</v>
      </c>
      <c r="AA384" s="112"/>
    </row>
    <row r="385" spans="1:27" s="43" customFormat="1" ht="45" customHeight="1" x14ac:dyDescent="0.25">
      <c r="A385" s="42">
        <v>7</v>
      </c>
      <c r="B385" s="10" t="s">
        <v>230</v>
      </c>
      <c r="C385" s="10">
        <v>115649</v>
      </c>
      <c r="D385" s="11" t="s">
        <v>882</v>
      </c>
      <c r="E385" s="11" t="s">
        <v>883</v>
      </c>
      <c r="F385" s="11" t="s">
        <v>882</v>
      </c>
      <c r="G385" s="20">
        <v>42914</v>
      </c>
      <c r="H385" s="20">
        <v>43705</v>
      </c>
      <c r="I385" s="13">
        <v>85</v>
      </c>
      <c r="J385" s="22" t="s">
        <v>36</v>
      </c>
      <c r="K385" s="22" t="s">
        <v>866</v>
      </c>
      <c r="L385" s="22" t="s">
        <v>866</v>
      </c>
      <c r="M385" s="22" t="s">
        <v>39</v>
      </c>
      <c r="N385" s="24" t="s">
        <v>233</v>
      </c>
      <c r="O385" s="23">
        <v>2730867.25</v>
      </c>
      <c r="P385" s="23">
        <v>481917.75</v>
      </c>
      <c r="Q385" s="23">
        <v>2588000</v>
      </c>
      <c r="R385" s="25"/>
      <c r="S385" s="23">
        <v>180704</v>
      </c>
      <c r="T385" s="23">
        <v>5981489</v>
      </c>
      <c r="U385" s="6" t="s">
        <v>50</v>
      </c>
      <c r="V385" s="22"/>
      <c r="W385" s="9">
        <v>1597921.7000000002</v>
      </c>
      <c r="X385" s="9">
        <v>212077.35</v>
      </c>
    </row>
    <row r="386" spans="1:27" s="43" customFormat="1" ht="45" customHeight="1" x14ac:dyDescent="0.25">
      <c r="A386" s="42">
        <v>8</v>
      </c>
      <c r="B386" s="10" t="s">
        <v>230</v>
      </c>
      <c r="C386" s="10"/>
      <c r="D386" s="11" t="s">
        <v>884</v>
      </c>
      <c r="E386" s="11" t="s">
        <v>885</v>
      </c>
      <c r="F386" s="11" t="s">
        <v>884</v>
      </c>
      <c r="G386" s="20">
        <v>42880</v>
      </c>
      <c r="H386" s="20">
        <v>43794</v>
      </c>
      <c r="I386" s="13">
        <v>85</v>
      </c>
      <c r="J386" s="22" t="s">
        <v>36</v>
      </c>
      <c r="K386" s="22" t="s">
        <v>866</v>
      </c>
      <c r="L386" s="22" t="s">
        <v>866</v>
      </c>
      <c r="M386" s="22" t="s">
        <v>39</v>
      </c>
      <c r="N386" s="24" t="s">
        <v>233</v>
      </c>
      <c r="O386" s="23">
        <v>1649702.37</v>
      </c>
      <c r="P386" s="23">
        <v>291123.95</v>
      </c>
      <c r="Q386" s="23">
        <v>758731.28</v>
      </c>
      <c r="R386" s="25"/>
      <c r="S386" s="23">
        <v>441370.10999999987</v>
      </c>
      <c r="T386" s="23">
        <v>3140927.71</v>
      </c>
      <c r="U386" s="22" t="s">
        <v>41</v>
      </c>
      <c r="V386" s="22"/>
      <c r="W386" s="9">
        <v>0</v>
      </c>
      <c r="X386" s="9">
        <v>0</v>
      </c>
    </row>
    <row r="387" spans="1:27" s="43" customFormat="1" ht="45" customHeight="1" thickBot="1" x14ac:dyDescent="0.3">
      <c r="A387" s="42">
        <v>9</v>
      </c>
      <c r="B387" s="10" t="s">
        <v>33</v>
      </c>
      <c r="C387" s="10">
        <v>121359</v>
      </c>
      <c r="D387" s="11" t="s">
        <v>1091</v>
      </c>
      <c r="E387" s="11" t="s">
        <v>1092</v>
      </c>
      <c r="F387" s="11" t="s">
        <v>1093</v>
      </c>
      <c r="G387" s="20">
        <v>43238</v>
      </c>
      <c r="H387" s="20">
        <v>43694</v>
      </c>
      <c r="I387" s="13">
        <v>85</v>
      </c>
      <c r="J387" s="22" t="s">
        <v>36</v>
      </c>
      <c r="K387" s="22" t="s">
        <v>866</v>
      </c>
      <c r="L387" s="22" t="s">
        <v>866</v>
      </c>
      <c r="M387" s="22" t="s">
        <v>39</v>
      </c>
      <c r="N387" s="24" t="s">
        <v>40</v>
      </c>
      <c r="O387" s="23">
        <v>7846338.4100000001</v>
      </c>
      <c r="P387" s="23">
        <v>1384647.95</v>
      </c>
      <c r="Q387" s="23">
        <v>9230986.3599999994</v>
      </c>
      <c r="R387" s="25"/>
      <c r="S387" s="23">
        <v>8152148.7300000004</v>
      </c>
      <c r="T387" s="23">
        <f>SUM(O387:S387)</f>
        <v>26614121.449999999</v>
      </c>
      <c r="U387" s="22" t="s">
        <v>50</v>
      </c>
      <c r="V387" s="22"/>
      <c r="W387" s="9">
        <v>0</v>
      </c>
      <c r="X387" s="9">
        <v>0</v>
      </c>
      <c r="AA387" s="112"/>
    </row>
    <row r="388" spans="1:27" s="64" customFormat="1" ht="21" customHeight="1" thickBot="1" x14ac:dyDescent="0.3">
      <c r="A388" s="126" t="s">
        <v>862</v>
      </c>
      <c r="B388" s="127"/>
      <c r="C388" s="127"/>
      <c r="D388" s="127"/>
      <c r="E388" s="127"/>
      <c r="F388" s="127"/>
      <c r="G388" s="127"/>
      <c r="H388" s="127"/>
      <c r="I388" s="127"/>
      <c r="J388" s="127"/>
      <c r="K388" s="127"/>
      <c r="L388" s="127"/>
      <c r="M388" s="127"/>
      <c r="N388" s="128"/>
      <c r="O388" s="45">
        <f>SUM(O379:O387)</f>
        <v>49566411.923152</v>
      </c>
      <c r="P388" s="45">
        <f>SUM(P379:P387)</f>
        <v>8856678.3168479986</v>
      </c>
      <c r="Q388" s="45">
        <f>SUM(Q379:Q387)</f>
        <v>20961271.539999999</v>
      </c>
      <c r="R388" s="45"/>
      <c r="S388" s="45">
        <f>SUM(S379:S387)</f>
        <v>23571905.359999999</v>
      </c>
      <c r="T388" s="45">
        <f>SUM(T379:T387)</f>
        <v>102956267.13999999</v>
      </c>
      <c r="U388" s="45"/>
      <c r="V388" s="45"/>
      <c r="W388" s="45">
        <f>SUM(W379:W387)</f>
        <v>28058035.57</v>
      </c>
      <c r="X388" s="45">
        <f>SUM(X379:X387)</f>
        <v>4922134.2699999996</v>
      </c>
      <c r="AA388" s="43"/>
    </row>
    <row r="389" spans="1:27" s="50" customFormat="1" ht="21" customHeight="1" thickBot="1" x14ac:dyDescent="0.3">
      <c r="A389" s="123" t="s">
        <v>891</v>
      </c>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5"/>
      <c r="AA389" s="43"/>
    </row>
    <row r="390" spans="1:27" s="43" customFormat="1" ht="45" customHeight="1" x14ac:dyDescent="0.25">
      <c r="A390" s="42">
        <v>1</v>
      </c>
      <c r="B390" s="22" t="s">
        <v>113</v>
      </c>
      <c r="C390" s="22">
        <v>106413</v>
      </c>
      <c r="D390" s="7" t="s">
        <v>886</v>
      </c>
      <c r="E390" s="11" t="s">
        <v>887</v>
      </c>
      <c r="F390" s="11" t="s">
        <v>888</v>
      </c>
      <c r="G390" s="20">
        <v>42636</v>
      </c>
      <c r="H390" s="20">
        <v>43366</v>
      </c>
      <c r="I390" s="13">
        <v>85</v>
      </c>
      <c r="J390" s="10" t="s">
        <v>588</v>
      </c>
      <c r="K390" s="10" t="s">
        <v>889</v>
      </c>
      <c r="L390" s="10" t="s">
        <v>890</v>
      </c>
      <c r="M390" s="10" t="s">
        <v>39</v>
      </c>
      <c r="N390" s="24" t="s">
        <v>222</v>
      </c>
      <c r="O390" s="8">
        <v>713998.402</v>
      </c>
      <c r="P390" s="8">
        <v>125999.71799999999</v>
      </c>
      <c r="Q390" s="8">
        <v>93333.13</v>
      </c>
      <c r="R390" s="25"/>
      <c r="S390" s="8">
        <v>87599.6</v>
      </c>
      <c r="T390" s="8">
        <f t="shared" ref="T390" si="34">SUM(O390:S390)</f>
        <v>1020930.85</v>
      </c>
      <c r="U390" s="10" t="s">
        <v>548</v>
      </c>
      <c r="V390" s="22"/>
      <c r="W390" s="9">
        <v>161192.65999999997</v>
      </c>
      <c r="X390" s="9">
        <v>28445.769999999997</v>
      </c>
      <c r="AA390" s="112"/>
    </row>
    <row r="391" spans="1:27" s="43" customFormat="1" ht="45" customHeight="1" x14ac:dyDescent="0.25">
      <c r="A391" s="42">
        <v>2</v>
      </c>
      <c r="B391" s="22" t="s">
        <v>42</v>
      </c>
      <c r="C391" s="22">
        <v>105065</v>
      </c>
      <c r="D391" s="7" t="s">
        <v>955</v>
      </c>
      <c r="E391" s="11" t="s">
        <v>956</v>
      </c>
      <c r="F391" s="11" t="s">
        <v>957</v>
      </c>
      <c r="G391" s="20">
        <v>42629</v>
      </c>
      <c r="H391" s="20">
        <v>44090</v>
      </c>
      <c r="I391" s="21">
        <v>84.435339999999997</v>
      </c>
      <c r="J391" s="10" t="s">
        <v>588</v>
      </c>
      <c r="K391" s="10" t="s">
        <v>889</v>
      </c>
      <c r="L391" s="10" t="s">
        <v>889</v>
      </c>
      <c r="M391" s="10" t="s">
        <v>48</v>
      </c>
      <c r="N391" s="24" t="s">
        <v>49</v>
      </c>
      <c r="O391" s="8">
        <v>7073724.7000000002</v>
      </c>
      <c r="P391" s="8">
        <v>1303495.46</v>
      </c>
      <c r="Q391" s="8">
        <v>0</v>
      </c>
      <c r="R391" s="25"/>
      <c r="S391" s="8">
        <v>954317.84</v>
      </c>
      <c r="T391" s="8">
        <v>9331538</v>
      </c>
      <c r="U391" s="10" t="s">
        <v>50</v>
      </c>
      <c r="V391" s="22" t="s">
        <v>67</v>
      </c>
      <c r="W391" s="9">
        <v>1124025.8500000001</v>
      </c>
      <c r="X391" s="9">
        <v>207127.45</v>
      </c>
      <c r="AA391" s="112"/>
    </row>
    <row r="392" spans="1:27" s="43" customFormat="1" ht="45" customHeight="1" thickBot="1" x14ac:dyDescent="0.3">
      <c r="A392" s="42">
        <v>3</v>
      </c>
      <c r="B392" s="22" t="s">
        <v>151</v>
      </c>
      <c r="C392" s="22">
        <v>119722</v>
      </c>
      <c r="D392" s="7" t="s">
        <v>1132</v>
      </c>
      <c r="E392" s="11" t="s">
        <v>956</v>
      </c>
      <c r="F392" s="11" t="s">
        <v>1133</v>
      </c>
      <c r="G392" s="20">
        <v>43264</v>
      </c>
      <c r="H392" s="20">
        <v>45455</v>
      </c>
      <c r="I392" s="21">
        <v>83.72</v>
      </c>
      <c r="J392" s="10" t="s">
        <v>588</v>
      </c>
      <c r="K392" s="10" t="s">
        <v>889</v>
      </c>
      <c r="L392" s="10" t="s">
        <v>889</v>
      </c>
      <c r="M392" s="10" t="s">
        <v>48</v>
      </c>
      <c r="N392" s="24" t="s">
        <v>155</v>
      </c>
      <c r="O392" s="8">
        <v>11300630.25</v>
      </c>
      <c r="P392" s="8">
        <v>2197494.75</v>
      </c>
      <c r="Q392" s="8">
        <v>1875000</v>
      </c>
      <c r="R392" s="25"/>
      <c r="S392" s="8">
        <v>30000</v>
      </c>
      <c r="T392" s="8">
        <f>SUM(O392:S392)</f>
        <v>15403125</v>
      </c>
      <c r="U392" s="10" t="s">
        <v>50</v>
      </c>
      <c r="V392" s="22"/>
      <c r="W392" s="9">
        <v>284374.84999999998</v>
      </c>
      <c r="X392" s="9">
        <v>0</v>
      </c>
      <c r="AA392" s="112"/>
    </row>
    <row r="393" spans="1:27" s="64" customFormat="1" ht="21" customHeight="1" thickBot="1" x14ac:dyDescent="0.3">
      <c r="A393" s="126" t="s">
        <v>892</v>
      </c>
      <c r="B393" s="127"/>
      <c r="C393" s="127"/>
      <c r="D393" s="127"/>
      <c r="E393" s="127"/>
      <c r="F393" s="127"/>
      <c r="G393" s="127"/>
      <c r="H393" s="127"/>
      <c r="I393" s="127"/>
      <c r="J393" s="127"/>
      <c r="K393" s="127"/>
      <c r="L393" s="127"/>
      <c r="M393" s="127"/>
      <c r="N393" s="128"/>
      <c r="O393" s="45">
        <f>SUM(O390:O392)</f>
        <v>19088353.351999998</v>
      </c>
      <c r="P393" s="45">
        <f>SUM(P390:P392)</f>
        <v>3626989.9279999998</v>
      </c>
      <c r="Q393" s="45">
        <f>SUM(Q390:Q392)</f>
        <v>1968333.13</v>
      </c>
      <c r="R393" s="45"/>
      <c r="S393" s="45">
        <f>SUM(S390:S392)</f>
        <v>1071917.44</v>
      </c>
      <c r="T393" s="45">
        <f>SUM(T390:T392)</f>
        <v>25755593.850000001</v>
      </c>
      <c r="U393" s="45"/>
      <c r="V393" s="45"/>
      <c r="W393" s="45">
        <f>SUM(W390:W392)</f>
        <v>1569593.3599999999</v>
      </c>
      <c r="X393" s="45">
        <f>SUM(X390:X392)</f>
        <v>235573.22</v>
      </c>
      <c r="AA393" s="43"/>
    </row>
    <row r="394" spans="1:27" s="50" customFormat="1" ht="21" customHeight="1" thickBot="1" x14ac:dyDescent="0.3">
      <c r="A394" s="123" t="s">
        <v>893</v>
      </c>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5"/>
      <c r="AA394" s="43"/>
    </row>
    <row r="395" spans="1:27" s="43" customFormat="1" ht="45" customHeight="1" thickBot="1" x14ac:dyDescent="0.3">
      <c r="A395" s="42">
        <v>1</v>
      </c>
      <c r="B395" s="10" t="s">
        <v>230</v>
      </c>
      <c r="C395" s="10">
        <v>115918</v>
      </c>
      <c r="D395" s="11" t="s">
        <v>895</v>
      </c>
      <c r="E395" s="11" t="s">
        <v>896</v>
      </c>
      <c r="F395" s="11" t="s">
        <v>895</v>
      </c>
      <c r="G395" s="20">
        <v>42949</v>
      </c>
      <c r="H395" s="20">
        <v>43679</v>
      </c>
      <c r="I395" s="13">
        <v>85</v>
      </c>
      <c r="J395" s="22" t="s">
        <v>541</v>
      </c>
      <c r="K395" s="22" t="s">
        <v>897</v>
      </c>
      <c r="L395" s="22" t="s">
        <v>898</v>
      </c>
      <c r="M395" s="22" t="s">
        <v>39</v>
      </c>
      <c r="N395" s="24" t="s">
        <v>233</v>
      </c>
      <c r="O395" s="23">
        <v>1056071.1200000001</v>
      </c>
      <c r="P395" s="23">
        <v>186365.49</v>
      </c>
      <c r="Q395" s="23">
        <v>399589.45999999996</v>
      </c>
      <c r="R395" s="25"/>
      <c r="S395" s="23">
        <v>87154.479999999981</v>
      </c>
      <c r="T395" s="23">
        <f t="shared" ref="T395" si="35">SUM(O395:S395)</f>
        <v>1729180.55</v>
      </c>
      <c r="U395" s="6" t="s">
        <v>50</v>
      </c>
      <c r="V395" s="22"/>
      <c r="W395" s="9">
        <v>658274.01</v>
      </c>
      <c r="X395" s="9">
        <v>116166</v>
      </c>
    </row>
    <row r="396" spans="1:27" s="64" customFormat="1" ht="21" customHeight="1" thickBot="1" x14ac:dyDescent="0.3">
      <c r="A396" s="126" t="s">
        <v>894</v>
      </c>
      <c r="B396" s="127"/>
      <c r="C396" s="127"/>
      <c r="D396" s="127"/>
      <c r="E396" s="127"/>
      <c r="F396" s="127"/>
      <c r="G396" s="127"/>
      <c r="H396" s="127"/>
      <c r="I396" s="127"/>
      <c r="J396" s="127"/>
      <c r="K396" s="127"/>
      <c r="L396" s="127"/>
      <c r="M396" s="127"/>
      <c r="N396" s="128"/>
      <c r="O396" s="45">
        <f>SUM(O395:O395)</f>
        <v>1056071.1200000001</v>
      </c>
      <c r="P396" s="45">
        <f>SUM(P395:P395)</f>
        <v>186365.49</v>
      </c>
      <c r="Q396" s="45">
        <f>SUM(Q395:Q395)</f>
        <v>399589.45999999996</v>
      </c>
      <c r="R396" s="45"/>
      <c r="S396" s="45">
        <f>SUM(S395:S395)</f>
        <v>87154.479999999981</v>
      </c>
      <c r="T396" s="45">
        <f>SUM(T395:T395)</f>
        <v>1729180.55</v>
      </c>
      <c r="U396" s="45"/>
      <c r="V396" s="45"/>
      <c r="W396" s="45">
        <f>SUM(W395:W395)</f>
        <v>658274.01</v>
      </c>
      <c r="X396" s="45">
        <f>SUM(X395:X395)</f>
        <v>116166</v>
      </c>
      <c r="AA396" s="43"/>
    </row>
    <row r="397" spans="1:27" s="50" customFormat="1" ht="21" customHeight="1" thickBot="1" x14ac:dyDescent="0.3">
      <c r="A397" s="123" t="s">
        <v>899</v>
      </c>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5"/>
      <c r="AA397" s="43"/>
    </row>
    <row r="398" spans="1:27" s="43" customFormat="1" ht="45" customHeight="1" x14ac:dyDescent="0.25">
      <c r="A398" s="42">
        <v>1</v>
      </c>
      <c r="B398" s="22" t="s">
        <v>42</v>
      </c>
      <c r="C398" s="22">
        <v>103662</v>
      </c>
      <c r="D398" s="7" t="s">
        <v>901</v>
      </c>
      <c r="E398" s="11" t="s">
        <v>902</v>
      </c>
      <c r="F398" s="11" t="s">
        <v>903</v>
      </c>
      <c r="G398" s="20">
        <v>42614</v>
      </c>
      <c r="H398" s="20">
        <v>44075</v>
      </c>
      <c r="I398" s="21">
        <v>84.435339999999997</v>
      </c>
      <c r="J398" s="10" t="s">
        <v>46</v>
      </c>
      <c r="K398" s="10" t="s">
        <v>904</v>
      </c>
      <c r="L398" s="10" t="s">
        <v>905</v>
      </c>
      <c r="M398" s="10" t="s">
        <v>48</v>
      </c>
      <c r="N398" s="24" t="s">
        <v>49</v>
      </c>
      <c r="O398" s="8">
        <v>7172246.8970080009</v>
      </c>
      <c r="P398" s="8">
        <v>1321650.4229919994</v>
      </c>
      <c r="Q398" s="8">
        <v>0</v>
      </c>
      <c r="R398" s="25"/>
      <c r="S398" s="8">
        <v>416634.54</v>
      </c>
      <c r="T398" s="8">
        <v>8910531.8599999994</v>
      </c>
      <c r="U398" s="10" t="s">
        <v>50</v>
      </c>
      <c r="V398" s="22" t="s">
        <v>92</v>
      </c>
      <c r="W398" s="9">
        <v>2898113.97</v>
      </c>
      <c r="X398" s="9">
        <v>534043.74</v>
      </c>
      <c r="AA398" s="112"/>
    </row>
    <row r="399" spans="1:27" s="43" customFormat="1" ht="45" customHeight="1" x14ac:dyDescent="0.25">
      <c r="A399" s="42">
        <v>2</v>
      </c>
      <c r="B399" s="22" t="s">
        <v>42</v>
      </c>
      <c r="C399" s="22">
        <v>104852</v>
      </c>
      <c r="D399" s="7" t="s">
        <v>906</v>
      </c>
      <c r="E399" s="11" t="s">
        <v>907</v>
      </c>
      <c r="F399" s="11" t="s">
        <v>908</v>
      </c>
      <c r="G399" s="20">
        <v>42622</v>
      </c>
      <c r="H399" s="20">
        <v>43717</v>
      </c>
      <c r="I399" s="21">
        <v>84.435339999999997</v>
      </c>
      <c r="J399" s="10" t="s">
        <v>46</v>
      </c>
      <c r="K399" s="10" t="s">
        <v>904</v>
      </c>
      <c r="L399" s="10" t="s">
        <v>905</v>
      </c>
      <c r="M399" s="10" t="s">
        <v>48</v>
      </c>
      <c r="N399" s="24" t="s">
        <v>49</v>
      </c>
      <c r="O399" s="8">
        <v>7119077.435548</v>
      </c>
      <c r="P399" s="8">
        <v>1311852.7344519999</v>
      </c>
      <c r="Q399" s="8">
        <v>0</v>
      </c>
      <c r="R399" s="25"/>
      <c r="S399" s="8">
        <v>329174.87</v>
      </c>
      <c r="T399" s="8">
        <v>8760105.0399999991</v>
      </c>
      <c r="U399" s="10" t="s">
        <v>50</v>
      </c>
      <c r="V399" s="22" t="s">
        <v>92</v>
      </c>
      <c r="W399" s="9">
        <v>3266133.51</v>
      </c>
      <c r="X399" s="9">
        <v>601859.77</v>
      </c>
      <c r="AA399" s="112"/>
    </row>
    <row r="400" spans="1:27" s="43" customFormat="1" ht="45" customHeight="1" x14ac:dyDescent="0.25">
      <c r="A400" s="42">
        <v>3</v>
      </c>
      <c r="B400" s="22" t="s">
        <v>42</v>
      </c>
      <c r="C400" s="22">
        <v>103663</v>
      </c>
      <c r="D400" s="7" t="s">
        <v>909</v>
      </c>
      <c r="E400" s="11" t="s">
        <v>902</v>
      </c>
      <c r="F400" s="11" t="s">
        <v>910</v>
      </c>
      <c r="G400" s="20">
        <v>42622</v>
      </c>
      <c r="H400" s="20">
        <v>43717</v>
      </c>
      <c r="I400" s="21">
        <v>84.435339999999997</v>
      </c>
      <c r="J400" s="10" t="s">
        <v>46</v>
      </c>
      <c r="K400" s="10" t="s">
        <v>904</v>
      </c>
      <c r="L400" s="10" t="s">
        <v>905</v>
      </c>
      <c r="M400" s="10" t="s">
        <v>48</v>
      </c>
      <c r="N400" s="24" t="s">
        <v>49</v>
      </c>
      <c r="O400" s="8">
        <v>7158493.96844</v>
      </c>
      <c r="P400" s="8">
        <v>1319116.1315599997</v>
      </c>
      <c r="Q400" s="8">
        <v>0</v>
      </c>
      <c r="R400" s="25"/>
      <c r="S400" s="8">
        <v>425655.12</v>
      </c>
      <c r="T400" s="8">
        <v>8903265.2199999988</v>
      </c>
      <c r="U400" s="10" t="s">
        <v>50</v>
      </c>
      <c r="V400" s="22" t="s">
        <v>92</v>
      </c>
      <c r="W400" s="9">
        <v>2559125.6</v>
      </c>
      <c r="X400" s="9">
        <v>471577.37999999995</v>
      </c>
      <c r="AA400" s="112"/>
    </row>
    <row r="401" spans="1:27" s="43" customFormat="1" ht="45" customHeight="1" x14ac:dyDescent="0.25">
      <c r="A401" s="42">
        <v>4</v>
      </c>
      <c r="B401" s="22" t="s">
        <v>113</v>
      </c>
      <c r="C401" s="22">
        <v>105343</v>
      </c>
      <c r="D401" s="7" t="s">
        <v>911</v>
      </c>
      <c r="E401" s="11" t="s">
        <v>912</v>
      </c>
      <c r="F401" s="11" t="s">
        <v>913</v>
      </c>
      <c r="G401" s="20">
        <v>42629</v>
      </c>
      <c r="H401" s="20">
        <v>43359</v>
      </c>
      <c r="I401" s="13">
        <v>85</v>
      </c>
      <c r="J401" s="10" t="s">
        <v>46</v>
      </c>
      <c r="K401" s="10" t="s">
        <v>904</v>
      </c>
      <c r="L401" s="10" t="s">
        <v>905</v>
      </c>
      <c r="M401" s="10" t="s">
        <v>39</v>
      </c>
      <c r="N401" s="24" t="s">
        <v>222</v>
      </c>
      <c r="O401" s="8">
        <v>713501.9</v>
      </c>
      <c r="P401" s="8">
        <v>125912.1</v>
      </c>
      <c r="Q401" s="8">
        <v>93268</v>
      </c>
      <c r="R401" s="25"/>
      <c r="S401" s="8">
        <v>194183</v>
      </c>
      <c r="T401" s="8">
        <v>1126865</v>
      </c>
      <c r="U401" s="10" t="s">
        <v>548</v>
      </c>
      <c r="V401" s="22" t="s">
        <v>135</v>
      </c>
      <c r="W401" s="9">
        <v>684131.79999999981</v>
      </c>
      <c r="X401" s="9">
        <v>121670.76999999999</v>
      </c>
      <c r="AA401" s="112"/>
    </row>
    <row r="402" spans="1:27" s="43" customFormat="1" ht="45" customHeight="1" x14ac:dyDescent="0.25">
      <c r="A402" s="42">
        <v>5</v>
      </c>
      <c r="B402" s="22" t="s">
        <v>113</v>
      </c>
      <c r="C402" s="22">
        <v>104917</v>
      </c>
      <c r="D402" s="7" t="s">
        <v>914</v>
      </c>
      <c r="E402" s="11" t="s">
        <v>915</v>
      </c>
      <c r="F402" s="11" t="s">
        <v>916</v>
      </c>
      <c r="G402" s="20">
        <v>42629</v>
      </c>
      <c r="H402" s="20">
        <v>43359</v>
      </c>
      <c r="I402" s="13">
        <v>85</v>
      </c>
      <c r="J402" s="10" t="s">
        <v>46</v>
      </c>
      <c r="K402" s="10" t="s">
        <v>904</v>
      </c>
      <c r="L402" s="10" t="s">
        <v>917</v>
      </c>
      <c r="M402" s="10" t="s">
        <v>39</v>
      </c>
      <c r="N402" s="24" t="s">
        <v>222</v>
      </c>
      <c r="O402" s="8">
        <v>710499.79</v>
      </c>
      <c r="P402" s="8">
        <v>125382.32</v>
      </c>
      <c r="Q402" s="8">
        <v>92875.79</v>
      </c>
      <c r="R402" s="25"/>
      <c r="S402" s="8">
        <v>77224</v>
      </c>
      <c r="T402" s="8">
        <v>1005981.9000000001</v>
      </c>
      <c r="U402" s="10" t="s">
        <v>548</v>
      </c>
      <c r="V402" s="22" t="s">
        <v>92</v>
      </c>
      <c r="W402" s="9">
        <v>465208.49</v>
      </c>
      <c r="X402" s="9">
        <v>81986.859999999986</v>
      </c>
      <c r="AA402" s="112"/>
    </row>
    <row r="403" spans="1:27" s="43" customFormat="1" ht="45" customHeight="1" x14ac:dyDescent="0.25">
      <c r="A403" s="42">
        <v>6</v>
      </c>
      <c r="B403" s="22" t="s">
        <v>113</v>
      </c>
      <c r="C403" s="22">
        <v>105429</v>
      </c>
      <c r="D403" s="7" t="s">
        <v>918</v>
      </c>
      <c r="E403" s="11" t="s">
        <v>919</v>
      </c>
      <c r="F403" s="11" t="s">
        <v>920</v>
      </c>
      <c r="G403" s="20">
        <v>42640</v>
      </c>
      <c r="H403" s="20">
        <v>43370</v>
      </c>
      <c r="I403" s="13">
        <v>85</v>
      </c>
      <c r="J403" s="10" t="s">
        <v>46</v>
      </c>
      <c r="K403" s="10" t="s">
        <v>904</v>
      </c>
      <c r="L403" s="10" t="s">
        <v>917</v>
      </c>
      <c r="M403" s="10" t="s">
        <v>39</v>
      </c>
      <c r="N403" s="24" t="s">
        <v>222</v>
      </c>
      <c r="O403" s="8">
        <v>710631.45</v>
      </c>
      <c r="P403" s="8">
        <v>125405.55000000005</v>
      </c>
      <c r="Q403" s="8">
        <v>92893</v>
      </c>
      <c r="R403" s="25"/>
      <c r="S403" s="8">
        <v>67593.279999999999</v>
      </c>
      <c r="T403" s="8">
        <v>996523.28</v>
      </c>
      <c r="U403" s="10" t="s">
        <v>548</v>
      </c>
      <c r="V403" s="22" t="s">
        <v>67</v>
      </c>
      <c r="W403" s="9">
        <v>30173.93</v>
      </c>
      <c r="X403" s="9">
        <v>5562.27</v>
      </c>
      <c r="AA403" s="112"/>
    </row>
    <row r="404" spans="1:27" s="43" customFormat="1" ht="45" customHeight="1" x14ac:dyDescent="0.25">
      <c r="A404" s="42">
        <v>7</v>
      </c>
      <c r="B404" s="22" t="s">
        <v>113</v>
      </c>
      <c r="C404" s="22">
        <v>112660</v>
      </c>
      <c r="D404" s="11" t="s">
        <v>921</v>
      </c>
      <c r="E404" s="11" t="s">
        <v>922</v>
      </c>
      <c r="F404" s="11" t="s">
        <v>923</v>
      </c>
      <c r="G404" s="20">
        <v>43025</v>
      </c>
      <c r="H404" s="20">
        <v>43390</v>
      </c>
      <c r="I404" s="13">
        <v>85</v>
      </c>
      <c r="J404" s="22" t="s">
        <v>46</v>
      </c>
      <c r="K404" s="22" t="s">
        <v>904</v>
      </c>
      <c r="L404" s="22" t="s">
        <v>905</v>
      </c>
      <c r="M404" s="10" t="s">
        <v>39</v>
      </c>
      <c r="N404" s="24" t="s">
        <v>222</v>
      </c>
      <c r="O404" s="8">
        <v>641177.1</v>
      </c>
      <c r="P404" s="8">
        <v>113148.9</v>
      </c>
      <c r="Q404" s="8">
        <v>83814</v>
      </c>
      <c r="R404" s="8"/>
      <c r="S404" s="8">
        <v>341836.1</v>
      </c>
      <c r="T404" s="8">
        <v>1179976.1000000001</v>
      </c>
      <c r="U404" s="10" t="s">
        <v>548</v>
      </c>
      <c r="V404" s="22" t="s">
        <v>51</v>
      </c>
      <c r="W404" s="9">
        <v>375897.44</v>
      </c>
      <c r="X404" s="9">
        <v>66334.849999999991</v>
      </c>
      <c r="AA404" s="112"/>
    </row>
    <row r="405" spans="1:27" s="43" customFormat="1" ht="45" customHeight="1" x14ac:dyDescent="0.25">
      <c r="A405" s="42">
        <v>8</v>
      </c>
      <c r="B405" s="22" t="s">
        <v>113</v>
      </c>
      <c r="C405" s="22">
        <v>124126</v>
      </c>
      <c r="D405" s="11" t="s">
        <v>924</v>
      </c>
      <c r="E405" s="11" t="s">
        <v>925</v>
      </c>
      <c r="F405" s="11" t="s">
        <v>924</v>
      </c>
      <c r="G405" s="20">
        <v>43195</v>
      </c>
      <c r="H405" s="20">
        <v>43926</v>
      </c>
      <c r="I405" s="13">
        <v>85</v>
      </c>
      <c r="J405" s="10" t="s">
        <v>46</v>
      </c>
      <c r="K405" s="22" t="s">
        <v>904</v>
      </c>
      <c r="L405" s="22" t="s">
        <v>905</v>
      </c>
      <c r="M405" s="10" t="s">
        <v>39</v>
      </c>
      <c r="N405" s="24" t="s">
        <v>222</v>
      </c>
      <c r="O405" s="8">
        <v>696280.46649999998</v>
      </c>
      <c r="P405" s="8">
        <v>122873.0235</v>
      </c>
      <c r="Q405" s="8">
        <v>91017.07</v>
      </c>
      <c r="R405" s="8"/>
      <c r="S405" s="8">
        <v>70240.460000000006</v>
      </c>
      <c r="T405" s="8">
        <v>980411.02</v>
      </c>
      <c r="U405" s="10" t="s">
        <v>50</v>
      </c>
      <c r="V405" s="22"/>
      <c r="W405" s="9">
        <v>48195</v>
      </c>
      <c r="X405" s="9">
        <v>8505</v>
      </c>
      <c r="AA405" s="112"/>
    </row>
    <row r="406" spans="1:27" s="43" customFormat="1" ht="45" customHeight="1" x14ac:dyDescent="0.25">
      <c r="A406" s="42">
        <v>9</v>
      </c>
      <c r="B406" s="22" t="s">
        <v>113</v>
      </c>
      <c r="C406" s="22">
        <v>124024</v>
      </c>
      <c r="D406" s="11" t="s">
        <v>926</v>
      </c>
      <c r="E406" s="11" t="s">
        <v>927</v>
      </c>
      <c r="F406" s="11" t="s">
        <v>926</v>
      </c>
      <c r="G406" s="20">
        <v>43195</v>
      </c>
      <c r="H406" s="20">
        <v>43925</v>
      </c>
      <c r="I406" s="13">
        <v>85</v>
      </c>
      <c r="J406" s="10" t="s">
        <v>46</v>
      </c>
      <c r="K406" s="22" t="s">
        <v>904</v>
      </c>
      <c r="L406" s="22" t="s">
        <v>905</v>
      </c>
      <c r="M406" s="10" t="s">
        <v>39</v>
      </c>
      <c r="N406" s="30" t="s">
        <v>222</v>
      </c>
      <c r="O406" s="8">
        <v>701394.58499999996</v>
      </c>
      <c r="P406" s="8">
        <v>123775.51499999998</v>
      </c>
      <c r="Q406" s="8">
        <v>91685.58</v>
      </c>
      <c r="R406" s="8"/>
      <c r="S406" s="8">
        <v>50997.74</v>
      </c>
      <c r="T406" s="8">
        <v>967853.41999999993</v>
      </c>
      <c r="U406" s="10" t="s">
        <v>50</v>
      </c>
      <c r="V406" s="22"/>
      <c r="W406" s="9">
        <v>0</v>
      </c>
      <c r="X406" s="9">
        <v>0</v>
      </c>
      <c r="AA406" s="112"/>
    </row>
    <row r="407" spans="1:27" s="43" customFormat="1" ht="45" customHeight="1" x14ac:dyDescent="0.25">
      <c r="A407" s="42">
        <v>10</v>
      </c>
      <c r="B407" s="10" t="s">
        <v>230</v>
      </c>
      <c r="C407" s="10">
        <v>115599</v>
      </c>
      <c r="D407" s="11" t="s">
        <v>928</v>
      </c>
      <c r="E407" s="11" t="s">
        <v>929</v>
      </c>
      <c r="F407" s="11" t="s">
        <v>928</v>
      </c>
      <c r="G407" s="20">
        <v>42951</v>
      </c>
      <c r="H407" s="20">
        <v>44047</v>
      </c>
      <c r="I407" s="13">
        <v>85</v>
      </c>
      <c r="J407" s="22" t="s">
        <v>46</v>
      </c>
      <c r="K407" s="22" t="s">
        <v>904</v>
      </c>
      <c r="L407" s="22" t="s">
        <v>905</v>
      </c>
      <c r="M407" s="22" t="s">
        <v>39</v>
      </c>
      <c r="N407" s="24" t="s">
        <v>233</v>
      </c>
      <c r="O407" s="23">
        <v>1353242.5</v>
      </c>
      <c r="P407" s="23">
        <v>238807.5</v>
      </c>
      <c r="Q407" s="23">
        <v>1212245</v>
      </c>
      <c r="R407" s="25"/>
      <c r="S407" s="23">
        <v>158183.54999999981</v>
      </c>
      <c r="T407" s="23">
        <v>2962478.55</v>
      </c>
      <c r="U407" s="6" t="s">
        <v>50</v>
      </c>
      <c r="V407" s="22"/>
      <c r="W407" s="9">
        <v>433582.85</v>
      </c>
      <c r="X407" s="9">
        <v>76514.62</v>
      </c>
    </row>
    <row r="408" spans="1:27" s="43" customFormat="1" ht="45" customHeight="1" thickBot="1" x14ac:dyDescent="0.3">
      <c r="A408" s="42">
        <v>11</v>
      </c>
      <c r="B408" s="10" t="s">
        <v>230</v>
      </c>
      <c r="C408" s="22">
        <v>115697</v>
      </c>
      <c r="D408" s="11" t="s">
        <v>930</v>
      </c>
      <c r="E408" s="11" t="s">
        <v>931</v>
      </c>
      <c r="F408" s="11" t="s">
        <v>930</v>
      </c>
      <c r="G408" s="20">
        <v>42950</v>
      </c>
      <c r="H408" s="20">
        <v>44046</v>
      </c>
      <c r="I408" s="13">
        <v>85</v>
      </c>
      <c r="J408" s="22" t="s">
        <v>46</v>
      </c>
      <c r="K408" s="22" t="s">
        <v>904</v>
      </c>
      <c r="L408" s="22" t="s">
        <v>932</v>
      </c>
      <c r="M408" s="22" t="s">
        <v>39</v>
      </c>
      <c r="N408" s="24" t="s">
        <v>233</v>
      </c>
      <c r="O408" s="23">
        <v>466957.7</v>
      </c>
      <c r="P408" s="23">
        <v>82404.3</v>
      </c>
      <c r="Q408" s="23">
        <v>432868</v>
      </c>
      <c r="R408" s="25"/>
      <c r="S408" s="23">
        <v>68728.699999999953</v>
      </c>
      <c r="T408" s="23">
        <v>1050958.7</v>
      </c>
      <c r="U408" s="22" t="s">
        <v>41</v>
      </c>
      <c r="V408" s="22"/>
      <c r="W408" s="9">
        <v>0</v>
      </c>
      <c r="X408" s="9">
        <v>0</v>
      </c>
    </row>
    <row r="409" spans="1:27" s="64" customFormat="1" ht="21" customHeight="1" thickBot="1" x14ac:dyDescent="0.3">
      <c r="A409" s="126" t="s">
        <v>900</v>
      </c>
      <c r="B409" s="127"/>
      <c r="C409" s="127"/>
      <c r="D409" s="127"/>
      <c r="E409" s="127"/>
      <c r="F409" s="127"/>
      <c r="G409" s="127"/>
      <c r="H409" s="127"/>
      <c r="I409" s="127"/>
      <c r="J409" s="127"/>
      <c r="K409" s="127"/>
      <c r="L409" s="127"/>
      <c r="M409" s="127"/>
      <c r="N409" s="128"/>
      <c r="O409" s="45">
        <f>SUM(O398:O408)</f>
        <v>27443503.792495999</v>
      </c>
      <c r="P409" s="45">
        <f>SUM(P398:P408)</f>
        <v>5010328.4975039987</v>
      </c>
      <c r="Q409" s="45">
        <f>SUM(Q398:Q408)</f>
        <v>2190666.44</v>
      </c>
      <c r="R409" s="45"/>
      <c r="S409" s="45">
        <f>SUM(S398:S408)</f>
        <v>2200451.3599999994</v>
      </c>
      <c r="T409" s="45">
        <f>SUM(T398:T408)</f>
        <v>36844950.089999996</v>
      </c>
      <c r="U409" s="45"/>
      <c r="V409" s="45"/>
      <c r="W409" s="45">
        <f>SUM(W398:W408)</f>
        <v>10760562.589999998</v>
      </c>
      <c r="X409" s="45">
        <f>SUM(X398:X408)</f>
        <v>1968055.2600000002</v>
      </c>
      <c r="AA409" s="43"/>
    </row>
    <row r="410" spans="1:27" s="50" customFormat="1" ht="21" customHeight="1" thickBot="1" x14ac:dyDescent="0.3">
      <c r="A410" s="123" t="s">
        <v>933</v>
      </c>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5"/>
      <c r="AA410" s="43"/>
    </row>
    <row r="411" spans="1:27" s="43" customFormat="1" ht="45" customHeight="1" thickBot="1" x14ac:dyDescent="0.3">
      <c r="A411" s="42">
        <v>1</v>
      </c>
      <c r="B411" s="22" t="s">
        <v>33</v>
      </c>
      <c r="C411" s="22">
        <v>103867</v>
      </c>
      <c r="D411" s="11" t="s">
        <v>935</v>
      </c>
      <c r="E411" s="7" t="s">
        <v>936</v>
      </c>
      <c r="F411" s="11" t="s">
        <v>1081</v>
      </c>
      <c r="G411" s="20">
        <v>42621</v>
      </c>
      <c r="H411" s="20">
        <v>43350</v>
      </c>
      <c r="I411" s="21">
        <v>85</v>
      </c>
      <c r="J411" s="10" t="s">
        <v>354</v>
      </c>
      <c r="K411" s="10" t="s">
        <v>937</v>
      </c>
      <c r="L411" s="10" t="s">
        <v>937</v>
      </c>
      <c r="M411" s="10" t="s">
        <v>39</v>
      </c>
      <c r="N411" s="24" t="s">
        <v>40</v>
      </c>
      <c r="O411" s="8">
        <v>5366049.932</v>
      </c>
      <c r="P411" s="8">
        <v>946949.9879999999</v>
      </c>
      <c r="Q411" s="8">
        <v>6312999.9199999999</v>
      </c>
      <c r="R411" s="25"/>
      <c r="S411" s="8">
        <v>7489358.0700000003</v>
      </c>
      <c r="T411" s="8">
        <f t="shared" ref="T411" si="36">SUM(O411:S411)</f>
        <v>20115357.91</v>
      </c>
      <c r="U411" s="10" t="s">
        <v>50</v>
      </c>
      <c r="V411" s="22" t="s">
        <v>80</v>
      </c>
      <c r="W411" s="9">
        <v>4116495.3</v>
      </c>
      <c r="X411" s="9">
        <v>726440.34</v>
      </c>
      <c r="AA411" s="112"/>
    </row>
    <row r="412" spans="1:27" s="64" customFormat="1" ht="21" customHeight="1" thickBot="1" x14ac:dyDescent="0.3">
      <c r="A412" s="126" t="s">
        <v>934</v>
      </c>
      <c r="B412" s="127"/>
      <c r="C412" s="127"/>
      <c r="D412" s="127"/>
      <c r="E412" s="127"/>
      <c r="F412" s="127"/>
      <c r="G412" s="127"/>
      <c r="H412" s="127"/>
      <c r="I412" s="127"/>
      <c r="J412" s="127"/>
      <c r="K412" s="127"/>
      <c r="L412" s="127"/>
      <c r="M412" s="127"/>
      <c r="N412" s="128"/>
      <c r="O412" s="45">
        <f>SUM(O411:O411)</f>
        <v>5366049.932</v>
      </c>
      <c r="P412" s="45">
        <f>SUM(P411:P411)</f>
        <v>946949.9879999999</v>
      </c>
      <c r="Q412" s="45">
        <f>SUM(Q411:Q411)</f>
        <v>6312999.9199999999</v>
      </c>
      <c r="R412" s="45"/>
      <c r="S412" s="45">
        <f>SUM(S411:S411)</f>
        <v>7489358.0700000003</v>
      </c>
      <c r="T412" s="45">
        <f>SUM(T411:T411)</f>
        <v>20115357.91</v>
      </c>
      <c r="U412" s="45"/>
      <c r="V412" s="45"/>
      <c r="W412" s="45">
        <f>SUM(W411:W411)</f>
        <v>4116495.3</v>
      </c>
      <c r="X412" s="45">
        <f>SUM(X411:X411)</f>
        <v>726440.34</v>
      </c>
      <c r="AA412" s="43"/>
    </row>
    <row r="413" spans="1:27" s="50" customFormat="1" ht="21" customHeight="1" thickBot="1" x14ac:dyDescent="0.3">
      <c r="A413" s="123" t="s">
        <v>938</v>
      </c>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5"/>
      <c r="AA413" s="43"/>
    </row>
    <row r="414" spans="1:27" s="43" customFormat="1" ht="45" customHeight="1" thickBot="1" x14ac:dyDescent="0.3">
      <c r="A414" s="42">
        <v>1</v>
      </c>
      <c r="B414" s="22" t="s">
        <v>42</v>
      </c>
      <c r="C414" s="22">
        <v>104958</v>
      </c>
      <c r="D414" s="7" t="s">
        <v>940</v>
      </c>
      <c r="E414" s="11" t="s">
        <v>941</v>
      </c>
      <c r="F414" s="11" t="s">
        <v>942</v>
      </c>
      <c r="G414" s="20">
        <v>42629</v>
      </c>
      <c r="H414" s="20">
        <v>43724</v>
      </c>
      <c r="I414" s="21">
        <v>84.435339999999997</v>
      </c>
      <c r="J414" s="10" t="s">
        <v>541</v>
      </c>
      <c r="K414" s="10" t="s">
        <v>943</v>
      </c>
      <c r="L414" s="10" t="s">
        <v>944</v>
      </c>
      <c r="M414" s="10" t="s">
        <v>48</v>
      </c>
      <c r="N414" s="24" t="s">
        <v>49</v>
      </c>
      <c r="O414" s="8">
        <v>7126030.9299999997</v>
      </c>
      <c r="P414" s="8">
        <v>1313134.07</v>
      </c>
      <c r="Q414" s="8">
        <v>0</v>
      </c>
      <c r="R414" s="25"/>
      <c r="S414" s="8">
        <v>78484</v>
      </c>
      <c r="T414" s="8">
        <f t="shared" ref="T414" si="37">SUM(O414:S414)</f>
        <v>8517649</v>
      </c>
      <c r="U414" s="10" t="s">
        <v>50</v>
      </c>
      <c r="V414" s="22" t="s">
        <v>135</v>
      </c>
      <c r="W414" s="9">
        <v>4018660.12</v>
      </c>
      <c r="X414" s="9">
        <v>740529.97999999986</v>
      </c>
      <c r="AA414" s="112"/>
    </row>
    <row r="415" spans="1:27" s="64" customFormat="1" ht="21" customHeight="1" thickBot="1" x14ac:dyDescent="0.3">
      <c r="A415" s="126" t="s">
        <v>939</v>
      </c>
      <c r="B415" s="127"/>
      <c r="C415" s="127"/>
      <c r="D415" s="127"/>
      <c r="E415" s="127"/>
      <c r="F415" s="127"/>
      <c r="G415" s="127"/>
      <c r="H415" s="127"/>
      <c r="I415" s="127"/>
      <c r="J415" s="127"/>
      <c r="K415" s="127"/>
      <c r="L415" s="127"/>
      <c r="M415" s="127"/>
      <c r="N415" s="128"/>
      <c r="O415" s="45">
        <f>SUM(O414:O414)</f>
        <v>7126030.9299999997</v>
      </c>
      <c r="P415" s="45">
        <f>SUM(P414:P414)</f>
        <v>1313134.07</v>
      </c>
      <c r="Q415" s="45">
        <f>SUM(Q414:Q414)</f>
        <v>0</v>
      </c>
      <c r="R415" s="45"/>
      <c r="S415" s="45">
        <f>SUM(S414:S414)</f>
        <v>78484</v>
      </c>
      <c r="T415" s="45">
        <f>SUM(T414:T414)</f>
        <v>8517649</v>
      </c>
      <c r="U415" s="45"/>
      <c r="V415" s="45"/>
      <c r="W415" s="45">
        <f>SUM(W414:W414)</f>
        <v>4018660.12</v>
      </c>
      <c r="X415" s="45">
        <f>SUM(X414:X414)</f>
        <v>740529.97999999986</v>
      </c>
      <c r="AA415" s="43"/>
    </row>
    <row r="416" spans="1:27" s="50" customFormat="1" ht="21" customHeight="1" thickBot="1" x14ac:dyDescent="0.3">
      <c r="A416" s="123" t="s">
        <v>1078</v>
      </c>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5"/>
      <c r="AA416" s="43"/>
    </row>
    <row r="417" spans="1:27" s="43" customFormat="1" ht="45" customHeight="1" thickBot="1" x14ac:dyDescent="0.3">
      <c r="A417" s="42">
        <v>1</v>
      </c>
      <c r="B417" s="10" t="s">
        <v>230</v>
      </c>
      <c r="C417" s="10">
        <v>115838</v>
      </c>
      <c r="D417" s="11" t="s">
        <v>945</v>
      </c>
      <c r="E417" s="11" t="s">
        <v>946</v>
      </c>
      <c r="F417" s="11" t="s">
        <v>945</v>
      </c>
      <c r="G417" s="20">
        <v>42950</v>
      </c>
      <c r="H417" s="20">
        <v>44046</v>
      </c>
      <c r="I417" s="13">
        <v>85</v>
      </c>
      <c r="J417" s="22" t="s">
        <v>354</v>
      </c>
      <c r="K417" s="22" t="s">
        <v>947</v>
      </c>
      <c r="L417" s="22" t="s">
        <v>948</v>
      </c>
      <c r="M417" s="22" t="s">
        <v>39</v>
      </c>
      <c r="N417" s="24" t="s">
        <v>233</v>
      </c>
      <c r="O417" s="23">
        <v>2686024.29</v>
      </c>
      <c r="P417" s="23">
        <v>474004.29</v>
      </c>
      <c r="Q417" s="23">
        <v>1598910.25</v>
      </c>
      <c r="R417" s="25"/>
      <c r="S417" s="23">
        <v>114722.16000000015</v>
      </c>
      <c r="T417" s="23">
        <f t="shared" ref="T417" si="38">SUM(O417:S417)</f>
        <v>4873660.99</v>
      </c>
      <c r="U417" s="6" t="s">
        <v>50</v>
      </c>
      <c r="V417" s="22"/>
      <c r="W417" s="9">
        <v>744345.59</v>
      </c>
      <c r="X417" s="9">
        <v>131355.1</v>
      </c>
    </row>
    <row r="418" spans="1:27" s="64" customFormat="1" ht="21" customHeight="1" thickBot="1" x14ac:dyDescent="0.3">
      <c r="A418" s="126" t="s">
        <v>29</v>
      </c>
      <c r="B418" s="127"/>
      <c r="C418" s="127"/>
      <c r="D418" s="127"/>
      <c r="E418" s="127"/>
      <c r="F418" s="127"/>
      <c r="G418" s="127"/>
      <c r="H418" s="127"/>
      <c r="I418" s="127"/>
      <c r="J418" s="127"/>
      <c r="K418" s="127"/>
      <c r="L418" s="127"/>
      <c r="M418" s="127"/>
      <c r="N418" s="128"/>
      <c r="O418" s="45">
        <f>SUM(O417:O417)</f>
        <v>2686024.29</v>
      </c>
      <c r="P418" s="45">
        <f>SUM(P417:P417)</f>
        <v>474004.29</v>
      </c>
      <c r="Q418" s="45">
        <f>SUM(Q417:Q417)</f>
        <v>1598910.25</v>
      </c>
      <c r="R418" s="45"/>
      <c r="S418" s="45">
        <f>SUM(S417:S417)</f>
        <v>114722.16000000015</v>
      </c>
      <c r="T418" s="45">
        <f>SUM(T417:T417)</f>
        <v>4873660.99</v>
      </c>
      <c r="U418" s="45"/>
      <c r="V418" s="45"/>
      <c r="W418" s="45">
        <f>SUM(W417:W417)</f>
        <v>744345.59</v>
      </c>
      <c r="X418" s="45">
        <f>SUM(X417:X417)</f>
        <v>131355.1</v>
      </c>
      <c r="AA418" s="43"/>
    </row>
    <row r="419" spans="1:27" s="50" customFormat="1" ht="21" customHeight="1" thickBot="1" x14ac:dyDescent="0.3">
      <c r="A419" s="123" t="s">
        <v>1027</v>
      </c>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5"/>
      <c r="AA419" s="43"/>
    </row>
    <row r="420" spans="1:27" s="43" customFormat="1" ht="45" customHeight="1" x14ac:dyDescent="0.25">
      <c r="A420" s="42">
        <v>1</v>
      </c>
      <c r="B420" s="22" t="s">
        <v>42</v>
      </c>
      <c r="C420" s="22">
        <v>103291</v>
      </c>
      <c r="D420" s="7" t="s">
        <v>1029</v>
      </c>
      <c r="E420" s="11" t="s">
        <v>1030</v>
      </c>
      <c r="F420" s="11" t="s">
        <v>1031</v>
      </c>
      <c r="G420" s="20">
        <v>42614</v>
      </c>
      <c r="H420" s="20">
        <v>44074</v>
      </c>
      <c r="I420" s="21">
        <v>84.435339999999997</v>
      </c>
      <c r="J420" s="10" t="s">
        <v>1032</v>
      </c>
      <c r="K420" s="10" t="s">
        <v>1032</v>
      </c>
      <c r="L420" s="10" t="s">
        <v>1032</v>
      </c>
      <c r="M420" s="10" t="s">
        <v>48</v>
      </c>
      <c r="N420" s="24" t="s">
        <v>49</v>
      </c>
      <c r="O420" s="8">
        <v>7184081.49863589</v>
      </c>
      <c r="P420" s="8">
        <v>1323831.2188391099</v>
      </c>
      <c r="Q420" s="8">
        <v>0</v>
      </c>
      <c r="R420" s="25"/>
      <c r="S420" s="8">
        <v>13000</v>
      </c>
      <c r="T420" s="8">
        <v>8520912.7174750008</v>
      </c>
      <c r="U420" s="10" t="s">
        <v>50</v>
      </c>
      <c r="V420" s="22" t="s">
        <v>92</v>
      </c>
      <c r="W420" s="9">
        <v>2986110.7</v>
      </c>
      <c r="X420" s="9">
        <v>485769.01</v>
      </c>
      <c r="AA420" s="112"/>
    </row>
    <row r="421" spans="1:27" s="43" customFormat="1" ht="45" customHeight="1" x14ac:dyDescent="0.25">
      <c r="A421" s="42">
        <v>2</v>
      </c>
      <c r="B421" s="22" t="s">
        <v>42</v>
      </c>
      <c r="C421" s="22">
        <v>104730</v>
      </c>
      <c r="D421" s="7" t="s">
        <v>1033</v>
      </c>
      <c r="E421" s="11" t="s">
        <v>1034</v>
      </c>
      <c r="F421" s="11" t="s">
        <v>1035</v>
      </c>
      <c r="G421" s="20">
        <v>42622</v>
      </c>
      <c r="H421" s="20">
        <v>43717</v>
      </c>
      <c r="I421" s="21">
        <v>84.435339999999997</v>
      </c>
      <c r="J421" s="10" t="s">
        <v>1032</v>
      </c>
      <c r="K421" s="10" t="s">
        <v>1032</v>
      </c>
      <c r="L421" s="10" t="s">
        <v>1032</v>
      </c>
      <c r="M421" s="10" t="s">
        <v>48</v>
      </c>
      <c r="N421" s="24" t="s">
        <v>49</v>
      </c>
      <c r="O421" s="8">
        <v>3667980.9271</v>
      </c>
      <c r="P421" s="8">
        <v>675909.32290000003</v>
      </c>
      <c r="Q421" s="8">
        <v>0</v>
      </c>
      <c r="R421" s="25"/>
      <c r="S421" s="8">
        <v>270701</v>
      </c>
      <c r="T421" s="8">
        <v>4614591.25</v>
      </c>
      <c r="U421" s="10" t="s">
        <v>50</v>
      </c>
      <c r="V421" s="22" t="s">
        <v>80</v>
      </c>
      <c r="W421" s="9">
        <v>2519938.89</v>
      </c>
      <c r="X421" s="9">
        <v>393447.91000000009</v>
      </c>
      <c r="AA421" s="112"/>
    </row>
    <row r="422" spans="1:27" s="43" customFormat="1" ht="45" customHeight="1" x14ac:dyDescent="0.25">
      <c r="A422" s="42">
        <v>3</v>
      </c>
      <c r="B422" s="22" t="s">
        <v>151</v>
      </c>
      <c r="C422" s="22">
        <v>105765</v>
      </c>
      <c r="D422" s="11" t="s">
        <v>1036</v>
      </c>
      <c r="E422" s="7" t="s">
        <v>1037</v>
      </c>
      <c r="F422" s="11" t="s">
        <v>1038</v>
      </c>
      <c r="G422" s="20">
        <v>42614</v>
      </c>
      <c r="H422" s="20">
        <v>44440</v>
      </c>
      <c r="I422" s="22">
        <v>83.72</v>
      </c>
      <c r="J422" s="10" t="s">
        <v>1032</v>
      </c>
      <c r="K422" s="10" t="s">
        <v>1032</v>
      </c>
      <c r="L422" s="10" t="s">
        <v>1032</v>
      </c>
      <c r="M422" s="10" t="s">
        <v>48</v>
      </c>
      <c r="N422" s="24" t="s">
        <v>155</v>
      </c>
      <c r="O422" s="8">
        <v>11211661.006000001</v>
      </c>
      <c r="P422" s="8">
        <v>2180193.993999999</v>
      </c>
      <c r="Q422" s="8">
        <v>3496156.25</v>
      </c>
      <c r="R422" s="25"/>
      <c r="S422" s="8">
        <v>45000</v>
      </c>
      <c r="T422" s="8">
        <v>16933011.25</v>
      </c>
      <c r="U422" s="10" t="s">
        <v>50</v>
      </c>
      <c r="V422" s="22" t="s">
        <v>92</v>
      </c>
      <c r="W422" s="9">
        <v>2319572.96</v>
      </c>
      <c r="X422" s="9">
        <v>356746.9</v>
      </c>
      <c r="AA422" s="112"/>
    </row>
    <row r="423" spans="1:27" s="43" customFormat="1" ht="45" customHeight="1" x14ac:dyDescent="0.25">
      <c r="A423" s="42">
        <v>4</v>
      </c>
      <c r="B423" s="22" t="s">
        <v>151</v>
      </c>
      <c r="C423" s="22">
        <v>105506</v>
      </c>
      <c r="D423" s="11" t="s">
        <v>1039</v>
      </c>
      <c r="E423" s="7" t="s">
        <v>1040</v>
      </c>
      <c r="F423" s="11" t="s">
        <v>160</v>
      </c>
      <c r="G423" s="20">
        <v>42614</v>
      </c>
      <c r="H423" s="20">
        <v>44440</v>
      </c>
      <c r="I423" s="22">
        <v>83.72</v>
      </c>
      <c r="J423" s="10" t="s">
        <v>1032</v>
      </c>
      <c r="K423" s="10" t="s">
        <v>1032</v>
      </c>
      <c r="L423" s="10" t="s">
        <v>1032</v>
      </c>
      <c r="M423" s="10" t="s">
        <v>48</v>
      </c>
      <c r="N423" s="24" t="s">
        <v>155</v>
      </c>
      <c r="O423" s="8">
        <v>11064644.5</v>
      </c>
      <c r="P423" s="8">
        <v>2151605.5</v>
      </c>
      <c r="Q423" s="8">
        <v>4665000</v>
      </c>
      <c r="R423" s="25"/>
      <c r="S423" s="8">
        <v>50000</v>
      </c>
      <c r="T423" s="8">
        <v>17931250</v>
      </c>
      <c r="U423" s="10" t="s">
        <v>50</v>
      </c>
      <c r="V423" s="22" t="s">
        <v>67</v>
      </c>
      <c r="W423" s="9">
        <v>1026832.25</v>
      </c>
      <c r="X423" s="9">
        <v>199675.45</v>
      </c>
      <c r="AA423" s="112"/>
    </row>
    <row r="424" spans="1:27" s="43" customFormat="1" ht="45" customHeight="1" x14ac:dyDescent="0.25">
      <c r="A424" s="42">
        <v>5</v>
      </c>
      <c r="B424" s="22" t="s">
        <v>1041</v>
      </c>
      <c r="C424" s="22">
        <v>116235</v>
      </c>
      <c r="D424" s="11" t="s">
        <v>1042</v>
      </c>
      <c r="E424" s="11" t="s">
        <v>1043</v>
      </c>
      <c r="F424" s="11" t="s">
        <v>1044</v>
      </c>
      <c r="G424" s="20">
        <v>42633</v>
      </c>
      <c r="H424" s="20">
        <v>45189</v>
      </c>
      <c r="I424" s="22" t="s">
        <v>1045</v>
      </c>
      <c r="J424" s="10" t="s">
        <v>1032</v>
      </c>
      <c r="K424" s="10" t="s">
        <v>1032</v>
      </c>
      <c r="L424" s="10" t="s">
        <v>1032</v>
      </c>
      <c r="M424" s="10" t="s">
        <v>48</v>
      </c>
      <c r="N424" s="24" t="s">
        <v>117</v>
      </c>
      <c r="O424" s="8">
        <v>225860000</v>
      </c>
      <c r="P424" s="8">
        <v>42096450</v>
      </c>
      <c r="Q424" s="8">
        <v>0</v>
      </c>
      <c r="R424" s="25"/>
      <c r="S424" s="8">
        <v>0</v>
      </c>
      <c r="T424" s="8">
        <v>267956450</v>
      </c>
      <c r="U424" s="10" t="s">
        <v>50</v>
      </c>
      <c r="V424" s="22"/>
      <c r="W424" s="9">
        <v>225860000</v>
      </c>
      <c r="X424" s="9">
        <v>42096450</v>
      </c>
      <c r="AA424" s="112"/>
    </row>
    <row r="425" spans="1:27" s="43" customFormat="1" ht="45" customHeight="1" x14ac:dyDescent="0.25">
      <c r="A425" s="42">
        <v>6</v>
      </c>
      <c r="B425" s="22" t="s">
        <v>1046</v>
      </c>
      <c r="C425" s="22">
        <v>107124</v>
      </c>
      <c r="D425" s="11" t="s">
        <v>1047</v>
      </c>
      <c r="E425" s="11" t="s">
        <v>1048</v>
      </c>
      <c r="F425" s="11" t="s">
        <v>1049</v>
      </c>
      <c r="G425" s="20">
        <v>42947</v>
      </c>
      <c r="H425" s="20">
        <v>44043</v>
      </c>
      <c r="I425" s="21">
        <v>84.341099999999997</v>
      </c>
      <c r="J425" s="10" t="s">
        <v>1032</v>
      </c>
      <c r="K425" s="10" t="s">
        <v>1032</v>
      </c>
      <c r="L425" s="10" t="s">
        <v>1032</v>
      </c>
      <c r="M425" s="10" t="s">
        <v>48</v>
      </c>
      <c r="N425" s="24" t="s">
        <v>191</v>
      </c>
      <c r="O425" s="8">
        <v>49620073.25</v>
      </c>
      <c r="P425" s="8">
        <v>9212540.0899999999</v>
      </c>
      <c r="Q425" s="8">
        <v>0</v>
      </c>
      <c r="R425" s="25"/>
      <c r="S425" s="8">
        <v>0</v>
      </c>
      <c r="T425" s="8">
        <v>58832613.340000004</v>
      </c>
      <c r="U425" s="10" t="s">
        <v>50</v>
      </c>
      <c r="V425" s="22" t="s">
        <v>51</v>
      </c>
      <c r="W425" s="9">
        <v>20178408.390000001</v>
      </c>
      <c r="X425" s="9">
        <v>3054835.7</v>
      </c>
      <c r="AA425" s="112"/>
    </row>
    <row r="426" spans="1:27" s="43" customFormat="1" ht="45" customHeight="1" x14ac:dyDescent="0.25">
      <c r="A426" s="42">
        <v>7</v>
      </c>
      <c r="B426" s="22" t="s">
        <v>1050</v>
      </c>
      <c r="C426" s="22">
        <v>102839</v>
      </c>
      <c r="D426" s="11" t="s">
        <v>1051</v>
      </c>
      <c r="E426" s="11" t="s">
        <v>1052</v>
      </c>
      <c r="F426" s="11" t="s">
        <v>1053</v>
      </c>
      <c r="G426" s="20">
        <v>42934</v>
      </c>
      <c r="H426" s="20">
        <v>44759</v>
      </c>
      <c r="I426" s="21">
        <v>85</v>
      </c>
      <c r="J426" s="10" t="s">
        <v>1032</v>
      </c>
      <c r="K426" s="10" t="s">
        <v>1032</v>
      </c>
      <c r="L426" s="10" t="s">
        <v>1032</v>
      </c>
      <c r="M426" s="10" t="s">
        <v>1054</v>
      </c>
      <c r="N426" s="24" t="s">
        <v>191</v>
      </c>
      <c r="O426" s="8">
        <v>158729850</v>
      </c>
      <c r="P426" s="8">
        <v>28011150</v>
      </c>
      <c r="Q426" s="8">
        <v>62247000</v>
      </c>
      <c r="R426" s="8"/>
      <c r="S426" s="8">
        <v>120000</v>
      </c>
      <c r="T426" s="8">
        <v>249108000</v>
      </c>
      <c r="U426" s="10" t="s">
        <v>50</v>
      </c>
      <c r="V426" s="22" t="s">
        <v>67</v>
      </c>
      <c r="W426" s="9">
        <v>11962303.59</v>
      </c>
      <c r="X426" s="9">
        <v>2110994.7400000002</v>
      </c>
      <c r="AA426" s="112"/>
    </row>
    <row r="427" spans="1:27" s="43" customFormat="1" ht="45" customHeight="1" x14ac:dyDescent="0.25">
      <c r="A427" s="42">
        <v>8</v>
      </c>
      <c r="B427" s="10" t="s">
        <v>1055</v>
      </c>
      <c r="C427" s="10">
        <v>109953</v>
      </c>
      <c r="D427" s="11" t="s">
        <v>1056</v>
      </c>
      <c r="E427" s="11" t="s">
        <v>1057</v>
      </c>
      <c r="F427" s="7" t="s">
        <v>1058</v>
      </c>
      <c r="G427" s="20">
        <v>42690</v>
      </c>
      <c r="H427" s="20">
        <v>42978</v>
      </c>
      <c r="I427" s="21">
        <v>85</v>
      </c>
      <c r="J427" s="22" t="s">
        <v>1032</v>
      </c>
      <c r="K427" s="22" t="s">
        <v>1059</v>
      </c>
      <c r="L427" s="22" t="s">
        <v>1059</v>
      </c>
      <c r="M427" s="22" t="s">
        <v>48</v>
      </c>
      <c r="N427" s="24" t="s">
        <v>1060</v>
      </c>
      <c r="O427" s="23">
        <v>202250270.31999999</v>
      </c>
      <c r="P427" s="23">
        <v>35691224.18</v>
      </c>
      <c r="Q427" s="81">
        <v>0</v>
      </c>
      <c r="R427" s="8"/>
      <c r="S427" s="81">
        <v>56811684.410000026</v>
      </c>
      <c r="T427" s="81">
        <v>294753178.91000003</v>
      </c>
      <c r="U427" s="6" t="s">
        <v>50</v>
      </c>
      <c r="V427" s="22" t="s">
        <v>80</v>
      </c>
      <c r="W427" s="9">
        <v>62199585.850000001</v>
      </c>
      <c r="X427" s="9">
        <v>0</v>
      </c>
    </row>
    <row r="428" spans="1:27" s="43" customFormat="1" ht="45" customHeight="1" x14ac:dyDescent="0.25">
      <c r="A428" s="42">
        <v>9</v>
      </c>
      <c r="B428" s="10" t="s">
        <v>1061</v>
      </c>
      <c r="C428" s="10">
        <v>103258</v>
      </c>
      <c r="D428" s="11" t="s">
        <v>1062</v>
      </c>
      <c r="E428" s="11" t="s">
        <v>1063</v>
      </c>
      <c r="F428" s="7" t="s">
        <v>1064</v>
      </c>
      <c r="G428" s="20">
        <v>42650</v>
      </c>
      <c r="H428" s="20">
        <v>42801</v>
      </c>
      <c r="I428" s="21">
        <v>84.341099999999997</v>
      </c>
      <c r="J428" s="22" t="s">
        <v>1032</v>
      </c>
      <c r="K428" s="22" t="s">
        <v>1032</v>
      </c>
      <c r="L428" s="22" t="s">
        <v>1032</v>
      </c>
      <c r="M428" s="22" t="s">
        <v>48</v>
      </c>
      <c r="N428" s="24" t="s">
        <v>1065</v>
      </c>
      <c r="O428" s="23">
        <v>16360009.220000001</v>
      </c>
      <c r="P428" s="23">
        <v>3037424.8</v>
      </c>
      <c r="Q428" s="81">
        <v>395866</v>
      </c>
      <c r="R428" s="8"/>
      <c r="S428" s="81">
        <v>96.780000001192093</v>
      </c>
      <c r="T428" s="81">
        <v>19793396.800000001</v>
      </c>
      <c r="U428" s="6" t="s">
        <v>548</v>
      </c>
      <c r="V428" s="22" t="s">
        <v>67</v>
      </c>
      <c r="W428" s="9">
        <v>12284613.290000001</v>
      </c>
      <c r="X428" s="9">
        <v>0</v>
      </c>
    </row>
    <row r="429" spans="1:27" s="43" customFormat="1" ht="45" customHeight="1" x14ac:dyDescent="0.25">
      <c r="A429" s="42">
        <v>10</v>
      </c>
      <c r="B429" s="10" t="s">
        <v>1100</v>
      </c>
      <c r="C429" s="10">
        <v>101622</v>
      </c>
      <c r="D429" s="11" t="s">
        <v>1066</v>
      </c>
      <c r="E429" s="11" t="s">
        <v>1067</v>
      </c>
      <c r="F429" s="7" t="s">
        <v>1068</v>
      </c>
      <c r="G429" s="20">
        <v>42579</v>
      </c>
      <c r="H429" s="20">
        <v>43552</v>
      </c>
      <c r="I429" s="21">
        <v>84.341099999999997</v>
      </c>
      <c r="J429" s="22" t="s">
        <v>1032</v>
      </c>
      <c r="K429" s="22" t="s">
        <v>1032</v>
      </c>
      <c r="L429" s="22" t="s">
        <v>1032</v>
      </c>
      <c r="M429" s="22" t="s">
        <v>48</v>
      </c>
      <c r="N429" s="24" t="s">
        <v>1065</v>
      </c>
      <c r="O429" s="23">
        <v>119824244.18000001</v>
      </c>
      <c r="P429" s="23">
        <v>22246755.82</v>
      </c>
      <c r="Q429" s="81">
        <v>0</v>
      </c>
      <c r="R429" s="8"/>
      <c r="S429" s="81">
        <v>0</v>
      </c>
      <c r="T429" s="81">
        <v>142071000</v>
      </c>
      <c r="U429" s="6" t="s">
        <v>50</v>
      </c>
      <c r="V429" s="22" t="s">
        <v>80</v>
      </c>
      <c r="W429" s="9">
        <v>97558692.480000004</v>
      </c>
      <c r="X429" s="9">
        <v>0</v>
      </c>
    </row>
    <row r="430" spans="1:27" s="43" customFormat="1" ht="45" customHeight="1" x14ac:dyDescent="0.25">
      <c r="A430" s="42">
        <v>11</v>
      </c>
      <c r="B430" s="10" t="s">
        <v>1061</v>
      </c>
      <c r="C430" s="10">
        <v>103257</v>
      </c>
      <c r="D430" s="11" t="s">
        <v>1069</v>
      </c>
      <c r="E430" s="11" t="s">
        <v>1070</v>
      </c>
      <c r="F430" s="7" t="s">
        <v>1069</v>
      </c>
      <c r="G430" s="20">
        <v>42650</v>
      </c>
      <c r="H430" s="20">
        <v>43465</v>
      </c>
      <c r="I430" s="21">
        <v>84.341099999999997</v>
      </c>
      <c r="J430" s="22" t="s">
        <v>1032</v>
      </c>
      <c r="K430" s="22" t="s">
        <v>1032</v>
      </c>
      <c r="L430" s="22" t="s">
        <v>1032</v>
      </c>
      <c r="M430" s="22" t="s">
        <v>48</v>
      </c>
      <c r="N430" s="24" t="s">
        <v>1065</v>
      </c>
      <c r="O430" s="23">
        <v>5556186.9800000004</v>
      </c>
      <c r="P430" s="23">
        <v>1031570.33</v>
      </c>
      <c r="Q430" s="81">
        <v>134444.03</v>
      </c>
      <c r="R430" s="8"/>
      <c r="S430" s="81">
        <v>0</v>
      </c>
      <c r="T430" s="81">
        <v>6722201.3399999999</v>
      </c>
      <c r="U430" s="6" t="s">
        <v>50</v>
      </c>
      <c r="V430" s="22"/>
      <c r="W430" s="9">
        <v>0</v>
      </c>
      <c r="X430" s="9">
        <v>0</v>
      </c>
    </row>
    <row r="431" spans="1:27" s="43" customFormat="1" ht="45" customHeight="1" x14ac:dyDescent="0.25">
      <c r="A431" s="42">
        <v>12</v>
      </c>
      <c r="B431" s="22" t="s">
        <v>1100</v>
      </c>
      <c r="C431" s="22">
        <v>109641</v>
      </c>
      <c r="D431" s="11" t="s">
        <v>1071</v>
      </c>
      <c r="E431" s="11" t="s">
        <v>1072</v>
      </c>
      <c r="F431" s="11" t="s">
        <v>1073</v>
      </c>
      <c r="G431" s="31">
        <v>43129</v>
      </c>
      <c r="H431" s="20">
        <v>44041</v>
      </c>
      <c r="I431" s="21">
        <v>84.341099999999997</v>
      </c>
      <c r="J431" s="22" t="s">
        <v>1032</v>
      </c>
      <c r="K431" s="22" t="s">
        <v>1032</v>
      </c>
      <c r="L431" s="22" t="s">
        <v>1032</v>
      </c>
      <c r="M431" s="22" t="s">
        <v>48</v>
      </c>
      <c r="N431" s="24" t="s">
        <v>1065</v>
      </c>
      <c r="O431" s="8">
        <v>31031879.969999999</v>
      </c>
      <c r="P431" s="8">
        <v>5761433.5999999996</v>
      </c>
      <c r="Q431" s="81">
        <v>36793313.57</v>
      </c>
      <c r="R431" s="8"/>
      <c r="S431" s="81">
        <v>13888316.020000003</v>
      </c>
      <c r="T431" s="81">
        <v>87474943.159999996</v>
      </c>
      <c r="U431" s="6" t="s">
        <v>50</v>
      </c>
      <c r="V431" s="22"/>
      <c r="W431" s="9">
        <v>381170.68</v>
      </c>
      <c r="X431" s="9">
        <v>0</v>
      </c>
    </row>
    <row r="432" spans="1:27" s="43" customFormat="1" ht="45" customHeight="1" x14ac:dyDescent="0.25">
      <c r="A432" s="42">
        <v>13</v>
      </c>
      <c r="B432" s="22" t="s">
        <v>1100</v>
      </c>
      <c r="C432" s="22">
        <v>108513</v>
      </c>
      <c r="D432" s="11" t="s">
        <v>1074</v>
      </c>
      <c r="E432" s="11" t="s">
        <v>1075</v>
      </c>
      <c r="F432" s="11" t="s">
        <v>1076</v>
      </c>
      <c r="G432" s="31">
        <v>43129</v>
      </c>
      <c r="H432" s="20">
        <v>43950</v>
      </c>
      <c r="I432" s="21">
        <v>84.341099999999997</v>
      </c>
      <c r="J432" s="22" t="s">
        <v>1032</v>
      </c>
      <c r="K432" s="22" t="s">
        <v>1032</v>
      </c>
      <c r="L432" s="22" t="s">
        <v>1032</v>
      </c>
      <c r="M432" s="22" t="s">
        <v>48</v>
      </c>
      <c r="N432" s="24" t="s">
        <v>1065</v>
      </c>
      <c r="O432" s="8">
        <v>26502261.260000002</v>
      </c>
      <c r="P432" s="8">
        <v>4929456.5999999996</v>
      </c>
      <c r="Q432" s="81">
        <v>31431717.859999999</v>
      </c>
      <c r="R432" s="8"/>
      <c r="S432" s="81">
        <v>4920.3500000014901</v>
      </c>
      <c r="T432" s="81">
        <v>62868356.07</v>
      </c>
      <c r="U432" s="6" t="s">
        <v>50</v>
      </c>
      <c r="V432" s="22"/>
      <c r="W432" s="9">
        <v>136253.01999999999</v>
      </c>
      <c r="X432" s="9">
        <v>0</v>
      </c>
    </row>
    <row r="433" spans="1:27" s="43" customFormat="1" ht="45" customHeight="1" x14ac:dyDescent="0.25">
      <c r="A433" s="42">
        <v>14</v>
      </c>
      <c r="B433" s="22" t="s">
        <v>1101</v>
      </c>
      <c r="C433" s="22">
        <v>120197</v>
      </c>
      <c r="D433" s="11" t="s">
        <v>1102</v>
      </c>
      <c r="E433" s="11" t="s">
        <v>1103</v>
      </c>
      <c r="F433" s="11" t="s">
        <v>1104</v>
      </c>
      <c r="G433" s="31">
        <v>43249</v>
      </c>
      <c r="H433" s="20">
        <v>44040</v>
      </c>
      <c r="I433" s="21">
        <v>84.341099999999997</v>
      </c>
      <c r="J433" s="22" t="s">
        <v>1032</v>
      </c>
      <c r="K433" s="22" t="s">
        <v>1032</v>
      </c>
      <c r="L433" s="22" t="s">
        <v>1032</v>
      </c>
      <c r="M433" s="22" t="s">
        <v>48</v>
      </c>
      <c r="N433" s="24" t="s">
        <v>1065</v>
      </c>
      <c r="O433" s="8">
        <v>8277312.3099999996</v>
      </c>
      <c r="P433" s="8">
        <v>1536780.41</v>
      </c>
      <c r="Q433" s="81">
        <v>0</v>
      </c>
      <c r="R433" s="8"/>
      <c r="S433" s="81">
        <v>85.68</v>
      </c>
      <c r="T433" s="81">
        <f>SUM(O433:S433)</f>
        <v>9814178.3999999985</v>
      </c>
      <c r="U433" s="6" t="s">
        <v>50</v>
      </c>
      <c r="V433" s="22"/>
      <c r="W433" s="9">
        <v>0</v>
      </c>
      <c r="X433" s="9">
        <v>0</v>
      </c>
    </row>
    <row r="434" spans="1:27" s="43" customFormat="1" ht="45" customHeight="1" x14ac:dyDescent="0.25">
      <c r="A434" s="42">
        <v>15</v>
      </c>
      <c r="B434" s="22" t="s">
        <v>1115</v>
      </c>
      <c r="C434" s="22">
        <v>106343</v>
      </c>
      <c r="D434" s="11" t="s">
        <v>1116</v>
      </c>
      <c r="E434" s="11" t="s">
        <v>1117</v>
      </c>
      <c r="F434" s="11" t="s">
        <v>1118</v>
      </c>
      <c r="G434" s="31">
        <v>43251</v>
      </c>
      <c r="H434" s="20">
        <v>44346</v>
      </c>
      <c r="I434" s="21">
        <v>85</v>
      </c>
      <c r="J434" s="22" t="s">
        <v>1032</v>
      </c>
      <c r="K434" s="22" t="s">
        <v>1032</v>
      </c>
      <c r="L434" s="22" t="s">
        <v>1032</v>
      </c>
      <c r="M434" s="22" t="s">
        <v>48</v>
      </c>
      <c r="N434" s="24" t="s">
        <v>191</v>
      </c>
      <c r="O434" s="8">
        <v>24196209.620000001</v>
      </c>
      <c r="P434" s="8">
        <v>4269919.3499999996</v>
      </c>
      <c r="Q434" s="81">
        <v>0</v>
      </c>
      <c r="R434" s="8"/>
      <c r="S434" s="81">
        <v>9038497.3399999999</v>
      </c>
      <c r="T434" s="81">
        <f>SUM(O434:S434)</f>
        <v>37504626.310000002</v>
      </c>
      <c r="U434" s="6" t="s">
        <v>50</v>
      </c>
      <c r="V434" s="22"/>
      <c r="W434" s="9">
        <v>0</v>
      </c>
      <c r="X434" s="9">
        <v>0</v>
      </c>
      <c r="AA434" s="112"/>
    </row>
    <row r="435" spans="1:27" s="43" customFormat="1" ht="45" customHeight="1" x14ac:dyDescent="0.25">
      <c r="A435" s="42">
        <v>16</v>
      </c>
      <c r="B435" s="22" t="s">
        <v>1101</v>
      </c>
      <c r="C435" s="22">
        <v>120025</v>
      </c>
      <c r="D435" s="11" t="s">
        <v>1139</v>
      </c>
      <c r="E435" s="11" t="s">
        <v>1140</v>
      </c>
      <c r="F435" s="11" t="s">
        <v>1142</v>
      </c>
      <c r="G435" s="31">
        <v>43276</v>
      </c>
      <c r="H435" s="20">
        <v>44372</v>
      </c>
      <c r="I435" s="21">
        <v>84.341099999999997</v>
      </c>
      <c r="J435" s="22" t="s">
        <v>1032</v>
      </c>
      <c r="K435" s="22" t="s">
        <v>1032</v>
      </c>
      <c r="L435" s="22" t="s">
        <v>1032</v>
      </c>
      <c r="M435" s="22" t="s">
        <v>48</v>
      </c>
      <c r="N435" s="24" t="s">
        <v>1065</v>
      </c>
      <c r="O435" s="8">
        <v>155964263.63999999</v>
      </c>
      <c r="P435" s="8">
        <v>28956600.420000002</v>
      </c>
      <c r="Q435" s="81">
        <v>0</v>
      </c>
      <c r="R435" s="8"/>
      <c r="S435" s="81">
        <v>0</v>
      </c>
      <c r="T435" s="81">
        <f>SUM(O435:S435)</f>
        <v>184920864.06</v>
      </c>
      <c r="U435" s="6" t="s">
        <v>50</v>
      </c>
      <c r="V435" s="22"/>
      <c r="W435" s="9">
        <v>0</v>
      </c>
      <c r="X435" s="9">
        <v>0</v>
      </c>
    </row>
    <row r="436" spans="1:27" s="43" customFormat="1" ht="45" customHeight="1" x14ac:dyDescent="0.25">
      <c r="A436" s="42">
        <v>17</v>
      </c>
      <c r="B436" s="22" t="s">
        <v>1147</v>
      </c>
      <c r="C436" s="22">
        <v>114367</v>
      </c>
      <c r="D436" s="11" t="s">
        <v>1148</v>
      </c>
      <c r="E436" s="11" t="s">
        <v>1149</v>
      </c>
      <c r="F436" s="11" t="s">
        <v>1150</v>
      </c>
      <c r="G436" s="31">
        <v>43294</v>
      </c>
      <c r="H436" s="20">
        <v>44389</v>
      </c>
      <c r="I436" s="21">
        <v>84.341099999999997</v>
      </c>
      <c r="J436" s="22" t="s">
        <v>1032</v>
      </c>
      <c r="K436" s="22" t="s">
        <v>1032</v>
      </c>
      <c r="L436" s="22" t="s">
        <v>1032</v>
      </c>
      <c r="M436" s="22" t="s">
        <v>48</v>
      </c>
      <c r="N436" s="24" t="s">
        <v>1155</v>
      </c>
      <c r="O436" s="8">
        <v>43648529.549999997</v>
      </c>
      <c r="P436" s="8">
        <v>8103863.0199999996</v>
      </c>
      <c r="Q436" s="81">
        <v>0</v>
      </c>
      <c r="R436" s="8"/>
      <c r="S436" s="81">
        <v>1489872.75</v>
      </c>
      <c r="T436" s="81">
        <f>SUM(O436:S436)</f>
        <v>53242265.319999993</v>
      </c>
      <c r="U436" s="6" t="s">
        <v>50</v>
      </c>
      <c r="V436" s="22"/>
      <c r="W436" s="9">
        <v>0</v>
      </c>
      <c r="X436" s="9">
        <v>0</v>
      </c>
    </row>
    <row r="437" spans="1:27" s="43" customFormat="1" ht="45" customHeight="1" thickBot="1" x14ac:dyDescent="0.3">
      <c r="A437" s="42">
        <v>18</v>
      </c>
      <c r="B437" s="22" t="s">
        <v>1156</v>
      </c>
      <c r="C437" s="22">
        <v>123312</v>
      </c>
      <c r="D437" s="11" t="s">
        <v>1157</v>
      </c>
      <c r="E437" s="11" t="s">
        <v>1158</v>
      </c>
      <c r="F437" s="11" t="s">
        <v>1159</v>
      </c>
      <c r="G437" s="31">
        <v>43418</v>
      </c>
      <c r="H437" s="20">
        <v>44514</v>
      </c>
      <c r="I437" s="21">
        <v>84.341099999999997</v>
      </c>
      <c r="J437" s="22" t="s">
        <v>1032</v>
      </c>
      <c r="K437" s="22" t="s">
        <v>1032</v>
      </c>
      <c r="L437" s="22" t="s">
        <v>1032</v>
      </c>
      <c r="M437" s="22" t="s">
        <v>48</v>
      </c>
      <c r="N437" s="24" t="s">
        <v>1155</v>
      </c>
      <c r="O437" s="8">
        <v>177049421.03999999</v>
      </c>
      <c r="P437" s="8">
        <v>27765689.739999998</v>
      </c>
      <c r="Q437" s="81">
        <v>0</v>
      </c>
      <c r="R437" s="8"/>
      <c r="S437" s="81">
        <v>5105618.1900000004</v>
      </c>
      <c r="T437" s="81">
        <f>SUM(O437:S437)</f>
        <v>209920728.97</v>
      </c>
      <c r="U437" s="6" t="s">
        <v>50</v>
      </c>
      <c r="V437" s="22"/>
      <c r="W437" s="9">
        <v>248876</v>
      </c>
      <c r="X437" s="9">
        <v>0</v>
      </c>
    </row>
    <row r="438" spans="1:27" s="64" customFormat="1" ht="21" customHeight="1" thickBot="1" x14ac:dyDescent="0.3">
      <c r="A438" s="126" t="s">
        <v>30</v>
      </c>
      <c r="B438" s="127"/>
      <c r="C438" s="127"/>
      <c r="D438" s="127"/>
      <c r="E438" s="127"/>
      <c r="F438" s="127"/>
      <c r="G438" s="127"/>
      <c r="H438" s="127"/>
      <c r="I438" s="127"/>
      <c r="J438" s="127"/>
      <c r="K438" s="127"/>
      <c r="L438" s="127"/>
      <c r="M438" s="127"/>
      <c r="N438" s="128"/>
      <c r="O438" s="45">
        <f>SUM(O420:O437)</f>
        <v>1277998879.2717359</v>
      </c>
      <c r="P438" s="45">
        <f>SUM(P420:P437)</f>
        <v>228982398.39573911</v>
      </c>
      <c r="Q438" s="45">
        <f>SUM(Q420:Q437)</f>
        <v>139163497.70999998</v>
      </c>
      <c r="R438" s="45"/>
      <c r="S438" s="45">
        <f>SUM(S420:S437)</f>
        <v>86837792.520000041</v>
      </c>
      <c r="T438" s="45">
        <f>SUM(T420:T437)</f>
        <v>1732982567.8974748</v>
      </c>
      <c r="U438" s="45"/>
      <c r="V438" s="45"/>
      <c r="W438" s="45">
        <f>SUM(W420:W437)</f>
        <v>439662358.10000002</v>
      </c>
      <c r="X438" s="45">
        <f>SUM(X420:X437)</f>
        <v>48697919.710000008</v>
      </c>
    </row>
    <row r="439" spans="1:27" s="64" customFormat="1" ht="26.25" customHeight="1" thickBot="1" x14ac:dyDescent="0.3">
      <c r="A439" s="68"/>
      <c r="B439" s="69"/>
      <c r="C439" s="69"/>
      <c r="D439" s="69"/>
      <c r="E439" s="69"/>
      <c r="F439" s="69"/>
      <c r="G439" s="69"/>
      <c r="H439" s="69"/>
      <c r="I439" s="69"/>
      <c r="J439" s="69"/>
      <c r="K439" s="69"/>
      <c r="L439" s="69"/>
      <c r="M439" s="70"/>
      <c r="N439" s="70"/>
      <c r="O439" s="71"/>
      <c r="P439" s="71"/>
      <c r="Q439" s="71"/>
      <c r="R439" s="71"/>
      <c r="S439" s="71"/>
      <c r="T439" s="71"/>
      <c r="U439" s="71"/>
      <c r="V439" s="71"/>
      <c r="W439" s="71"/>
      <c r="X439" s="71"/>
      <c r="AA439" s="113"/>
    </row>
    <row r="440" spans="1:27" s="74" customFormat="1" ht="39" customHeight="1" thickBot="1" x14ac:dyDescent="0.3">
      <c r="A440" s="158" t="s">
        <v>1079</v>
      </c>
      <c r="B440" s="159"/>
      <c r="C440" s="159"/>
      <c r="D440" s="159"/>
      <c r="E440" s="159"/>
      <c r="F440" s="159"/>
      <c r="G440" s="159"/>
      <c r="H440" s="159"/>
      <c r="I440" s="160"/>
      <c r="J440" s="158" t="s">
        <v>1028</v>
      </c>
      <c r="K440" s="160"/>
      <c r="L440" s="78">
        <f>A16+A19+A25+A34+A38+A49+A158+A161+A164+A216+A222+A225+A232+A248+A261+A269+A274+A278+A282+A308+A336+A343+A358+A362+A376+A387+A392+A395+A408+A411+A414+A417+A437</f>
        <v>359</v>
      </c>
      <c r="M440" s="72"/>
      <c r="N440" s="73"/>
      <c r="O440" s="79">
        <f>O17+O20+O26+O35+O39+O50+O159+O162+O165+O217+O223+O226+O233+O249+O262+O270+O275+O279+O283+O309++O337+O344+O359+O363+O377+O388+O393+O396+O409+O412+O415+O418+O438</f>
        <v>3621387530.0917902</v>
      </c>
      <c r="P440" s="79">
        <f>P17+P20+P26+P35+P39+P50+P159+P162+P165+P217+P223+P226+P233+P249+P262+P270+P275+P279+P283+P309++P337+P344+P359+P363+P377+P388+P393+P396+P409+P412+P415+P418+P438</f>
        <v>725216644.90318608</v>
      </c>
      <c r="Q440" s="79">
        <f>Q17+Q20+Q26+Q35+Q39+Q50+Q159+Q162+Q165+Q217+Q223+Q226+Q233+Q249+Q262+Q270+Q275+Q279+Q283+Q309++Q337+Q344+Q359+Q363+Q377+Q388+Q393+Q396+Q409+Q412+Q415+Q418+Q438</f>
        <v>574388280.44999993</v>
      </c>
      <c r="R440" s="79"/>
      <c r="S440" s="79">
        <f>S17+S20+S26+S35+S39+S50+S159+S162+S165+S217+S223+S226+S233+S249+S262+S270+S275+S279+S283+S309++S337+S344+S359+S363+S377+S388+S393+S396+S409+S412+S415+S418+S438</f>
        <v>568112015.54000008</v>
      </c>
      <c r="T440" s="79">
        <f>T17+T20+T26+T35+T39+T50+T159+T162+T165+T217+T223+T226+T233+T249+T262+T270+T275+T279+T283+T309++T337+T344+T359+T363+T377+T388+T393+T396+T409+T412+T415+T418+T438</f>
        <v>5489104470.9849749</v>
      </c>
      <c r="U440" s="80"/>
      <c r="V440" s="79"/>
      <c r="W440" s="79">
        <f>W17+W20+W26+W35+W39+W50+W159+W162+W165+W217+W223+W226+W233+W249+W262+W270+W275+W279+W283+W309++W337+W344+W359+W363+W377+W388+W393+W396+W409+W412+W415+W418+W438</f>
        <v>1367985163.0300002</v>
      </c>
      <c r="X440" s="79">
        <f>X17+X20+X26+X35+X39+X50+X159+X162+X165+X217+X223+X226+X233+X249+X262+X270+X275+X279+X283+X309++X337+X344+X359+X363+X377+X388+X393+X396+X409+X412+X415+X418+X438</f>
        <v>154231808.20999998</v>
      </c>
      <c r="Z440" s="85"/>
      <c r="AA440" s="114"/>
    </row>
    <row r="444" spans="1:27" ht="39" customHeight="1" x14ac:dyDescent="0.25">
      <c r="W444" s="87"/>
      <c r="X444" s="87"/>
    </row>
    <row r="445" spans="1:27" x14ac:dyDescent="0.25">
      <c r="W445" s="87"/>
      <c r="X445" s="87"/>
    </row>
    <row r="446" spans="1:27" x14ac:dyDescent="0.25">
      <c r="W446" s="87"/>
      <c r="X446" s="87"/>
    </row>
    <row r="447" spans="1:27" x14ac:dyDescent="0.25">
      <c r="W447" s="87"/>
      <c r="X447" s="87"/>
    </row>
    <row r="448" spans="1:27" x14ac:dyDescent="0.25">
      <c r="W448" s="87"/>
      <c r="X448" s="87"/>
    </row>
  </sheetData>
  <mergeCells count="121">
    <mergeCell ref="E11:E13"/>
    <mergeCell ref="F11:F13"/>
    <mergeCell ref="G11:G13"/>
    <mergeCell ref="H11:H13"/>
    <mergeCell ref="I11:I13"/>
    <mergeCell ref="W11:X11"/>
    <mergeCell ref="O12:P12"/>
    <mergeCell ref="Q12:Q13"/>
    <mergeCell ref="R12:R13"/>
    <mergeCell ref="S12:S13"/>
    <mergeCell ref="W12:W13"/>
    <mergeCell ref="X12:X13"/>
    <mergeCell ref="J11:J13"/>
    <mergeCell ref="K11:K13"/>
    <mergeCell ref="L11:L13"/>
    <mergeCell ref="M11:M13"/>
    <mergeCell ref="N11:N13"/>
    <mergeCell ref="O11:Q11"/>
    <mergeCell ref="T11:T13"/>
    <mergeCell ref="U11:U13"/>
    <mergeCell ref="V11:V13"/>
    <mergeCell ref="A419:X419"/>
    <mergeCell ref="A438:N438"/>
    <mergeCell ref="A418:N418"/>
    <mergeCell ref="A440:I440"/>
    <mergeCell ref="J440:K440"/>
    <mergeCell ref="A413:X413"/>
    <mergeCell ref="A415:N415"/>
    <mergeCell ref="A389:X389"/>
    <mergeCell ref="A393:N393"/>
    <mergeCell ref="A394:X394"/>
    <mergeCell ref="A396:N396"/>
    <mergeCell ref="A397:X397"/>
    <mergeCell ref="A416:X416"/>
    <mergeCell ref="A409:N409"/>
    <mergeCell ref="A410:X410"/>
    <mergeCell ref="A412:N412"/>
    <mergeCell ref="A388:N388"/>
    <mergeCell ref="A310:X310"/>
    <mergeCell ref="A337:N337"/>
    <mergeCell ref="A338:X338"/>
    <mergeCell ref="A344:N344"/>
    <mergeCell ref="A345:X345"/>
    <mergeCell ref="A359:N359"/>
    <mergeCell ref="A360:X360"/>
    <mergeCell ref="A363:N363"/>
    <mergeCell ref="A364:X364"/>
    <mergeCell ref="A377:N377"/>
    <mergeCell ref="A378:X378"/>
    <mergeCell ref="A309:N309"/>
    <mergeCell ref="A250:X250"/>
    <mergeCell ref="A262:N262"/>
    <mergeCell ref="A263:X263"/>
    <mergeCell ref="A270:N270"/>
    <mergeCell ref="A271:X271"/>
    <mergeCell ref="A275:N275"/>
    <mergeCell ref="A276:X276"/>
    <mergeCell ref="A279:N279"/>
    <mergeCell ref="A280:X280"/>
    <mergeCell ref="A283:N283"/>
    <mergeCell ref="A284:X284"/>
    <mergeCell ref="A249:N249"/>
    <mergeCell ref="A163:X163"/>
    <mergeCell ref="A165:N165"/>
    <mergeCell ref="A166:X166"/>
    <mergeCell ref="A217:N217"/>
    <mergeCell ref="A218:X218"/>
    <mergeCell ref="A223:N223"/>
    <mergeCell ref="A224:X224"/>
    <mergeCell ref="A226:N226"/>
    <mergeCell ref="A227:X227"/>
    <mergeCell ref="A233:N233"/>
    <mergeCell ref="A234:X234"/>
    <mergeCell ref="A5:X5"/>
    <mergeCell ref="A6:X6"/>
    <mergeCell ref="A7:T7"/>
    <mergeCell ref="A8:A10"/>
    <mergeCell ref="B8:B10"/>
    <mergeCell ref="C8:C10"/>
    <mergeCell ref="D8:D10"/>
    <mergeCell ref="E8:E10"/>
    <mergeCell ref="F8:F10"/>
    <mergeCell ref="G8:G10"/>
    <mergeCell ref="W9:W10"/>
    <mergeCell ref="X9:X10"/>
    <mergeCell ref="V8:V10"/>
    <mergeCell ref="W8:X8"/>
    <mergeCell ref="N8:N10"/>
    <mergeCell ref="O8:Q8"/>
    <mergeCell ref="T8:T10"/>
    <mergeCell ref="U8:U10"/>
    <mergeCell ref="O9:P9"/>
    <mergeCell ref="Q9:Q10"/>
    <mergeCell ref="R9:R10"/>
    <mergeCell ref="S9:S10"/>
    <mergeCell ref="H8:H10"/>
    <mergeCell ref="I8:I10"/>
    <mergeCell ref="J8:J10"/>
    <mergeCell ref="K8:K10"/>
    <mergeCell ref="L8:L10"/>
    <mergeCell ref="M8:M10"/>
    <mergeCell ref="A14:X14"/>
    <mergeCell ref="A17:N17"/>
    <mergeCell ref="A18:X18"/>
    <mergeCell ref="A162:N162"/>
    <mergeCell ref="A21:X21"/>
    <mergeCell ref="A26:N26"/>
    <mergeCell ref="A27:X27"/>
    <mergeCell ref="A35:N35"/>
    <mergeCell ref="A36:X36"/>
    <mergeCell ref="A39:N39"/>
    <mergeCell ref="A40:X40"/>
    <mergeCell ref="A50:N50"/>
    <mergeCell ref="A51:X51"/>
    <mergeCell ref="A159:N159"/>
    <mergeCell ref="A160:X160"/>
    <mergeCell ref="A20:N20"/>
    <mergeCell ref="A11:A13"/>
    <mergeCell ref="B11:B13"/>
    <mergeCell ref="C11:C13"/>
    <mergeCell ref="D11:D13"/>
  </mergeCells>
  <pageMargins left="0.20866141699999999" right="0.20866141699999999" top="0.6" bottom="0.6" header="0.2" footer="0.2"/>
  <pageSetup paperSize="8" scale="45"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POC-locatii mult. jud.-lider</vt:lpstr>
      <vt:lpstr>'POC-locatii mult. jud.-lider'!Print_Area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Consuela Stegarescu</cp:lastModifiedBy>
  <cp:lastPrinted>2018-07-11T09:53:30Z</cp:lastPrinted>
  <dcterms:created xsi:type="dcterms:W3CDTF">2016-07-18T10:59:34Z</dcterms:created>
  <dcterms:modified xsi:type="dcterms:W3CDTF">2019-01-28T13:18:30Z</dcterms:modified>
</cp:coreProperties>
</file>