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Arbanas Georgiana\Desktop\RU Georgiana\2022\CJ Vrancea\"/>
    </mc:Choice>
  </mc:AlternateContent>
  <xr:revisionPtr revIDLastSave="0" documentId="13_ncr:1_{4D57FFC0-650A-4FD7-B273-0F10FD5F9174}" xr6:coauthVersionLast="47" xr6:coauthVersionMax="47" xr10:uidLastSave="{00000000-0000-0000-0000-000000000000}"/>
  <bookViews>
    <workbookView xWindow="-120" yWindow="-120" windowWidth="29040" windowHeight="15720" xr2:uid="{00000000-000D-0000-FFFF-FFFF00000000}"/>
  </bookViews>
  <sheets>
    <sheet name="Functii publice mar2022" sheetId="12" r:id="rId1"/>
  </sheets>
  <definedNames>
    <definedName name="_Hlk3377432" localSheetId="0">'Functii publice mar2022'!$B$86</definedName>
    <definedName name="_Hlk35512116" localSheetId="0">'Functii publice mar2022'!#REF!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9" i="12" l="1"/>
  <c r="H79" i="12" s="1"/>
  <c r="I79" i="12" s="1"/>
  <c r="J79" i="12" s="1"/>
  <c r="K79" i="12" s="1"/>
  <c r="L79" i="12" s="1"/>
  <c r="G78" i="12"/>
  <c r="H78" i="12" s="1"/>
  <c r="I78" i="12" s="1"/>
  <c r="J78" i="12" s="1"/>
  <c r="K78" i="12" s="1"/>
  <c r="L78" i="12" s="1"/>
  <c r="G77" i="12"/>
  <c r="H77" i="12" s="1"/>
  <c r="I77" i="12" s="1"/>
  <c r="J77" i="12" s="1"/>
  <c r="K77" i="12" s="1"/>
  <c r="L77" i="12" s="1"/>
  <c r="G76" i="12"/>
  <c r="H76" i="12" s="1"/>
  <c r="I76" i="12" s="1"/>
  <c r="J76" i="12" s="1"/>
  <c r="K76" i="12" s="1"/>
  <c r="L76" i="12" s="1"/>
  <c r="G75" i="12"/>
  <c r="H75" i="12" s="1"/>
  <c r="I75" i="12" s="1"/>
  <c r="J75" i="12" s="1"/>
  <c r="K75" i="12" s="1"/>
  <c r="L75" i="12" s="1"/>
  <c r="G74" i="12"/>
  <c r="H74" i="12" s="1"/>
  <c r="I74" i="12" s="1"/>
  <c r="J74" i="12" s="1"/>
  <c r="K74" i="12" s="1"/>
  <c r="L74" i="12" s="1"/>
  <c r="G73" i="12"/>
  <c r="H73" i="12" s="1"/>
  <c r="I73" i="12" s="1"/>
  <c r="J73" i="12" s="1"/>
  <c r="K73" i="12" s="1"/>
  <c r="L73" i="12" s="1"/>
  <c r="G72" i="12"/>
  <c r="H72" i="12" s="1"/>
  <c r="I72" i="12" s="1"/>
  <c r="J72" i="12" s="1"/>
  <c r="K72" i="12" s="1"/>
  <c r="L72" i="12" s="1"/>
  <c r="G71" i="12"/>
  <c r="H71" i="12" s="1"/>
  <c r="I71" i="12" s="1"/>
  <c r="J71" i="12" s="1"/>
  <c r="K71" i="12" s="1"/>
  <c r="L71" i="12" s="1"/>
  <c r="G70" i="12"/>
  <c r="H70" i="12" s="1"/>
  <c r="I70" i="12" s="1"/>
  <c r="J70" i="12" s="1"/>
  <c r="K70" i="12" s="1"/>
  <c r="L70" i="12" s="1"/>
  <c r="G69" i="12"/>
  <c r="H69" i="12" s="1"/>
  <c r="I69" i="12" s="1"/>
  <c r="J69" i="12" s="1"/>
  <c r="K69" i="12" s="1"/>
  <c r="L69" i="12" s="1"/>
  <c r="G68" i="12"/>
  <c r="H68" i="12" s="1"/>
  <c r="I68" i="12" s="1"/>
  <c r="J68" i="12" s="1"/>
  <c r="K68" i="12" s="1"/>
  <c r="L68" i="12" s="1"/>
  <c r="G67" i="12"/>
  <c r="H67" i="12" s="1"/>
  <c r="I67" i="12" s="1"/>
  <c r="J67" i="12" s="1"/>
  <c r="K67" i="12" s="1"/>
  <c r="L67" i="12" s="1"/>
  <c r="G66" i="12"/>
  <c r="H66" i="12" s="1"/>
  <c r="I66" i="12" s="1"/>
  <c r="J66" i="12" s="1"/>
  <c r="K66" i="12" s="1"/>
  <c r="L66" i="12" s="1"/>
  <c r="G65" i="12"/>
  <c r="H65" i="12" s="1"/>
  <c r="I65" i="12" s="1"/>
  <c r="J65" i="12" s="1"/>
  <c r="K65" i="12" s="1"/>
  <c r="L65" i="12" s="1"/>
  <c r="G64" i="12"/>
  <c r="H64" i="12" s="1"/>
  <c r="I64" i="12" s="1"/>
  <c r="J64" i="12" s="1"/>
  <c r="K64" i="12" s="1"/>
  <c r="L64" i="12" s="1"/>
  <c r="G63" i="12"/>
  <c r="H63" i="12" s="1"/>
  <c r="I63" i="12" s="1"/>
  <c r="J63" i="12" s="1"/>
  <c r="K63" i="12" s="1"/>
  <c r="L63" i="12" s="1"/>
  <c r="G62" i="12"/>
  <c r="H62" i="12" s="1"/>
  <c r="I62" i="12" s="1"/>
  <c r="J62" i="12" s="1"/>
  <c r="K62" i="12" s="1"/>
  <c r="L62" i="12" s="1"/>
  <c r="G61" i="12"/>
  <c r="H61" i="12" s="1"/>
  <c r="I61" i="12" s="1"/>
  <c r="J61" i="12" s="1"/>
  <c r="K61" i="12" s="1"/>
  <c r="L61" i="12" s="1"/>
  <c r="G60" i="12"/>
  <c r="H60" i="12" s="1"/>
  <c r="I60" i="12" s="1"/>
  <c r="J60" i="12" s="1"/>
  <c r="K60" i="12" s="1"/>
  <c r="L60" i="12" s="1"/>
  <c r="G59" i="12"/>
  <c r="H59" i="12" s="1"/>
  <c r="I59" i="12" s="1"/>
  <c r="J59" i="12" s="1"/>
  <c r="K59" i="12" s="1"/>
  <c r="L59" i="12" s="1"/>
  <c r="G58" i="12"/>
  <c r="H58" i="12" s="1"/>
  <c r="I58" i="12" s="1"/>
  <c r="J58" i="12" s="1"/>
  <c r="K58" i="12" s="1"/>
  <c r="L58" i="12" s="1"/>
  <c r="G57" i="12"/>
  <c r="H57" i="12" s="1"/>
  <c r="I57" i="12" s="1"/>
  <c r="J57" i="12" s="1"/>
  <c r="K57" i="12" s="1"/>
  <c r="L57" i="12" s="1"/>
  <c r="G56" i="12"/>
  <c r="H56" i="12" s="1"/>
  <c r="I56" i="12" s="1"/>
  <c r="J56" i="12" s="1"/>
  <c r="K56" i="12" s="1"/>
  <c r="L56" i="12" s="1"/>
  <c r="G55" i="12"/>
  <c r="H55" i="12" s="1"/>
  <c r="I55" i="12" s="1"/>
  <c r="J55" i="12" s="1"/>
  <c r="K55" i="12" s="1"/>
  <c r="L55" i="12" s="1"/>
  <c r="G54" i="12"/>
  <c r="H54" i="12" s="1"/>
  <c r="I54" i="12" s="1"/>
  <c r="J54" i="12" s="1"/>
  <c r="K54" i="12" s="1"/>
  <c r="L54" i="12" s="1"/>
  <c r="G53" i="12"/>
  <c r="H53" i="12" s="1"/>
  <c r="I53" i="12" s="1"/>
  <c r="J53" i="12" s="1"/>
  <c r="K53" i="12" s="1"/>
  <c r="L53" i="12" s="1"/>
  <c r="G52" i="12"/>
  <c r="H52" i="12" s="1"/>
  <c r="I52" i="12" s="1"/>
  <c r="J52" i="12" s="1"/>
  <c r="K52" i="12" s="1"/>
  <c r="L52" i="12" s="1"/>
  <c r="G51" i="12"/>
  <c r="H51" i="12" s="1"/>
  <c r="I51" i="12" s="1"/>
  <c r="J51" i="12" s="1"/>
  <c r="K51" i="12" s="1"/>
  <c r="L51" i="12" s="1"/>
  <c r="G32" i="12" l="1"/>
  <c r="H32" i="12" s="1"/>
  <c r="I32" i="12" s="1"/>
  <c r="J32" i="12" s="1"/>
  <c r="K32" i="12" s="1"/>
  <c r="L32" i="12" s="1"/>
  <c r="G46" i="12"/>
  <c r="H46" i="12" s="1"/>
  <c r="I46" i="12" s="1"/>
  <c r="J46" i="12" s="1"/>
  <c r="K46" i="12" s="1"/>
  <c r="L46" i="12" s="1"/>
  <c r="G45" i="12"/>
  <c r="H45" i="12" s="1"/>
  <c r="I45" i="12" s="1"/>
  <c r="J45" i="12" s="1"/>
  <c r="K45" i="12" s="1"/>
  <c r="L45" i="12" s="1"/>
  <c r="G44" i="12"/>
  <c r="H44" i="12" s="1"/>
  <c r="I44" i="12" s="1"/>
  <c r="J44" i="12" s="1"/>
  <c r="K44" i="12" s="1"/>
  <c r="L44" i="12" s="1"/>
  <c r="G43" i="12"/>
  <c r="H43" i="12" s="1"/>
  <c r="I43" i="12" s="1"/>
  <c r="J43" i="12" s="1"/>
  <c r="K43" i="12" s="1"/>
  <c r="L43" i="12" s="1"/>
  <c r="G42" i="12"/>
  <c r="H42" i="12" s="1"/>
  <c r="I42" i="12" s="1"/>
  <c r="J42" i="12" s="1"/>
  <c r="K42" i="12" s="1"/>
  <c r="L42" i="12" s="1"/>
  <c r="G41" i="12"/>
  <c r="H41" i="12" s="1"/>
  <c r="I41" i="12" s="1"/>
  <c r="J41" i="12" s="1"/>
  <c r="K41" i="12" s="1"/>
  <c r="L41" i="12" s="1"/>
  <c r="G40" i="12"/>
  <c r="H40" i="12" s="1"/>
  <c r="I40" i="12" s="1"/>
  <c r="J40" i="12" s="1"/>
  <c r="K40" i="12" s="1"/>
  <c r="L40" i="12" s="1"/>
  <c r="G39" i="12"/>
  <c r="H39" i="12" s="1"/>
  <c r="I39" i="12" s="1"/>
  <c r="J39" i="12" s="1"/>
  <c r="K39" i="12" s="1"/>
  <c r="L39" i="12" s="1"/>
  <c r="G38" i="12"/>
  <c r="H38" i="12" s="1"/>
  <c r="I38" i="12" s="1"/>
  <c r="J38" i="12" s="1"/>
  <c r="K38" i="12" s="1"/>
  <c r="L38" i="12" s="1"/>
  <c r="G37" i="12"/>
  <c r="H37" i="12" s="1"/>
  <c r="I37" i="12" s="1"/>
  <c r="J37" i="12" s="1"/>
  <c r="K37" i="12" s="1"/>
  <c r="L37" i="12" s="1"/>
  <c r="G36" i="12"/>
  <c r="H36" i="12" s="1"/>
  <c r="I36" i="12" s="1"/>
  <c r="J36" i="12" s="1"/>
  <c r="K36" i="12" s="1"/>
  <c r="L36" i="12" s="1"/>
  <c r="G35" i="12"/>
  <c r="H35" i="12" s="1"/>
  <c r="I35" i="12" s="1"/>
  <c r="J35" i="12" s="1"/>
  <c r="K35" i="12" s="1"/>
  <c r="L35" i="12" s="1"/>
  <c r="G34" i="12"/>
  <c r="H34" i="12" s="1"/>
  <c r="I34" i="12" s="1"/>
  <c r="J34" i="12" s="1"/>
  <c r="K34" i="12" s="1"/>
  <c r="L34" i="12" s="1"/>
  <c r="G33" i="12"/>
  <c r="H33" i="12" s="1"/>
  <c r="I33" i="12" s="1"/>
  <c r="J33" i="12" s="1"/>
  <c r="K33" i="12" s="1"/>
  <c r="L33" i="12" s="1"/>
</calcChain>
</file>

<file path=xl/sharedStrings.xml><?xml version="1.0" encoding="utf-8"?>
<sst xmlns="http://schemas.openxmlformats.org/spreadsheetml/2006/main" count="186" uniqueCount="91">
  <si>
    <t>Nr. crt.</t>
  </si>
  <si>
    <t>Funcţia</t>
  </si>
  <si>
    <t>Gradul sau treapta profesională</t>
  </si>
  <si>
    <t>Nivelul studiilor</t>
  </si>
  <si>
    <t>Coeficient</t>
  </si>
  <si>
    <t xml:space="preserve">Salariul de bază - lei </t>
  </si>
  <si>
    <t>Gradaţia 0</t>
  </si>
  <si>
    <t>Gradaţia 1</t>
  </si>
  <si>
    <t>Gradaţia 2</t>
  </si>
  <si>
    <t>Gradaţia 3</t>
  </si>
  <si>
    <t>Gradaţia 4</t>
  </si>
  <si>
    <t>Gradaţia 5</t>
  </si>
  <si>
    <t>Auditor;</t>
  </si>
  <si>
    <t>IA</t>
  </si>
  <si>
    <t>S</t>
  </si>
  <si>
    <t>I</t>
  </si>
  <si>
    <t>II</t>
  </si>
  <si>
    <t xml:space="preserve">Consilier, expert, inspector de specialitate,  referent de specialitate, consilier juridic; </t>
  </si>
  <si>
    <t>debutant</t>
  </si>
  <si>
    <t>Inspector, referent, subinginer;</t>
  </si>
  <si>
    <t>SSD</t>
  </si>
  <si>
    <t>Referent, inspector;</t>
  </si>
  <si>
    <t>M</t>
  </si>
  <si>
    <t>Casier, magaziner;</t>
  </si>
  <si>
    <t>M; G</t>
  </si>
  <si>
    <t>Şofer;</t>
  </si>
  <si>
    <t>Muncitor calificat;</t>
  </si>
  <si>
    <t>III</t>
  </si>
  <si>
    <t>IV</t>
  </si>
  <si>
    <t xml:space="preserve">Muncitor necalificat </t>
  </si>
  <si>
    <t>II - fără sporuri</t>
  </si>
  <si>
    <t>Președintele</t>
  </si>
  <si>
    <t>Consiliului Județean Vrancea</t>
  </si>
  <si>
    <t>Funcții publice de demnitate publică</t>
  </si>
  <si>
    <t>Nr. Crt.</t>
  </si>
  <si>
    <t>Funcția</t>
  </si>
  <si>
    <t>Salarii de bază - lei</t>
  </si>
  <si>
    <t>Președinte</t>
  </si>
  <si>
    <t>Vicepreședinte</t>
  </si>
  <si>
    <t xml:space="preserve"> *Notă: </t>
  </si>
  <si>
    <t>Coef. Gradul II</t>
  </si>
  <si>
    <t>Arhitect șef</t>
  </si>
  <si>
    <t>Director executiv</t>
  </si>
  <si>
    <t>Șef serviciu</t>
  </si>
  <si>
    <t>Șef birou</t>
  </si>
  <si>
    <t>Gradul profesional</t>
  </si>
  <si>
    <t>Salariul de bază gradația 0</t>
  </si>
  <si>
    <t>Salariul de bază gradația 1</t>
  </si>
  <si>
    <t>Salariul de bază gradația 2</t>
  </si>
  <si>
    <t>Salariul de bază gradația 3</t>
  </si>
  <si>
    <t>Salariul de bază gradația 4</t>
  </si>
  <si>
    <t>Salariul de bază gradația 5</t>
  </si>
  <si>
    <r>
      <t xml:space="preserve">Auditor;                                                                            </t>
    </r>
    <r>
      <rPr>
        <i/>
        <sz val="10"/>
        <color indexed="8"/>
        <rFont val="Times New Roman"/>
        <family val="1"/>
      </rPr>
      <t/>
    </r>
  </si>
  <si>
    <r>
      <t xml:space="preserve"> superior</t>
    </r>
    <r>
      <rPr>
        <i/>
        <sz val="10"/>
        <color indexed="8"/>
        <rFont val="Times New Roman"/>
        <family val="1"/>
      </rPr>
      <t/>
    </r>
  </si>
  <si>
    <t xml:space="preserve"> principal</t>
  </si>
  <si>
    <t xml:space="preserve"> asistent</t>
  </si>
  <si>
    <t xml:space="preserve"> debutant</t>
  </si>
  <si>
    <r>
      <t xml:space="preserve">Referent de specialitate;                                             </t>
    </r>
    <r>
      <rPr>
        <i/>
        <sz val="10"/>
        <color indexed="8"/>
        <rFont val="Times New Roman"/>
        <family val="1"/>
      </rPr>
      <t/>
    </r>
  </si>
  <si>
    <r>
      <t xml:space="preserve">Referent;                                                                    </t>
    </r>
    <r>
      <rPr>
        <i/>
        <sz val="10"/>
        <color indexed="8"/>
        <rFont val="Times New Roman"/>
        <family val="1"/>
      </rPr>
      <t/>
    </r>
  </si>
  <si>
    <t xml:space="preserve">*Notă: </t>
  </si>
  <si>
    <t xml:space="preserve"> *Notă: Salariile de bază prevăzute la gradul I și gradul II cuprind sporul de vechime în muncă la nivel maxim.</t>
  </si>
  <si>
    <t>Secretar general al judetului</t>
  </si>
  <si>
    <t>Director executiv adjunct</t>
  </si>
  <si>
    <t xml:space="preserve">Consilier, consilier juridic, expert, inspector;  consilier achiziții publice  </t>
  </si>
  <si>
    <t>Administrator</t>
  </si>
  <si>
    <t>Secretar</t>
  </si>
  <si>
    <t>Funcții publice specifice și generale de conducere</t>
  </si>
  <si>
    <t>Funcții publice generale de execuție</t>
  </si>
  <si>
    <t>Cătălin TOMA</t>
  </si>
  <si>
    <t>Administrator public</t>
  </si>
  <si>
    <t>TRANSPARENȚA VENITURILOR SALARIALE PENTRU FUNCȚIILE DIN CADRUL APARATULUI DE SPECIALITATE A CONSILIULUI JUDEȚEAN VRANCEA  Martie 2022</t>
  </si>
  <si>
    <t>2.Indemnizațiile lunare pentru funcțiile de demnitate publică se determină prin înmulțirea coeficienților din anexa nr. IX - Legea-cadru nr. 153/2017 privind salarizarea personalului plătit din fonduri publice, cu modificările și completările ulterioare, cu salariul de bază minim brut pe țară garantat în plată în vigoare, conform art.13 alin. (1) din Legea-cadru nr. 153/2017 privind salarizarea personalului plătit din fonduri publice, cu modificările și completările ulterioare;</t>
  </si>
  <si>
    <t>3.În baza art. I, alin. (2) din Ordonanța de Urgență a Guvernului nr.130/2021 privind unele măsuri fiscal-bugetare, prorogarea unor termene, precum şi pentru modificarea şi completarea unor acte normative, începând cu drepturile aferente lunii ianuarie, indemnizaţiile lunare pentru funcţiile de demnitate publică şi funcţiile asimilate acestora, prevăzute în anexa nr. IX la Legea-cadru nr. 153/2017, cu modificările şi completările ulterioare, se menţin la nivelul aferent lunii decembrie 2021.</t>
  </si>
  <si>
    <t>1. Salariile de bază prevăzute pentru funcțiile publice de demnitate publică cuprind sporul de vechime la nivel maxim;</t>
  </si>
  <si>
    <t>4. Pe perioada implementării de proiecte finanțate din fonduri europene nerambursabile beneficiază de o majorare a indemnizației cu până la 25% potrivit art.16 alin.(2) din Legea nr.153/2017, respectiv o majorare de 25% pentru 3 sau mai multe proiecte potrivit prevederilor art. 6 lit. c) din anexa la HG nr.325/2018.</t>
  </si>
  <si>
    <t>1. Pe perioada implementării de proiecte finanțate din fonduri europene nerambursabile beneficiază de o majorare a indemnizației cu până la 25% potrivit art.16 alin.(2) din Legea nr.153/2017, respectiv o majorare de 25% pentru 3 sau mai multe proiecte potrivit prevederilor art. 6 lit. c) din anexa la HG nr.325/2018.</t>
  </si>
  <si>
    <t>a)      până la 20 ore pe lună se acordă o majorare salarială de 10%;</t>
  </si>
  <si>
    <t>b)     între 21-40 ore pe lună se acordă o majorare salarială de 20%;</t>
  </si>
  <si>
    <t>c)      între 41-60 ore pe lună se acordă o majorare salarială de 30%;</t>
  </si>
  <si>
    <t>d)     între 61-80 ore pe lună se acordă o majorare salarială de 40%;</t>
  </si>
  <si>
    <t>e)      peste 80 ore pe lună se acordă o majorare salarială de 50%.</t>
  </si>
  <si>
    <t>Majorarea se acordă indiferent de numărul de proiecte în care este implicat și se aplică proporțional cu timpul efectiv alocat activităților pentru fiecare proiect. Pentru personalul nominalizat în echipele de proiete care își desfășoară activitatea simultan în mai multe proiecte, numărul orelor efectiv lucrate în luna anterioară se cumulează, procentul de majorare salarială fiind stabilit în mod corespunzător. Aceste drepturi sunt stabilite prin Hotărârea Guvernului nr. 325/2018.</t>
  </si>
  <si>
    <t>2. Salariul de bază la gradația 0 se determină prin înmulțirea coeficientului cu salariul minim brut pe țară garantat în plată din decembrie 2021;</t>
  </si>
  <si>
    <t>3. Salariile de bază pentru gradațiile 1-5 se determină prin înmulțirea salariilor de bază la gradația 0  cu cotele procentuale prevăzute la art. 10  din Legea nr. 153/2017 privind salarizarea personalului plătit din fonduri publice, în funcție de vechimea în muncă a funcționarului public;</t>
  </si>
  <si>
    <t>4. În anul 2022 valoarea indemnizaţiei de hrană se menţine la nivelul din anul 2020,  prevăzută la art. 18 din Legea - cadru nr. 153/2017 cu modificările și completările ulterioare, reprezentând a 12-a parte din două salarii de bază minime brute pe ţară garantate în plată, valoarea indemnizaţiei de hrană se menţine la nivelul din anul 2021.</t>
  </si>
  <si>
    <t xml:space="preserve"> 5.Spor handicap - persoanele care, în conformitate cu certificatul de încadrare în grad de handicap, sunt încadrate în grad de handicap grav sau accentuat beneficiază, pentru activitatea desfăşurată în cadrul programului normal de lucru, de un spor de 15% din salariul de bază, conform Hotărârii de Guvern nr. 751/2018 și a art. 22 din Legea-cadru nr. 153/2017 privind salarizarea personalului plătit din fonduri publice, cu modificările și completările ulterioare. În anul 2021 conform art. I alin. (3) din OUG nr. 226/2020 privind unele măsuri fiscal-bugetare şi pentru modificarea şi completarea unor acte normative şi prorogarea unor termene, cuantumul sporurilor se menţine cel mult la nivelul cuantumului acordat pentru luna decembrie 2020.</t>
  </si>
  <si>
    <t xml:space="preserve">6.Personalul care exercită activitatea de control financiar preventiv, pe perioada de exercitare a acesteia, beneficiază de o majorare a salariului de bază cu 10%, conform art. 15 din Legea-cadru nr. 153/2017 privind salarizarea personalului plătit din fonduri publice, cu modificările și completările ulterioare, fără a depăși nivelul indemnizaţiei lunare a funcţiei de vicepreşedinte a consiliului judeţean; </t>
  </si>
  <si>
    <t>7.Personalul din cadrul instituției nominalizat în echipele de proiecte finanțate din fonduri europene nerambursabile, pe perioada în care își desfășoară activitatea în aceste condiții, beneficiază de o majorare a salariilor de bază cu până la 50%, în funcție de timpul efectiv lucrat lunar pentru activitatea proiectului și prevăzute în fișa postului, după cum urmează:</t>
  </si>
  <si>
    <t>2.Salariul de bază individual al administratorului public se stabileşte de către preşedintele consiliului judeţean, în condiţiile legii, în funcţie de atribuţiile stabilite în fişa postului, între limite, astfel: limita minimă este nivelul salariului de bază al secretarului județului, iar limita maximă este indemnizaţia vicepreşedintelui consiliului judeţean</t>
  </si>
  <si>
    <t>Funcții  de execuție contractuale  și de la Cabinetul președintelui și vicepreședinților Consiliului Județean Vrancea</t>
  </si>
  <si>
    <t xml:space="preserve">1. În baza art I alin. (2) din Ordonanța de Urgență a Guvernului nr.130/2021 privind unele măsuri fiscal-bugetare, prorogarea unor termene, precum şi pentru modificarea şi completarea unor acte normative, începând cu drepturile aferente lunii ianuarie 2022. indemnizația lunară a viceprețedintelui consiliului județean s-a menținut la nivelul aferent lunii decembrie 2021, respectiv acesta fiind de 16.640 lei.Conform art. 11 alin. (4) din Legea-cadru nr. 153/2017 cu modificările și completările ulterioare, nivelul veniturilor salariale se stabileşte, în condiţiile prevăzute la alin. (1) şi (3), fără a depăşi nivelul indemnizaţiei lunare a funcţiei de vicepreşedintelui consiliului judeţean, exclusiv majorările prevăzute la art. 16 alin.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</si>
</sst>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sz val="13"/>
      <color indexed="8"/>
      <name val="Times New Roman"/>
      <family val="1"/>
    </font>
    <font>
      <sz val="12"/>
      <color indexed="8"/>
      <name val="Times New Roman"/>
      <family val="1"/>
    </font>
    <font>
      <sz val="12"/>
      <color theme="1"/>
      <name val="Times New Roman"/>
      <family val="1"/>
    </font>
    <font>
      <sz val="10"/>
      <color indexed="8"/>
      <name val="Times New Roman"/>
      <family val="1"/>
    </font>
    <font>
      <b/>
      <sz val="12"/>
      <color indexed="8"/>
      <name val="Times New Roman"/>
      <family val="1"/>
    </font>
    <font>
      <b/>
      <sz val="12"/>
      <color theme="1"/>
      <name val="Times New Roman"/>
      <family val="1"/>
    </font>
    <font>
      <sz val="13"/>
      <color theme="1"/>
      <name val="Times New Roman"/>
      <family val="1"/>
    </font>
    <font>
      <sz val="12"/>
      <color theme="1"/>
      <name val="Calibri"/>
      <family val="2"/>
      <charset val="238"/>
      <scheme val="minor"/>
    </font>
    <font>
      <i/>
      <sz val="10"/>
      <color indexed="8"/>
      <name val="Times New Roman"/>
      <family val="1"/>
    </font>
    <font>
      <sz val="12"/>
      <name val="Times New Roman"/>
      <family val="1"/>
    </font>
  </fonts>
  <fills count="3">
    <fill>
      <patternFill patternType="none"/>
    </fill>
    <fill>
      <patternFill patternType="gray125"/>
    </fill>
    <fill>
      <patternFill patternType="solid">
        <fgColor indexed="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88">
    <xf numFmtId="0" fontId="0" fillId="0" borderId="0" xfId="0"/>
    <xf numFmtId="0" fontId="2" fillId="0" borderId="0" xfId="0" applyFont="1" applyFill="1"/>
    <xf numFmtId="0" fontId="4" fillId="0" borderId="1" xfId="0" applyFont="1" applyFill="1" applyBorder="1" applyAlignment="1">
      <alignment horizontal="center" vertical="center" wrapText="1"/>
    </xf>
    <xf numFmtId="0" fontId="3" fillId="0" borderId="0" xfId="0" applyFont="1"/>
    <xf numFmtId="0" fontId="2" fillId="0" borderId="1" xfId="0" applyFont="1" applyBorder="1" applyAlignment="1">
      <alignment horizontal="center"/>
    </xf>
    <xf numFmtId="0" fontId="7" fillId="0" borderId="0" xfId="0" applyFont="1" applyAlignment="1">
      <alignment horizontal="center" vertical="center" wrapText="1"/>
    </xf>
    <xf numFmtId="0" fontId="2" fillId="0" borderId="1" xfId="0" applyFont="1" applyBorder="1" applyAlignment="1">
      <alignment horizontal="center" wrapText="1"/>
    </xf>
    <xf numFmtId="0" fontId="3" fillId="0" borderId="0" xfId="0" applyFont="1" applyAlignment="1">
      <alignment horizontal="center" vertical="center" wrapText="1"/>
    </xf>
    <xf numFmtId="0" fontId="8" fillId="0" borderId="0" xfId="0" applyFont="1"/>
    <xf numFmtId="0" fontId="3" fillId="0" borderId="0" xfId="0" applyFont="1" applyBorder="1" applyAlignment="1">
      <alignment horizontal="center" vertical="center" wrapText="1"/>
    </xf>
    <xf numFmtId="0" fontId="8" fillId="0" borderId="0" xfId="0" applyFont="1" applyBorder="1"/>
    <xf numFmtId="0" fontId="1" fillId="0" borderId="0" xfId="0" applyFont="1" applyAlignment="1">
      <alignment vertical="center"/>
    </xf>
    <xf numFmtId="0" fontId="2" fillId="0" borderId="0" xfId="0" applyFont="1"/>
    <xf numFmtId="0" fontId="2" fillId="0" borderId="0" xfId="0" applyFont="1" applyFill="1" applyBorder="1"/>
    <xf numFmtId="0" fontId="2" fillId="0" borderId="1" xfId="0" applyFont="1" applyBorder="1"/>
    <xf numFmtId="0" fontId="2" fillId="0" borderId="0" xfId="0" applyFont="1" applyBorder="1"/>
    <xf numFmtId="0" fontId="2" fillId="2" borderId="0" xfId="0" applyFont="1" applyFill="1" applyBorder="1" applyAlignment="1">
      <alignment vertical="center" wrapText="1"/>
    </xf>
    <xf numFmtId="0" fontId="2" fillId="2" borderId="0" xfId="0" applyFont="1" applyFill="1" applyBorder="1" applyAlignment="1">
      <alignment horizontal="right" vertical="center" wrapText="1"/>
    </xf>
    <xf numFmtId="0" fontId="2" fillId="2" borderId="1" xfId="0" applyFont="1" applyFill="1" applyBorder="1" applyAlignment="1">
      <alignment horizontal="center" wrapText="1"/>
    </xf>
    <xf numFmtId="0" fontId="2" fillId="2"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righ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right" vertical="center" wrapText="1"/>
    </xf>
    <xf numFmtId="0" fontId="2" fillId="2" borderId="1" xfId="0" applyFont="1" applyFill="1" applyBorder="1" applyAlignment="1">
      <alignment horizontal="left" vertical="center" wrapText="1"/>
    </xf>
    <xf numFmtId="0" fontId="2" fillId="0" borderId="0" xfId="0" applyFont="1" applyBorder="1" applyAlignment="1">
      <alignment horizontal="left" vertical="center" wrapText="1"/>
    </xf>
    <xf numFmtId="0" fontId="2"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right" vertical="center" wrapText="1"/>
    </xf>
    <xf numFmtId="1" fontId="2" fillId="2" borderId="1" xfId="0" applyNumberFormat="1" applyFont="1" applyFill="1" applyBorder="1" applyAlignment="1">
      <alignment horizontal="right" vertical="center" wrapText="1"/>
    </xf>
    <xf numFmtId="0" fontId="3" fillId="0" borderId="0" xfId="0" applyFont="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left" vertical="center" wrapText="1"/>
    </xf>
    <xf numFmtId="0" fontId="3" fillId="0" borderId="0" xfId="0" applyFont="1" applyAlignment="1">
      <alignment horizontal="left" vertical="center" wrapText="1"/>
    </xf>
    <xf numFmtId="0" fontId="2" fillId="0" borderId="0" xfId="0" applyFont="1" applyBorder="1" applyAlignment="1">
      <alignment horizontal="center"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3"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0" borderId="7" xfId="0" applyFont="1" applyBorder="1" applyAlignment="1"/>
    <xf numFmtId="0" fontId="2" fillId="0" borderId="0" xfId="0" applyFont="1" applyBorder="1" applyAlignment="1"/>
    <xf numFmtId="0" fontId="4" fillId="0" borderId="1" xfId="0" applyFont="1" applyBorder="1" applyAlignment="1">
      <alignment horizontal="center" wrapText="1"/>
    </xf>
    <xf numFmtId="0" fontId="5" fillId="0" borderId="0" xfId="0" applyFont="1" applyAlignment="1">
      <alignment wrapText="1"/>
    </xf>
    <xf numFmtId="0" fontId="6" fillId="0" borderId="0" xfId="0" applyFont="1" applyAlignment="1"/>
    <xf numFmtId="0" fontId="0" fillId="0" borderId="0" xfId="0" applyAlignment="1">
      <alignment horizontal="center"/>
    </xf>
    <xf numFmtId="0" fontId="0" fillId="0" borderId="0" xfId="0" applyAlignment="1">
      <alignment horizontal="center"/>
    </xf>
    <xf numFmtId="0" fontId="3" fillId="0" borderId="0" xfId="0" applyFont="1" applyAlignment="1">
      <alignment horizontal="left" vertical="center" wrapText="1"/>
    </xf>
    <xf numFmtId="0" fontId="5" fillId="0" borderId="0" xfId="0" applyFont="1" applyAlignment="1">
      <alignment horizontal="center" wrapText="1"/>
    </xf>
    <xf numFmtId="0" fontId="6" fillId="0" borderId="0" xfId="0" applyFont="1" applyAlignment="1">
      <alignment horizont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left"/>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2"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wrapText="1"/>
    </xf>
    <xf numFmtId="0" fontId="2"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3" fillId="0" borderId="0" xfId="0" applyFont="1" applyAlignment="1">
      <alignment vertical="center" wrapText="1"/>
    </xf>
    <xf numFmtId="0" fontId="2" fillId="0" borderId="0" xfId="0" applyFont="1" applyAlignment="1">
      <alignment horizontal="left" wrapText="1"/>
    </xf>
    <xf numFmtId="0" fontId="8" fillId="0" borderId="1" xfId="0" applyFont="1" applyBorder="1" applyAlignment="1">
      <alignment horizontal="center" vertical="center" wrapText="1"/>
    </xf>
    <xf numFmtId="0" fontId="2" fillId="0" borderId="0" xfId="0" applyFont="1" applyBorder="1" applyAlignment="1">
      <alignment horizontal="left" vertical="center" wrapText="1"/>
    </xf>
    <xf numFmtId="0" fontId="1" fillId="0" borderId="0" xfId="0" applyFont="1" applyBorder="1" applyAlignment="1">
      <alignment horizontal="left" vertical="top" wrapText="1"/>
    </xf>
    <xf numFmtId="0" fontId="1" fillId="0" borderId="0" xfId="0" applyFont="1" applyAlignment="1">
      <alignment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2" fillId="0" borderId="2"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B72FF-CAB2-489D-A2E1-5C1CCEB3BCD2}">
  <dimension ref="B2:M99"/>
  <sheetViews>
    <sheetView tabSelected="1" zoomScaleNormal="100" workbookViewId="0">
      <selection activeCell="J103" sqref="J103"/>
    </sheetView>
  </sheetViews>
  <sheetFormatPr defaultRowHeight="15" x14ac:dyDescent="0.25"/>
  <cols>
    <col min="1" max="1" width="3.140625" customWidth="1"/>
    <col min="2" max="2" width="6.85546875" customWidth="1"/>
    <col min="3" max="3" width="24.5703125" customWidth="1"/>
    <col min="4" max="5" width="10.7109375" customWidth="1"/>
    <col min="6" max="6" width="11.28515625" customWidth="1"/>
    <col min="7" max="7" width="10.42578125" customWidth="1"/>
    <col min="8" max="8" width="11.7109375" customWidth="1"/>
    <col min="9" max="9" width="11.28515625" customWidth="1"/>
    <col min="10" max="10" width="11" customWidth="1"/>
    <col min="11" max="12" width="10.5703125" customWidth="1"/>
  </cols>
  <sheetData>
    <row r="2" spans="2:11" ht="31.5" customHeight="1" x14ac:dyDescent="0.25">
      <c r="C2" s="85" t="s">
        <v>70</v>
      </c>
      <c r="D2" s="85"/>
      <c r="E2" s="85"/>
      <c r="F2" s="85"/>
      <c r="G2" s="85"/>
      <c r="H2" s="85"/>
      <c r="I2" s="85"/>
      <c r="J2" s="85"/>
      <c r="K2" s="85"/>
    </row>
    <row r="3" spans="2:11" ht="14.1" customHeight="1" x14ac:dyDescent="0.25">
      <c r="C3" s="5"/>
      <c r="D3" s="5"/>
      <c r="E3" s="5"/>
      <c r="F3" s="5"/>
      <c r="G3" s="5"/>
      <c r="H3" s="5"/>
      <c r="I3" s="5"/>
      <c r="J3" s="5"/>
      <c r="K3" s="5"/>
    </row>
    <row r="4" spans="2:11" ht="24" customHeight="1" x14ac:dyDescent="0.25">
      <c r="C4" s="86" t="s">
        <v>33</v>
      </c>
      <c r="D4" s="86"/>
      <c r="E4" s="86"/>
      <c r="F4" s="5"/>
      <c r="G4" s="5"/>
      <c r="H4" s="5"/>
      <c r="I4" s="5"/>
      <c r="J4" s="5"/>
      <c r="K4" s="5"/>
    </row>
    <row r="5" spans="2:11" s="8" customFormat="1" ht="28.7" customHeight="1" x14ac:dyDescent="0.25">
      <c r="B5" s="6" t="s">
        <v>34</v>
      </c>
      <c r="C5" s="23" t="s">
        <v>35</v>
      </c>
      <c r="D5" s="24" t="s">
        <v>3</v>
      </c>
      <c r="E5" s="24" t="s">
        <v>4</v>
      </c>
      <c r="F5" s="23" t="s">
        <v>36</v>
      </c>
      <c r="G5" s="7"/>
    </row>
    <row r="6" spans="2:11" s="8" customFormat="1" ht="22.5" customHeight="1" x14ac:dyDescent="0.25">
      <c r="B6" s="24">
        <v>1</v>
      </c>
      <c r="C6" s="22" t="s">
        <v>37</v>
      </c>
      <c r="D6" s="24" t="s">
        <v>14</v>
      </c>
      <c r="E6" s="24">
        <v>9</v>
      </c>
      <c r="F6" s="23">
        <v>18720</v>
      </c>
      <c r="G6" s="7"/>
    </row>
    <row r="7" spans="2:11" s="8" customFormat="1" ht="22.5" customHeight="1" x14ac:dyDescent="0.25">
      <c r="B7" s="24">
        <v>2</v>
      </c>
      <c r="C7" s="22" t="s">
        <v>38</v>
      </c>
      <c r="D7" s="24" t="s">
        <v>14</v>
      </c>
      <c r="E7" s="24">
        <v>8</v>
      </c>
      <c r="F7" s="23">
        <v>16640</v>
      </c>
      <c r="G7" s="9"/>
      <c r="H7" s="10"/>
      <c r="I7" s="10"/>
      <c r="J7" s="10"/>
    </row>
    <row r="8" spans="2:11" s="8" customFormat="1" ht="18.75" customHeight="1" x14ac:dyDescent="0.25">
      <c r="B8" s="87" t="s">
        <v>39</v>
      </c>
      <c r="C8" s="87"/>
      <c r="D8" s="87"/>
      <c r="E8" s="87"/>
      <c r="F8" s="87"/>
      <c r="G8" s="82"/>
      <c r="H8" s="82"/>
      <c r="I8" s="82"/>
      <c r="J8" s="82"/>
      <c r="K8" s="7"/>
    </row>
    <row r="9" spans="2:11" s="8" customFormat="1" ht="15" customHeight="1" x14ac:dyDescent="0.25">
      <c r="B9" s="82" t="s">
        <v>73</v>
      </c>
      <c r="C9" s="82"/>
      <c r="D9" s="82"/>
      <c r="E9" s="82"/>
      <c r="F9" s="82"/>
      <c r="G9" s="82"/>
      <c r="H9" s="82"/>
      <c r="I9" s="82"/>
      <c r="J9" s="82"/>
      <c r="K9" s="7"/>
    </row>
    <row r="10" spans="2:11" s="8" customFormat="1" ht="69.75" customHeight="1" x14ac:dyDescent="0.25">
      <c r="B10" s="82" t="s">
        <v>71</v>
      </c>
      <c r="C10" s="82"/>
      <c r="D10" s="82"/>
      <c r="E10" s="82"/>
      <c r="F10" s="82"/>
      <c r="G10" s="82"/>
      <c r="H10" s="82"/>
      <c r="I10" s="82"/>
      <c r="J10" s="82"/>
      <c r="K10" s="7"/>
    </row>
    <row r="11" spans="2:11" s="8" customFormat="1" ht="78" customHeight="1" x14ac:dyDescent="0.25">
      <c r="B11" s="82" t="s">
        <v>72</v>
      </c>
      <c r="C11" s="82"/>
      <c r="D11" s="82"/>
      <c r="E11" s="82"/>
      <c r="F11" s="82"/>
      <c r="G11" s="82"/>
      <c r="H11" s="82"/>
      <c r="I11" s="82"/>
      <c r="J11" s="82"/>
      <c r="K11" s="7"/>
    </row>
    <row r="12" spans="2:11" ht="51" customHeight="1" x14ac:dyDescent="0.25">
      <c r="B12" s="52" t="s">
        <v>74</v>
      </c>
      <c r="C12" s="52"/>
      <c r="D12" s="52"/>
      <c r="E12" s="52"/>
      <c r="F12" s="52"/>
      <c r="G12" s="52"/>
      <c r="H12" s="52"/>
      <c r="I12" s="52"/>
      <c r="J12" s="52"/>
      <c r="K12" s="5"/>
    </row>
    <row r="13" spans="2:11" ht="30.75" customHeight="1" x14ac:dyDescent="0.25">
      <c r="B13" s="6" t="s">
        <v>34</v>
      </c>
      <c r="C13" s="36" t="s">
        <v>35</v>
      </c>
      <c r="D13" s="37" t="s">
        <v>3</v>
      </c>
      <c r="E13" s="37" t="s">
        <v>4</v>
      </c>
      <c r="F13" s="36" t="s">
        <v>36</v>
      </c>
      <c r="G13" s="35"/>
      <c r="H13" s="35"/>
      <c r="I13" s="35"/>
      <c r="J13" s="35"/>
      <c r="K13" s="5"/>
    </row>
    <row r="14" spans="2:11" ht="20.25" customHeight="1" x14ac:dyDescent="0.25">
      <c r="B14" s="37">
        <v>1</v>
      </c>
      <c r="C14" s="38" t="s">
        <v>69</v>
      </c>
      <c r="D14" s="37" t="s">
        <v>14</v>
      </c>
      <c r="E14" s="37">
        <v>8</v>
      </c>
      <c r="F14" s="36">
        <v>16640</v>
      </c>
      <c r="G14" s="35"/>
      <c r="H14" s="35"/>
      <c r="I14" s="35"/>
      <c r="J14" s="35"/>
      <c r="K14" s="5"/>
    </row>
    <row r="15" spans="2:11" ht="20.25" customHeight="1" x14ac:dyDescent="0.25">
      <c r="B15" s="40"/>
      <c r="C15" s="41"/>
      <c r="D15" s="40"/>
      <c r="E15" s="40"/>
      <c r="F15" s="42"/>
      <c r="G15" s="35"/>
      <c r="H15" s="35"/>
      <c r="I15" s="35"/>
      <c r="J15" s="35"/>
      <c r="K15" s="5"/>
    </row>
    <row r="16" spans="2:11" ht="20.25" customHeight="1" x14ac:dyDescent="0.25">
      <c r="B16" s="52" t="s">
        <v>75</v>
      </c>
      <c r="C16" s="52"/>
      <c r="D16" s="52"/>
      <c r="E16" s="52"/>
      <c r="F16" s="52"/>
      <c r="G16" s="52"/>
      <c r="H16" s="52"/>
      <c r="I16" s="52"/>
      <c r="J16" s="52"/>
      <c r="K16" s="5"/>
    </row>
    <row r="17" spans="2:12" ht="32.25" customHeight="1" x14ac:dyDescent="0.25">
      <c r="B17" s="52"/>
      <c r="C17" s="52"/>
      <c r="D17" s="52"/>
      <c r="E17" s="52"/>
      <c r="F17" s="52"/>
      <c r="G17" s="52"/>
      <c r="H17" s="52"/>
      <c r="I17" s="52"/>
      <c r="J17" s="52"/>
      <c r="K17" s="5"/>
    </row>
    <row r="18" spans="2:12" ht="48.75" customHeight="1" x14ac:dyDescent="0.25">
      <c r="B18" s="52" t="s">
        <v>88</v>
      </c>
      <c r="C18" s="52"/>
      <c r="D18" s="52"/>
      <c r="E18" s="52"/>
      <c r="F18" s="52"/>
      <c r="G18" s="52"/>
      <c r="H18" s="52"/>
      <c r="I18" s="52"/>
      <c r="J18" s="52"/>
      <c r="K18" s="5"/>
    </row>
    <row r="19" spans="2:12" ht="22.5" customHeight="1" x14ac:dyDescent="0.25">
      <c r="B19" s="39"/>
      <c r="C19" s="39"/>
      <c r="D19" s="39"/>
      <c r="E19" s="39"/>
      <c r="F19" s="39"/>
      <c r="G19" s="39"/>
      <c r="H19" s="39"/>
      <c r="I19" s="39"/>
      <c r="J19" s="39"/>
      <c r="K19" s="5"/>
    </row>
    <row r="20" spans="2:12" s="12" customFormat="1" ht="20.25" customHeight="1" x14ac:dyDescent="0.25">
      <c r="B20" s="1"/>
      <c r="C20" s="11" t="s">
        <v>66</v>
      </c>
    </row>
    <row r="21" spans="2:12" s="1" customFormat="1" ht="34.5" customHeight="1" x14ac:dyDescent="0.25">
      <c r="B21" s="23" t="s">
        <v>0</v>
      </c>
      <c r="C21" s="23" t="s">
        <v>1</v>
      </c>
      <c r="D21" s="23" t="s">
        <v>3</v>
      </c>
      <c r="E21" s="24" t="s">
        <v>40</v>
      </c>
      <c r="F21" s="23" t="s">
        <v>5</v>
      </c>
      <c r="G21" s="13"/>
      <c r="H21" s="13"/>
      <c r="I21" s="13"/>
      <c r="J21" s="13"/>
    </row>
    <row r="22" spans="2:12" s="12" customFormat="1" ht="17.25" customHeight="1" x14ac:dyDescent="0.25">
      <c r="B22" s="21">
        <v>1</v>
      </c>
      <c r="C22" s="14" t="s">
        <v>61</v>
      </c>
      <c r="D22" s="21" t="s">
        <v>14</v>
      </c>
      <c r="E22" s="21">
        <v>7.98</v>
      </c>
      <c r="F22" s="25">
        <v>16640</v>
      </c>
      <c r="G22" s="45"/>
      <c r="H22" s="46"/>
      <c r="I22" s="46"/>
      <c r="J22" s="46"/>
    </row>
    <row r="23" spans="2:12" s="12" customFormat="1" ht="17.25" customHeight="1" x14ac:dyDescent="0.25">
      <c r="B23" s="21">
        <v>2</v>
      </c>
      <c r="C23" s="26" t="s">
        <v>41</v>
      </c>
      <c r="D23" s="21" t="s">
        <v>14</v>
      </c>
      <c r="E23" s="21">
        <v>7.27</v>
      </c>
      <c r="F23" s="25">
        <v>16212</v>
      </c>
      <c r="G23" s="15"/>
      <c r="H23" s="15"/>
      <c r="I23" s="15"/>
      <c r="J23" s="15"/>
    </row>
    <row r="24" spans="2:12" s="12" customFormat="1" ht="17.25" customHeight="1" x14ac:dyDescent="0.25">
      <c r="B24" s="21">
        <v>3</v>
      </c>
      <c r="C24" s="26" t="s">
        <v>42</v>
      </c>
      <c r="D24" s="21" t="s">
        <v>14</v>
      </c>
      <c r="E24" s="21">
        <v>7.27</v>
      </c>
      <c r="F24" s="25">
        <v>16212</v>
      </c>
      <c r="G24" s="15"/>
      <c r="H24" s="15"/>
      <c r="I24" s="15"/>
      <c r="J24" s="15"/>
    </row>
    <row r="25" spans="2:12" s="12" customFormat="1" ht="17.25" customHeight="1" x14ac:dyDescent="0.25">
      <c r="B25" s="27"/>
      <c r="C25" s="29" t="s">
        <v>62</v>
      </c>
      <c r="D25" s="27" t="s">
        <v>14</v>
      </c>
      <c r="E25" s="27">
        <v>6.8</v>
      </c>
      <c r="F25" s="28">
        <v>15164</v>
      </c>
      <c r="G25" s="15"/>
      <c r="H25" s="15"/>
      <c r="I25" s="15"/>
      <c r="J25" s="15"/>
    </row>
    <row r="26" spans="2:12" s="12" customFormat="1" ht="17.25" customHeight="1" x14ac:dyDescent="0.25">
      <c r="B26" s="21">
        <v>4</v>
      </c>
      <c r="C26" s="26" t="s">
        <v>43</v>
      </c>
      <c r="D26" s="21" t="s">
        <v>14</v>
      </c>
      <c r="E26" s="21">
        <v>6.3</v>
      </c>
      <c r="F26" s="25">
        <v>14495</v>
      </c>
      <c r="G26" s="15"/>
      <c r="H26" s="15"/>
      <c r="I26" s="15"/>
      <c r="J26" s="15"/>
    </row>
    <row r="27" spans="2:12" s="12" customFormat="1" ht="17.25" customHeight="1" x14ac:dyDescent="0.25">
      <c r="B27" s="21">
        <v>5</v>
      </c>
      <c r="C27" s="26" t="s">
        <v>44</v>
      </c>
      <c r="D27" s="21" t="s">
        <v>14</v>
      </c>
      <c r="E27" s="21">
        <v>6.05</v>
      </c>
      <c r="F27" s="25">
        <v>13938</v>
      </c>
      <c r="G27" s="15"/>
      <c r="H27" s="15"/>
      <c r="I27" s="15"/>
      <c r="J27" s="15"/>
    </row>
    <row r="28" spans="2:12" s="8" customFormat="1" ht="26.25" customHeight="1" x14ac:dyDescent="0.25">
      <c r="B28" s="82" t="s">
        <v>60</v>
      </c>
      <c r="C28" s="82"/>
      <c r="D28" s="82"/>
      <c r="E28" s="82"/>
      <c r="F28" s="82"/>
      <c r="G28" s="82"/>
      <c r="H28" s="82"/>
      <c r="I28" s="82"/>
      <c r="J28" s="82"/>
    </row>
    <row r="29" spans="2:12" s="8" customFormat="1" ht="19.5" customHeight="1" x14ac:dyDescent="0.25">
      <c r="B29" s="30"/>
      <c r="C29" s="30"/>
      <c r="D29" s="30"/>
      <c r="E29" s="30"/>
      <c r="F29" s="30"/>
      <c r="G29" s="30"/>
      <c r="H29" s="30"/>
      <c r="I29" s="30"/>
      <c r="J29" s="30"/>
    </row>
    <row r="30" spans="2:12" s="12" customFormat="1" ht="18.75" customHeight="1" x14ac:dyDescent="0.25">
      <c r="B30" s="16"/>
      <c r="C30" s="83" t="s">
        <v>67</v>
      </c>
      <c r="D30" s="84"/>
      <c r="E30" s="84"/>
      <c r="F30" s="84"/>
      <c r="G30" s="84"/>
      <c r="H30" s="84"/>
      <c r="I30" s="84"/>
      <c r="J30" s="84"/>
      <c r="K30" s="84"/>
      <c r="L30" s="17"/>
    </row>
    <row r="31" spans="2:12" s="1" customFormat="1" ht="49.5" customHeight="1" x14ac:dyDescent="0.25">
      <c r="B31" s="31" t="s">
        <v>0</v>
      </c>
      <c r="C31" s="31" t="s">
        <v>35</v>
      </c>
      <c r="D31" s="31" t="s">
        <v>45</v>
      </c>
      <c r="E31" s="31" t="s">
        <v>3</v>
      </c>
      <c r="F31" s="31" t="s">
        <v>4</v>
      </c>
      <c r="G31" s="31" t="s">
        <v>46</v>
      </c>
      <c r="H31" s="31" t="s">
        <v>47</v>
      </c>
      <c r="I31" s="31" t="s">
        <v>48</v>
      </c>
      <c r="J31" s="31" t="s">
        <v>49</v>
      </c>
      <c r="K31" s="31" t="s">
        <v>50</v>
      </c>
      <c r="L31" s="31" t="s">
        <v>51</v>
      </c>
    </row>
    <row r="32" spans="2:12" s="12" customFormat="1" ht="17.25" customHeight="1" x14ac:dyDescent="0.25">
      <c r="B32" s="63">
        <v>1</v>
      </c>
      <c r="C32" s="70" t="s">
        <v>52</v>
      </c>
      <c r="D32" s="21" t="s">
        <v>53</v>
      </c>
      <c r="E32" s="21" t="s">
        <v>14</v>
      </c>
      <c r="F32" s="21">
        <v>4.3099999999999996</v>
      </c>
      <c r="G32" s="28">
        <f>ROUND(F32*2230,0)</f>
        <v>9611</v>
      </c>
      <c r="H32" s="34">
        <f>ROUND(G32+G32*7.5%,0)</f>
        <v>10332</v>
      </c>
      <c r="I32" s="34">
        <f t="shared" ref="I32:J46" si="0">ROUND(H32+H32*5%,0)</f>
        <v>10849</v>
      </c>
      <c r="J32" s="34">
        <f t="shared" si="0"/>
        <v>11391</v>
      </c>
      <c r="K32" s="34">
        <f t="shared" ref="K32:L46" si="1">ROUND(J32+J32*2.5%,0)</f>
        <v>11676</v>
      </c>
      <c r="L32" s="34">
        <f t="shared" si="1"/>
        <v>11968</v>
      </c>
    </row>
    <row r="33" spans="2:13" s="12" customFormat="1" ht="17.25" customHeight="1" x14ac:dyDescent="0.25">
      <c r="B33" s="64"/>
      <c r="C33" s="70"/>
      <c r="D33" s="18" t="s">
        <v>54</v>
      </c>
      <c r="E33" s="21" t="s">
        <v>14</v>
      </c>
      <c r="F33" s="21">
        <v>3.9</v>
      </c>
      <c r="G33" s="28">
        <f>ROUND(F33*2230,0)</f>
        <v>8697</v>
      </c>
      <c r="H33" s="34">
        <f>ROUND(G33+G33*7.5%,0)</f>
        <v>9349</v>
      </c>
      <c r="I33" s="34">
        <f t="shared" si="0"/>
        <v>9816</v>
      </c>
      <c r="J33" s="34">
        <f t="shared" si="0"/>
        <v>10307</v>
      </c>
      <c r="K33" s="34">
        <f t="shared" si="1"/>
        <v>10565</v>
      </c>
      <c r="L33" s="34">
        <f t="shared" si="1"/>
        <v>10829</v>
      </c>
    </row>
    <row r="34" spans="2:13" s="12" customFormat="1" ht="17.25" customHeight="1" x14ac:dyDescent="0.25">
      <c r="B34" s="65"/>
      <c r="C34" s="70"/>
      <c r="D34" s="21" t="s">
        <v>55</v>
      </c>
      <c r="E34" s="21" t="s">
        <v>14</v>
      </c>
      <c r="F34" s="21">
        <v>3.5</v>
      </c>
      <c r="G34" s="28">
        <f>ROUND(F34*2230,0)</f>
        <v>7805</v>
      </c>
      <c r="H34" s="34">
        <f>ROUND(G34+G34*7.5%,0)</f>
        <v>8390</v>
      </c>
      <c r="I34" s="34">
        <f t="shared" si="0"/>
        <v>8810</v>
      </c>
      <c r="J34" s="34">
        <f t="shared" si="0"/>
        <v>9251</v>
      </c>
      <c r="K34" s="34">
        <f t="shared" si="1"/>
        <v>9482</v>
      </c>
      <c r="L34" s="34">
        <f t="shared" si="1"/>
        <v>9719</v>
      </c>
    </row>
    <row r="35" spans="2:13" s="12" customFormat="1" ht="17.25" customHeight="1" x14ac:dyDescent="0.25">
      <c r="B35" s="63">
        <v>2</v>
      </c>
      <c r="C35" s="70" t="s">
        <v>63</v>
      </c>
      <c r="D35" s="21" t="s">
        <v>53</v>
      </c>
      <c r="E35" s="21" t="s">
        <v>14</v>
      </c>
      <c r="F35" s="20">
        <v>3.9</v>
      </c>
      <c r="G35" s="34">
        <f t="shared" ref="G35:G46" si="2">ROUND(F35*2230,0)</f>
        <v>8697</v>
      </c>
      <c r="H35" s="34">
        <f t="shared" ref="H35:H46" si="3">ROUND(G35+G35*7.5%,0)</f>
        <v>9349</v>
      </c>
      <c r="I35" s="34">
        <f t="shared" si="0"/>
        <v>9816</v>
      </c>
      <c r="J35" s="34">
        <f t="shared" si="0"/>
        <v>10307</v>
      </c>
      <c r="K35" s="34">
        <f t="shared" si="1"/>
        <v>10565</v>
      </c>
      <c r="L35" s="34">
        <f t="shared" si="1"/>
        <v>10829</v>
      </c>
    </row>
    <row r="36" spans="2:13" s="12" customFormat="1" ht="17.25" customHeight="1" x14ac:dyDescent="0.25">
      <c r="B36" s="64"/>
      <c r="C36" s="70"/>
      <c r="D36" s="18" t="s">
        <v>54</v>
      </c>
      <c r="E36" s="19" t="s">
        <v>14</v>
      </c>
      <c r="F36" s="21">
        <v>2.85</v>
      </c>
      <c r="G36" s="34">
        <f t="shared" si="2"/>
        <v>6356</v>
      </c>
      <c r="H36" s="34">
        <f t="shared" si="3"/>
        <v>6833</v>
      </c>
      <c r="I36" s="34">
        <f t="shared" si="0"/>
        <v>7175</v>
      </c>
      <c r="J36" s="34">
        <f t="shared" si="0"/>
        <v>7534</v>
      </c>
      <c r="K36" s="34">
        <f t="shared" si="1"/>
        <v>7722</v>
      </c>
      <c r="L36" s="34">
        <f t="shared" si="1"/>
        <v>7915</v>
      </c>
    </row>
    <row r="37" spans="2:13" s="12" customFormat="1" ht="17.25" customHeight="1" x14ac:dyDescent="0.25">
      <c r="B37" s="64"/>
      <c r="C37" s="70"/>
      <c r="D37" s="21" t="s">
        <v>55</v>
      </c>
      <c r="E37" s="19" t="s">
        <v>14</v>
      </c>
      <c r="F37" s="21">
        <v>2.7</v>
      </c>
      <c r="G37" s="34">
        <f t="shared" si="2"/>
        <v>6021</v>
      </c>
      <c r="H37" s="34">
        <f t="shared" si="3"/>
        <v>6473</v>
      </c>
      <c r="I37" s="34">
        <f t="shared" si="0"/>
        <v>6797</v>
      </c>
      <c r="J37" s="34">
        <f t="shared" si="0"/>
        <v>7137</v>
      </c>
      <c r="K37" s="34">
        <f t="shared" si="1"/>
        <v>7315</v>
      </c>
      <c r="L37" s="34">
        <f t="shared" si="1"/>
        <v>7498</v>
      </c>
    </row>
    <row r="38" spans="2:13" s="12" customFormat="1" ht="17.25" customHeight="1" x14ac:dyDescent="0.25">
      <c r="B38" s="65"/>
      <c r="C38" s="70"/>
      <c r="D38" s="18" t="s">
        <v>56</v>
      </c>
      <c r="E38" s="19" t="s">
        <v>14</v>
      </c>
      <c r="F38" s="21">
        <v>2.2000000000000002</v>
      </c>
      <c r="G38" s="34">
        <f t="shared" si="2"/>
        <v>4906</v>
      </c>
      <c r="H38" s="34">
        <f t="shared" si="3"/>
        <v>5274</v>
      </c>
      <c r="I38" s="34">
        <f t="shared" si="0"/>
        <v>5538</v>
      </c>
      <c r="J38" s="34">
        <f t="shared" si="0"/>
        <v>5815</v>
      </c>
      <c r="K38" s="34">
        <f t="shared" si="1"/>
        <v>5960</v>
      </c>
      <c r="L38" s="34">
        <f t="shared" si="1"/>
        <v>6109</v>
      </c>
    </row>
    <row r="39" spans="2:13" s="12" customFormat="1" ht="17.25" customHeight="1" x14ac:dyDescent="0.25">
      <c r="B39" s="63">
        <v>3</v>
      </c>
      <c r="C39" s="70" t="s">
        <v>57</v>
      </c>
      <c r="D39" s="21" t="s">
        <v>53</v>
      </c>
      <c r="E39" s="21" t="s">
        <v>20</v>
      </c>
      <c r="F39" s="21">
        <v>3.18</v>
      </c>
      <c r="G39" s="34">
        <f t="shared" si="2"/>
        <v>7091</v>
      </c>
      <c r="H39" s="34">
        <f t="shared" si="3"/>
        <v>7623</v>
      </c>
      <c r="I39" s="34">
        <f t="shared" si="0"/>
        <v>8004</v>
      </c>
      <c r="J39" s="34">
        <f t="shared" si="0"/>
        <v>8404</v>
      </c>
      <c r="K39" s="34">
        <f t="shared" si="1"/>
        <v>8614</v>
      </c>
      <c r="L39" s="34">
        <f t="shared" si="1"/>
        <v>8829</v>
      </c>
    </row>
    <row r="40" spans="2:13" s="12" customFormat="1" ht="17.25" customHeight="1" x14ac:dyDescent="0.25">
      <c r="B40" s="64"/>
      <c r="C40" s="81"/>
      <c r="D40" s="18" t="s">
        <v>54</v>
      </c>
      <c r="E40" s="21" t="s">
        <v>20</v>
      </c>
      <c r="F40" s="21">
        <v>2.6</v>
      </c>
      <c r="G40" s="34">
        <f t="shared" si="2"/>
        <v>5798</v>
      </c>
      <c r="H40" s="34">
        <f t="shared" si="3"/>
        <v>6233</v>
      </c>
      <c r="I40" s="34">
        <f t="shared" si="0"/>
        <v>6545</v>
      </c>
      <c r="J40" s="34">
        <f t="shared" si="0"/>
        <v>6872</v>
      </c>
      <c r="K40" s="34">
        <f t="shared" si="1"/>
        <v>7044</v>
      </c>
      <c r="L40" s="34">
        <f t="shared" si="1"/>
        <v>7220</v>
      </c>
    </row>
    <row r="41" spans="2:13" s="12" customFormat="1" ht="17.25" customHeight="1" x14ac:dyDescent="0.25">
      <c r="B41" s="64"/>
      <c r="C41" s="81"/>
      <c r="D41" s="21" t="s">
        <v>55</v>
      </c>
      <c r="E41" s="21" t="s">
        <v>20</v>
      </c>
      <c r="F41" s="21">
        <v>2</v>
      </c>
      <c r="G41" s="34">
        <f t="shared" si="2"/>
        <v>4460</v>
      </c>
      <c r="H41" s="34">
        <f t="shared" si="3"/>
        <v>4795</v>
      </c>
      <c r="I41" s="34">
        <f t="shared" si="0"/>
        <v>5035</v>
      </c>
      <c r="J41" s="34">
        <f t="shared" si="0"/>
        <v>5287</v>
      </c>
      <c r="K41" s="34">
        <f t="shared" si="1"/>
        <v>5419</v>
      </c>
      <c r="L41" s="34">
        <f t="shared" si="1"/>
        <v>5554</v>
      </c>
    </row>
    <row r="42" spans="2:13" s="12" customFormat="1" ht="17.25" customHeight="1" x14ac:dyDescent="0.25">
      <c r="B42" s="65"/>
      <c r="C42" s="81"/>
      <c r="D42" s="18" t="s">
        <v>56</v>
      </c>
      <c r="E42" s="21" t="s">
        <v>20</v>
      </c>
      <c r="F42" s="21">
        <v>1.7</v>
      </c>
      <c r="G42" s="34">
        <f t="shared" si="2"/>
        <v>3791</v>
      </c>
      <c r="H42" s="34">
        <f t="shared" si="3"/>
        <v>4075</v>
      </c>
      <c r="I42" s="34">
        <f t="shared" si="0"/>
        <v>4279</v>
      </c>
      <c r="J42" s="34">
        <f t="shared" si="0"/>
        <v>4493</v>
      </c>
      <c r="K42" s="34">
        <f t="shared" si="1"/>
        <v>4605</v>
      </c>
      <c r="L42" s="34">
        <f t="shared" si="1"/>
        <v>4720</v>
      </c>
    </row>
    <row r="43" spans="2:13" s="12" customFormat="1" ht="17.25" customHeight="1" x14ac:dyDescent="0.25">
      <c r="B43" s="63">
        <v>4</v>
      </c>
      <c r="C43" s="70" t="s">
        <v>58</v>
      </c>
      <c r="D43" s="21" t="s">
        <v>53</v>
      </c>
      <c r="E43" s="21" t="s">
        <v>22</v>
      </c>
      <c r="F43" s="21">
        <v>2.14</v>
      </c>
      <c r="G43" s="34">
        <f t="shared" si="2"/>
        <v>4772</v>
      </c>
      <c r="H43" s="34">
        <f t="shared" si="3"/>
        <v>5130</v>
      </c>
      <c r="I43" s="34">
        <f t="shared" si="0"/>
        <v>5387</v>
      </c>
      <c r="J43" s="34">
        <f t="shared" si="0"/>
        <v>5656</v>
      </c>
      <c r="K43" s="34">
        <f t="shared" si="1"/>
        <v>5797</v>
      </c>
      <c r="L43" s="34">
        <f t="shared" si="1"/>
        <v>5942</v>
      </c>
    </row>
    <row r="44" spans="2:13" s="12" customFormat="1" ht="17.25" customHeight="1" x14ac:dyDescent="0.25">
      <c r="B44" s="64"/>
      <c r="C44" s="81"/>
      <c r="D44" s="18" t="s">
        <v>54</v>
      </c>
      <c r="E44" s="21" t="s">
        <v>22</v>
      </c>
      <c r="F44" s="21">
        <v>1.81</v>
      </c>
      <c r="G44" s="34">
        <f t="shared" si="2"/>
        <v>4036</v>
      </c>
      <c r="H44" s="34">
        <f t="shared" si="3"/>
        <v>4339</v>
      </c>
      <c r="I44" s="34">
        <f t="shared" si="0"/>
        <v>4556</v>
      </c>
      <c r="J44" s="34">
        <f t="shared" si="0"/>
        <v>4784</v>
      </c>
      <c r="K44" s="34">
        <f t="shared" si="1"/>
        <v>4904</v>
      </c>
      <c r="L44" s="34">
        <f t="shared" si="1"/>
        <v>5027</v>
      </c>
    </row>
    <row r="45" spans="2:13" s="12" customFormat="1" ht="17.25" customHeight="1" x14ac:dyDescent="0.25">
      <c r="B45" s="64"/>
      <c r="C45" s="81"/>
      <c r="D45" s="21" t="s">
        <v>55</v>
      </c>
      <c r="E45" s="21" t="s">
        <v>22</v>
      </c>
      <c r="F45" s="21">
        <v>1.6</v>
      </c>
      <c r="G45" s="34">
        <f t="shared" si="2"/>
        <v>3568</v>
      </c>
      <c r="H45" s="34">
        <f t="shared" si="3"/>
        <v>3836</v>
      </c>
      <c r="I45" s="34">
        <f t="shared" si="0"/>
        <v>4028</v>
      </c>
      <c r="J45" s="34">
        <f t="shared" si="0"/>
        <v>4229</v>
      </c>
      <c r="K45" s="34">
        <f t="shared" si="1"/>
        <v>4335</v>
      </c>
      <c r="L45" s="34">
        <f t="shared" si="1"/>
        <v>4443</v>
      </c>
    </row>
    <row r="46" spans="2:13" s="12" customFormat="1" ht="17.25" customHeight="1" x14ac:dyDescent="0.25">
      <c r="B46" s="65"/>
      <c r="C46" s="81"/>
      <c r="D46" s="18" t="s">
        <v>56</v>
      </c>
      <c r="E46" s="21" t="s">
        <v>22</v>
      </c>
      <c r="F46" s="21">
        <v>1.44</v>
      </c>
      <c r="G46" s="34">
        <f t="shared" si="2"/>
        <v>3211</v>
      </c>
      <c r="H46" s="34">
        <f t="shared" si="3"/>
        <v>3452</v>
      </c>
      <c r="I46" s="34">
        <f t="shared" si="0"/>
        <v>3625</v>
      </c>
      <c r="J46" s="34">
        <f t="shared" si="0"/>
        <v>3806</v>
      </c>
      <c r="K46" s="34">
        <f t="shared" si="1"/>
        <v>3901</v>
      </c>
      <c r="L46" s="34">
        <f t="shared" si="1"/>
        <v>3999</v>
      </c>
    </row>
    <row r="47" spans="2:13" s="12" customFormat="1" ht="17.25" customHeight="1" x14ac:dyDescent="0.25">
      <c r="B47" s="61" t="s">
        <v>89</v>
      </c>
      <c r="C47" s="61"/>
      <c r="D47" s="61"/>
      <c r="E47" s="61"/>
      <c r="F47" s="61"/>
      <c r="G47" s="61"/>
      <c r="H47" s="61"/>
      <c r="I47" s="61"/>
      <c r="J47" s="61"/>
      <c r="K47" s="61"/>
      <c r="L47" s="61"/>
      <c r="M47" s="15"/>
    </row>
    <row r="48" spans="2:13" s="12" customFormat="1" ht="17.25" customHeight="1" x14ac:dyDescent="0.25">
      <c r="B48" s="62"/>
      <c r="C48" s="62"/>
      <c r="D48" s="62"/>
      <c r="E48" s="62"/>
      <c r="F48" s="62"/>
      <c r="G48" s="62"/>
      <c r="H48" s="62"/>
      <c r="I48" s="62"/>
      <c r="J48" s="62"/>
      <c r="K48" s="62"/>
      <c r="L48" s="62"/>
    </row>
    <row r="49" spans="2:12" s="1" customFormat="1" ht="22.5" customHeight="1" x14ac:dyDescent="0.25">
      <c r="B49" s="72" t="s">
        <v>0</v>
      </c>
      <c r="C49" s="74" t="s">
        <v>1</v>
      </c>
      <c r="D49" s="74" t="s">
        <v>2</v>
      </c>
      <c r="E49" s="74" t="s">
        <v>3</v>
      </c>
      <c r="F49" s="74" t="s">
        <v>4</v>
      </c>
      <c r="G49" s="76" t="s">
        <v>5</v>
      </c>
      <c r="H49" s="77"/>
      <c r="I49" s="77"/>
      <c r="J49" s="77"/>
      <c r="K49" s="77"/>
      <c r="L49" s="78"/>
    </row>
    <row r="50" spans="2:12" s="1" customFormat="1" ht="24" customHeight="1" x14ac:dyDescent="0.25">
      <c r="B50" s="73"/>
      <c r="C50" s="75"/>
      <c r="D50" s="75"/>
      <c r="E50" s="75"/>
      <c r="F50" s="75"/>
      <c r="G50" s="2" t="s">
        <v>6</v>
      </c>
      <c r="H50" s="2" t="s">
        <v>7</v>
      </c>
      <c r="I50" s="2" t="s">
        <v>8</v>
      </c>
      <c r="J50" s="2" t="s">
        <v>9</v>
      </c>
      <c r="K50" s="2" t="s">
        <v>10</v>
      </c>
      <c r="L50" s="2" t="s">
        <v>11</v>
      </c>
    </row>
    <row r="51" spans="2:12" s="3" customFormat="1" ht="20.25" customHeight="1" x14ac:dyDescent="0.25">
      <c r="B51" s="70">
        <v>1</v>
      </c>
      <c r="C51" s="63" t="s">
        <v>12</v>
      </c>
      <c r="D51" s="44" t="s">
        <v>13</v>
      </c>
      <c r="E51" s="44" t="s">
        <v>14</v>
      </c>
      <c r="F51" s="32">
        <v>4.3099999999999996</v>
      </c>
      <c r="G51" s="33">
        <f t="shared" ref="G51:G69" si="4">ROUND(F51*2230,0)</f>
        <v>9611</v>
      </c>
      <c r="H51" s="33">
        <f t="shared" ref="H51:H69" si="5">ROUND(G51+G51*7.5%,0)</f>
        <v>10332</v>
      </c>
      <c r="I51" s="33">
        <f t="shared" ref="I51:J66" si="6">ROUND(H51+H51*5%,0)</f>
        <v>10849</v>
      </c>
      <c r="J51" s="33">
        <f t="shared" si="6"/>
        <v>11391</v>
      </c>
      <c r="K51" s="33">
        <f t="shared" ref="K51:L66" si="7">ROUND(J51+J51*2.5%,0)</f>
        <v>11676</v>
      </c>
      <c r="L51" s="33">
        <f t="shared" si="7"/>
        <v>11968</v>
      </c>
    </row>
    <row r="52" spans="2:12" s="3" customFormat="1" ht="20.25" customHeight="1" x14ac:dyDescent="0.25">
      <c r="B52" s="71"/>
      <c r="C52" s="64"/>
      <c r="D52" s="44" t="s">
        <v>15</v>
      </c>
      <c r="E52" s="44" t="s">
        <v>14</v>
      </c>
      <c r="F52" s="44">
        <v>3.9</v>
      </c>
      <c r="G52" s="33">
        <f t="shared" si="4"/>
        <v>8697</v>
      </c>
      <c r="H52" s="33">
        <f t="shared" si="5"/>
        <v>9349</v>
      </c>
      <c r="I52" s="33">
        <f t="shared" si="6"/>
        <v>9816</v>
      </c>
      <c r="J52" s="33">
        <f t="shared" si="6"/>
        <v>10307</v>
      </c>
      <c r="K52" s="33">
        <f t="shared" si="7"/>
        <v>10565</v>
      </c>
      <c r="L52" s="33">
        <f t="shared" si="7"/>
        <v>10829</v>
      </c>
    </row>
    <row r="53" spans="2:12" s="3" customFormat="1" ht="20.25" customHeight="1" x14ac:dyDescent="0.25">
      <c r="B53" s="71"/>
      <c r="C53" s="65"/>
      <c r="D53" s="44" t="s">
        <v>16</v>
      </c>
      <c r="E53" s="44" t="s">
        <v>14</v>
      </c>
      <c r="F53" s="44">
        <v>3.5</v>
      </c>
      <c r="G53" s="33">
        <f t="shared" si="4"/>
        <v>7805</v>
      </c>
      <c r="H53" s="33">
        <f t="shared" si="5"/>
        <v>8390</v>
      </c>
      <c r="I53" s="33">
        <f t="shared" si="6"/>
        <v>8810</v>
      </c>
      <c r="J53" s="33">
        <f t="shared" si="6"/>
        <v>9251</v>
      </c>
      <c r="K53" s="33">
        <f t="shared" si="7"/>
        <v>9482</v>
      </c>
      <c r="L53" s="33">
        <f t="shared" si="7"/>
        <v>9719</v>
      </c>
    </row>
    <row r="54" spans="2:12" s="3" customFormat="1" ht="20.25" customHeight="1" x14ac:dyDescent="0.25">
      <c r="B54" s="70">
        <v>2</v>
      </c>
      <c r="C54" s="63" t="s">
        <v>17</v>
      </c>
      <c r="D54" s="44" t="s">
        <v>13</v>
      </c>
      <c r="E54" s="44" t="s">
        <v>14</v>
      </c>
      <c r="F54" s="44">
        <v>3.9</v>
      </c>
      <c r="G54" s="33">
        <f t="shared" si="4"/>
        <v>8697</v>
      </c>
      <c r="H54" s="33">
        <f t="shared" si="5"/>
        <v>9349</v>
      </c>
      <c r="I54" s="33">
        <f t="shared" si="6"/>
        <v>9816</v>
      </c>
      <c r="J54" s="33">
        <f t="shared" si="6"/>
        <v>10307</v>
      </c>
      <c r="K54" s="33">
        <f t="shared" si="7"/>
        <v>10565</v>
      </c>
      <c r="L54" s="33">
        <f t="shared" si="7"/>
        <v>10829</v>
      </c>
    </row>
    <row r="55" spans="2:12" s="3" customFormat="1" ht="20.25" customHeight="1" x14ac:dyDescent="0.25">
      <c r="B55" s="59"/>
      <c r="C55" s="64"/>
      <c r="D55" s="44" t="s">
        <v>15</v>
      </c>
      <c r="E55" s="44" t="s">
        <v>14</v>
      </c>
      <c r="F55" s="44">
        <v>2.85</v>
      </c>
      <c r="G55" s="33">
        <f t="shared" si="4"/>
        <v>6356</v>
      </c>
      <c r="H55" s="33">
        <f t="shared" si="5"/>
        <v>6833</v>
      </c>
      <c r="I55" s="33">
        <f t="shared" si="6"/>
        <v>7175</v>
      </c>
      <c r="J55" s="33">
        <f t="shared" si="6"/>
        <v>7534</v>
      </c>
      <c r="K55" s="33">
        <f t="shared" si="7"/>
        <v>7722</v>
      </c>
      <c r="L55" s="33">
        <f t="shared" si="7"/>
        <v>7915</v>
      </c>
    </row>
    <row r="56" spans="2:12" s="3" customFormat="1" ht="20.25" customHeight="1" x14ac:dyDescent="0.25">
      <c r="B56" s="59"/>
      <c r="C56" s="64"/>
      <c r="D56" s="44" t="s">
        <v>16</v>
      </c>
      <c r="E56" s="44" t="s">
        <v>14</v>
      </c>
      <c r="F56" s="44">
        <v>2.7</v>
      </c>
      <c r="G56" s="33">
        <f t="shared" si="4"/>
        <v>6021</v>
      </c>
      <c r="H56" s="33">
        <f t="shared" si="5"/>
        <v>6473</v>
      </c>
      <c r="I56" s="33">
        <f t="shared" si="6"/>
        <v>6797</v>
      </c>
      <c r="J56" s="33">
        <f t="shared" si="6"/>
        <v>7137</v>
      </c>
      <c r="K56" s="33">
        <f t="shared" si="7"/>
        <v>7315</v>
      </c>
      <c r="L56" s="33">
        <f t="shared" si="7"/>
        <v>7498</v>
      </c>
    </row>
    <row r="57" spans="2:12" s="3" customFormat="1" ht="20.25" customHeight="1" x14ac:dyDescent="0.25">
      <c r="B57" s="59"/>
      <c r="C57" s="65"/>
      <c r="D57" s="44" t="s">
        <v>18</v>
      </c>
      <c r="E57" s="44" t="s">
        <v>14</v>
      </c>
      <c r="F57" s="44">
        <v>2.2000000000000002</v>
      </c>
      <c r="G57" s="33">
        <f t="shared" si="4"/>
        <v>4906</v>
      </c>
      <c r="H57" s="33">
        <f t="shared" si="5"/>
        <v>5274</v>
      </c>
      <c r="I57" s="33">
        <f t="shared" si="6"/>
        <v>5538</v>
      </c>
      <c r="J57" s="33">
        <f t="shared" si="6"/>
        <v>5815</v>
      </c>
      <c r="K57" s="33">
        <f t="shared" si="7"/>
        <v>5960</v>
      </c>
      <c r="L57" s="33">
        <f t="shared" si="7"/>
        <v>6109</v>
      </c>
    </row>
    <row r="58" spans="2:12" s="3" customFormat="1" ht="20.25" customHeight="1" x14ac:dyDescent="0.25">
      <c r="B58" s="58">
        <v>3</v>
      </c>
      <c r="C58" s="63" t="s">
        <v>19</v>
      </c>
      <c r="D58" s="44" t="s">
        <v>13</v>
      </c>
      <c r="E58" s="44" t="s">
        <v>20</v>
      </c>
      <c r="F58" s="44">
        <v>3.18</v>
      </c>
      <c r="G58" s="33">
        <f t="shared" si="4"/>
        <v>7091</v>
      </c>
      <c r="H58" s="33">
        <f t="shared" si="5"/>
        <v>7623</v>
      </c>
      <c r="I58" s="33">
        <f t="shared" si="6"/>
        <v>8004</v>
      </c>
      <c r="J58" s="33">
        <f t="shared" si="6"/>
        <v>8404</v>
      </c>
      <c r="K58" s="33">
        <f t="shared" si="7"/>
        <v>8614</v>
      </c>
      <c r="L58" s="33">
        <f t="shared" si="7"/>
        <v>8829</v>
      </c>
    </row>
    <row r="59" spans="2:12" s="3" customFormat="1" ht="20.25" customHeight="1" x14ac:dyDescent="0.25">
      <c r="B59" s="59"/>
      <c r="C59" s="64"/>
      <c r="D59" s="44" t="s">
        <v>15</v>
      </c>
      <c r="E59" s="44" t="s">
        <v>20</v>
      </c>
      <c r="F59" s="44">
        <v>2.6</v>
      </c>
      <c r="G59" s="33">
        <f t="shared" si="4"/>
        <v>5798</v>
      </c>
      <c r="H59" s="33">
        <f t="shared" si="5"/>
        <v>6233</v>
      </c>
      <c r="I59" s="33">
        <f t="shared" si="6"/>
        <v>6545</v>
      </c>
      <c r="J59" s="33">
        <f t="shared" si="6"/>
        <v>6872</v>
      </c>
      <c r="K59" s="33">
        <f t="shared" si="7"/>
        <v>7044</v>
      </c>
      <c r="L59" s="33">
        <f t="shared" si="7"/>
        <v>7220</v>
      </c>
    </row>
    <row r="60" spans="2:12" s="3" customFormat="1" ht="20.25" customHeight="1" x14ac:dyDescent="0.25">
      <c r="B60" s="59"/>
      <c r="C60" s="64"/>
      <c r="D60" s="44" t="s">
        <v>16</v>
      </c>
      <c r="E60" s="4" t="s">
        <v>20</v>
      </c>
      <c r="F60" s="4">
        <v>2</v>
      </c>
      <c r="G60" s="33">
        <f t="shared" si="4"/>
        <v>4460</v>
      </c>
      <c r="H60" s="33">
        <f t="shared" si="5"/>
        <v>4795</v>
      </c>
      <c r="I60" s="33">
        <f t="shared" si="6"/>
        <v>5035</v>
      </c>
      <c r="J60" s="33">
        <f t="shared" si="6"/>
        <v>5287</v>
      </c>
      <c r="K60" s="33">
        <f t="shared" si="7"/>
        <v>5419</v>
      </c>
      <c r="L60" s="33">
        <f t="shared" si="7"/>
        <v>5554</v>
      </c>
    </row>
    <row r="61" spans="2:12" s="3" customFormat="1" ht="20.25" customHeight="1" x14ac:dyDescent="0.25">
      <c r="B61" s="59"/>
      <c r="C61" s="65"/>
      <c r="D61" s="44" t="s">
        <v>18</v>
      </c>
      <c r="E61" s="4" t="s">
        <v>20</v>
      </c>
      <c r="F61" s="4">
        <v>1.7</v>
      </c>
      <c r="G61" s="33">
        <f t="shared" si="4"/>
        <v>3791</v>
      </c>
      <c r="H61" s="33">
        <f t="shared" si="5"/>
        <v>4075</v>
      </c>
      <c r="I61" s="33">
        <f t="shared" si="6"/>
        <v>4279</v>
      </c>
      <c r="J61" s="33">
        <f t="shared" si="6"/>
        <v>4493</v>
      </c>
      <c r="K61" s="33">
        <f t="shared" si="7"/>
        <v>4605</v>
      </c>
      <c r="L61" s="33">
        <f t="shared" si="7"/>
        <v>4720</v>
      </c>
    </row>
    <row r="62" spans="2:12" s="3" customFormat="1" ht="20.25" customHeight="1" x14ac:dyDescent="0.25">
      <c r="B62" s="66">
        <v>4</v>
      </c>
      <c r="C62" s="66" t="s">
        <v>64</v>
      </c>
      <c r="D62" s="44" t="s">
        <v>15</v>
      </c>
      <c r="E62" s="4" t="s">
        <v>22</v>
      </c>
      <c r="F62" s="4">
        <v>3</v>
      </c>
      <c r="G62" s="33">
        <f t="shared" si="4"/>
        <v>6690</v>
      </c>
      <c r="H62" s="33">
        <f t="shared" si="5"/>
        <v>7192</v>
      </c>
      <c r="I62" s="33">
        <f t="shared" si="6"/>
        <v>7552</v>
      </c>
      <c r="J62" s="33">
        <f t="shared" si="6"/>
        <v>7930</v>
      </c>
      <c r="K62" s="33">
        <f t="shared" si="7"/>
        <v>8128</v>
      </c>
      <c r="L62" s="33">
        <f t="shared" si="7"/>
        <v>8331</v>
      </c>
    </row>
    <row r="63" spans="2:12" s="3" customFormat="1" ht="20.25" customHeight="1" x14ac:dyDescent="0.25">
      <c r="B63" s="67"/>
      <c r="C63" s="67"/>
      <c r="D63" s="44" t="s">
        <v>16</v>
      </c>
      <c r="E63" s="4" t="s">
        <v>22</v>
      </c>
      <c r="F63" s="4">
        <v>2.25</v>
      </c>
      <c r="G63" s="33">
        <f t="shared" si="4"/>
        <v>5018</v>
      </c>
      <c r="H63" s="33">
        <f t="shared" si="5"/>
        <v>5394</v>
      </c>
      <c r="I63" s="33">
        <f t="shared" si="6"/>
        <v>5664</v>
      </c>
      <c r="J63" s="33">
        <f t="shared" si="6"/>
        <v>5947</v>
      </c>
      <c r="K63" s="33">
        <f t="shared" si="7"/>
        <v>6096</v>
      </c>
      <c r="L63" s="33">
        <f t="shared" si="7"/>
        <v>6248</v>
      </c>
    </row>
    <row r="64" spans="2:12" s="3" customFormat="1" ht="20.25" customHeight="1" x14ac:dyDescent="0.25">
      <c r="B64" s="58">
        <v>5</v>
      </c>
      <c r="C64" s="55" t="s">
        <v>21</v>
      </c>
      <c r="D64" s="44" t="s">
        <v>13</v>
      </c>
      <c r="E64" s="4" t="s">
        <v>22</v>
      </c>
      <c r="F64" s="4">
        <v>2.4</v>
      </c>
      <c r="G64" s="33">
        <f t="shared" si="4"/>
        <v>5352</v>
      </c>
      <c r="H64" s="33">
        <f t="shared" si="5"/>
        <v>5753</v>
      </c>
      <c r="I64" s="33">
        <f t="shared" si="6"/>
        <v>6041</v>
      </c>
      <c r="J64" s="33">
        <f t="shared" si="6"/>
        <v>6343</v>
      </c>
      <c r="K64" s="33">
        <f t="shared" si="7"/>
        <v>6502</v>
      </c>
      <c r="L64" s="33">
        <f t="shared" si="7"/>
        <v>6665</v>
      </c>
    </row>
    <row r="65" spans="2:12" s="3" customFormat="1" ht="20.25" customHeight="1" x14ac:dyDescent="0.25">
      <c r="B65" s="59"/>
      <c r="C65" s="57"/>
      <c r="D65" s="44" t="s">
        <v>15</v>
      </c>
      <c r="E65" s="4" t="s">
        <v>22</v>
      </c>
      <c r="F65" s="4">
        <v>2</v>
      </c>
      <c r="G65" s="33">
        <f t="shared" si="4"/>
        <v>4460</v>
      </c>
      <c r="H65" s="33">
        <f t="shared" si="5"/>
        <v>4795</v>
      </c>
      <c r="I65" s="33">
        <f t="shared" si="6"/>
        <v>5035</v>
      </c>
      <c r="J65" s="33">
        <f t="shared" si="6"/>
        <v>5287</v>
      </c>
      <c r="K65" s="33">
        <f t="shared" si="7"/>
        <v>5419</v>
      </c>
      <c r="L65" s="33">
        <f t="shared" si="7"/>
        <v>5554</v>
      </c>
    </row>
    <row r="66" spans="2:12" s="3" customFormat="1" ht="20.25" customHeight="1" x14ac:dyDescent="0.25">
      <c r="B66" s="59"/>
      <c r="C66" s="57"/>
      <c r="D66" s="44" t="s">
        <v>16</v>
      </c>
      <c r="E66" s="4" t="s">
        <v>22</v>
      </c>
      <c r="F66" s="4">
        <v>1.8</v>
      </c>
      <c r="G66" s="33">
        <f t="shared" si="4"/>
        <v>4014</v>
      </c>
      <c r="H66" s="33">
        <f t="shared" si="5"/>
        <v>4315</v>
      </c>
      <c r="I66" s="33">
        <f t="shared" si="6"/>
        <v>4531</v>
      </c>
      <c r="J66" s="33">
        <f t="shared" si="6"/>
        <v>4758</v>
      </c>
      <c r="K66" s="33">
        <f t="shared" si="7"/>
        <v>4877</v>
      </c>
      <c r="L66" s="33">
        <f t="shared" si="7"/>
        <v>4999</v>
      </c>
    </row>
    <row r="67" spans="2:12" s="3" customFormat="1" ht="20.25" customHeight="1" x14ac:dyDescent="0.25">
      <c r="B67" s="59"/>
      <c r="C67" s="56"/>
      <c r="D67" s="44" t="s">
        <v>18</v>
      </c>
      <c r="E67" s="4" t="s">
        <v>22</v>
      </c>
      <c r="F67" s="4">
        <v>1.62</v>
      </c>
      <c r="G67" s="33">
        <f t="shared" si="4"/>
        <v>3613</v>
      </c>
      <c r="H67" s="33">
        <f t="shared" si="5"/>
        <v>3884</v>
      </c>
      <c r="I67" s="33">
        <f t="shared" ref="I67:J69" si="8">ROUND(H67+H67*5%,0)</f>
        <v>4078</v>
      </c>
      <c r="J67" s="33">
        <f t="shared" si="8"/>
        <v>4282</v>
      </c>
      <c r="K67" s="33">
        <f t="shared" ref="K67:L69" si="9">ROUND(J67+J67*2.5%,0)</f>
        <v>4389</v>
      </c>
      <c r="L67" s="33">
        <f t="shared" si="9"/>
        <v>4499</v>
      </c>
    </row>
    <row r="68" spans="2:12" s="3" customFormat="1" ht="20.25" customHeight="1" x14ac:dyDescent="0.25">
      <c r="B68" s="66">
        <v>6</v>
      </c>
      <c r="C68" s="68" t="s">
        <v>65</v>
      </c>
      <c r="D68" s="44"/>
      <c r="E68" s="4" t="s">
        <v>24</v>
      </c>
      <c r="F68" s="4">
        <v>2.4</v>
      </c>
      <c r="G68" s="33">
        <f t="shared" si="4"/>
        <v>5352</v>
      </c>
      <c r="H68" s="33">
        <f t="shared" si="5"/>
        <v>5753</v>
      </c>
      <c r="I68" s="33">
        <f t="shared" si="8"/>
        <v>6041</v>
      </c>
      <c r="J68" s="33">
        <f t="shared" si="8"/>
        <v>6343</v>
      </c>
      <c r="K68" s="33">
        <f t="shared" si="9"/>
        <v>6502</v>
      </c>
      <c r="L68" s="33">
        <f t="shared" si="9"/>
        <v>6665</v>
      </c>
    </row>
    <row r="69" spans="2:12" s="3" customFormat="1" ht="20.25" customHeight="1" x14ac:dyDescent="0.25">
      <c r="B69" s="67"/>
      <c r="C69" s="69"/>
      <c r="D69" s="44" t="s">
        <v>18</v>
      </c>
      <c r="E69" s="4" t="s">
        <v>24</v>
      </c>
      <c r="F69" s="4">
        <v>2</v>
      </c>
      <c r="G69" s="33">
        <f t="shared" si="4"/>
        <v>4460</v>
      </c>
      <c r="H69" s="33">
        <f t="shared" si="5"/>
        <v>4795</v>
      </c>
      <c r="I69" s="33">
        <f t="shared" si="8"/>
        <v>5035</v>
      </c>
      <c r="J69" s="33">
        <f t="shared" si="8"/>
        <v>5287</v>
      </c>
      <c r="K69" s="33">
        <f t="shared" si="9"/>
        <v>5419</v>
      </c>
      <c r="L69" s="33">
        <f t="shared" si="9"/>
        <v>5554</v>
      </c>
    </row>
    <row r="70" spans="2:12" s="3" customFormat="1" ht="20.25" customHeight="1" x14ac:dyDescent="0.25">
      <c r="B70" s="58">
        <v>7</v>
      </c>
      <c r="C70" s="55" t="s">
        <v>23</v>
      </c>
      <c r="D70" s="4"/>
      <c r="E70" s="4" t="s">
        <v>24</v>
      </c>
      <c r="F70" s="4">
        <v>2.4</v>
      </c>
      <c r="G70" s="28">
        <f t="shared" ref="G70:G79" si="10">ROUND(F70*2230,0)</f>
        <v>5352</v>
      </c>
      <c r="H70" s="34">
        <f t="shared" ref="H70:H79" si="11">ROUND(G70+G70*7.5%,0)</f>
        <v>5753</v>
      </c>
      <c r="I70" s="34">
        <f t="shared" ref="I70:J79" si="12">ROUND(H70+H70*5%,0)</f>
        <v>6041</v>
      </c>
      <c r="J70" s="34">
        <f t="shared" si="12"/>
        <v>6343</v>
      </c>
      <c r="K70" s="34">
        <f t="shared" ref="K70:L79" si="13">ROUND(J70+J70*2.5%,0)</f>
        <v>6502</v>
      </c>
      <c r="L70" s="34">
        <f t="shared" si="13"/>
        <v>6665</v>
      </c>
    </row>
    <row r="71" spans="2:12" s="3" customFormat="1" ht="20.25" customHeight="1" x14ac:dyDescent="0.25">
      <c r="B71" s="58"/>
      <c r="C71" s="56"/>
      <c r="D71" s="4" t="s">
        <v>18</v>
      </c>
      <c r="E71" s="4" t="s">
        <v>24</v>
      </c>
      <c r="F71" s="4">
        <v>1.6</v>
      </c>
      <c r="G71" s="28">
        <f t="shared" si="10"/>
        <v>3568</v>
      </c>
      <c r="H71" s="34">
        <f t="shared" si="11"/>
        <v>3836</v>
      </c>
      <c r="I71" s="34">
        <f t="shared" si="12"/>
        <v>4028</v>
      </c>
      <c r="J71" s="34">
        <f t="shared" si="12"/>
        <v>4229</v>
      </c>
      <c r="K71" s="34">
        <f t="shared" si="13"/>
        <v>4335</v>
      </c>
      <c r="L71" s="34">
        <f t="shared" si="13"/>
        <v>4443</v>
      </c>
    </row>
    <row r="72" spans="2:12" s="3" customFormat="1" ht="20.25" customHeight="1" x14ac:dyDescent="0.25">
      <c r="B72" s="58">
        <v>8</v>
      </c>
      <c r="C72" s="55" t="s">
        <v>25</v>
      </c>
      <c r="D72" s="4" t="s">
        <v>15</v>
      </c>
      <c r="E72" s="4" t="s">
        <v>24</v>
      </c>
      <c r="F72" s="4">
        <v>2.4</v>
      </c>
      <c r="G72" s="28">
        <f t="shared" si="10"/>
        <v>5352</v>
      </c>
      <c r="H72" s="34">
        <f t="shared" si="11"/>
        <v>5753</v>
      </c>
      <c r="I72" s="34">
        <f t="shared" si="12"/>
        <v>6041</v>
      </c>
      <c r="J72" s="34">
        <f t="shared" si="12"/>
        <v>6343</v>
      </c>
      <c r="K72" s="34">
        <f t="shared" si="13"/>
        <v>6502</v>
      </c>
      <c r="L72" s="34">
        <f t="shared" si="13"/>
        <v>6665</v>
      </c>
    </row>
    <row r="73" spans="2:12" s="3" customFormat="1" ht="20.25" customHeight="1" x14ac:dyDescent="0.25">
      <c r="B73" s="59"/>
      <c r="C73" s="56"/>
      <c r="D73" s="4" t="s">
        <v>16</v>
      </c>
      <c r="E73" s="4" t="s">
        <v>24</v>
      </c>
      <c r="F73" s="4">
        <v>2</v>
      </c>
      <c r="G73" s="28">
        <f t="shared" si="10"/>
        <v>4460</v>
      </c>
      <c r="H73" s="34">
        <f t="shared" si="11"/>
        <v>4795</v>
      </c>
      <c r="I73" s="34">
        <f t="shared" si="12"/>
        <v>5035</v>
      </c>
      <c r="J73" s="34">
        <f t="shared" si="12"/>
        <v>5287</v>
      </c>
      <c r="K73" s="34">
        <f t="shared" si="13"/>
        <v>5419</v>
      </c>
      <c r="L73" s="34">
        <f t="shared" si="13"/>
        <v>5554</v>
      </c>
    </row>
    <row r="74" spans="2:12" s="3" customFormat="1" ht="20.25" customHeight="1" x14ac:dyDescent="0.25">
      <c r="B74" s="58">
        <v>9</v>
      </c>
      <c r="C74" s="55" t="s">
        <v>26</v>
      </c>
      <c r="D74" s="4" t="s">
        <v>15</v>
      </c>
      <c r="E74" s="4" t="s">
        <v>24</v>
      </c>
      <c r="F74" s="4">
        <v>2.4</v>
      </c>
      <c r="G74" s="34">
        <f t="shared" si="10"/>
        <v>5352</v>
      </c>
      <c r="H74" s="34">
        <f t="shared" si="11"/>
        <v>5753</v>
      </c>
      <c r="I74" s="34">
        <f t="shared" si="12"/>
        <v>6041</v>
      </c>
      <c r="J74" s="34">
        <f t="shared" si="12"/>
        <v>6343</v>
      </c>
      <c r="K74" s="34">
        <f t="shared" si="13"/>
        <v>6502</v>
      </c>
      <c r="L74" s="34">
        <f t="shared" si="13"/>
        <v>6665</v>
      </c>
    </row>
    <row r="75" spans="2:12" s="3" customFormat="1" ht="20.25" customHeight="1" x14ac:dyDescent="0.25">
      <c r="B75" s="59"/>
      <c r="C75" s="57"/>
      <c r="D75" s="4" t="s">
        <v>16</v>
      </c>
      <c r="E75" s="4" t="s">
        <v>24</v>
      </c>
      <c r="F75" s="4">
        <v>2.2000000000000002</v>
      </c>
      <c r="G75" s="34">
        <f t="shared" si="10"/>
        <v>4906</v>
      </c>
      <c r="H75" s="34">
        <f t="shared" si="11"/>
        <v>5274</v>
      </c>
      <c r="I75" s="34">
        <f t="shared" si="12"/>
        <v>5538</v>
      </c>
      <c r="J75" s="34">
        <f t="shared" si="12"/>
        <v>5815</v>
      </c>
      <c r="K75" s="34">
        <f t="shared" si="13"/>
        <v>5960</v>
      </c>
      <c r="L75" s="34">
        <f t="shared" si="13"/>
        <v>6109</v>
      </c>
    </row>
    <row r="76" spans="2:12" s="3" customFormat="1" ht="20.25" customHeight="1" x14ac:dyDescent="0.25">
      <c r="B76" s="59"/>
      <c r="C76" s="57"/>
      <c r="D76" s="4" t="s">
        <v>27</v>
      </c>
      <c r="E76" s="4" t="s">
        <v>24</v>
      </c>
      <c r="F76" s="4">
        <v>2</v>
      </c>
      <c r="G76" s="34">
        <f t="shared" si="10"/>
        <v>4460</v>
      </c>
      <c r="H76" s="34">
        <f t="shared" si="11"/>
        <v>4795</v>
      </c>
      <c r="I76" s="34">
        <f t="shared" si="12"/>
        <v>5035</v>
      </c>
      <c r="J76" s="34">
        <f t="shared" si="12"/>
        <v>5287</v>
      </c>
      <c r="K76" s="34">
        <f t="shared" si="13"/>
        <v>5419</v>
      </c>
      <c r="L76" s="34">
        <f t="shared" si="13"/>
        <v>5554</v>
      </c>
    </row>
    <row r="77" spans="2:12" s="3" customFormat="1" ht="20.25" customHeight="1" x14ac:dyDescent="0.25">
      <c r="B77" s="59"/>
      <c r="C77" s="56"/>
      <c r="D77" s="4" t="s">
        <v>28</v>
      </c>
      <c r="E77" s="4" t="s">
        <v>24</v>
      </c>
      <c r="F77" s="4">
        <v>1.8</v>
      </c>
      <c r="G77" s="34">
        <f t="shared" si="10"/>
        <v>4014</v>
      </c>
      <c r="H77" s="34">
        <f t="shared" si="11"/>
        <v>4315</v>
      </c>
      <c r="I77" s="34">
        <f t="shared" si="12"/>
        <v>4531</v>
      </c>
      <c r="J77" s="34">
        <f t="shared" si="12"/>
        <v>4758</v>
      </c>
      <c r="K77" s="34">
        <f t="shared" si="13"/>
        <v>4877</v>
      </c>
      <c r="L77" s="34">
        <f t="shared" si="13"/>
        <v>4999</v>
      </c>
    </row>
    <row r="78" spans="2:12" s="3" customFormat="1" ht="20.25" customHeight="1" x14ac:dyDescent="0.25">
      <c r="B78" s="58">
        <v>10</v>
      </c>
      <c r="C78" s="55" t="s">
        <v>29</v>
      </c>
      <c r="D78" s="4" t="s">
        <v>15</v>
      </c>
      <c r="E78" s="4" t="s">
        <v>24</v>
      </c>
      <c r="F78" s="4">
        <v>1.6</v>
      </c>
      <c r="G78" s="34">
        <f t="shared" si="10"/>
        <v>3568</v>
      </c>
      <c r="H78" s="34">
        <f t="shared" si="11"/>
        <v>3836</v>
      </c>
      <c r="I78" s="34">
        <f t="shared" si="12"/>
        <v>4028</v>
      </c>
      <c r="J78" s="34">
        <f t="shared" si="12"/>
        <v>4229</v>
      </c>
      <c r="K78" s="34">
        <f t="shared" si="13"/>
        <v>4335</v>
      </c>
      <c r="L78" s="34">
        <f t="shared" si="13"/>
        <v>4443</v>
      </c>
    </row>
    <row r="79" spans="2:12" s="3" customFormat="1" ht="27" customHeight="1" x14ac:dyDescent="0.25">
      <c r="B79" s="59"/>
      <c r="C79" s="56"/>
      <c r="D79" s="47" t="s">
        <v>30</v>
      </c>
      <c r="E79" s="4" t="s">
        <v>24</v>
      </c>
      <c r="F79" s="4">
        <v>1.37</v>
      </c>
      <c r="G79" s="34">
        <f t="shared" si="10"/>
        <v>3055</v>
      </c>
      <c r="H79" s="34">
        <f t="shared" si="11"/>
        <v>3284</v>
      </c>
      <c r="I79" s="34">
        <f t="shared" si="12"/>
        <v>3448</v>
      </c>
      <c r="J79" s="34">
        <f t="shared" si="12"/>
        <v>3620</v>
      </c>
      <c r="K79" s="34">
        <f t="shared" si="13"/>
        <v>3711</v>
      </c>
      <c r="L79" s="34">
        <f t="shared" si="13"/>
        <v>3804</v>
      </c>
    </row>
    <row r="80" spans="2:12" ht="15.75" x14ac:dyDescent="0.25">
      <c r="B80" s="3" t="s">
        <v>59</v>
      </c>
      <c r="C80" s="3"/>
      <c r="D80" s="3"/>
      <c r="E80" s="3"/>
      <c r="F80" s="3"/>
      <c r="G80" s="3"/>
      <c r="H80" s="3"/>
      <c r="I80" s="3"/>
      <c r="J80" s="3"/>
      <c r="K80" s="3"/>
      <c r="L80" s="3"/>
    </row>
    <row r="81" spans="2:13" ht="102" customHeight="1" x14ac:dyDescent="0.25">
      <c r="B81" s="52" t="s">
        <v>90</v>
      </c>
      <c r="C81" s="52"/>
      <c r="D81" s="52"/>
      <c r="E81" s="52"/>
      <c r="F81" s="52"/>
      <c r="G81" s="52"/>
      <c r="H81" s="52"/>
      <c r="I81" s="52"/>
      <c r="J81" s="52"/>
      <c r="K81" s="52"/>
      <c r="L81" s="52"/>
    </row>
    <row r="82" spans="2:13" ht="15.75" x14ac:dyDescent="0.25">
      <c r="B82" s="3" t="s">
        <v>82</v>
      </c>
      <c r="C82" s="3"/>
      <c r="D82" s="3"/>
      <c r="E82" s="3"/>
      <c r="F82" s="3"/>
      <c r="G82" s="3"/>
      <c r="H82" s="3"/>
      <c r="I82" s="3"/>
      <c r="J82" s="3"/>
      <c r="K82" s="3"/>
      <c r="L82" s="3"/>
    </row>
    <row r="83" spans="2:13" ht="36" customHeight="1" x14ac:dyDescent="0.25">
      <c r="B83" s="52" t="s">
        <v>83</v>
      </c>
      <c r="C83" s="52"/>
      <c r="D83" s="52"/>
      <c r="E83" s="52"/>
      <c r="F83" s="52"/>
      <c r="G83" s="52"/>
      <c r="H83" s="52"/>
      <c r="I83" s="52"/>
      <c r="J83" s="52"/>
      <c r="K83" s="52"/>
      <c r="L83" s="52"/>
    </row>
    <row r="84" spans="2:13" ht="46.7" customHeight="1" x14ac:dyDescent="0.25">
      <c r="B84" s="80" t="s">
        <v>84</v>
      </c>
      <c r="C84" s="80"/>
      <c r="D84" s="80"/>
      <c r="E84" s="80"/>
      <c r="F84" s="80"/>
      <c r="G84" s="80"/>
      <c r="H84" s="80"/>
      <c r="I84" s="80"/>
      <c r="J84" s="80"/>
      <c r="K84" s="80"/>
      <c r="L84" s="80"/>
    </row>
    <row r="85" spans="2:13" ht="93.75" customHeight="1" x14ac:dyDescent="0.25">
      <c r="B85" s="79" t="s">
        <v>85</v>
      </c>
      <c r="C85" s="79"/>
      <c r="D85" s="79"/>
      <c r="E85" s="79"/>
      <c r="F85" s="79"/>
      <c r="G85" s="79"/>
      <c r="H85" s="79"/>
      <c r="I85" s="79"/>
      <c r="J85" s="79"/>
      <c r="K85" s="79"/>
      <c r="L85" s="79"/>
    </row>
    <row r="86" spans="2:13" ht="58.5" customHeight="1" x14ac:dyDescent="0.25">
      <c r="B86" s="52" t="s">
        <v>86</v>
      </c>
      <c r="C86" s="52"/>
      <c r="D86" s="52"/>
      <c r="E86" s="52"/>
      <c r="F86" s="52"/>
      <c r="G86" s="52"/>
      <c r="H86" s="52"/>
      <c r="I86" s="52"/>
      <c r="J86" s="52"/>
      <c r="K86" s="52"/>
      <c r="L86" s="52"/>
    </row>
    <row r="87" spans="2:13" ht="48.75" customHeight="1" x14ac:dyDescent="0.25">
      <c r="B87" s="52" t="s">
        <v>87</v>
      </c>
      <c r="C87" s="52"/>
      <c r="D87" s="52"/>
      <c r="E87" s="52"/>
      <c r="F87" s="52"/>
      <c r="G87" s="52"/>
      <c r="H87" s="52"/>
      <c r="I87" s="52"/>
      <c r="J87" s="52"/>
      <c r="K87" s="52"/>
      <c r="L87" s="52"/>
    </row>
    <row r="88" spans="2:13" ht="15.75" x14ac:dyDescent="0.25">
      <c r="B88" s="60" t="s">
        <v>76</v>
      </c>
      <c r="C88" s="60"/>
      <c r="D88" s="60"/>
      <c r="E88" s="60"/>
      <c r="F88" s="60"/>
    </row>
    <row r="89" spans="2:13" ht="15.75" x14ac:dyDescent="0.25">
      <c r="B89" s="60" t="s">
        <v>77</v>
      </c>
      <c r="C89" s="60"/>
      <c r="D89" s="60"/>
      <c r="E89" s="60"/>
      <c r="F89" s="60"/>
    </row>
    <row r="90" spans="2:13" ht="15.75" x14ac:dyDescent="0.25">
      <c r="B90" s="60" t="s">
        <v>78</v>
      </c>
      <c r="C90" s="60"/>
      <c r="D90" s="60"/>
      <c r="E90" s="60"/>
      <c r="F90" s="60"/>
    </row>
    <row r="91" spans="2:13" ht="15.75" x14ac:dyDescent="0.25">
      <c r="B91" s="60" t="s">
        <v>79</v>
      </c>
      <c r="C91" s="60"/>
      <c r="D91" s="60"/>
      <c r="E91" s="60"/>
      <c r="F91" s="60"/>
    </row>
    <row r="92" spans="2:13" ht="15.75" x14ac:dyDescent="0.25">
      <c r="B92" s="60" t="s">
        <v>80</v>
      </c>
      <c r="C92" s="60"/>
      <c r="D92" s="60"/>
      <c r="E92" s="60"/>
      <c r="F92" s="60"/>
    </row>
    <row r="93" spans="2:13" ht="64.5" customHeight="1" x14ac:dyDescent="0.25">
      <c r="B93" s="52" t="s">
        <v>81</v>
      </c>
      <c r="C93" s="52"/>
      <c r="D93" s="52"/>
      <c r="E93" s="52"/>
      <c r="F93" s="52"/>
      <c r="G93" s="52"/>
      <c r="H93" s="52"/>
      <c r="I93" s="52"/>
      <c r="J93" s="52"/>
      <c r="K93" s="52"/>
      <c r="L93" s="52"/>
      <c r="M93" s="43"/>
    </row>
    <row r="94" spans="2:13" ht="15.75" x14ac:dyDescent="0.25">
      <c r="F94" s="53" t="s">
        <v>31</v>
      </c>
      <c r="G94" s="53"/>
      <c r="H94" s="53"/>
    </row>
    <row r="95" spans="2:13" ht="15.75" x14ac:dyDescent="0.25">
      <c r="F95" s="54" t="s">
        <v>32</v>
      </c>
      <c r="G95" s="54"/>
      <c r="H95" s="54"/>
    </row>
    <row r="96" spans="2:13" ht="15.75" x14ac:dyDescent="0.25">
      <c r="F96" s="54" t="s">
        <v>68</v>
      </c>
      <c r="G96" s="54"/>
      <c r="H96" s="54"/>
    </row>
    <row r="97" spans="3:11" ht="31.5" customHeight="1" x14ac:dyDescent="0.25">
      <c r="C97" s="50"/>
      <c r="D97" s="48"/>
      <c r="E97" s="48"/>
      <c r="J97" s="51"/>
      <c r="K97" s="51"/>
    </row>
    <row r="98" spans="3:11" ht="15.75" x14ac:dyDescent="0.25">
      <c r="C98" s="50"/>
      <c r="D98" s="49"/>
      <c r="E98" s="49"/>
      <c r="J98" s="51"/>
      <c r="K98" s="51"/>
    </row>
    <row r="99" spans="3:11" ht="15.75" x14ac:dyDescent="0.25">
      <c r="D99" s="49"/>
      <c r="E99" s="49"/>
    </row>
  </sheetData>
  <mergeCells count="63">
    <mergeCell ref="C2:K2"/>
    <mergeCell ref="C4:E4"/>
    <mergeCell ref="B8:J8"/>
    <mergeCell ref="B9:J9"/>
    <mergeCell ref="B12:J12"/>
    <mergeCell ref="B10:J10"/>
    <mergeCell ref="B11:J11"/>
    <mergeCell ref="B16:J17"/>
    <mergeCell ref="B84:L84"/>
    <mergeCell ref="B43:B46"/>
    <mergeCell ref="C43:C46"/>
    <mergeCell ref="B83:L83"/>
    <mergeCell ref="B39:B42"/>
    <mergeCell ref="C39:C42"/>
    <mergeCell ref="B28:J28"/>
    <mergeCell ref="C30:K30"/>
    <mergeCell ref="B32:B34"/>
    <mergeCell ref="C32:C34"/>
    <mergeCell ref="B35:B38"/>
    <mergeCell ref="C35:C38"/>
    <mergeCell ref="C49:C50"/>
    <mergeCell ref="D49:D50"/>
    <mergeCell ref="B18:J18"/>
    <mergeCell ref="B70:B71"/>
    <mergeCell ref="B72:B73"/>
    <mergeCell ref="B74:B77"/>
    <mergeCell ref="B62:B63"/>
    <mergeCell ref="B64:B67"/>
    <mergeCell ref="B68:B69"/>
    <mergeCell ref="C70:C71"/>
    <mergeCell ref="E49:E50"/>
    <mergeCell ref="F49:F50"/>
    <mergeCell ref="G49:L49"/>
    <mergeCell ref="C51:C53"/>
    <mergeCell ref="C54:C57"/>
    <mergeCell ref="B47:L48"/>
    <mergeCell ref="C58:C61"/>
    <mergeCell ref="C62:C63"/>
    <mergeCell ref="C64:C67"/>
    <mergeCell ref="C68:C69"/>
    <mergeCell ref="B51:B53"/>
    <mergeCell ref="B54:B57"/>
    <mergeCell ref="B58:B61"/>
    <mergeCell ref="B49:B50"/>
    <mergeCell ref="C72:C73"/>
    <mergeCell ref="C74:C77"/>
    <mergeCell ref="C78:C79"/>
    <mergeCell ref="B78:B79"/>
    <mergeCell ref="B92:F92"/>
    <mergeCell ref="B88:F88"/>
    <mergeCell ref="B89:F89"/>
    <mergeCell ref="B90:F90"/>
    <mergeCell ref="B91:F91"/>
    <mergeCell ref="B81:L81"/>
    <mergeCell ref="B85:L85"/>
    <mergeCell ref="B86:L86"/>
    <mergeCell ref="B87:L87"/>
    <mergeCell ref="J97:K97"/>
    <mergeCell ref="J98:K98"/>
    <mergeCell ref="B93:L93"/>
    <mergeCell ref="F94:H94"/>
    <mergeCell ref="F95:H95"/>
    <mergeCell ref="F96:H96"/>
  </mergeCells>
  <pageMargins left="0.70866141732283472" right="0.31496062992125984" top="0.74803149606299213" bottom="0.74803149606299213" header="0.31496062992125984" footer="0.31496062992125984"/>
  <pageSetup paperSize="9" orientation="landscape" r:id="rId1"/>
  <headerFooter>
    <oddHeader>&amp;L&amp;"Times New Roman,Obișnuit"&amp;12CONSILIUL JUDEȚEAN VRANCEA</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982C45373CD4647A7C2F06F3A6E4FBB" ma:contentTypeVersion="9" ma:contentTypeDescription="Create a new document." ma:contentTypeScope="" ma:versionID="3a6e8430468877cf4de80efbf18dc0f1">
  <xsd:schema xmlns:xsd="http://www.w3.org/2001/XMLSchema" xmlns:xs="http://www.w3.org/2001/XMLSchema" xmlns:p="http://schemas.microsoft.com/office/2006/metadata/properties" xmlns:ns3="fcd0d61d-4842-453e-945c-d0e49dd4c26c" targetNamespace="http://schemas.microsoft.com/office/2006/metadata/properties" ma:root="true" ma:fieldsID="db201f54ea8aa17d29626c5d827ed4e0" ns3:_="">
    <xsd:import namespace="fcd0d61d-4842-453e-945c-d0e49dd4c26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d0d61d-4842-453e-945c-d0e49dd4c2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C802AF4-6B27-4C91-96AB-A0F2C1C765B4}">
  <ds:schemaRefs>
    <ds:schemaRef ds:uri="http://schemas.microsoft.com/sharepoint/v3/contenttype/forms"/>
  </ds:schemaRefs>
</ds:datastoreItem>
</file>

<file path=customXml/itemProps2.xml><?xml version="1.0" encoding="utf-8"?>
<ds:datastoreItem xmlns:ds="http://schemas.openxmlformats.org/officeDocument/2006/customXml" ds:itemID="{7CAC54F4-ADF9-48B9-BA13-CF01CB3F6C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d0d61d-4842-453e-945c-d0e49dd4c2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C6496B-CF58-4623-BB45-8E5C83EB4866}">
  <ds:schemaRefs>
    <ds:schemaRef ds:uri="http://schemas.microsoft.com/office/2006/metadata/properties"/>
    <ds:schemaRef ds:uri="http://schemas.openxmlformats.org/package/2006/metadata/core-properties"/>
    <ds:schemaRef ds:uri="fcd0d61d-4842-453e-945c-d0e49dd4c26c"/>
    <ds:schemaRef ds:uri="http://schemas.microsoft.com/office/2006/documentManagement/types"/>
    <ds:schemaRef ds:uri="http://www.w3.org/XML/1998/namespace"/>
    <ds:schemaRef ds:uri="http://purl.org/dc/elements/1.1/"/>
    <ds:schemaRef ds:uri="http://purl.org/dc/terms/"/>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Functii publice mar2022</vt:lpstr>
      <vt:lpstr>'Functii publice mar2022'!_Hlk3377432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Gina Robu</dc:creator>
  <cp:lastModifiedBy>Arbanas Georgiana</cp:lastModifiedBy>
  <cp:lastPrinted>2022-03-31T05:47:23Z</cp:lastPrinted>
  <dcterms:created xsi:type="dcterms:W3CDTF">2017-10-09T13:32:51Z</dcterms:created>
  <dcterms:modified xsi:type="dcterms:W3CDTF">2022-03-31T05:47:32Z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0x0101000982C45373CD4647A7C2F06F3A6E4FBB</vt:lpwstr>
  </property>
</Properties>
</file>