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public\STRUCTURI\CSA\DATE DESCHISE\"/>
    </mc:Choice>
  </mc:AlternateContent>
  <bookViews>
    <workbookView xWindow="120" yWindow="120" windowWidth="15135" windowHeight="7965" activeTab="1"/>
  </bookViews>
  <sheets>
    <sheet name="var 1" sheetId="1" r:id="rId1"/>
    <sheet name="Voicu A" sheetId="2" r:id="rId2"/>
    <sheet name="Sheet3" sheetId="4" r:id="rId3"/>
  </sheets>
  <definedNames>
    <definedName name="_xlnm._FilterDatabase" localSheetId="2" hidden="1">Sheet3!$A$1:$O$146</definedName>
  </definedNames>
  <calcPr calcId="152511"/>
</workbook>
</file>

<file path=xl/calcChain.xml><?xml version="1.0" encoding="utf-8"?>
<calcChain xmlns="http://schemas.openxmlformats.org/spreadsheetml/2006/main">
  <c r="M166" i="2" l="1"/>
  <c r="L166" i="2"/>
  <c r="K166" i="2"/>
  <c r="J166" i="2"/>
  <c r="I166" i="2"/>
  <c r="H166" i="2"/>
  <c r="G166" i="2"/>
  <c r="F166" i="2"/>
  <c r="M138" i="2"/>
  <c r="L138" i="2"/>
  <c r="K138" i="2"/>
  <c r="J138" i="2"/>
  <c r="I138" i="2"/>
  <c r="H138" i="2"/>
  <c r="G138" i="2"/>
  <c r="F138" i="2"/>
  <c r="F197" i="2" l="1"/>
  <c r="J197" i="2"/>
  <c r="G197" i="2"/>
  <c r="K197" i="2"/>
  <c r="I197" i="2"/>
  <c r="M197" i="2"/>
  <c r="L197" i="2"/>
  <c r="H197" i="2"/>
  <c r="G198" i="2"/>
  <c r="F147" i="2"/>
  <c r="M147" i="2"/>
  <c r="L147" i="2"/>
  <c r="K147" i="2"/>
  <c r="J147" i="2"/>
  <c r="I147" i="2"/>
  <c r="H147" i="2"/>
  <c r="G147" i="2"/>
  <c r="M78" i="2" l="1"/>
  <c r="L78" i="2"/>
  <c r="K78" i="2"/>
  <c r="J78" i="2"/>
  <c r="I78" i="2"/>
  <c r="H78" i="2"/>
  <c r="G78" i="2"/>
  <c r="F78" i="2"/>
  <c r="M57" i="2"/>
  <c r="L57" i="2"/>
  <c r="K57" i="2"/>
  <c r="J57" i="2"/>
  <c r="I57" i="2"/>
  <c r="H57" i="2"/>
  <c r="G57" i="2"/>
  <c r="F57" i="2"/>
  <c r="M39" i="2"/>
  <c r="L39" i="2"/>
  <c r="K39" i="2"/>
  <c r="J39" i="2"/>
  <c r="I39" i="2"/>
  <c r="H39" i="2"/>
  <c r="G39" i="2"/>
  <c r="F39" i="2"/>
  <c r="M34" i="2"/>
  <c r="L34" i="2"/>
  <c r="K34" i="2"/>
  <c r="J34" i="2"/>
  <c r="I34" i="2"/>
  <c r="H34" i="2"/>
  <c r="G34" i="2"/>
  <c r="F34" i="2"/>
  <c r="M27" i="2"/>
  <c r="L27" i="2"/>
  <c r="K27" i="2"/>
  <c r="J27" i="2"/>
  <c r="I27" i="2"/>
  <c r="H27" i="2"/>
  <c r="G27" i="2"/>
  <c r="F27" i="2"/>
  <c r="M18" i="2"/>
  <c r="M79" i="2" s="1"/>
  <c r="L18" i="2"/>
  <c r="L79" i="2" s="1"/>
  <c r="K18" i="2"/>
  <c r="K79" i="2" s="1"/>
  <c r="J18" i="2"/>
  <c r="J79" i="2" s="1"/>
  <c r="I18" i="2"/>
  <c r="I79" i="2" s="1"/>
  <c r="H18" i="2"/>
  <c r="H79" i="2" s="1"/>
  <c r="G18" i="2"/>
  <c r="G79" i="2" s="1"/>
  <c r="F18" i="2"/>
  <c r="F79" i="2" l="1"/>
  <c r="F161" i="2"/>
  <c r="G161" i="2"/>
  <c r="H161" i="2"/>
  <c r="I161" i="2"/>
  <c r="J161" i="2"/>
  <c r="K161" i="2"/>
  <c r="L161" i="2"/>
  <c r="M161" i="2"/>
  <c r="H131" i="2"/>
  <c r="M198" i="2"/>
  <c r="L198" i="2"/>
  <c r="K198" i="2"/>
  <c r="J198" i="2"/>
  <c r="I198" i="2"/>
  <c r="H198" i="2"/>
  <c r="F198" i="2"/>
  <c r="M153" i="2"/>
  <c r="L153" i="2"/>
  <c r="K153" i="2"/>
  <c r="J153" i="2"/>
  <c r="I153" i="2"/>
  <c r="H153" i="2"/>
  <c r="G153" i="2"/>
  <c r="F153" i="2"/>
  <c r="M131" i="2"/>
  <c r="L131" i="2"/>
  <c r="K131" i="2"/>
  <c r="J131" i="2"/>
  <c r="I131" i="2"/>
  <c r="G131" i="2"/>
  <c r="F131" i="2"/>
  <c r="G162" i="2" l="1"/>
  <c r="I162" i="2"/>
  <c r="K162" i="2"/>
  <c r="M162" i="2"/>
  <c r="F162" i="2"/>
  <c r="J162" i="2"/>
  <c r="L162" i="2"/>
  <c r="H162" i="2"/>
  <c r="M146" i="4"/>
  <c r="L146" i="4"/>
  <c r="K146" i="4"/>
  <c r="J146" i="4"/>
  <c r="I146" i="4"/>
  <c r="H146" i="4"/>
  <c r="G146" i="4"/>
  <c r="F146" i="4"/>
  <c r="M141" i="4"/>
  <c r="L141" i="4"/>
  <c r="K141" i="4"/>
  <c r="J141" i="4"/>
  <c r="I141" i="4"/>
  <c r="H141" i="4"/>
  <c r="G141" i="4"/>
  <c r="F141" i="4"/>
  <c r="M138" i="4"/>
  <c r="L138" i="4"/>
  <c r="K138" i="4"/>
  <c r="J138" i="4"/>
  <c r="I138" i="4"/>
  <c r="H138" i="4"/>
  <c r="G138" i="4"/>
  <c r="F138" i="4"/>
  <c r="M136" i="4"/>
  <c r="M142" i="4" s="1"/>
  <c r="L136" i="4"/>
  <c r="L142" i="4" s="1"/>
  <c r="K136" i="4"/>
  <c r="J136" i="4"/>
  <c r="J142" i="4" s="1"/>
  <c r="I136" i="4"/>
  <c r="I142" i="4" s="1"/>
  <c r="H136" i="4"/>
  <c r="H142" i="4" s="1"/>
  <c r="G136" i="4"/>
  <c r="G142" i="4" s="1"/>
  <c r="F136" i="4"/>
  <c r="F142" i="4" s="1"/>
  <c r="M132" i="4"/>
  <c r="L132" i="4"/>
  <c r="K132" i="4"/>
  <c r="J132" i="4"/>
  <c r="I132" i="4"/>
  <c r="H132" i="4"/>
  <c r="G132" i="4"/>
  <c r="F132" i="4"/>
  <c r="M124" i="4"/>
  <c r="L124" i="4"/>
  <c r="K124" i="4"/>
  <c r="J124" i="4"/>
  <c r="I124" i="4"/>
  <c r="H124" i="4"/>
  <c r="G124" i="4"/>
  <c r="F124" i="4"/>
  <c r="M116" i="4"/>
  <c r="M133" i="4" s="1"/>
  <c r="L116" i="4"/>
  <c r="L133" i="4" s="1"/>
  <c r="K116" i="4"/>
  <c r="K133" i="4" s="1"/>
  <c r="J116" i="4"/>
  <c r="J133" i="4" s="1"/>
  <c r="I116" i="4"/>
  <c r="I133" i="4" s="1"/>
  <c r="H116" i="4"/>
  <c r="H133" i="4" s="1"/>
  <c r="G116" i="4"/>
  <c r="G133" i="4" s="1"/>
  <c r="F116" i="4"/>
  <c r="F133" i="4" s="1"/>
  <c r="M109" i="4"/>
  <c r="L109" i="4"/>
  <c r="K109" i="4"/>
  <c r="J109" i="4"/>
  <c r="I109" i="4"/>
  <c r="H109" i="4"/>
  <c r="G109" i="4"/>
  <c r="F109" i="4"/>
  <c r="M58" i="4"/>
  <c r="L58" i="4"/>
  <c r="K58" i="4"/>
  <c r="J58" i="4"/>
  <c r="I58" i="4"/>
  <c r="H58" i="4"/>
  <c r="G58" i="4"/>
  <c r="F58" i="4"/>
  <c r="M45" i="4"/>
  <c r="L45" i="4"/>
  <c r="K45" i="4"/>
  <c r="J45" i="4"/>
  <c r="I45" i="4"/>
  <c r="H45" i="4"/>
  <c r="G45" i="4"/>
  <c r="F45" i="4"/>
  <c r="M28" i="4"/>
  <c r="L28" i="4"/>
  <c r="K28" i="4"/>
  <c r="J28" i="4"/>
  <c r="I28" i="4"/>
  <c r="H28" i="4"/>
  <c r="G28" i="4"/>
  <c r="F28" i="4"/>
  <c r="M24" i="4"/>
  <c r="L24" i="4"/>
  <c r="K24" i="4"/>
  <c r="J24" i="4"/>
  <c r="I24" i="4"/>
  <c r="H24" i="4"/>
  <c r="G24" i="4"/>
  <c r="F24" i="4"/>
  <c r="M13" i="4"/>
  <c r="M59" i="4" s="1"/>
  <c r="L13" i="4"/>
  <c r="L59" i="4" s="1"/>
  <c r="K13" i="4"/>
  <c r="K59" i="4" s="1"/>
  <c r="J13" i="4"/>
  <c r="J59" i="4" s="1"/>
  <c r="I13" i="4"/>
  <c r="I59" i="4" s="1"/>
  <c r="H13" i="4"/>
  <c r="H59" i="4" s="1"/>
  <c r="G13" i="4"/>
  <c r="G59" i="4" s="1"/>
  <c r="F13" i="4"/>
  <c r="F59" i="4" s="1"/>
  <c r="M6" i="4"/>
  <c r="L6" i="4"/>
  <c r="K6" i="4"/>
  <c r="J6" i="4"/>
  <c r="I6" i="4"/>
  <c r="H6" i="4"/>
  <c r="G6" i="4"/>
  <c r="F6" i="4"/>
  <c r="M192" i="2"/>
  <c r="L192" i="2"/>
  <c r="K192" i="2"/>
  <c r="K196" i="2" s="1"/>
  <c r="K199" i="2" s="1"/>
  <c r="J192" i="2"/>
  <c r="I192" i="2"/>
  <c r="H192" i="2"/>
  <c r="G192" i="2"/>
  <c r="F192" i="2"/>
  <c r="G91" i="1"/>
  <c r="F91" i="1"/>
  <c r="M249" i="1"/>
  <c r="L249" i="1"/>
  <c r="K249" i="1"/>
  <c r="J249" i="1"/>
  <c r="I249" i="1"/>
  <c r="H249" i="1"/>
  <c r="G249" i="1"/>
  <c r="F249" i="1"/>
  <c r="M206" i="1"/>
  <c r="L206" i="1"/>
  <c r="K206" i="1"/>
  <c r="J206" i="1"/>
  <c r="I206" i="1"/>
  <c r="H206" i="1"/>
  <c r="G206" i="1"/>
  <c r="F206" i="1"/>
  <c r="M188" i="1"/>
  <c r="M254" i="1" s="1"/>
  <c r="L188" i="1"/>
  <c r="L254" i="1" s="1"/>
  <c r="K188" i="1"/>
  <c r="K254" i="1" s="1"/>
  <c r="J188" i="1"/>
  <c r="J254" i="1" s="1"/>
  <c r="I188" i="1"/>
  <c r="I254" i="1" s="1"/>
  <c r="H188" i="1"/>
  <c r="H254" i="1" s="1"/>
  <c r="G188" i="1"/>
  <c r="G254" i="1" s="1"/>
  <c r="F188" i="1"/>
  <c r="F254" i="1" s="1"/>
  <c r="M89" i="1"/>
  <c r="L89" i="1"/>
  <c r="K89" i="1"/>
  <c r="J89" i="1"/>
  <c r="I89" i="1"/>
  <c r="H89" i="1"/>
  <c r="G89" i="1"/>
  <c r="F89" i="1"/>
  <c r="M79" i="1"/>
  <c r="L79" i="1"/>
  <c r="K79" i="1"/>
  <c r="J79" i="1"/>
  <c r="I79" i="1"/>
  <c r="H79" i="1"/>
  <c r="G79" i="1"/>
  <c r="F79" i="1"/>
  <c r="M65" i="1"/>
  <c r="L65" i="1"/>
  <c r="K65" i="1"/>
  <c r="J65" i="1"/>
  <c r="I65" i="1"/>
  <c r="H65" i="1"/>
  <c r="G65" i="1"/>
  <c r="F65" i="1"/>
  <c r="M48" i="1"/>
  <c r="L48" i="1"/>
  <c r="K48" i="1"/>
  <c r="J48" i="1"/>
  <c r="I48" i="1"/>
  <c r="H48" i="1"/>
  <c r="G48" i="1"/>
  <c r="F48" i="1"/>
  <c r="M44" i="1"/>
  <c r="L44" i="1"/>
  <c r="K44" i="1"/>
  <c r="J44" i="1"/>
  <c r="I44" i="1"/>
  <c r="H44" i="1"/>
  <c r="G44" i="1"/>
  <c r="F44" i="1"/>
  <c r="F33" i="1"/>
  <c r="M26" i="1"/>
  <c r="L26" i="1"/>
  <c r="K26" i="1"/>
  <c r="J26" i="1"/>
  <c r="I26" i="1"/>
  <c r="H26" i="1"/>
  <c r="G26" i="1"/>
  <c r="F26" i="1"/>
  <c r="H154" i="1"/>
  <c r="M183" i="1"/>
  <c r="L183" i="1"/>
  <c r="K183" i="1"/>
  <c r="J183" i="1"/>
  <c r="I183" i="1"/>
  <c r="H183" i="1"/>
  <c r="G183" i="1"/>
  <c r="F183" i="1"/>
  <c r="M175" i="1"/>
  <c r="L175" i="1"/>
  <c r="K175" i="1"/>
  <c r="J175" i="1"/>
  <c r="I175" i="1"/>
  <c r="H175" i="1"/>
  <c r="G175" i="1"/>
  <c r="F175" i="1"/>
  <c r="M167" i="1"/>
  <c r="L167" i="1"/>
  <c r="L184" i="1" s="1"/>
  <c r="K167" i="1"/>
  <c r="J167" i="1"/>
  <c r="I167" i="1"/>
  <c r="H167" i="1"/>
  <c r="G167" i="1"/>
  <c r="F167" i="1"/>
  <c r="M94" i="1"/>
  <c r="L94" i="1"/>
  <c r="K94" i="1"/>
  <c r="J94" i="1"/>
  <c r="I94" i="1"/>
  <c r="H94" i="1"/>
  <c r="G94" i="1"/>
  <c r="F94" i="1"/>
  <c r="M91" i="1"/>
  <c r="L91" i="1"/>
  <c r="K91" i="1"/>
  <c r="J91" i="1"/>
  <c r="I91" i="1"/>
  <c r="H91" i="1"/>
  <c r="M202" i="1"/>
  <c r="L202" i="1"/>
  <c r="K202" i="1"/>
  <c r="J202" i="1"/>
  <c r="I202" i="1"/>
  <c r="H202" i="1"/>
  <c r="G202" i="1"/>
  <c r="F202" i="1"/>
  <c r="M200" i="1"/>
  <c r="L200" i="1"/>
  <c r="K200" i="1"/>
  <c r="J200" i="1"/>
  <c r="I200" i="1"/>
  <c r="H200" i="1"/>
  <c r="G200" i="1"/>
  <c r="F200" i="1"/>
  <c r="M197" i="1"/>
  <c r="L197" i="1"/>
  <c r="L207" i="1" s="1"/>
  <c r="K197" i="1"/>
  <c r="J197" i="1"/>
  <c r="I197" i="1"/>
  <c r="H197" i="1"/>
  <c r="G197" i="1"/>
  <c r="G207" i="1" s="1"/>
  <c r="F197" i="1"/>
  <c r="M220" i="1"/>
  <c r="L220" i="1"/>
  <c r="K220" i="1"/>
  <c r="J220" i="1"/>
  <c r="I220" i="1"/>
  <c r="H220" i="1"/>
  <c r="G220" i="1"/>
  <c r="F220" i="1"/>
  <c r="G215" i="1"/>
  <c r="M215" i="1"/>
  <c r="L215" i="1"/>
  <c r="K215" i="1"/>
  <c r="J215" i="1"/>
  <c r="I215" i="1"/>
  <c r="H215" i="1"/>
  <c r="F215" i="1"/>
  <c r="M212" i="1"/>
  <c r="L212" i="1"/>
  <c r="K212" i="1"/>
  <c r="J212" i="1"/>
  <c r="I212" i="1"/>
  <c r="H212" i="1"/>
  <c r="G212" i="1"/>
  <c r="F212" i="1"/>
  <c r="M209" i="1"/>
  <c r="L209" i="1"/>
  <c r="K209" i="1"/>
  <c r="J209" i="1"/>
  <c r="I209" i="1"/>
  <c r="H209" i="1"/>
  <c r="G209" i="1"/>
  <c r="F209" i="1"/>
  <c r="M154" i="1"/>
  <c r="L154" i="1"/>
  <c r="K154" i="1"/>
  <c r="J154" i="1"/>
  <c r="I154" i="1"/>
  <c r="G154" i="1"/>
  <c r="F154" i="1"/>
  <c r="M33" i="1"/>
  <c r="L33" i="1"/>
  <c r="K33" i="1"/>
  <c r="J33" i="1"/>
  <c r="I33" i="1"/>
  <c r="H33" i="1"/>
  <c r="G33" i="1"/>
  <c r="F196" i="2" l="1"/>
  <c r="F199" i="2" s="1"/>
  <c r="G196" i="2"/>
  <c r="G199" i="2" s="1"/>
  <c r="H196" i="2"/>
  <c r="H199" i="2" s="1"/>
  <c r="M196" i="2"/>
  <c r="M199" i="2" s="1"/>
  <c r="L196" i="2"/>
  <c r="L199" i="2" s="1"/>
  <c r="I196" i="2"/>
  <c r="I199" i="2" s="1"/>
  <c r="J196" i="2"/>
  <c r="J199" i="2" s="1"/>
  <c r="K142" i="4"/>
  <c r="H80" i="1"/>
  <c r="J80" i="1"/>
  <c r="L80" i="1"/>
  <c r="K221" i="1"/>
  <c r="I80" i="1"/>
  <c r="L221" i="1"/>
  <c r="M80" i="1"/>
  <c r="M184" i="1"/>
  <c r="K80" i="1"/>
  <c r="G80" i="1"/>
  <c r="M221" i="1"/>
  <c r="J221" i="1"/>
  <c r="I221" i="1"/>
  <c r="G221" i="1"/>
  <c r="H221" i="1"/>
  <c r="F221" i="1"/>
  <c r="F80" i="1"/>
  <c r="G95" i="1"/>
  <c r="G253" i="1" s="1"/>
  <c r="I95" i="1"/>
  <c r="I253" i="1" s="1"/>
  <c r="K95" i="1"/>
  <c r="K253" i="1" s="1"/>
  <c r="M95" i="1"/>
  <c r="M253" i="1" s="1"/>
  <c r="F95" i="1"/>
  <c r="F253" i="1" s="1"/>
  <c r="H95" i="1"/>
  <c r="H253" i="1" s="1"/>
  <c r="J95" i="1"/>
  <c r="J253" i="1" s="1"/>
  <c r="L95" i="1"/>
  <c r="L253" i="1" s="1"/>
  <c r="H207" i="1"/>
  <c r="J207" i="1"/>
  <c r="I207" i="1"/>
  <c r="F207" i="1"/>
  <c r="K207" i="1"/>
  <c r="M207" i="1"/>
  <c r="J184" i="1"/>
  <c r="K184" i="1"/>
  <c r="F184" i="1"/>
  <c r="I184" i="1"/>
  <c r="H184" i="1"/>
  <c r="G184" i="1"/>
  <c r="L222" i="1" l="1"/>
  <c r="F222" i="1"/>
  <c r="F252" i="1" s="1"/>
  <c r="M222" i="1"/>
  <c r="J222" i="1"/>
  <c r="J252" i="1" s="1"/>
  <c r="K222" i="1"/>
  <c r="H222" i="1"/>
  <c r="H252" i="1" s="1"/>
  <c r="G222" i="1"/>
  <c r="G252" i="1" s="1"/>
  <c r="I222" i="1"/>
  <c r="I252" i="1" s="1"/>
  <c r="L252" i="1" l="1"/>
  <c r="L255" i="1" s="1"/>
  <c r="M252" i="1"/>
  <c r="M255" i="1" s="1"/>
  <c r="K252" i="1"/>
  <c r="K255" i="1" s="1"/>
  <c r="F255" i="1"/>
  <c r="J255" i="1"/>
  <c r="I255" i="1"/>
  <c r="H255" i="1"/>
  <c r="G255" i="1"/>
</calcChain>
</file>

<file path=xl/sharedStrings.xml><?xml version="1.0" encoding="utf-8"?>
<sst xmlns="http://schemas.openxmlformats.org/spreadsheetml/2006/main" count="927" uniqueCount="394">
  <si>
    <t>activităţii</t>
  </si>
  <si>
    <t xml:space="preserve">Data </t>
  </si>
  <si>
    <t>începerii</t>
  </si>
  <si>
    <t>finalizării</t>
  </si>
  <si>
    <t>Data</t>
  </si>
  <si>
    <t>Nr.</t>
  </si>
  <si>
    <t>cursanţi</t>
  </si>
  <si>
    <t>înmatri-</t>
  </si>
  <si>
    <t>culaţi</t>
  </si>
  <si>
    <t>au</t>
  </si>
  <si>
    <t>absolvit</t>
  </si>
  <si>
    <t>absolv.</t>
  </si>
  <si>
    <t>poliţie</t>
  </si>
  <si>
    <t>Of.</t>
  </si>
  <si>
    <t>Ag.</t>
  </si>
  <si>
    <t>militari</t>
  </si>
  <si>
    <t>Subof.</t>
  </si>
  <si>
    <t>PC</t>
  </si>
  <si>
    <t>Iniţiere</t>
  </si>
  <si>
    <t xml:space="preserve">Document </t>
  </si>
  <si>
    <t>absolvire</t>
  </si>
  <si>
    <t>ANC</t>
  </si>
  <si>
    <t>Manager proiect</t>
  </si>
  <si>
    <t>pregătire</t>
  </si>
  <si>
    <t xml:space="preserve">Stagii de </t>
  </si>
  <si>
    <t>serii</t>
  </si>
  <si>
    <t>care nu</t>
  </si>
  <si>
    <t>Misiuni</t>
  </si>
  <si>
    <t>internaţionale</t>
  </si>
  <si>
    <t>CURSURI APROBATE ULTERIOR DEFINITIVĂRII GRAFICULUI</t>
  </si>
  <si>
    <t>abs.</t>
  </si>
  <si>
    <t>INSTITUTUL DE STUDII PENTRU ORDINE PUBLICĂ</t>
  </si>
  <si>
    <t>SERVICIUL METODICĂ ȘI PROIECTARE DIDACTICĂ</t>
  </si>
  <si>
    <t>comisar-șef de poliție</t>
  </si>
  <si>
    <t xml:space="preserve">           MINISTERUL AFACERILOR INTERNE</t>
  </si>
  <si>
    <t>T O T A L Formator</t>
  </si>
  <si>
    <t>T O T A L Misiuni internaţionale</t>
  </si>
  <si>
    <t>T O T A L Iniţiere limbi străine</t>
  </si>
  <si>
    <t>DE ACORD/ROG APROBAȚI</t>
  </si>
  <si>
    <t xml:space="preserve">      DIRECTOR ADJUNCT</t>
  </si>
  <si>
    <t xml:space="preserve">     PENTRU ÎNVĂȚĂMÎNT</t>
  </si>
  <si>
    <t xml:space="preserve">      comisar-șef de poliție</t>
  </si>
  <si>
    <t xml:space="preserve">  dr. LICSANDRU DUMITRU</t>
  </si>
  <si>
    <t>Certificate de absolvire eliberate:</t>
  </si>
  <si>
    <t>Adrese înaintare =</t>
  </si>
  <si>
    <t xml:space="preserve"> </t>
  </si>
  <si>
    <t>Perfecționare</t>
  </si>
  <si>
    <t>T O T A L Perfecționare</t>
  </si>
  <si>
    <t>Supravegheri operative</t>
  </si>
  <si>
    <t>Analist de informații</t>
  </si>
  <si>
    <t xml:space="preserve">Program de iniţiere </t>
  </si>
  <si>
    <t>Asistent Analist de informații</t>
  </si>
  <si>
    <t>T O T A L Inițiere Asist.Analist de inf.</t>
  </si>
  <si>
    <t>Expert accesare fonduri structurale</t>
  </si>
  <si>
    <t>TOTAL Exp.acces.fond.struct.europ.</t>
  </si>
  <si>
    <t>perfecționare</t>
  </si>
  <si>
    <t>MONITORI ONU</t>
  </si>
  <si>
    <t xml:space="preserve">Adeverințe 10% = </t>
  </si>
  <si>
    <t xml:space="preserve">Denumirea activității de formare </t>
  </si>
  <si>
    <t>(curs/program/stagiu)</t>
  </si>
  <si>
    <t>Categorii</t>
  </si>
  <si>
    <t>de</t>
  </si>
  <si>
    <t>cursuri</t>
  </si>
  <si>
    <t>Denumirea activității de formare</t>
  </si>
  <si>
    <t>APROB</t>
  </si>
  <si>
    <t xml:space="preserve">             </t>
  </si>
  <si>
    <t>Programe</t>
  </si>
  <si>
    <r>
      <t>Document</t>
    </r>
    <r>
      <rPr>
        <b/>
        <i/>
        <sz val="8"/>
        <rFont val="Arial Narrow"/>
        <family val="2"/>
        <charset val="238"/>
      </rPr>
      <t xml:space="preserve"> </t>
    </r>
  </si>
  <si>
    <r>
      <t>Paşapoarte (</t>
    </r>
    <r>
      <rPr>
        <i/>
        <sz val="10"/>
        <rFont val="Arial Narrow"/>
        <family val="2"/>
        <charset val="238"/>
      </rPr>
      <t>Agenţi</t>
    </r>
    <r>
      <rPr>
        <sz val="10"/>
        <rFont val="Arial Narrow"/>
        <family val="2"/>
        <charset val="238"/>
      </rPr>
      <t>)</t>
    </r>
  </si>
  <si>
    <t>Comisar şef</t>
  </si>
  <si>
    <t>Subcomisar</t>
  </si>
  <si>
    <t>Agent şef</t>
  </si>
  <si>
    <t>ordinii publice</t>
  </si>
  <si>
    <t>Balistică judiciară</t>
  </si>
  <si>
    <r>
      <t>Limba engleză (</t>
    </r>
    <r>
      <rPr>
        <i/>
        <sz val="10"/>
        <rFont val="Arial Narrow"/>
        <family val="2"/>
        <charset val="238"/>
      </rPr>
      <t>Ofițeri</t>
    </r>
    <r>
      <rPr>
        <sz val="10"/>
        <rFont val="Arial Narrow"/>
        <family val="2"/>
        <charset val="238"/>
      </rPr>
      <t>)</t>
    </r>
  </si>
  <si>
    <r>
      <t>Limba engleză (</t>
    </r>
    <r>
      <rPr>
        <i/>
        <sz val="10"/>
        <rFont val="Arial Narrow"/>
        <family val="2"/>
        <charset val="238"/>
      </rPr>
      <t>Agenți/Subofițeri</t>
    </r>
    <r>
      <rPr>
        <sz val="10"/>
        <rFont val="Arial Narrow"/>
        <family val="2"/>
        <charset val="238"/>
      </rPr>
      <t>)</t>
    </r>
  </si>
  <si>
    <t>EUPOL</t>
  </si>
  <si>
    <t xml:space="preserve">                             PROGRAME DE FORMARE ÎN SCOPUL PREGĂTIRII PREȘEDINȚIEI ROMÂNIEI LA CONSILIUL U.E.</t>
  </si>
  <si>
    <t>Cursuri</t>
  </si>
  <si>
    <t>INFLUENȚARE ȘI MEDIERE</t>
  </si>
  <si>
    <t>Stagii</t>
  </si>
  <si>
    <t>COMUNICARE ASERTIVĂ</t>
  </si>
  <si>
    <t>TOTAL CURSURI M.A.I.</t>
  </si>
  <si>
    <t>TOTAL CURSURI A.N.C.</t>
  </si>
  <si>
    <t>TOTAL CURSURI POLIȚIE LOCALĂ</t>
  </si>
  <si>
    <t>TOTAL GENERAL</t>
  </si>
  <si>
    <t>VORBIRE ÎN PUBLIC</t>
  </si>
  <si>
    <t>TOTAL CURSURI PRES RO</t>
  </si>
  <si>
    <t>SCRIERE CREATIVĂ ȘI ORGANIZARE</t>
  </si>
  <si>
    <t>TOTAL STAGII PRES RO</t>
  </si>
  <si>
    <t>GRUPURI DE LUCRU</t>
  </si>
  <si>
    <t>T O T A L</t>
  </si>
  <si>
    <t>ofițeri de legătură</t>
  </si>
  <si>
    <t>Poliție Locală</t>
  </si>
  <si>
    <t>motivate de ura</t>
  </si>
  <si>
    <t>TOTAL GENERAL CURSURI PRES RO</t>
  </si>
  <si>
    <t xml:space="preserve">Ofițeri = </t>
  </si>
  <si>
    <t xml:space="preserve">Agenți = </t>
  </si>
  <si>
    <t xml:space="preserve">ANC = </t>
  </si>
  <si>
    <t>T O T A L Management</t>
  </si>
  <si>
    <t>instrumente NLP</t>
  </si>
  <si>
    <r>
      <t>Drepturi de personal (</t>
    </r>
    <r>
      <rPr>
        <i/>
        <sz val="10"/>
        <rFont val="Arial Narrow"/>
        <family val="2"/>
        <charset val="238"/>
      </rPr>
      <t>Ofițeri</t>
    </r>
    <r>
      <rPr>
        <sz val="10"/>
        <rFont val="Arial Narrow"/>
        <family val="2"/>
        <charset val="238"/>
      </rPr>
      <t>)</t>
    </r>
  </si>
  <si>
    <r>
      <t>Drepturi de personal (</t>
    </r>
    <r>
      <rPr>
        <i/>
        <sz val="10"/>
        <rFont val="Arial Narrow"/>
        <family val="2"/>
        <charset val="238"/>
      </rPr>
      <t>Agenți/Subofițeri</t>
    </r>
    <r>
      <rPr>
        <sz val="10"/>
        <rFont val="Arial Narrow"/>
        <family val="2"/>
        <charset val="238"/>
      </rPr>
      <t>)</t>
    </r>
  </si>
  <si>
    <r>
      <t>Contabilitate (</t>
    </r>
    <r>
      <rPr>
        <i/>
        <sz val="10"/>
        <rFont val="Arial Narrow"/>
        <family val="2"/>
        <charset val="238"/>
      </rPr>
      <t>Ofițeri</t>
    </r>
    <r>
      <rPr>
        <sz val="10"/>
        <rFont val="Arial Narrow"/>
        <family val="2"/>
        <charset val="238"/>
      </rPr>
      <t>)</t>
    </r>
  </si>
  <si>
    <r>
      <t>Contabilitate (</t>
    </r>
    <r>
      <rPr>
        <i/>
        <sz val="10"/>
        <rFont val="Arial Narrow"/>
        <family val="2"/>
        <charset val="238"/>
      </rPr>
      <t>Agenți/Subofițeri</t>
    </r>
    <r>
      <rPr>
        <sz val="10"/>
        <rFont val="Arial Narrow"/>
        <family val="2"/>
        <charset val="238"/>
      </rPr>
      <t>)</t>
    </r>
  </si>
  <si>
    <t>Realizarea activităților de formare</t>
  </si>
  <si>
    <r>
      <t>(</t>
    </r>
    <r>
      <rPr>
        <i/>
        <sz val="10"/>
        <rFont val="Arial Narrow"/>
        <family val="2"/>
        <charset val="238"/>
      </rPr>
      <t>destinat instructorilor/formatorilor</t>
    </r>
    <r>
      <rPr>
        <sz val="10"/>
        <rFont val="Arial Narrow"/>
        <family val="2"/>
        <charset val="238"/>
      </rPr>
      <t>)</t>
    </r>
  </si>
  <si>
    <t>Tutela profesională</t>
  </si>
  <si>
    <t>Analist de informații - inițiere</t>
  </si>
  <si>
    <t>Atașați afaceri interne /</t>
  </si>
  <si>
    <t xml:space="preserve">T O T A L Specializare </t>
  </si>
  <si>
    <t>T O T A L Capacitate</t>
  </si>
  <si>
    <t>T O T A L Schimbarea specialității</t>
  </si>
  <si>
    <t>și de coeziune europene</t>
  </si>
  <si>
    <t>FORMATOR</t>
  </si>
  <si>
    <t>Inteligență emoțională în domeniul</t>
  </si>
  <si>
    <t>Managementul confliectelor în domeniul</t>
  </si>
  <si>
    <t>Vorbire în public</t>
  </si>
  <si>
    <t>Dezvoltare personală folosind</t>
  </si>
  <si>
    <t xml:space="preserve">Prevenirea torturii și a pedepselor sau </t>
  </si>
  <si>
    <t>tratamentelor inumane ori degradante</t>
  </si>
  <si>
    <t>Prevenirea și combaterea tuturor</t>
  </si>
  <si>
    <t>formelor de discriminare</t>
  </si>
  <si>
    <t>Prevenirea și combaterea violenței de gen</t>
  </si>
  <si>
    <t>Protecția datelor cu caracter personal</t>
  </si>
  <si>
    <t>Statistică judiciară și evidențe speciale</t>
  </si>
  <si>
    <t>Poliție judiciară</t>
  </si>
  <si>
    <r>
      <t>(</t>
    </r>
    <r>
      <rPr>
        <i/>
        <sz val="10"/>
        <rFont val="Arial Narrow"/>
        <family val="2"/>
        <charset val="238"/>
      </rPr>
      <t>Ordine publică</t>
    </r>
    <r>
      <rPr>
        <sz val="10"/>
        <rFont val="Arial Narrow"/>
        <family val="2"/>
        <charset val="238"/>
      </rPr>
      <t>)</t>
    </r>
  </si>
  <si>
    <r>
      <t>(</t>
    </r>
    <r>
      <rPr>
        <i/>
        <sz val="10"/>
        <rFont val="Arial Narrow"/>
        <family val="2"/>
        <charset val="238"/>
      </rPr>
      <t>Investigații criminale</t>
    </r>
    <r>
      <rPr>
        <sz val="10"/>
        <rFont val="Arial Narrow"/>
        <family val="2"/>
        <charset val="238"/>
      </rPr>
      <t>)</t>
    </r>
  </si>
  <si>
    <t>Drepturile omului - infracțiuni</t>
  </si>
  <si>
    <t>Tradiții și educație</t>
  </si>
  <si>
    <t>Conducător de tragere</t>
  </si>
  <si>
    <t>Poliție rutieră (ofițeri)</t>
  </si>
  <si>
    <t>Comunicare publică</t>
  </si>
  <si>
    <t xml:space="preserve">Management aplicat în domeniul </t>
  </si>
  <si>
    <t>controlului intern managerial</t>
  </si>
  <si>
    <t>Investigatii financiare</t>
  </si>
  <si>
    <t xml:space="preserve">Investigarea contrabandei și a </t>
  </si>
  <si>
    <t>comercializării ilegale cu produse puternic</t>
  </si>
  <si>
    <t>accizate</t>
  </si>
  <si>
    <t>Investigarea infracțiunilor din domeniul</t>
  </si>
  <si>
    <t>sănătății</t>
  </si>
  <si>
    <t>Investigarea comerțului ilicit cu</t>
  </si>
  <si>
    <t>produse contrafăcute</t>
  </si>
  <si>
    <t>Particularități metodologice de investigare</t>
  </si>
  <si>
    <t>a infracțiunilor comise în sistemul</t>
  </si>
  <si>
    <t>transporturilor feroviare</t>
  </si>
  <si>
    <t xml:space="preserve">Paza obiectivelor și transporturilor de </t>
  </si>
  <si>
    <t>bunuri și valori pe calea ferată</t>
  </si>
  <si>
    <r>
      <t>Limba franceză (</t>
    </r>
    <r>
      <rPr>
        <i/>
        <sz val="10"/>
        <rFont val="Arial Narrow"/>
        <family val="2"/>
        <charset val="238"/>
      </rPr>
      <t>Ofițeri și agenți/subof.</t>
    </r>
    <r>
      <rPr>
        <sz val="10"/>
        <rFont val="Arial Narrow"/>
        <family val="2"/>
        <charset val="238"/>
      </rPr>
      <t>)</t>
    </r>
  </si>
  <si>
    <t>Limba engleză</t>
  </si>
  <si>
    <t>Limba germană</t>
  </si>
  <si>
    <t>Limba spaniolă</t>
  </si>
  <si>
    <t>Limba franceză</t>
  </si>
  <si>
    <t>Comunicare în limba franceză</t>
  </si>
  <si>
    <t>Comunicare în limba engleză</t>
  </si>
  <si>
    <t xml:space="preserve">Retrași = </t>
  </si>
  <si>
    <t>C:My doc./Situație evidență cursanți 2018-2019/VM/ex.unic</t>
  </si>
  <si>
    <r>
      <t xml:space="preserve">Poliție Locală = </t>
    </r>
    <r>
      <rPr>
        <b/>
        <sz val="10"/>
        <rFont val="Arial"/>
        <family val="2"/>
        <charset val="238"/>
      </rPr>
      <t/>
    </r>
  </si>
  <si>
    <t>Nu s-a ținut</t>
  </si>
  <si>
    <t>Stagiu de</t>
  </si>
  <si>
    <t>TOTAL CURSURI APROBATE ULTERIOR</t>
  </si>
  <si>
    <t>specializare</t>
  </si>
  <si>
    <t>Investigarea infracțiunilor comise prin</t>
  </si>
  <si>
    <t>intermediul sistemelor informatice</t>
  </si>
  <si>
    <t>Poliție rutieră în domeniul sistematizare</t>
  </si>
  <si>
    <t>Poliție rutieră în domeniul coordonării</t>
  </si>
  <si>
    <t>pe problematica siguranței rutiere</t>
  </si>
  <si>
    <t xml:space="preserve">Expertize criminalistice - expertiza grafică </t>
  </si>
  <si>
    <t>și tehnică a documentelor</t>
  </si>
  <si>
    <t>Curs de</t>
  </si>
  <si>
    <t xml:space="preserve">          Întrerupt</t>
  </si>
  <si>
    <r>
      <t>Secretariat, relații cu publicul și arhivă (</t>
    </r>
    <r>
      <rPr>
        <i/>
        <sz val="9"/>
        <rFont val="Arial Narrow"/>
        <family val="2"/>
        <charset val="238"/>
      </rPr>
      <t>Ofițeri</t>
    </r>
    <r>
      <rPr>
        <sz val="9"/>
        <rFont val="Arial Narrow"/>
        <family val="2"/>
        <charset val="238"/>
      </rPr>
      <t>)</t>
    </r>
  </si>
  <si>
    <r>
      <t>Comunicare în limba italiană (</t>
    </r>
    <r>
      <rPr>
        <i/>
        <sz val="10"/>
        <rFont val="Arial Narrow"/>
        <family val="2"/>
        <charset val="238"/>
      </rPr>
      <t>Nivel A2 - B1</t>
    </r>
    <r>
      <rPr>
        <sz val="10"/>
        <rFont val="Arial Narrow"/>
        <family val="2"/>
        <charset val="238"/>
      </rPr>
      <t>)</t>
    </r>
  </si>
  <si>
    <r>
      <t>Limba franceză (</t>
    </r>
    <r>
      <rPr>
        <i/>
        <sz val="10"/>
        <rFont val="Arial Narrow"/>
        <family val="2"/>
        <charset val="238"/>
      </rPr>
      <t>Nivel A2 - B1</t>
    </r>
    <r>
      <rPr>
        <sz val="10"/>
        <rFont val="Arial Narrow"/>
        <family val="2"/>
        <charset val="238"/>
      </rPr>
      <t>)</t>
    </r>
  </si>
  <si>
    <r>
      <t>Limba engleză (</t>
    </r>
    <r>
      <rPr>
        <i/>
        <sz val="10"/>
        <rFont val="Arial Narrow"/>
        <family val="2"/>
        <charset val="238"/>
      </rPr>
      <t>Nivel A2 - B1</t>
    </r>
    <r>
      <rPr>
        <sz val="10"/>
        <rFont val="Arial Narrow"/>
        <family val="2"/>
        <charset val="238"/>
      </rPr>
      <t>)</t>
    </r>
  </si>
  <si>
    <r>
      <t>(</t>
    </r>
    <r>
      <rPr>
        <i/>
        <sz val="10"/>
        <rFont val="Arial Narrow"/>
        <family val="2"/>
        <charset val="238"/>
      </rPr>
      <t>Nivel B1 - B2</t>
    </r>
    <r>
      <rPr>
        <sz val="10"/>
        <rFont val="Arial Narrow"/>
        <family val="2"/>
        <charset val="238"/>
      </rPr>
      <t>), modular</t>
    </r>
  </si>
  <si>
    <r>
      <t xml:space="preserve">      </t>
    </r>
    <r>
      <rPr>
        <i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ȘEF SMPD</t>
    </r>
  </si>
  <si>
    <r>
      <t xml:space="preserve">  </t>
    </r>
    <r>
      <rPr>
        <sz val="10"/>
        <rFont val="Arial Narrow"/>
        <family val="2"/>
        <charset val="238"/>
      </rPr>
      <t>VOICU ADELINA</t>
    </r>
  </si>
  <si>
    <r>
      <t xml:space="preserve">          </t>
    </r>
    <r>
      <rPr>
        <b/>
        <u/>
        <sz val="10"/>
        <rFont val="Arial Narrow"/>
        <family val="2"/>
        <charset val="238"/>
      </rPr>
      <t>AVIZAT</t>
    </r>
  </si>
  <si>
    <r>
      <t xml:space="preserve">  </t>
    </r>
    <r>
      <rPr>
        <b/>
        <u/>
        <sz val="10"/>
        <rFont val="Arial Narrow"/>
        <family val="2"/>
        <charset val="238"/>
      </rPr>
      <t>Întocmit</t>
    </r>
  </si>
  <si>
    <t xml:space="preserve">            pc Vlad Maria</t>
  </si>
  <si>
    <r>
      <t>Financiar (</t>
    </r>
    <r>
      <rPr>
        <i/>
        <sz val="10"/>
        <rFont val="Arial Narrow"/>
        <family val="2"/>
        <charset val="238"/>
      </rPr>
      <t>agenți/subofițer</t>
    </r>
    <r>
      <rPr>
        <sz val="10"/>
        <rFont val="Arial Narrow"/>
        <family val="2"/>
        <charset val="238"/>
      </rPr>
      <t>i)</t>
    </r>
  </si>
  <si>
    <r>
      <t xml:space="preserve">Programe PL = </t>
    </r>
    <r>
      <rPr>
        <b/>
        <sz val="10"/>
        <rFont val="Arial Narrow"/>
        <family val="2"/>
        <charset val="238"/>
      </rPr>
      <t>1</t>
    </r>
  </si>
  <si>
    <t xml:space="preserve">                        DIRECTOR </t>
  </si>
  <si>
    <t xml:space="preserve">     comisar-șef de poliție</t>
  </si>
  <si>
    <t xml:space="preserve">                  CAZACU NICUȘOR</t>
  </si>
  <si>
    <r>
      <t xml:space="preserve">                                                           SITUAŢIA EVIDENŢEI CURSANŢILOR ÎN ANUL DE ÎNVĂȚĂMÂNT </t>
    </r>
    <r>
      <rPr>
        <b/>
        <i/>
        <u/>
        <sz val="12"/>
        <rFont val="Arial Narrow"/>
        <family val="2"/>
        <charset val="238"/>
      </rPr>
      <t>2018-2019</t>
    </r>
  </si>
  <si>
    <t xml:space="preserve">                                                                                  PE CATEGORII DE ACTIVITĂŢI FORMATIVE</t>
  </si>
  <si>
    <r>
      <t>Comunicare în LIMBA ENGLEZĂ (</t>
    </r>
    <r>
      <rPr>
        <i/>
        <sz val="10"/>
        <rFont val="Arial Narrow"/>
        <family val="2"/>
        <charset val="238"/>
      </rPr>
      <t>Nivel B</t>
    </r>
    <r>
      <rPr>
        <sz val="10"/>
        <rFont val="Arial Narrow"/>
        <family val="2"/>
        <charset val="238"/>
      </rPr>
      <t>)</t>
    </r>
  </si>
  <si>
    <r>
      <t>Comunicare în LIMBA ENGLEZĂ (</t>
    </r>
    <r>
      <rPr>
        <i/>
        <sz val="10"/>
        <rFont val="Arial Narrow"/>
        <family val="2"/>
        <charset val="238"/>
      </rPr>
      <t>Nivel C</t>
    </r>
    <r>
      <rPr>
        <sz val="10"/>
        <rFont val="Arial Narrow"/>
        <family val="2"/>
        <charset val="238"/>
      </rPr>
      <t>)</t>
    </r>
  </si>
  <si>
    <r>
      <t>Comunicare în LIMBA FRANCEZĂ (</t>
    </r>
    <r>
      <rPr>
        <i/>
        <sz val="9"/>
        <rFont val="Arial Narrow"/>
        <family val="2"/>
        <charset val="238"/>
      </rPr>
      <t>Nivel B</t>
    </r>
    <r>
      <rPr>
        <sz val="9"/>
        <rFont val="Arial Narrow"/>
        <family val="2"/>
        <charset val="238"/>
      </rPr>
      <t>)</t>
    </r>
  </si>
  <si>
    <r>
      <t>Comunicare în LIMBA SPANIOLĂ (</t>
    </r>
    <r>
      <rPr>
        <i/>
        <sz val="9.5"/>
        <rFont val="Arial Narrow"/>
        <family val="2"/>
        <charset val="238"/>
      </rPr>
      <t>Nivel C</t>
    </r>
    <r>
      <rPr>
        <sz val="9.5"/>
        <rFont val="Arial Narrow"/>
        <family val="2"/>
        <charset val="238"/>
      </rPr>
      <t>)</t>
    </r>
  </si>
  <si>
    <r>
      <rPr>
        <sz val="9.5"/>
        <rFont val="Arial Narrow"/>
        <family val="2"/>
        <charset val="238"/>
      </rPr>
      <t>Comunicare în LIMBA GERMANĂ (</t>
    </r>
    <r>
      <rPr>
        <i/>
        <sz val="9.5"/>
        <rFont val="Arial Narrow"/>
        <family val="2"/>
        <charset val="238"/>
      </rPr>
      <t>Nivel C</t>
    </r>
    <r>
      <rPr>
        <sz val="9.5"/>
        <rFont val="Arial Narrow"/>
        <family val="2"/>
        <charset val="238"/>
      </rPr>
      <t>)</t>
    </r>
  </si>
  <si>
    <r>
      <rPr>
        <sz val="9.5"/>
        <rFont val="Arial Narrow"/>
        <family val="2"/>
        <charset val="238"/>
      </rPr>
      <t>Comunicare în LIMBA ITALIANĂ (</t>
    </r>
    <r>
      <rPr>
        <i/>
        <sz val="9.5"/>
        <rFont val="Arial Narrow"/>
        <family val="2"/>
        <charset val="238"/>
      </rPr>
      <t>Nivel C</t>
    </r>
    <r>
      <rPr>
        <sz val="9.5"/>
        <rFont val="Arial Narrow"/>
        <family val="2"/>
        <charset val="238"/>
      </rPr>
      <t>)</t>
    </r>
  </si>
  <si>
    <t>Vorbire în public (PRESRO)</t>
  </si>
  <si>
    <t>Comunicare asertivă (PRESRO</t>
  </si>
  <si>
    <t xml:space="preserve">Cursuri </t>
  </si>
  <si>
    <t>carieră</t>
  </si>
  <si>
    <t>Cursuri de</t>
  </si>
  <si>
    <t>capacitate</t>
  </si>
  <si>
    <t>profesională</t>
  </si>
  <si>
    <t xml:space="preserve">iniţiere în </t>
  </si>
  <si>
    <t>T O T A L Perfecționare limbi străine</t>
  </si>
  <si>
    <t>T O T A L  LIMBI STRĂINE</t>
  </si>
  <si>
    <t>Program în desfășurare</t>
  </si>
  <si>
    <t>Program de</t>
  </si>
  <si>
    <t>formare inițială</t>
  </si>
  <si>
    <r>
      <t xml:space="preserve">                                                         </t>
    </r>
    <r>
      <rPr>
        <i/>
        <sz val="7"/>
        <rFont val="Arial Narrow"/>
        <family val="2"/>
        <charset val="238"/>
      </rPr>
      <t>început 2017-2018, finalizat 2018-2019</t>
    </r>
  </si>
  <si>
    <t>T O T A L Iniţiere</t>
  </si>
  <si>
    <t>T O T A L CURSURI M.A.I.</t>
  </si>
  <si>
    <t>T O T A L PROGRAME A.N.C.</t>
  </si>
  <si>
    <t>TOTAL STAGII DE PREGĂTIRE M.A.I.</t>
  </si>
  <si>
    <t>T O T A L  POLIȚIE LOCALĂ</t>
  </si>
  <si>
    <t>București</t>
  </si>
  <si>
    <t>Ex.unic</t>
  </si>
  <si>
    <t>Serii cursuri ANC = 4</t>
  </si>
  <si>
    <t>Serii cursuri Poliție Locală = 3</t>
  </si>
  <si>
    <t>Programe ANC = 3</t>
  </si>
  <si>
    <t>Serii cursuri MAI = (94+12+11) = 117</t>
  </si>
  <si>
    <t>Programe MAI = (57+10+10) =77</t>
  </si>
  <si>
    <t>Adeverințe participare = 732</t>
  </si>
  <si>
    <t xml:space="preserve">      </t>
  </si>
  <si>
    <t>Neclasificat</t>
  </si>
  <si>
    <t>Nr. 4296681 din 20.11.2019</t>
  </si>
  <si>
    <t>Curs pentru inițierea în carieră (Ofițeri)</t>
  </si>
  <si>
    <t>Curs pentru inițierea în carieră (Agenți)</t>
  </si>
  <si>
    <t>Permise de conducere și examinări, înmatriculare și evidența vehiculelorrutiere (Ofițeri)</t>
  </si>
  <si>
    <t>Permise de conducere și examinări,înmatriculare și evidența vehiculelor rutiere (Agenți)</t>
  </si>
  <si>
    <t>Secretariat, relații cu publicul și arhivă (Agenți/subofițeri))</t>
  </si>
  <si>
    <t xml:space="preserve">Cursuri pentru schimbarea specialităţii </t>
  </si>
  <si>
    <t>Cursuri de management</t>
  </si>
  <si>
    <t>Management (ofițeri care ocupă funcții de execuție)</t>
  </si>
  <si>
    <t>Management (ofițeri care ocupă funcții de conducere)</t>
  </si>
  <si>
    <t>Cursuri de perfecționare</t>
  </si>
  <si>
    <t>Comunicare eficientă folosind instrumente NLP (modular)</t>
  </si>
  <si>
    <t>Cursuri de specializare</t>
  </si>
  <si>
    <t>Dezvoltare personală folosind instrumente NLP</t>
  </si>
  <si>
    <t>Stagii de pregătire</t>
  </si>
  <si>
    <t>Prevenirea torturii și a pedepselor sau tratamentelor inumane ori degradante</t>
  </si>
  <si>
    <t>Prevenirea și combaterea tuturor formelor de discriminare</t>
  </si>
  <si>
    <t>Misiuni internaţionale</t>
  </si>
  <si>
    <t>L.S. Iniţiere</t>
  </si>
  <si>
    <t>L.S. Perfecționare</t>
  </si>
  <si>
    <t>EUPOL Limba engleză (Ofițeri)</t>
  </si>
  <si>
    <t>EUPOL Limba engleză (Agenți/Subofițeri)</t>
  </si>
  <si>
    <r>
      <t>EUPOL Lb franceză (</t>
    </r>
    <r>
      <rPr>
        <i/>
        <sz val="10"/>
        <rFont val="Arial Narrow"/>
        <family val="2"/>
        <charset val="238"/>
      </rPr>
      <t>Ofițeri și agenți/subof.</t>
    </r>
    <r>
      <rPr>
        <sz val="10"/>
        <rFont val="Arial Narrow"/>
        <family val="2"/>
        <charset val="238"/>
      </rPr>
      <t>)</t>
    </r>
  </si>
  <si>
    <r>
      <t>MONITORI ONU Limba franceză (</t>
    </r>
    <r>
      <rPr>
        <i/>
        <sz val="10"/>
        <rFont val="Arial Narrow"/>
        <family val="2"/>
        <charset val="238"/>
      </rPr>
      <t>Ofițeri și agenți/subof.</t>
    </r>
    <r>
      <rPr>
        <sz val="10"/>
        <rFont val="Arial Narrow"/>
        <family val="2"/>
        <charset val="238"/>
      </rPr>
      <t>)</t>
    </r>
  </si>
  <si>
    <r>
      <t>MONITORI ONU Limba engleză (</t>
    </r>
    <r>
      <rPr>
        <i/>
        <sz val="10"/>
        <rFont val="Arial Narrow"/>
        <family val="2"/>
        <charset val="238"/>
      </rPr>
      <t>Ofițeri</t>
    </r>
    <r>
      <rPr>
        <sz val="10"/>
        <rFont val="Arial Narrow"/>
        <family val="2"/>
        <charset val="238"/>
      </rPr>
      <t>)</t>
    </r>
  </si>
  <si>
    <r>
      <t>MONITORI ONU Lb engleză (</t>
    </r>
    <r>
      <rPr>
        <i/>
        <sz val="10"/>
        <rFont val="Arial Narrow"/>
        <family val="2"/>
        <charset val="238"/>
      </rPr>
      <t>Agenți/Subofițeri</t>
    </r>
    <r>
      <rPr>
        <sz val="10"/>
        <rFont val="Arial Narrow"/>
        <family val="2"/>
        <charset val="238"/>
      </rPr>
      <t>)</t>
    </r>
  </si>
  <si>
    <t>Atașați afaceri interne /ofițeri de legătură</t>
  </si>
  <si>
    <t>Poliție judiciară (Investigații criminale)</t>
  </si>
  <si>
    <t>Poliție judiciară (Ordine publică)</t>
  </si>
  <si>
    <t>Drepturile omului - infracțiuni motivate de ura</t>
  </si>
  <si>
    <t>Investigarea contrabandei și a comercializării ilegale cu produse puternic accizate</t>
  </si>
  <si>
    <t>Investigarea infracțiunilor din domeniul sănătății</t>
  </si>
  <si>
    <t>Investigarea comerțului ilicit cu produse contrafăcute</t>
  </si>
  <si>
    <t>Paza obiectivelor și transporturilor de bunuri și valori pe calea ferată</t>
  </si>
  <si>
    <t>Particularități metodologice de investigare a infracțiunilor comise în sistemul transporturilor feroviare</t>
  </si>
  <si>
    <t>Management aplicat în domeniul  controlului intern managerial</t>
  </si>
  <si>
    <t>Comunicare în limba franceză (Nivel B1 - B2), modular</t>
  </si>
  <si>
    <t>Nr. Programe</t>
  </si>
  <si>
    <t>Categorii  de cursuri</t>
  </si>
  <si>
    <t>Denumirea activității de formare (curs/program/stagiu)</t>
  </si>
  <si>
    <t>Data începerii activităţii</t>
  </si>
  <si>
    <t>Data finalizării activităţii</t>
  </si>
  <si>
    <t>Nr.cursanţi inmatriculati</t>
  </si>
  <si>
    <t>Nr.cursanţi care nu au absolvit</t>
  </si>
  <si>
    <t>Nr. absolv.</t>
  </si>
  <si>
    <t>Of. Poliţie</t>
  </si>
  <si>
    <t>Of. Militari</t>
  </si>
  <si>
    <t>Nr. Serii</t>
  </si>
  <si>
    <t>Ag. poliţie</t>
  </si>
  <si>
    <r>
      <t>Doc.</t>
    </r>
    <r>
      <rPr>
        <b/>
        <i/>
        <sz val="8"/>
        <rFont val="Arial Narrow"/>
        <family val="2"/>
        <charset val="238"/>
      </rPr>
      <t xml:space="preserve"> absolvire</t>
    </r>
  </si>
  <si>
    <t>Program de formare inițială</t>
  </si>
  <si>
    <t>Poliție Locală ( seria III Program în desfășurare)</t>
  </si>
  <si>
    <r>
      <t>Curs de inițierea în carieră (</t>
    </r>
    <r>
      <rPr>
        <i/>
        <sz val="10"/>
        <rFont val="Arial Narrow"/>
        <family val="2"/>
        <charset val="238"/>
      </rPr>
      <t>Ofițeri</t>
    </r>
    <r>
      <rPr>
        <sz val="10"/>
        <rFont val="Arial Narrow"/>
        <family val="2"/>
        <charset val="238"/>
      </rPr>
      <t>)</t>
    </r>
  </si>
  <si>
    <t>Doc. absolvire</t>
  </si>
  <si>
    <t xml:space="preserve">Cursuri de </t>
  </si>
  <si>
    <t>inițiere în</t>
  </si>
  <si>
    <t xml:space="preserve">Curs de capacitate profesională pentru </t>
  </si>
  <si>
    <t>obținerea gradului profesional de</t>
  </si>
  <si>
    <t>comisar-șef</t>
  </si>
  <si>
    <t>subcomisar</t>
  </si>
  <si>
    <t>T O T A L  Schimbarea specialității</t>
  </si>
  <si>
    <t>management</t>
  </si>
  <si>
    <t>Management</t>
  </si>
  <si>
    <r>
      <t>(</t>
    </r>
    <r>
      <rPr>
        <i/>
        <sz val="10"/>
        <rFont val="Arial Narrow"/>
        <family val="2"/>
        <charset val="238"/>
      </rPr>
      <t>Ofițeri care ocupă funcții de conducere</t>
    </r>
    <r>
      <rPr>
        <sz val="10"/>
        <rFont val="Arial Narrow"/>
        <family val="2"/>
        <charset val="238"/>
      </rPr>
      <t>)</t>
    </r>
  </si>
  <si>
    <t>T O T A L Specializare</t>
  </si>
  <si>
    <t xml:space="preserve">Stagii </t>
  </si>
  <si>
    <t>TOTAL STAGII DE PREGĂTIRE</t>
  </si>
  <si>
    <t>T O T A L Cursuri misiuni internaționale</t>
  </si>
  <si>
    <t>misiuni</t>
  </si>
  <si>
    <t>T O T A L Perfecționare Limbi străine</t>
  </si>
  <si>
    <t>T O T A L Inițiere Limbi străine</t>
  </si>
  <si>
    <t>TOTAL CURSURI LIMBI STRĂINE</t>
  </si>
  <si>
    <t>formare</t>
  </si>
  <si>
    <t>inițială</t>
  </si>
  <si>
    <t>TOTAL POLIȚIE LOCALĂ</t>
  </si>
  <si>
    <t xml:space="preserve">    </t>
  </si>
  <si>
    <t xml:space="preserve">   </t>
  </si>
  <si>
    <r>
      <t xml:space="preserve">obținerea gradului profesional de </t>
    </r>
    <r>
      <rPr>
        <i/>
        <sz val="10"/>
        <rFont val="Arial Narrow"/>
        <family val="2"/>
        <charset val="238"/>
      </rPr>
      <t>agent-șef</t>
    </r>
  </si>
  <si>
    <t>(Ofițeri care ocupă funcții de execuție)</t>
  </si>
  <si>
    <t xml:space="preserve">pentru </t>
  </si>
  <si>
    <t>internaționale</t>
  </si>
  <si>
    <t xml:space="preserve">Cursuri în </t>
  </si>
  <si>
    <t>domeniul</t>
  </si>
  <si>
    <t xml:space="preserve">limbilor </t>
  </si>
  <si>
    <t>moderne</t>
  </si>
  <si>
    <t>Limba engleză (A1-A2), modular</t>
  </si>
  <si>
    <t>Limba franceză (A1-A2), modular</t>
  </si>
  <si>
    <r>
      <t>Comunicare în limba engleză (</t>
    </r>
    <r>
      <rPr>
        <i/>
        <sz val="10"/>
        <rFont val="Arial Narrow"/>
        <family val="2"/>
        <charset val="238"/>
      </rPr>
      <t>Nivel B1-B2</t>
    </r>
    <r>
      <rPr>
        <sz val="10"/>
        <rFont val="Arial Narrow"/>
        <family val="2"/>
        <charset val="238"/>
      </rPr>
      <t>)</t>
    </r>
  </si>
  <si>
    <t>pregătire de</t>
  </si>
  <si>
    <t>bază</t>
  </si>
  <si>
    <t>Atașați de afaceri interne și ofițeri de legătură</t>
  </si>
  <si>
    <t>INIȚIERE</t>
  </si>
  <si>
    <r>
      <t xml:space="preserve">                                                           SITUAŢIA EVIDENŢEI CURSANŢILOR ÎN ANUL DE ÎNVĂȚĂMÂNT </t>
    </r>
    <r>
      <rPr>
        <b/>
        <i/>
        <u/>
        <sz val="16"/>
        <rFont val="Arial Narrow"/>
        <family val="2"/>
        <charset val="238"/>
      </rPr>
      <t>2021 - 2022</t>
    </r>
  </si>
  <si>
    <t>schimbarea</t>
  </si>
  <si>
    <t>specialității</t>
  </si>
  <si>
    <t>Permise de conducere și examinări,</t>
  </si>
  <si>
    <t xml:space="preserve">înmatriculare și evidența vehiculelor </t>
  </si>
  <si>
    <t>Instructor educație fizică</t>
  </si>
  <si>
    <t>Conducător tragere</t>
  </si>
  <si>
    <t>Instructor în poligonul de tragere</t>
  </si>
  <si>
    <t>Formarea abilităților de autoapărare utilizând</t>
  </si>
  <si>
    <t>tehnici și metode specific artelor marțiale</t>
  </si>
  <si>
    <t>(instructor de arte marțiale)</t>
  </si>
  <si>
    <t>Tactică polițienească</t>
  </si>
  <si>
    <t>Comunicare eficientă cu instrumente</t>
  </si>
  <si>
    <t>NLP</t>
  </si>
  <si>
    <t>0rdinii publice</t>
  </si>
  <si>
    <t>Dezvoltare personală cu instrumente</t>
  </si>
  <si>
    <t>Gestionarea surselor umane de</t>
  </si>
  <si>
    <t>informații și efectuarea investigațiilor</t>
  </si>
  <si>
    <t>conspirate</t>
  </si>
  <si>
    <t>Management situațional - Dezvoltarea</t>
  </si>
  <si>
    <t>și delegarea personalului</t>
  </si>
  <si>
    <t>TOTAL Perfecționare</t>
  </si>
  <si>
    <r>
      <t xml:space="preserve">rutiere - </t>
    </r>
    <r>
      <rPr>
        <i/>
        <sz val="10"/>
        <rFont val="Arial Narrow"/>
        <family val="2"/>
        <charset val="238"/>
      </rPr>
      <t>0fițeri</t>
    </r>
  </si>
  <si>
    <r>
      <t xml:space="preserve">rutiere - </t>
    </r>
    <r>
      <rPr>
        <i/>
        <sz val="10"/>
        <rFont val="Arial Narrow"/>
        <family val="2"/>
        <charset val="238"/>
      </rPr>
      <t>Agenți</t>
    </r>
  </si>
  <si>
    <t>Managementul conflictelor în domeniul OP</t>
  </si>
  <si>
    <t>Recrutarea și selecția personalului</t>
  </si>
  <si>
    <t xml:space="preserve">Managementul aplicat în domeniul controlului </t>
  </si>
  <si>
    <t>intern managerial</t>
  </si>
  <si>
    <t xml:space="preserve">Metode creative utilizate în formarea </t>
  </si>
  <si>
    <t>profesională a adulților</t>
  </si>
  <si>
    <t>Prim ajutor de bază</t>
  </si>
  <si>
    <t>Prevenirea torturii și a pedepselor sau</t>
  </si>
  <si>
    <t>Prevenirea și combaterea tuturor formelor</t>
  </si>
  <si>
    <t>de discriminare</t>
  </si>
  <si>
    <t>Prevenirea și combaterea vioelnței de gen</t>
  </si>
  <si>
    <t>Stagiu de specializare în domeniul violenței</t>
  </si>
  <si>
    <t>domestice</t>
  </si>
  <si>
    <t xml:space="preserve">Curs general de protecția datelor cu </t>
  </si>
  <si>
    <t>caracter personal</t>
  </si>
  <si>
    <t>Cazier judiciar - arhivă și camera de corpuri</t>
  </si>
  <si>
    <t>delicte</t>
  </si>
  <si>
    <t xml:space="preserve">Cazier judiciar - evidențe operative și </t>
  </si>
  <si>
    <t>statistică judiciară</t>
  </si>
  <si>
    <t>Secretariat și arhivă</t>
  </si>
  <si>
    <t>autorizate</t>
  </si>
  <si>
    <t>Asistent relații publice și comunicare</t>
  </si>
  <si>
    <t>Formator</t>
  </si>
  <si>
    <t>Program de inițiere</t>
  </si>
  <si>
    <t>Asistent analist de informații</t>
  </si>
  <si>
    <t>TOTAL Prograne ANC</t>
  </si>
  <si>
    <t>EUPOL Limba engleză (0fiteri)</t>
  </si>
  <si>
    <t>EUPOL Limba franceză (Agenți/Subofițeri)</t>
  </si>
  <si>
    <t>EUPOL Limba franceză (Ofițeri)</t>
  </si>
  <si>
    <t>MONITORI ONU Limba franceză (Ofițeri)</t>
  </si>
  <si>
    <t>MONITORI ONU Limba franceză (Ag./Subof.)</t>
  </si>
  <si>
    <t>MONITORI ONU Limba engleză (Ag./Subof.)</t>
  </si>
  <si>
    <t>Limba spaniolă (A1-A2), modular</t>
  </si>
  <si>
    <r>
      <t>Limba engleză (</t>
    </r>
    <r>
      <rPr>
        <i/>
        <sz val="10"/>
        <rFont val="Arial Narrow"/>
        <family val="2"/>
        <charset val="238"/>
      </rPr>
      <t>Nivel A2-B1</t>
    </r>
    <r>
      <rPr>
        <sz val="10"/>
        <rFont val="Arial Narrow"/>
        <family val="2"/>
        <charset val="238"/>
      </rPr>
      <t>)</t>
    </r>
  </si>
  <si>
    <r>
      <t>Limba franceză (</t>
    </r>
    <r>
      <rPr>
        <i/>
        <sz val="10"/>
        <rFont val="Arial Narrow"/>
        <family val="2"/>
        <charset val="238"/>
      </rPr>
      <t>Nivel B1-B2</t>
    </r>
    <r>
      <rPr>
        <sz val="10"/>
        <rFont val="Arial Narrow"/>
        <family val="2"/>
        <charset val="238"/>
      </rPr>
      <t>)</t>
    </r>
  </si>
  <si>
    <r>
      <t>Limba spaniolă (</t>
    </r>
    <r>
      <rPr>
        <i/>
        <sz val="10"/>
        <rFont val="Arial Narrow"/>
        <family val="2"/>
        <charset val="238"/>
      </rPr>
      <t>Nivel B1</t>
    </r>
    <r>
      <rPr>
        <sz val="10"/>
        <rFont val="Arial Narrow"/>
        <family val="2"/>
        <charset val="238"/>
      </rPr>
      <t>)</t>
    </r>
  </si>
  <si>
    <t>Comunicare în limba italiană</t>
  </si>
  <si>
    <t>POLIȚIST LOCAL</t>
  </si>
  <si>
    <t xml:space="preserve">       </t>
  </si>
  <si>
    <t>Cazier judiciar, statistică și evidențe operative</t>
  </si>
  <si>
    <t>pe linie de dactiloscopie decadactilară</t>
  </si>
  <si>
    <t>Stagiu</t>
  </si>
  <si>
    <t>Șefi secție poliție rurală</t>
  </si>
  <si>
    <t>Serie reluată</t>
  </si>
  <si>
    <t>Nr.cursanţi înmatriculati</t>
  </si>
  <si>
    <t>Curs</t>
  </si>
  <si>
    <t>TOTAL CURSANȚI M.A.I.</t>
  </si>
  <si>
    <t>TOTAL CURSANȚI A.N.C.</t>
  </si>
  <si>
    <t>TOTAL CURSANȚI  POLIȚIST LOCAL</t>
  </si>
  <si>
    <t>C (MAI)</t>
  </si>
  <si>
    <t>AP</t>
  </si>
  <si>
    <t>C (ANC)</t>
  </si>
  <si>
    <t>C (PL)</t>
  </si>
  <si>
    <r>
      <t>MONITOR</t>
    </r>
    <r>
      <rPr>
        <i/>
        <sz val="10"/>
        <rFont val="Arial Narrow"/>
        <family val="2"/>
        <charset val="238"/>
      </rPr>
      <t>I</t>
    </r>
    <r>
      <rPr>
        <sz val="10"/>
        <rFont val="Arial Narrow"/>
        <family val="2"/>
        <charset val="238"/>
      </rPr>
      <t xml:space="preserve"> ONU Limba engleză (Ofițeri)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</si>
</sst>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0"/>
      <name val="Arial"/>
    </font>
    <font>
      <b/>
      <sz val="10"/>
      <name val="Arial"/>
      <family val="2"/>
      <charset val="238"/>
    </font>
    <font>
      <sz val="8"/>
      <name val="Arial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9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8"/>
      <name val="Arial Narrow"/>
      <family val="2"/>
      <charset val="238"/>
    </font>
    <font>
      <b/>
      <sz val="8"/>
      <name val="Arial Narrow"/>
      <family val="2"/>
      <charset val="238"/>
    </font>
    <font>
      <b/>
      <i/>
      <sz val="7"/>
      <name val="Arial Narrow"/>
      <family val="2"/>
      <charset val="238"/>
    </font>
    <font>
      <i/>
      <sz val="10"/>
      <name val="Arial Narrow"/>
      <family val="2"/>
      <charset val="238"/>
    </font>
    <font>
      <i/>
      <sz val="8"/>
      <name val="Arial Narrow"/>
      <family val="2"/>
      <charset val="238"/>
    </font>
    <font>
      <b/>
      <i/>
      <sz val="10"/>
      <color rgb="FF7030A0"/>
      <name val="Arial Narrow"/>
      <family val="2"/>
      <charset val="238"/>
    </font>
    <font>
      <b/>
      <i/>
      <sz val="10"/>
      <color theme="8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i/>
      <sz val="10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1"/>
      <name val="Arial Narrow"/>
      <family val="2"/>
      <charset val="238"/>
    </font>
    <font>
      <b/>
      <u/>
      <sz val="10"/>
      <name val="Arial Narrow"/>
      <family val="2"/>
      <charset val="238"/>
    </font>
    <font>
      <b/>
      <i/>
      <sz val="12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10"/>
      <color rgb="FF00B050"/>
      <name val="Arial Narrow"/>
      <family val="2"/>
      <charset val="238"/>
    </font>
    <font>
      <sz val="6"/>
      <name val="Arial Narrow"/>
      <family val="2"/>
      <charset val="238"/>
    </font>
    <font>
      <b/>
      <i/>
      <u/>
      <sz val="12"/>
      <name val="Arial Narrow"/>
      <family val="2"/>
      <charset val="238"/>
    </font>
    <font>
      <sz val="9.5"/>
      <name val="Arial Narrow"/>
      <family val="2"/>
      <charset val="238"/>
    </font>
    <font>
      <i/>
      <sz val="9.5"/>
      <name val="Arial Narrow"/>
      <family val="2"/>
      <charset val="238"/>
    </font>
    <font>
      <b/>
      <i/>
      <sz val="10"/>
      <name val="Arial"/>
      <family val="2"/>
      <charset val="238"/>
    </font>
    <font>
      <sz val="7"/>
      <name val="Arial Narrow"/>
      <family val="2"/>
      <charset val="238"/>
    </font>
    <font>
      <i/>
      <sz val="7"/>
      <name val="Arial Narrow"/>
      <family val="2"/>
      <charset val="238"/>
    </font>
    <font>
      <sz val="8"/>
      <name val="Arial"/>
      <family val="2"/>
      <charset val="238"/>
    </font>
    <font>
      <b/>
      <sz val="12"/>
      <name val="Arial Narrow"/>
      <family val="2"/>
      <charset val="238"/>
    </font>
    <font>
      <sz val="10"/>
      <name val="Arial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b/>
      <i/>
      <sz val="14"/>
      <name val="Arial Narrow"/>
      <family val="2"/>
      <charset val="238"/>
    </font>
    <font>
      <b/>
      <i/>
      <sz val="13"/>
      <name val="Arial Narrow"/>
      <family val="2"/>
      <charset val="238"/>
    </font>
    <font>
      <b/>
      <i/>
      <sz val="16"/>
      <name val="Arial Narrow"/>
      <family val="2"/>
      <charset val="238"/>
    </font>
    <font>
      <sz val="14"/>
      <name val="Arial Narrow"/>
      <family val="2"/>
      <charset val="238"/>
    </font>
    <font>
      <b/>
      <sz val="12.5"/>
      <name val="Arial Narrow"/>
      <family val="2"/>
      <charset val="238"/>
    </font>
    <font>
      <sz val="10"/>
      <color rgb="FF00B050"/>
      <name val="Arial"/>
      <family val="2"/>
      <charset val="238"/>
    </font>
    <font>
      <b/>
      <i/>
      <u/>
      <sz val="10"/>
      <name val="Arial Narrow"/>
      <family val="2"/>
      <charset val="238"/>
    </font>
    <font>
      <b/>
      <i/>
      <u/>
      <sz val="16"/>
      <name val="Arial Narrow"/>
      <family val="2"/>
      <charset val="238"/>
    </font>
    <font>
      <b/>
      <i/>
      <sz val="8.5"/>
      <name val="Arial Narrow"/>
      <family val="2"/>
      <charset val="238"/>
    </font>
    <font>
      <sz val="7"/>
      <color rgb="FF00B05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  <charset val="238"/>
    </font>
    <font>
      <sz val="8"/>
      <color theme="1"/>
      <name val="Arial"/>
      <family val="2"/>
    </font>
    <font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6">
    <xf numFmtId="0" fontId="0" fillId="0" borderId="0" xfId="0"/>
    <xf numFmtId="0" fontId="2" fillId="0" borderId="0" xfId="0" applyFont="1"/>
    <xf numFmtId="0" fontId="0" fillId="3" borderId="0" xfId="0" applyFill="1"/>
    <xf numFmtId="0" fontId="0" fillId="4" borderId="0" xfId="0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4" borderId="0" xfId="0" applyFont="1" applyFill="1" applyAlignment="1">
      <alignment horizontal="center"/>
    </xf>
    <xf numFmtId="0" fontId="3" fillId="0" borderId="0" xfId="0" applyFont="1"/>
    <xf numFmtId="0" fontId="4" fillId="4" borderId="0" xfId="0" applyFont="1" applyFill="1"/>
    <xf numFmtId="0" fontId="4" fillId="0" borderId="0" xfId="0" applyFont="1" applyFill="1"/>
    <xf numFmtId="0" fontId="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31" xfId="0" applyFont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4" fontId="4" fillId="0" borderId="14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4" fontId="4" fillId="0" borderId="1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4" fontId="18" fillId="0" borderId="3" xfId="0" applyNumberFormat="1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14" fontId="4" fillId="5" borderId="9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14" fontId="18" fillId="0" borderId="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14" fontId="18" fillId="0" borderId="9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4" fontId="4" fillId="0" borderId="1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18" fillId="0" borderId="1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14" fontId="4" fillId="4" borderId="9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14" fontId="4" fillId="4" borderId="12" xfId="0" applyNumberFormat="1" applyFont="1" applyFill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/>
    </xf>
    <xf numFmtId="14" fontId="7" fillId="6" borderId="7" xfId="0" applyNumberFormat="1" applyFont="1" applyFill="1" applyBorder="1" applyAlignment="1">
      <alignment horizontal="center" vertical="center"/>
    </xf>
    <xf numFmtId="14" fontId="7" fillId="6" borderId="9" xfId="0" applyNumberFormat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14" fontId="4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18" fillId="0" borderId="1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4" fontId="18" fillId="0" borderId="7" xfId="0" applyNumberFormat="1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/>
    </xf>
    <xf numFmtId="14" fontId="18" fillId="0" borderId="13" xfId="0" applyNumberFormat="1" applyFont="1" applyBorder="1" applyAlignment="1">
      <alignment horizontal="center" vertical="center"/>
    </xf>
    <xf numFmtId="14" fontId="18" fillId="0" borderId="8" xfId="0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8" fillId="0" borderId="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7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14" fontId="4" fillId="5" borderId="26" xfId="0" applyNumberFormat="1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14" fontId="7" fillId="5" borderId="7" xfId="0" applyNumberFormat="1" applyFont="1" applyFill="1" applyBorder="1" applyAlignment="1">
      <alignment vertical="center"/>
    </xf>
    <xf numFmtId="14" fontId="7" fillId="5" borderId="9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14" fontId="18" fillId="0" borderId="12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15" fillId="5" borderId="3" xfId="0" applyFont="1" applyFill="1" applyBorder="1" applyAlignment="1">
      <alignment vertical="center"/>
    </xf>
    <xf numFmtId="0" fontId="15" fillId="5" borderId="15" xfId="0" applyFont="1" applyFill="1" applyBorder="1" applyAlignment="1">
      <alignment vertical="center"/>
    </xf>
    <xf numFmtId="0" fontId="7" fillId="5" borderId="15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vertical="center"/>
    </xf>
    <xf numFmtId="0" fontId="26" fillId="6" borderId="9" xfId="0" applyFont="1" applyFill="1" applyBorder="1" applyAlignment="1">
      <alignment vertical="center"/>
    </xf>
    <xf numFmtId="14" fontId="7" fillId="6" borderId="9" xfId="0" applyNumberFormat="1" applyFont="1" applyFill="1" applyBorder="1" applyAlignment="1">
      <alignment vertical="center"/>
    </xf>
    <xf numFmtId="14" fontId="7" fillId="6" borderId="7" xfId="0" applyNumberFormat="1" applyFont="1" applyFill="1" applyBorder="1" applyAlignment="1">
      <alignment vertical="center"/>
    </xf>
    <xf numFmtId="0" fontId="9" fillId="6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4" fontId="4" fillId="0" borderId="9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vertical="center"/>
    </xf>
    <xf numFmtId="14" fontId="4" fillId="6" borderId="9" xfId="0" applyNumberFormat="1" applyFont="1" applyFill="1" applyBorder="1" applyAlignment="1">
      <alignment vertical="center"/>
    </xf>
    <xf numFmtId="14" fontId="4" fillId="6" borderId="7" xfId="0" applyNumberFormat="1" applyFont="1" applyFill="1" applyBorder="1" applyAlignment="1">
      <alignment vertical="center"/>
    </xf>
    <xf numFmtId="0" fontId="7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14" fontId="4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14" fontId="4" fillId="0" borderId="6" xfId="0" applyNumberFormat="1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14" fontId="7" fillId="7" borderId="0" xfId="0" applyNumberFormat="1" applyFont="1" applyFill="1" applyBorder="1" applyAlignment="1">
      <alignment horizontal="center" vertical="center"/>
    </xf>
    <xf numFmtId="14" fontId="7" fillId="7" borderId="2" xfId="0" applyNumberFormat="1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14" fontId="4" fillId="0" borderId="13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14" fontId="7" fillId="7" borderId="9" xfId="0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14" fontId="4" fillId="0" borderId="14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left" vertical="center"/>
    </xf>
    <xf numFmtId="14" fontId="18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14" fontId="18" fillId="0" borderId="6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14" fontId="7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4" fontId="4" fillId="5" borderId="8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14" fontId="4" fillId="0" borderId="1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14" fontId="7" fillId="7" borderId="8" xfId="0" applyNumberFormat="1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14" fontId="5" fillId="6" borderId="9" xfId="0" applyNumberFormat="1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14" fontId="7" fillId="6" borderId="13" xfId="0" applyNumberFormat="1" applyFont="1" applyFill="1" applyBorder="1" applyAlignment="1">
      <alignment vertical="center"/>
    </xf>
    <xf numFmtId="14" fontId="7" fillId="6" borderId="3" xfId="0" applyNumberFormat="1" applyFont="1" applyFill="1" applyBorder="1" applyAlignment="1">
      <alignment vertical="center"/>
    </xf>
    <xf numFmtId="0" fontId="7" fillId="6" borderId="5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4" fontId="27" fillId="0" borderId="0" xfId="0" applyNumberFormat="1" applyFont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left" vertical="center"/>
    </xf>
    <xf numFmtId="14" fontId="7" fillId="0" borderId="28" xfId="0" applyNumberFormat="1" applyFont="1" applyFill="1" applyBorder="1" applyAlignment="1">
      <alignment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5" xfId="0" applyFont="1" applyFill="1" applyBorder="1" applyAlignment="1">
      <alignment horizontal="left" vertical="center"/>
    </xf>
    <xf numFmtId="14" fontId="7" fillId="0" borderId="22" xfId="0" applyNumberFormat="1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left" vertical="center"/>
    </xf>
    <xf numFmtId="14" fontId="36" fillId="2" borderId="28" xfId="0" applyNumberFormat="1" applyFont="1" applyFill="1" applyBorder="1" applyAlignment="1">
      <alignment vertical="center"/>
    </xf>
    <xf numFmtId="0" fontId="23" fillId="2" borderId="33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3" fillId="2" borderId="29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15" fillId="0" borderId="2" xfId="0" applyNumberFormat="1" applyFont="1" applyFill="1" applyBorder="1" applyAlignment="1">
      <alignment vertical="center"/>
    </xf>
    <xf numFmtId="2" fontId="15" fillId="0" borderId="3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7" fillId="0" borderId="0" xfId="0" applyFont="1"/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5" borderId="27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vertical="center"/>
    </xf>
    <xf numFmtId="0" fontId="3" fillId="5" borderId="2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vertical="center"/>
    </xf>
    <xf numFmtId="0" fontId="4" fillId="6" borderId="42" xfId="0" applyFont="1" applyFill="1" applyBorder="1" applyAlignment="1">
      <alignment vertical="center"/>
    </xf>
    <xf numFmtId="0" fontId="7" fillId="5" borderId="28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 wrapText="1"/>
    </xf>
    <xf numFmtId="14" fontId="4" fillId="0" borderId="45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left" vertical="center"/>
    </xf>
    <xf numFmtId="14" fontId="4" fillId="0" borderId="40" xfId="0" applyNumberFormat="1" applyFont="1" applyBorder="1" applyAlignment="1">
      <alignment horizontal="center" vertical="center"/>
    </xf>
    <xf numFmtId="14" fontId="4" fillId="0" borderId="23" xfId="0" applyNumberFormat="1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3" fillId="0" borderId="57" xfId="0" applyFont="1" applyBorder="1" applyAlignment="1">
      <alignment vertical="center"/>
    </xf>
    <xf numFmtId="0" fontId="3" fillId="0" borderId="5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14" fontId="4" fillId="0" borderId="60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4" fontId="18" fillId="0" borderId="56" xfId="0" applyNumberFormat="1" applyFont="1" applyBorder="1" applyAlignment="1">
      <alignment horizontal="center" vertical="center"/>
    </xf>
    <xf numFmtId="14" fontId="18" fillId="0" borderId="57" xfId="0" applyNumberFormat="1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4" fontId="7" fillId="5" borderId="26" xfId="0" applyNumberFormat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4" fillId="0" borderId="61" xfId="0" applyFont="1" applyBorder="1" applyAlignment="1">
      <alignment horizontal="left" vertical="center"/>
    </xf>
    <xf numFmtId="14" fontId="4" fillId="0" borderId="57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14" fontId="18" fillId="0" borderId="45" xfId="0" applyNumberFormat="1" applyFont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14" fontId="4" fillId="4" borderId="40" xfId="0" applyNumberFormat="1" applyFont="1" applyFill="1" applyBorder="1" applyAlignment="1">
      <alignment horizontal="center" vertical="center"/>
    </xf>
    <xf numFmtId="14" fontId="4" fillId="4" borderId="23" xfId="0" applyNumberFormat="1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14" fontId="4" fillId="0" borderId="62" xfId="0" applyNumberFormat="1" applyFont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74" xfId="0" applyFont="1" applyBorder="1" applyAlignment="1">
      <alignment horizontal="center" vertical="center"/>
    </xf>
    <xf numFmtId="0" fontId="4" fillId="0" borderId="57" xfId="0" applyFont="1" applyBorder="1" applyAlignment="1">
      <alignment horizontal="left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69" xfId="0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14" fontId="21" fillId="6" borderId="4" xfId="0" applyNumberFormat="1" applyFont="1" applyFill="1" applyBorder="1" applyAlignment="1">
      <alignment horizontal="center" vertical="center"/>
    </xf>
    <xf numFmtId="14" fontId="21" fillId="6" borderId="1" xfId="0" applyNumberFormat="1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1" fillId="6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14" fontId="4" fillId="4" borderId="57" xfId="0" applyNumberFormat="1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14" fontId="4" fillId="0" borderId="55" xfId="0" applyNumberFormat="1" applyFont="1" applyBorder="1" applyAlignment="1">
      <alignment horizontal="center" vertical="center"/>
    </xf>
    <xf numFmtId="0" fontId="4" fillId="0" borderId="76" xfId="0" applyFont="1" applyBorder="1" applyAlignment="1">
      <alignment horizontal="left" vertical="center"/>
    </xf>
    <xf numFmtId="0" fontId="4" fillId="0" borderId="76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14" fontId="4" fillId="0" borderId="44" xfId="0" applyNumberFormat="1" applyFont="1" applyBorder="1" applyAlignment="1">
      <alignment horizontal="center" vertical="center"/>
    </xf>
    <xf numFmtId="14" fontId="4" fillId="0" borderId="52" xfId="0" applyNumberFormat="1" applyFont="1" applyBorder="1" applyAlignment="1">
      <alignment horizontal="center" vertical="center"/>
    </xf>
    <xf numFmtId="14" fontId="18" fillId="0" borderId="52" xfId="0" applyNumberFormat="1" applyFont="1" applyBorder="1" applyAlignment="1">
      <alignment horizontal="center" vertical="center"/>
    </xf>
    <xf numFmtId="14" fontId="4" fillId="0" borderId="49" xfId="0" applyNumberFormat="1" applyFont="1" applyBorder="1" applyAlignment="1">
      <alignment horizontal="center" vertical="center"/>
    </xf>
    <xf numFmtId="14" fontId="4" fillId="0" borderId="48" xfId="0" applyNumberFormat="1" applyFont="1" applyBorder="1" applyAlignment="1">
      <alignment horizontal="center" vertical="center"/>
    </xf>
    <xf numFmtId="14" fontId="4" fillId="0" borderId="38" xfId="0" applyNumberFormat="1" applyFont="1" applyBorder="1" applyAlignment="1">
      <alignment horizontal="center" vertical="center"/>
    </xf>
    <xf numFmtId="14" fontId="4" fillId="0" borderId="51" xfId="0" applyNumberFormat="1" applyFont="1" applyBorder="1" applyAlignment="1">
      <alignment horizontal="center" vertical="center"/>
    </xf>
    <xf numFmtId="14" fontId="4" fillId="0" borderId="53" xfId="0" applyNumberFormat="1" applyFont="1" applyBorder="1" applyAlignment="1">
      <alignment horizontal="center" vertical="center"/>
    </xf>
    <xf numFmtId="14" fontId="18" fillId="0" borderId="53" xfId="0" applyNumberFormat="1" applyFont="1" applyBorder="1" applyAlignment="1">
      <alignment horizontal="center" vertical="center"/>
    </xf>
    <xf numFmtId="14" fontId="18" fillId="0" borderId="67" xfId="0" applyNumberFormat="1" applyFont="1" applyBorder="1" applyAlignment="1">
      <alignment horizontal="center" vertical="center"/>
    </xf>
    <xf numFmtId="14" fontId="18" fillId="0" borderId="48" xfId="0" applyNumberFormat="1" applyFont="1" applyBorder="1" applyAlignment="1">
      <alignment horizontal="center" vertical="center"/>
    </xf>
    <xf numFmtId="14" fontId="4" fillId="0" borderId="66" xfId="0" applyNumberFormat="1" applyFont="1" applyBorder="1" applyAlignment="1">
      <alignment horizontal="center" vertical="center"/>
    </xf>
    <xf numFmtId="14" fontId="4" fillId="0" borderId="74" xfId="0" applyNumberFormat="1" applyFont="1" applyBorder="1" applyAlignment="1">
      <alignment horizontal="center" vertical="center"/>
    </xf>
    <xf numFmtId="14" fontId="4" fillId="0" borderId="46" xfId="0" applyNumberFormat="1" applyFont="1" applyBorder="1" applyAlignment="1">
      <alignment horizontal="center" vertical="center"/>
    </xf>
    <xf numFmtId="14" fontId="18" fillId="0" borderId="0" xfId="0" applyNumberFormat="1" applyFont="1" applyBorder="1" applyAlignment="1">
      <alignment horizontal="center" vertical="center"/>
    </xf>
    <xf numFmtId="0" fontId="4" fillId="0" borderId="72" xfId="0" applyFont="1" applyBorder="1" applyAlignment="1">
      <alignment horizontal="left" vertical="center"/>
    </xf>
    <xf numFmtId="0" fontId="4" fillId="0" borderId="71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14" fontId="4" fillId="0" borderId="22" xfId="0" applyNumberFormat="1" applyFont="1" applyBorder="1" applyAlignment="1">
      <alignment horizontal="center" vertical="center"/>
    </xf>
    <xf numFmtId="0" fontId="4" fillId="0" borderId="75" xfId="0" applyFont="1" applyBorder="1" applyAlignment="1">
      <alignment horizontal="left" vertical="center" wrapText="1"/>
    </xf>
    <xf numFmtId="0" fontId="17" fillId="0" borderId="76" xfId="0" applyFont="1" applyBorder="1" applyAlignment="1">
      <alignment horizontal="left" vertical="center"/>
    </xf>
    <xf numFmtId="0" fontId="4" fillId="0" borderId="77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9" fillId="5" borderId="29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14" fontId="7" fillId="5" borderId="27" xfId="0" applyNumberFormat="1" applyFont="1" applyFill="1" applyBorder="1" applyAlignment="1">
      <alignment vertical="center"/>
    </xf>
    <xf numFmtId="14" fontId="7" fillId="5" borderId="26" xfId="0" applyNumberFormat="1" applyFont="1" applyFill="1" applyBorder="1" applyAlignment="1">
      <alignment vertical="center"/>
    </xf>
    <xf numFmtId="14" fontId="7" fillId="5" borderId="64" xfId="0" applyNumberFormat="1" applyFont="1" applyFill="1" applyBorder="1" applyAlignment="1">
      <alignment vertical="center"/>
    </xf>
    <xf numFmtId="14" fontId="7" fillId="6" borderId="64" xfId="0" applyNumberFormat="1" applyFont="1" applyFill="1" applyBorder="1" applyAlignment="1">
      <alignment vertical="center"/>
    </xf>
    <xf numFmtId="14" fontId="7" fillId="6" borderId="28" xfId="0" applyNumberFormat="1" applyFont="1" applyFill="1" applyBorder="1" applyAlignment="1">
      <alignment vertical="center"/>
    </xf>
    <xf numFmtId="0" fontId="7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14" fontId="4" fillId="0" borderId="8" xfId="0" applyNumberFormat="1" applyFont="1" applyFill="1" applyBorder="1" applyAlignment="1">
      <alignment vertical="center"/>
    </xf>
    <xf numFmtId="14" fontId="4" fillId="0" borderId="62" xfId="0" applyNumberFormat="1" applyFont="1" applyFill="1" applyBorder="1" applyAlignment="1">
      <alignment vertical="center"/>
    </xf>
    <xf numFmtId="14" fontId="4" fillId="0" borderId="45" xfId="0" applyNumberFormat="1" applyFont="1" applyFill="1" applyBorder="1" applyAlignment="1">
      <alignment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14" fontId="4" fillId="0" borderId="55" xfId="0" applyNumberFormat="1" applyFont="1" applyFill="1" applyBorder="1" applyAlignment="1">
      <alignment vertical="center"/>
    </xf>
    <xf numFmtId="14" fontId="4" fillId="0" borderId="57" xfId="0" applyNumberFormat="1" applyFont="1" applyFill="1" applyBorder="1" applyAlignment="1">
      <alignment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14" fontId="4" fillId="6" borderId="42" xfId="0" applyNumberFormat="1" applyFont="1" applyFill="1" applyBorder="1" applyAlignment="1">
      <alignment vertical="center"/>
    </xf>
    <xf numFmtId="14" fontId="4" fillId="6" borderId="28" xfId="0" applyNumberFormat="1" applyFont="1" applyFill="1" applyBorder="1" applyAlignment="1">
      <alignment vertical="center"/>
    </xf>
    <xf numFmtId="0" fontId="7" fillId="6" borderId="43" xfId="0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horizontal="left" vertical="center"/>
    </xf>
    <xf numFmtId="0" fontId="36" fillId="0" borderId="25" xfId="0" applyFont="1" applyFill="1" applyBorder="1" applyAlignment="1">
      <alignment horizontal="left" vertical="center"/>
    </xf>
    <xf numFmtId="1" fontId="36" fillId="0" borderId="33" xfId="0" applyNumberFormat="1" applyFont="1" applyFill="1" applyBorder="1" applyAlignment="1">
      <alignment horizontal="center" vertical="center"/>
    </xf>
    <xf numFmtId="0" fontId="36" fillId="0" borderId="28" xfId="0" applyFont="1" applyFill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29" xfId="0" applyFont="1" applyFill="1" applyBorder="1" applyAlignment="1">
      <alignment horizontal="center" vertical="center"/>
    </xf>
    <xf numFmtId="0" fontId="36" fillId="0" borderId="35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5" fillId="0" borderId="0" xfId="0" applyFont="1"/>
    <xf numFmtId="0" fontId="4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0" fillId="0" borderId="0" xfId="0" applyBorder="1"/>
    <xf numFmtId="0" fontId="4" fillId="2" borderId="14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14" fontId="7" fillId="2" borderId="15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14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14" fontId="7" fillId="2" borderId="7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" fontId="36" fillId="0" borderId="3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13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4" fontId="50" fillId="0" borderId="15" xfId="0" applyNumberFormat="1" applyFont="1" applyBorder="1" applyAlignment="1">
      <alignment horizontal="center" vertical="center" wrapText="1"/>
    </xf>
    <xf numFmtId="14" fontId="50" fillId="0" borderId="2" xfId="0" applyNumberFormat="1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14" fontId="50" fillId="0" borderId="13" xfId="0" applyNumberFormat="1" applyFont="1" applyBorder="1" applyAlignment="1">
      <alignment horizontal="center" vertical="center"/>
    </xf>
    <xf numFmtId="0" fontId="50" fillId="0" borderId="13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14" fontId="50" fillId="0" borderId="6" xfId="0" applyNumberFormat="1" applyFont="1" applyBorder="1" applyAlignment="1">
      <alignment horizontal="center" vertical="center"/>
    </xf>
    <xf numFmtId="0" fontId="50" fillId="0" borderId="6" xfId="0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14" fontId="50" fillId="4" borderId="13" xfId="0" applyNumberFormat="1" applyFont="1" applyFill="1" applyBorder="1" applyAlignment="1">
      <alignment horizontal="center" vertical="center"/>
    </xf>
    <xf numFmtId="14" fontId="50" fillId="4" borderId="3" xfId="0" applyNumberFormat="1" applyFont="1" applyFill="1" applyBorder="1" applyAlignment="1">
      <alignment horizontal="center" vertical="center"/>
    </xf>
    <xf numFmtId="0" fontId="50" fillId="4" borderId="5" xfId="0" applyFont="1" applyFill="1" applyBorder="1" applyAlignment="1">
      <alignment horizontal="center" vertical="center"/>
    </xf>
    <xf numFmtId="0" fontId="50" fillId="4" borderId="3" xfId="0" applyFont="1" applyFill="1" applyBorder="1" applyAlignment="1">
      <alignment horizontal="center" vertical="center"/>
    </xf>
    <xf numFmtId="14" fontId="50" fillId="4" borderId="14" xfId="0" applyNumberFormat="1" applyFont="1" applyFill="1" applyBorder="1" applyAlignment="1">
      <alignment horizontal="center" vertical="center"/>
    </xf>
    <xf numFmtId="14" fontId="50" fillId="4" borderId="2" xfId="0" applyNumberFormat="1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/>
    </xf>
    <xf numFmtId="0" fontId="50" fillId="4" borderId="2" xfId="0" applyFont="1" applyFill="1" applyBorder="1" applyAlignment="1">
      <alignment horizontal="center" vertical="center"/>
    </xf>
    <xf numFmtId="0" fontId="50" fillId="0" borderId="12" xfId="0" applyFont="1" applyBorder="1"/>
    <xf numFmtId="0" fontId="50" fillId="0" borderId="1" xfId="0" applyFont="1" applyBorder="1"/>
    <xf numFmtId="0" fontId="50" fillId="0" borderId="4" xfId="0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51" fillId="0" borderId="1" xfId="0" applyFont="1" applyBorder="1" applyAlignment="1">
      <alignment horizontal="center"/>
    </xf>
    <xf numFmtId="14" fontId="50" fillId="0" borderId="13" xfId="0" applyNumberFormat="1" applyFont="1" applyBorder="1"/>
    <xf numFmtId="14" fontId="50" fillId="0" borderId="3" xfId="0" applyNumberFormat="1" applyFont="1" applyBorder="1"/>
    <xf numFmtId="0" fontId="50" fillId="0" borderId="5" xfId="0" applyFont="1" applyBorder="1" applyAlignment="1">
      <alignment horizontal="center"/>
    </xf>
    <xf numFmtId="0" fontId="50" fillId="0" borderId="3" xfId="0" applyFont="1" applyBorder="1" applyAlignment="1">
      <alignment horizontal="center"/>
    </xf>
    <xf numFmtId="14" fontId="50" fillId="0" borderId="7" xfId="0" applyNumberFormat="1" applyFont="1" applyBorder="1" applyAlignment="1">
      <alignment horizontal="center" vertical="center"/>
    </xf>
    <xf numFmtId="14" fontId="50" fillId="0" borderId="9" xfId="0" applyNumberFormat="1" applyFont="1" applyBorder="1" applyAlignment="1">
      <alignment horizontal="center" vertical="center"/>
    </xf>
    <xf numFmtId="0" fontId="50" fillId="0" borderId="9" xfId="0" applyFont="1" applyFill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0" fillId="0" borderId="7" xfId="0" applyFont="1" applyFill="1" applyBorder="1" applyAlignment="1">
      <alignment horizontal="center" vertical="center"/>
    </xf>
    <xf numFmtId="14" fontId="50" fillId="0" borderId="5" xfId="0" applyNumberFormat="1" applyFont="1" applyBorder="1" applyAlignment="1">
      <alignment horizontal="center" vertical="center"/>
    </xf>
    <xf numFmtId="14" fontId="50" fillId="0" borderId="3" xfId="0" applyNumberFormat="1" applyFont="1" applyBorder="1" applyAlignment="1">
      <alignment horizontal="center" vertical="center"/>
    </xf>
    <xf numFmtId="0" fontId="50" fillId="0" borderId="5" xfId="0" applyFont="1" applyFill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50" fillId="0" borderId="3" xfId="0" applyFont="1" applyFill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14" fontId="50" fillId="0" borderId="1" xfId="0" applyNumberFormat="1" applyFont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0" fillId="0" borderId="4" xfId="0" applyFont="1" applyBorder="1" applyAlignment="1">
      <alignment vertical="center"/>
    </xf>
    <xf numFmtId="0" fontId="50" fillId="0" borderId="4" xfId="0" applyFont="1" applyFill="1" applyBorder="1" applyAlignment="1">
      <alignment horizontal="center" vertical="center"/>
    </xf>
    <xf numFmtId="14" fontId="50" fillId="0" borderId="0" xfId="0" applyNumberFormat="1" applyFont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14" fontId="50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4" fontId="50" fillId="0" borderId="2" xfId="0" applyNumberFormat="1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/>
    </xf>
    <xf numFmtId="14" fontId="50" fillId="0" borderId="12" xfId="0" applyNumberFormat="1" applyFont="1" applyBorder="1" applyAlignment="1">
      <alignment horizontal="center" vertical="center"/>
    </xf>
    <xf numFmtId="14" fontId="52" fillId="0" borderId="6" xfId="0" applyNumberFormat="1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14" fontId="50" fillId="4" borderId="4" xfId="0" applyNumberFormat="1" applyFont="1" applyFill="1" applyBorder="1" applyAlignment="1">
      <alignment horizontal="center" vertical="center"/>
    </xf>
    <xf numFmtId="14" fontId="50" fillId="4" borderId="1" xfId="0" applyNumberFormat="1" applyFont="1" applyFill="1" applyBorder="1" applyAlignment="1">
      <alignment horizontal="center" vertical="center"/>
    </xf>
    <xf numFmtId="0" fontId="50" fillId="4" borderId="4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14" fontId="50" fillId="4" borderId="6" xfId="0" applyNumberFormat="1" applyFont="1" applyFill="1" applyBorder="1" applyAlignment="1">
      <alignment horizontal="center" vertical="center"/>
    </xf>
    <xf numFmtId="14" fontId="50" fillId="4" borderId="9" xfId="0" applyNumberFormat="1" applyFont="1" applyFill="1" applyBorder="1" applyAlignment="1">
      <alignment horizontal="center" vertical="center"/>
    </xf>
    <xf numFmtId="0" fontId="50" fillId="4" borderId="7" xfId="0" applyFont="1" applyFill="1" applyBorder="1" applyAlignment="1">
      <alignment horizontal="center" vertical="center"/>
    </xf>
    <xf numFmtId="0" fontId="50" fillId="4" borderId="9" xfId="0" applyFont="1" applyFill="1" applyBorder="1" applyAlignment="1">
      <alignment horizontal="center" vertical="center"/>
    </xf>
    <xf numFmtId="14" fontId="50" fillId="4" borderId="7" xfId="0" applyNumberFormat="1" applyFont="1" applyFill="1" applyBorder="1" applyAlignment="1">
      <alignment horizontal="center" vertical="center"/>
    </xf>
    <xf numFmtId="0" fontId="50" fillId="4" borderId="8" xfId="0" applyFont="1" applyFill="1" applyBorder="1" applyAlignment="1">
      <alignment horizontal="center" vertical="center"/>
    </xf>
    <xf numFmtId="14" fontId="50" fillId="0" borderId="8" xfId="0" applyNumberFormat="1" applyFont="1" applyBorder="1" applyAlignment="1">
      <alignment horizontal="center" vertical="center"/>
    </xf>
    <xf numFmtId="14" fontId="50" fillId="4" borderId="8" xfId="0" applyNumberFormat="1" applyFont="1" applyFill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1" fillId="0" borderId="14" xfId="0" applyFont="1" applyBorder="1" applyAlignment="1">
      <alignment vertical="center"/>
    </xf>
    <xf numFmtId="0" fontId="51" fillId="0" borderId="2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4" fillId="0" borderId="2" xfId="0" applyFont="1" applyBorder="1" applyAlignment="1">
      <alignment vertical="center"/>
    </xf>
    <xf numFmtId="14" fontId="50" fillId="0" borderId="15" xfId="0" applyNumberFormat="1" applyFont="1" applyBorder="1" applyAlignment="1">
      <alignment horizontal="center" vertical="center"/>
    </xf>
    <xf numFmtId="14" fontId="50" fillId="0" borderId="10" xfId="0" applyNumberFormat="1" applyFont="1" applyBorder="1" applyAlignment="1">
      <alignment horizontal="center" vertical="center"/>
    </xf>
    <xf numFmtId="14" fontId="50" fillId="0" borderId="4" xfId="0" applyNumberFormat="1" applyFont="1" applyBorder="1" applyAlignment="1">
      <alignment horizontal="center" vertical="center"/>
    </xf>
    <xf numFmtId="14" fontId="50" fillId="0" borderId="11" xfId="0" applyNumberFormat="1" applyFont="1" applyBorder="1" applyAlignment="1">
      <alignment horizontal="center" vertical="center"/>
    </xf>
    <xf numFmtId="14" fontId="50" fillId="0" borderId="1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9" fillId="5" borderId="9" xfId="0" applyFont="1" applyFill="1" applyBorder="1" applyAlignment="1">
      <alignment horizontal="center" vertical="center"/>
    </xf>
    <xf numFmtId="0" fontId="41" fillId="5" borderId="7" xfId="0" applyFont="1" applyFill="1" applyBorder="1" applyAlignment="1">
      <alignment horizontal="center" vertical="center"/>
    </xf>
    <xf numFmtId="14" fontId="39" fillId="5" borderId="8" xfId="0" applyNumberFormat="1" applyFont="1" applyFill="1" applyBorder="1" applyAlignment="1">
      <alignment horizontal="center" vertical="center"/>
    </xf>
    <xf numFmtId="14" fontId="39" fillId="5" borderId="7" xfId="0" applyNumberFormat="1" applyFont="1" applyFill="1" applyBorder="1" applyAlignment="1">
      <alignment horizontal="center" vertical="center"/>
    </xf>
    <xf numFmtId="1" fontId="39" fillId="5" borderId="9" xfId="0" applyNumberFormat="1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8" xfId="0" applyFont="1" applyFill="1" applyBorder="1" applyAlignment="1">
      <alignment horizontal="center" vertical="center"/>
    </xf>
    <xf numFmtId="0" fontId="39" fillId="5" borderId="2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14" fontId="39" fillId="5" borderId="15" xfId="0" applyNumberFormat="1" applyFont="1" applyFill="1" applyBorder="1" applyAlignment="1">
      <alignment horizontal="center" vertical="center"/>
    </xf>
    <xf numFmtId="14" fontId="39" fillId="5" borderId="0" xfId="0" applyNumberFormat="1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39" fillId="5" borderId="15" xfId="0" applyFont="1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39" fillId="5" borderId="6" xfId="0" applyFont="1" applyFill="1" applyBorder="1" applyAlignment="1">
      <alignment vertical="center"/>
    </xf>
    <xf numFmtId="0" fontId="4" fillId="5" borderId="6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/>
    </xf>
    <xf numFmtId="0" fontId="41" fillId="5" borderId="9" xfId="0" applyFont="1" applyFill="1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center"/>
    </xf>
    <xf numFmtId="14" fontId="39" fillId="5" borderId="10" xfId="0" applyNumberFormat="1" applyFont="1" applyFill="1" applyBorder="1" applyAlignment="1">
      <alignment horizontal="center" vertical="center"/>
    </xf>
    <xf numFmtId="14" fontId="39" fillId="5" borderId="4" xfId="0" applyNumberFormat="1" applyFont="1" applyFill="1" applyBorder="1" applyAlignment="1">
      <alignment horizontal="center" vertical="center"/>
    </xf>
    <xf numFmtId="0" fontId="39" fillId="5" borderId="4" xfId="0" applyFont="1" applyFill="1" applyBorder="1" applyAlignment="1">
      <alignment horizontal="center" vertical="center"/>
    </xf>
    <xf numFmtId="0" fontId="39" fillId="5" borderId="10" xfId="0" applyFont="1" applyFill="1" applyBorder="1" applyAlignment="1">
      <alignment horizontal="center" vertical="center"/>
    </xf>
    <xf numFmtId="0" fontId="39" fillId="5" borderId="3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14" fontId="39" fillId="5" borderId="11" xfId="0" applyNumberFormat="1" applyFont="1" applyFill="1" applyBorder="1" applyAlignment="1">
      <alignment horizontal="center" vertical="center"/>
    </xf>
    <xf numFmtId="14" fontId="39" fillId="5" borderId="5" xfId="0" applyNumberFormat="1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11" xfId="0" applyFont="1" applyFill="1" applyBorder="1" applyAlignment="1">
      <alignment horizontal="center" vertical="center"/>
    </xf>
    <xf numFmtId="0" fontId="43" fillId="5" borderId="6" xfId="0" applyFont="1" applyFill="1" applyBorder="1" applyAlignment="1">
      <alignment horizontal="center" vertical="center"/>
    </xf>
    <xf numFmtId="0" fontId="43" fillId="5" borderId="8" xfId="0" applyFont="1" applyFill="1" applyBorder="1" applyAlignment="1">
      <alignment horizontal="center" vertical="center"/>
    </xf>
    <xf numFmtId="14" fontId="38" fillId="5" borderId="13" xfId="0" applyNumberFormat="1" applyFont="1" applyFill="1" applyBorder="1" applyAlignment="1">
      <alignment vertical="center"/>
    </xf>
    <xf numFmtId="14" fontId="38" fillId="5" borderId="9" xfId="0" applyNumberFormat="1" applyFont="1" applyFill="1" applyBorder="1" applyAlignment="1">
      <alignment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2" fillId="8" borderId="27" xfId="0" applyFont="1" applyFill="1" applyBorder="1" applyAlignment="1">
      <alignment horizontal="left" vertical="center"/>
    </xf>
    <xf numFmtId="14" fontId="36" fillId="8" borderId="28" xfId="0" applyNumberFormat="1" applyFont="1" applyFill="1" applyBorder="1" applyAlignment="1">
      <alignment vertical="center"/>
    </xf>
    <xf numFmtId="1" fontId="42" fillId="8" borderId="33" xfId="0" applyNumberFormat="1" applyFont="1" applyFill="1" applyBorder="1" applyAlignment="1">
      <alignment horizontal="center" vertical="center"/>
    </xf>
    <xf numFmtId="0" fontId="42" fillId="8" borderId="28" xfId="0" applyFont="1" applyFill="1" applyBorder="1" applyAlignment="1">
      <alignment horizontal="center" vertical="center"/>
    </xf>
    <xf numFmtId="1" fontId="40" fillId="8" borderId="33" xfId="0" applyNumberFormat="1" applyFont="1" applyFill="1" applyBorder="1" applyAlignment="1">
      <alignment horizontal="center" vertical="center"/>
    </xf>
    <xf numFmtId="0" fontId="42" fillId="8" borderId="33" xfId="0" applyFont="1" applyFill="1" applyBorder="1" applyAlignment="1">
      <alignment horizontal="center" vertical="center"/>
    </xf>
    <xf numFmtId="0" fontId="23" fillId="8" borderId="2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2" fillId="4" borderId="5" xfId="0" applyFont="1" applyFill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left" vertical="center" wrapText="1"/>
    </xf>
    <xf numFmtId="0" fontId="4" fillId="0" borderId="70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7" fillId="6" borderId="27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71" xfId="0" applyFont="1" applyBorder="1" applyAlignment="1">
      <alignment horizontal="left" vertical="center" wrapText="1"/>
    </xf>
    <xf numFmtId="0" fontId="4" fillId="0" borderId="70" xfId="0" applyFont="1" applyBorder="1" applyAlignment="1">
      <alignment horizontal="left" vertical="center" wrapText="1"/>
    </xf>
    <xf numFmtId="0" fontId="4" fillId="0" borderId="72" xfId="0" applyFont="1" applyBorder="1" applyAlignment="1">
      <alignment horizontal="left" vertical="center" wrapText="1"/>
    </xf>
    <xf numFmtId="0" fontId="7" fillId="6" borderId="42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7" fillId="5" borderId="6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21" fillId="6" borderId="49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left" vertical="center"/>
    </xf>
    <xf numFmtId="0" fontId="4" fillId="0" borderId="76" xfId="0" applyFont="1" applyBorder="1" applyAlignment="1">
      <alignment horizontal="left" vertical="center"/>
    </xf>
    <xf numFmtId="0" fontId="4" fillId="0" borderId="7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77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left" vertical="center" wrapText="1"/>
    </xf>
    <xf numFmtId="0" fontId="4" fillId="0" borderId="69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4" fillId="0" borderId="7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1"/>
  <sheetViews>
    <sheetView topLeftCell="A58" workbookViewId="0">
      <selection activeCell="T76" sqref="T76"/>
    </sheetView>
  </sheetViews>
  <sheetFormatPr defaultRowHeight="12.75" x14ac:dyDescent="0.2"/>
  <cols>
    <col min="1" max="1" width="7.140625" style="15" customWidth="1"/>
    <col min="2" max="2" width="12.140625" style="15" customWidth="1"/>
    <col min="3" max="3" width="32.140625" style="15" customWidth="1"/>
    <col min="4" max="4" width="10.5703125" style="15" customWidth="1"/>
    <col min="5" max="5" width="10.42578125" style="15" customWidth="1"/>
    <col min="6" max="6" width="9.7109375" style="15" customWidth="1"/>
    <col min="7" max="7" width="7.28515625" style="12" customWidth="1"/>
    <col min="8" max="8" width="7" style="15" customWidth="1"/>
    <col min="9" max="9" width="6.85546875" style="15" customWidth="1"/>
    <col min="10" max="10" width="6.28515625" style="15" customWidth="1"/>
    <col min="11" max="11" width="7" style="15" customWidth="1"/>
    <col min="12" max="12" width="5.28515625" style="15" customWidth="1"/>
    <col min="13" max="13" width="4.85546875" style="15" customWidth="1"/>
    <col min="14" max="14" width="5.5703125" style="12" customWidth="1"/>
    <col min="15" max="15" width="6" style="379" customWidth="1"/>
  </cols>
  <sheetData>
    <row r="1" spans="1:16" s="1" customFormat="1" x14ac:dyDescent="0.25">
      <c r="A1" s="10" t="s">
        <v>34</v>
      </c>
      <c r="B1" s="10"/>
      <c r="C1" s="10"/>
      <c r="D1" s="10"/>
      <c r="E1" s="10"/>
      <c r="F1" s="10"/>
      <c r="G1" s="10"/>
      <c r="H1" s="10"/>
      <c r="I1" s="10"/>
      <c r="J1" s="11" t="s">
        <v>223</v>
      </c>
      <c r="K1" s="12"/>
      <c r="L1" s="12"/>
      <c r="M1" s="12"/>
      <c r="N1" s="12"/>
      <c r="O1" s="13"/>
      <c r="P1" s="7"/>
    </row>
    <row r="2" spans="1:16" s="1" customFormat="1" x14ac:dyDescent="0.25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1" t="s">
        <v>214</v>
      </c>
      <c r="K2" s="12"/>
      <c r="L2" s="12"/>
      <c r="M2" s="12"/>
      <c r="N2" s="12"/>
      <c r="O2" s="13"/>
      <c r="P2" s="7"/>
    </row>
    <row r="3" spans="1:16" s="1" customFormat="1" x14ac:dyDescent="0.25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1" t="s">
        <v>224</v>
      </c>
      <c r="K3" s="12"/>
      <c r="L3" s="12"/>
      <c r="M3" s="12"/>
      <c r="N3" s="12"/>
      <c r="O3" s="13"/>
      <c r="P3" s="7"/>
    </row>
    <row r="4" spans="1:16" s="1" customFormat="1" x14ac:dyDescent="0.25">
      <c r="A4" s="10"/>
      <c r="B4" s="10"/>
      <c r="C4" s="10"/>
      <c r="D4" s="10"/>
      <c r="E4" s="10"/>
      <c r="F4" s="10"/>
      <c r="G4" s="10"/>
      <c r="H4" s="10"/>
      <c r="I4" s="10"/>
      <c r="J4" s="11" t="s">
        <v>215</v>
      </c>
      <c r="K4" s="12"/>
      <c r="L4" s="12"/>
      <c r="M4" s="12"/>
      <c r="N4" s="12"/>
      <c r="O4" s="13"/>
      <c r="P4" s="7"/>
    </row>
    <row r="5" spans="1:16" s="1" customFormat="1" x14ac:dyDescent="0.25">
      <c r="A5" s="10"/>
      <c r="B5" s="10"/>
      <c r="C5" s="10"/>
      <c r="D5" s="10"/>
      <c r="E5" s="10"/>
      <c r="F5" s="10"/>
      <c r="G5" s="10"/>
      <c r="H5" s="10"/>
      <c r="I5" s="10"/>
      <c r="J5" s="11"/>
      <c r="K5" s="12"/>
      <c r="L5" s="12"/>
      <c r="M5" s="12"/>
      <c r="N5" s="12"/>
      <c r="O5" s="13"/>
      <c r="P5" s="7"/>
    </row>
    <row r="6" spans="1:16" x14ac:dyDescent="0.2">
      <c r="D6" s="14"/>
      <c r="E6" s="14"/>
      <c r="F6" s="14"/>
      <c r="G6" s="10"/>
      <c r="H6" s="14"/>
      <c r="I6" s="14"/>
      <c r="J6" s="10"/>
      <c r="K6" s="10"/>
      <c r="L6" s="16" t="s">
        <v>64</v>
      </c>
      <c r="M6" s="10"/>
      <c r="N6" s="10"/>
      <c r="O6" s="13"/>
      <c r="P6" s="5"/>
    </row>
    <row r="7" spans="1:16" x14ac:dyDescent="0.2">
      <c r="A7" s="14"/>
      <c r="B7" s="16" t="s">
        <v>38</v>
      </c>
      <c r="C7" s="14"/>
      <c r="D7" s="14"/>
      <c r="E7" s="14"/>
      <c r="F7" s="14"/>
      <c r="G7" s="10"/>
      <c r="H7" s="14"/>
      <c r="I7" s="14"/>
      <c r="J7" s="14" t="s">
        <v>184</v>
      </c>
      <c r="K7" s="10"/>
      <c r="L7" s="10"/>
      <c r="M7" s="10"/>
      <c r="N7" s="10"/>
      <c r="O7" s="13"/>
      <c r="P7" s="5"/>
    </row>
    <row r="8" spans="1:16" x14ac:dyDescent="0.2">
      <c r="A8" s="14"/>
      <c r="B8" s="14" t="s">
        <v>39</v>
      </c>
      <c r="C8" s="14"/>
      <c r="D8" s="14"/>
      <c r="E8" s="14"/>
      <c r="F8" s="14"/>
      <c r="G8" s="10"/>
      <c r="H8" s="14"/>
      <c r="I8" s="14"/>
      <c r="J8" s="14" t="s">
        <v>65</v>
      </c>
      <c r="K8" s="14" t="s">
        <v>185</v>
      </c>
      <c r="L8" s="10"/>
      <c r="M8" s="10"/>
      <c r="N8" s="10"/>
      <c r="O8" s="13"/>
      <c r="P8" s="5"/>
    </row>
    <row r="9" spans="1:16" x14ac:dyDescent="0.2">
      <c r="A9" s="14"/>
      <c r="B9" s="14" t="s">
        <v>40</v>
      </c>
      <c r="C9" s="14"/>
      <c r="D9" s="14"/>
      <c r="E9" s="14"/>
      <c r="F9" s="14"/>
      <c r="G9" s="10"/>
      <c r="H9" s="14"/>
      <c r="I9" s="14"/>
      <c r="J9" s="14"/>
      <c r="K9" s="14"/>
      <c r="L9" s="10"/>
      <c r="M9" s="10"/>
      <c r="N9" s="10"/>
      <c r="O9" s="13"/>
      <c r="P9" s="5"/>
    </row>
    <row r="10" spans="1:16" x14ac:dyDescent="0.2">
      <c r="A10" s="14"/>
      <c r="B10" s="14" t="s">
        <v>41</v>
      </c>
      <c r="C10" s="14"/>
      <c r="D10" s="14"/>
      <c r="E10" s="14"/>
      <c r="F10" s="14"/>
      <c r="G10" s="10"/>
      <c r="H10" s="14"/>
      <c r="I10" s="14"/>
      <c r="J10" s="14" t="s">
        <v>186</v>
      </c>
      <c r="K10" s="14"/>
      <c r="L10" s="14"/>
      <c r="M10" s="14"/>
      <c r="N10" s="10"/>
      <c r="O10" s="13"/>
      <c r="P10" s="5"/>
    </row>
    <row r="11" spans="1:16" x14ac:dyDescent="0.2">
      <c r="A11" s="14"/>
      <c r="B11" s="14"/>
      <c r="C11" s="14"/>
      <c r="D11" s="14"/>
      <c r="E11" s="14"/>
      <c r="F11" s="14"/>
      <c r="G11" s="10"/>
      <c r="H11" s="14"/>
      <c r="I11" s="14"/>
      <c r="J11" s="14"/>
      <c r="K11" s="14"/>
      <c r="L11" s="14"/>
      <c r="M11" s="14"/>
      <c r="N11" s="10"/>
      <c r="O11" s="13"/>
      <c r="P11" s="5"/>
    </row>
    <row r="12" spans="1:16" x14ac:dyDescent="0.2">
      <c r="A12" s="14"/>
      <c r="B12" s="14" t="s">
        <v>42</v>
      </c>
      <c r="C12" s="14"/>
      <c r="D12" s="14"/>
      <c r="E12" s="14"/>
      <c r="F12" s="14"/>
      <c r="G12" s="10"/>
      <c r="H12" s="14"/>
      <c r="I12" s="14"/>
      <c r="J12" s="14"/>
      <c r="K12" s="14"/>
      <c r="L12" s="14"/>
      <c r="M12" s="14"/>
      <c r="N12" s="10"/>
      <c r="O12" s="13"/>
      <c r="P12" s="5"/>
    </row>
    <row r="13" spans="1:16" x14ac:dyDescent="0.2">
      <c r="A13" s="14"/>
      <c r="B13" s="14"/>
      <c r="C13" s="14"/>
      <c r="D13" s="14"/>
      <c r="E13" s="14"/>
      <c r="F13" s="14"/>
      <c r="G13" s="10"/>
      <c r="H13" s="14"/>
      <c r="I13" s="14"/>
      <c r="J13" s="14"/>
      <c r="K13" s="14"/>
      <c r="L13" s="14"/>
      <c r="M13" s="14"/>
      <c r="N13" s="10"/>
      <c r="O13" s="13"/>
      <c r="P13" s="5"/>
    </row>
    <row r="14" spans="1:16" ht="15.75" x14ac:dyDescent="0.2">
      <c r="A14" s="14"/>
      <c r="B14" s="17" t="s">
        <v>187</v>
      </c>
      <c r="J14" s="18"/>
      <c r="K14" s="18"/>
      <c r="L14" s="14"/>
      <c r="M14" s="14"/>
      <c r="N14" s="10"/>
      <c r="O14" s="13"/>
      <c r="P14" s="5"/>
    </row>
    <row r="15" spans="1:16" ht="15.75" x14ac:dyDescent="0.2">
      <c r="A15" s="14"/>
      <c r="B15" s="17" t="s">
        <v>188</v>
      </c>
      <c r="L15" s="19"/>
      <c r="M15" s="19"/>
      <c r="N15" s="10"/>
      <c r="O15" s="13"/>
      <c r="P15" s="5"/>
    </row>
    <row r="16" spans="1:16" ht="15" customHeight="1" thickBot="1" x14ac:dyDescent="0.25">
      <c r="A16" s="14"/>
      <c r="B16" s="14"/>
      <c r="C16" s="20"/>
      <c r="D16" s="20"/>
      <c r="E16" s="20"/>
      <c r="F16" s="20"/>
      <c r="G16" s="20"/>
      <c r="H16" s="20"/>
      <c r="I16" s="21"/>
      <c r="J16" s="14"/>
      <c r="K16" s="14"/>
      <c r="L16" s="14"/>
      <c r="M16" s="14"/>
      <c r="N16" s="10"/>
      <c r="O16" s="13"/>
      <c r="P16" s="5"/>
    </row>
    <row r="17" spans="1:16" ht="13.5" x14ac:dyDescent="0.2">
      <c r="A17" s="22" t="s">
        <v>5</v>
      </c>
      <c r="B17" s="23" t="s">
        <v>60</v>
      </c>
      <c r="C17" s="23" t="s">
        <v>63</v>
      </c>
      <c r="D17" s="23" t="s">
        <v>1</v>
      </c>
      <c r="E17" s="23" t="s">
        <v>4</v>
      </c>
      <c r="F17" s="23" t="s">
        <v>5</v>
      </c>
      <c r="G17" s="24" t="s">
        <v>5</v>
      </c>
      <c r="H17" s="23" t="s">
        <v>5</v>
      </c>
      <c r="I17" s="23" t="s">
        <v>13</v>
      </c>
      <c r="J17" s="23" t="s">
        <v>13</v>
      </c>
      <c r="K17" s="23" t="s">
        <v>14</v>
      </c>
      <c r="L17" s="23" t="s">
        <v>16</v>
      </c>
      <c r="M17" s="23" t="s">
        <v>17</v>
      </c>
      <c r="N17" s="25" t="s">
        <v>67</v>
      </c>
      <c r="O17" s="26" t="s">
        <v>5</v>
      </c>
      <c r="P17" s="5"/>
    </row>
    <row r="18" spans="1:16" ht="13.5" x14ac:dyDescent="0.2">
      <c r="A18" s="27" t="s">
        <v>66</v>
      </c>
      <c r="B18" s="28" t="s">
        <v>61</v>
      </c>
      <c r="C18" s="28" t="s">
        <v>59</v>
      </c>
      <c r="D18" s="28" t="s">
        <v>2</v>
      </c>
      <c r="E18" s="28" t="s">
        <v>3</v>
      </c>
      <c r="F18" s="28" t="s">
        <v>6</v>
      </c>
      <c r="G18" s="29" t="s">
        <v>6</v>
      </c>
      <c r="H18" s="28" t="s">
        <v>11</v>
      </c>
      <c r="I18" s="28" t="s">
        <v>12</v>
      </c>
      <c r="J18" s="28" t="s">
        <v>15</v>
      </c>
      <c r="K18" s="28" t="s">
        <v>12</v>
      </c>
      <c r="L18" s="28"/>
      <c r="M18" s="28"/>
      <c r="N18" s="30" t="s">
        <v>20</v>
      </c>
      <c r="O18" s="31" t="s">
        <v>25</v>
      </c>
      <c r="P18" s="5"/>
    </row>
    <row r="19" spans="1:16" x14ac:dyDescent="0.2">
      <c r="A19" s="32"/>
      <c r="B19" s="28" t="s">
        <v>62</v>
      </c>
      <c r="C19" s="28"/>
      <c r="D19" s="28" t="s">
        <v>0</v>
      </c>
      <c r="E19" s="28" t="s">
        <v>0</v>
      </c>
      <c r="F19" s="28" t="s">
        <v>7</v>
      </c>
      <c r="G19" s="29" t="s">
        <v>26</v>
      </c>
      <c r="H19" s="28"/>
      <c r="I19" s="28"/>
      <c r="J19" s="28"/>
      <c r="K19" s="28"/>
      <c r="L19" s="28"/>
      <c r="M19" s="28"/>
      <c r="N19" s="33"/>
      <c r="O19" s="34"/>
      <c r="P19" s="5"/>
    </row>
    <row r="20" spans="1:16" x14ac:dyDescent="0.2">
      <c r="A20" s="32"/>
      <c r="B20" s="28"/>
      <c r="C20" s="28"/>
      <c r="D20" s="28"/>
      <c r="E20" s="28"/>
      <c r="F20" s="28" t="s">
        <v>8</v>
      </c>
      <c r="G20" s="29" t="s">
        <v>9</v>
      </c>
      <c r="H20" s="28"/>
      <c r="I20" s="28"/>
      <c r="J20" s="28"/>
      <c r="K20" s="28"/>
      <c r="L20" s="28"/>
      <c r="M20" s="28"/>
      <c r="N20" s="33"/>
      <c r="O20" s="34"/>
      <c r="P20" s="5"/>
    </row>
    <row r="21" spans="1:16" ht="13.5" thickBot="1" x14ac:dyDescent="0.25">
      <c r="A21" s="35"/>
      <c r="B21" s="36"/>
      <c r="C21" s="36"/>
      <c r="D21" s="36"/>
      <c r="E21" s="36"/>
      <c r="F21" s="36"/>
      <c r="G21" s="37" t="s">
        <v>10</v>
      </c>
      <c r="H21" s="36"/>
      <c r="I21" s="36"/>
      <c r="J21" s="36"/>
      <c r="K21" s="36"/>
      <c r="L21" s="36"/>
      <c r="M21" s="36"/>
      <c r="N21" s="38"/>
      <c r="O21" s="39"/>
      <c r="P21" s="5"/>
    </row>
    <row r="22" spans="1:16" ht="15" customHeight="1" x14ac:dyDescent="0.2">
      <c r="A22" s="383">
        <v>1</v>
      </c>
      <c r="B22" s="41" t="s">
        <v>197</v>
      </c>
      <c r="C22" s="42" t="s">
        <v>225</v>
      </c>
      <c r="D22" s="48">
        <v>43479</v>
      </c>
      <c r="E22" s="49">
        <v>43567</v>
      </c>
      <c r="F22" s="50">
        <v>9</v>
      </c>
      <c r="G22" s="51">
        <v>0</v>
      </c>
      <c r="H22" s="50">
        <v>9</v>
      </c>
      <c r="I22" s="51">
        <v>9</v>
      </c>
      <c r="J22" s="50"/>
      <c r="K22" s="51"/>
      <c r="L22" s="50"/>
      <c r="M22" s="51"/>
      <c r="N22" s="52"/>
      <c r="O22" s="53">
        <v>1</v>
      </c>
      <c r="P22" s="5"/>
    </row>
    <row r="23" spans="1:16" ht="15" customHeight="1" x14ac:dyDescent="0.2">
      <c r="A23" s="878">
        <v>2</v>
      </c>
      <c r="B23" s="55" t="s">
        <v>202</v>
      </c>
      <c r="C23" s="885" t="s">
        <v>226</v>
      </c>
      <c r="D23" s="49">
        <v>43374</v>
      </c>
      <c r="E23" s="57">
        <v>43462</v>
      </c>
      <c r="F23" s="51">
        <v>84</v>
      </c>
      <c r="G23" s="50">
        <v>0</v>
      </c>
      <c r="H23" s="51">
        <v>84</v>
      </c>
      <c r="I23" s="50"/>
      <c r="J23" s="51"/>
      <c r="K23" s="50">
        <v>84</v>
      </c>
      <c r="L23" s="51"/>
      <c r="M23" s="50"/>
      <c r="N23" s="58"/>
      <c r="O23" s="58">
        <v>2</v>
      </c>
      <c r="P23" s="5"/>
    </row>
    <row r="24" spans="1:16" ht="15" customHeight="1" x14ac:dyDescent="0.2">
      <c r="A24" s="880"/>
      <c r="B24" s="59" t="s">
        <v>198</v>
      </c>
      <c r="C24" s="892"/>
      <c r="D24" s="61">
        <v>43479</v>
      </c>
      <c r="E24" s="62">
        <v>43567</v>
      </c>
      <c r="F24" s="63">
        <v>95</v>
      </c>
      <c r="G24" s="64">
        <v>0</v>
      </c>
      <c r="H24" s="63">
        <v>95</v>
      </c>
      <c r="I24" s="64"/>
      <c r="J24" s="63"/>
      <c r="K24" s="64">
        <v>95</v>
      </c>
      <c r="L24" s="63"/>
      <c r="M24" s="64"/>
      <c r="N24" s="65"/>
      <c r="O24" s="65">
        <v>3</v>
      </c>
      <c r="P24" s="5"/>
    </row>
    <row r="25" spans="1:16" ht="15" customHeight="1" thickBot="1" x14ac:dyDescent="0.25">
      <c r="A25" s="880"/>
      <c r="B25" s="393"/>
      <c r="C25" s="892"/>
      <c r="D25" s="394">
        <v>43591</v>
      </c>
      <c r="E25" s="189">
        <v>43679</v>
      </c>
      <c r="F25" s="247">
        <v>47</v>
      </c>
      <c r="G25" s="45">
        <v>0</v>
      </c>
      <c r="H25" s="40">
        <v>47</v>
      </c>
      <c r="I25" s="45"/>
      <c r="J25" s="40"/>
      <c r="K25" s="45">
        <v>47</v>
      </c>
      <c r="L25" s="40"/>
      <c r="M25" s="45"/>
      <c r="N25" s="91"/>
      <c r="O25" s="91">
        <v>4</v>
      </c>
      <c r="P25" s="5"/>
    </row>
    <row r="26" spans="1:16" ht="15" customHeight="1" thickBot="1" x14ac:dyDescent="0.25">
      <c r="A26" s="401"/>
      <c r="B26" s="402"/>
      <c r="C26" s="397" t="s">
        <v>209</v>
      </c>
      <c r="D26" s="396"/>
      <c r="E26" s="398"/>
      <c r="F26" s="397">
        <f t="shared" ref="F26:M26" si="0">SUM(F22:F25)</f>
        <v>235</v>
      </c>
      <c r="G26" s="397">
        <f t="shared" si="0"/>
        <v>0</v>
      </c>
      <c r="H26" s="397">
        <f t="shared" si="0"/>
        <v>235</v>
      </c>
      <c r="I26" s="397">
        <f t="shared" si="0"/>
        <v>9</v>
      </c>
      <c r="J26" s="397">
        <f t="shared" si="0"/>
        <v>0</v>
      </c>
      <c r="K26" s="397">
        <f t="shared" si="0"/>
        <v>226</v>
      </c>
      <c r="L26" s="397">
        <f t="shared" si="0"/>
        <v>0</v>
      </c>
      <c r="M26" s="397">
        <f t="shared" si="0"/>
        <v>0</v>
      </c>
      <c r="N26" s="399"/>
      <c r="O26" s="400"/>
      <c r="P26" s="5"/>
    </row>
    <row r="27" spans="1:16" ht="15" customHeight="1" x14ac:dyDescent="0.2">
      <c r="A27" s="880">
        <v>3</v>
      </c>
      <c r="C27" s="892" t="s">
        <v>69</v>
      </c>
      <c r="D27" s="49">
        <v>43479</v>
      </c>
      <c r="E27" s="49">
        <v>43490</v>
      </c>
      <c r="F27" s="68">
        <v>7</v>
      </c>
      <c r="G27" s="51">
        <v>0</v>
      </c>
      <c r="H27" s="51">
        <v>7</v>
      </c>
      <c r="I27" s="51">
        <v>7</v>
      </c>
      <c r="J27" s="51"/>
      <c r="K27" s="51"/>
      <c r="L27" s="51"/>
      <c r="M27" s="51"/>
      <c r="N27" s="58"/>
      <c r="O27" s="58">
        <v>5</v>
      </c>
      <c r="P27" s="5"/>
    </row>
    <row r="28" spans="1:16" ht="15" customHeight="1" x14ac:dyDescent="0.2">
      <c r="A28" s="879"/>
      <c r="B28" s="74" t="s">
        <v>199</v>
      </c>
      <c r="C28" s="886"/>
      <c r="D28" s="75">
        <v>43500</v>
      </c>
      <c r="E28" s="75">
        <v>43511</v>
      </c>
      <c r="F28" s="76" t="s">
        <v>159</v>
      </c>
      <c r="G28" s="51"/>
      <c r="H28" s="51"/>
      <c r="I28" s="51"/>
      <c r="J28" s="51"/>
      <c r="K28" s="51"/>
      <c r="L28" s="51"/>
      <c r="M28" s="51"/>
      <c r="N28" s="58"/>
      <c r="O28" s="65"/>
      <c r="P28" s="5"/>
    </row>
    <row r="29" spans="1:16" ht="15" customHeight="1" x14ac:dyDescent="0.2">
      <c r="A29" s="878">
        <v>4</v>
      </c>
      <c r="B29" s="74" t="s">
        <v>200</v>
      </c>
      <c r="C29" s="885" t="s">
        <v>70</v>
      </c>
      <c r="D29" s="49">
        <v>43479</v>
      </c>
      <c r="E29" s="49">
        <v>43490</v>
      </c>
      <c r="F29" s="68">
        <v>21</v>
      </c>
      <c r="G29" s="51">
        <v>0</v>
      </c>
      <c r="H29" s="51">
        <v>21</v>
      </c>
      <c r="I29" s="51">
        <v>21</v>
      </c>
      <c r="J29" s="51"/>
      <c r="K29" s="51"/>
      <c r="L29" s="51"/>
      <c r="M29" s="51"/>
      <c r="N29" s="58"/>
      <c r="O29" s="65">
        <v>6</v>
      </c>
      <c r="P29" s="5"/>
    </row>
    <row r="30" spans="1:16" ht="15" customHeight="1" x14ac:dyDescent="0.2">
      <c r="A30" s="879"/>
      <c r="B30" s="74" t="s">
        <v>201</v>
      </c>
      <c r="C30" s="886"/>
      <c r="D30" s="75">
        <v>43500</v>
      </c>
      <c r="E30" s="75">
        <v>43511</v>
      </c>
      <c r="F30" s="77" t="s">
        <v>159</v>
      </c>
      <c r="G30" s="63"/>
      <c r="H30" s="63"/>
      <c r="I30" s="63"/>
      <c r="J30" s="63"/>
      <c r="K30" s="63"/>
      <c r="L30" s="63"/>
      <c r="M30" s="63"/>
      <c r="N30" s="65"/>
      <c r="O30" s="65"/>
      <c r="P30" s="5"/>
    </row>
    <row r="31" spans="1:16" ht="15" customHeight="1" x14ac:dyDescent="0.2">
      <c r="A31" s="878">
        <v>5</v>
      </c>
      <c r="B31" s="78"/>
      <c r="C31" s="885" t="s">
        <v>71</v>
      </c>
      <c r="D31" s="49">
        <v>43479</v>
      </c>
      <c r="E31" s="49">
        <v>43490</v>
      </c>
      <c r="F31" s="79">
        <v>27</v>
      </c>
      <c r="G31" s="63">
        <v>6</v>
      </c>
      <c r="H31" s="63">
        <v>21</v>
      </c>
      <c r="I31" s="63"/>
      <c r="J31" s="63"/>
      <c r="K31" s="63">
        <v>21</v>
      </c>
      <c r="L31" s="63"/>
      <c r="M31" s="63"/>
      <c r="N31" s="58"/>
      <c r="O31" s="65">
        <v>7</v>
      </c>
      <c r="P31" s="5"/>
    </row>
    <row r="32" spans="1:16" ht="15" customHeight="1" thickBot="1" x14ac:dyDescent="0.25">
      <c r="A32" s="880"/>
      <c r="B32" s="14"/>
      <c r="C32" s="892"/>
      <c r="D32" s="44">
        <v>43500</v>
      </c>
      <c r="E32" s="44">
        <v>43511</v>
      </c>
      <c r="F32" s="168">
        <v>37</v>
      </c>
      <c r="G32" s="54">
        <v>0</v>
      </c>
      <c r="H32" s="54">
        <v>37</v>
      </c>
      <c r="I32" s="54"/>
      <c r="J32" s="54"/>
      <c r="K32" s="54">
        <v>37</v>
      </c>
      <c r="L32" s="54"/>
      <c r="M32" s="54"/>
      <c r="N32" s="88"/>
      <c r="O32" s="88">
        <v>8</v>
      </c>
      <c r="P32" s="5"/>
    </row>
    <row r="33" spans="1:18" ht="22.5" customHeight="1" thickBot="1" x14ac:dyDescent="0.25">
      <c r="A33" s="387"/>
      <c r="B33" s="389"/>
      <c r="C33" s="403" t="s">
        <v>111</v>
      </c>
      <c r="D33" s="193"/>
      <c r="E33" s="193"/>
      <c r="F33" s="194">
        <f>SUM(F27:F32)</f>
        <v>92</v>
      </c>
      <c r="G33" s="194">
        <f t="shared" ref="G33:M33" si="1">SUM(G27:G32)</f>
        <v>6</v>
      </c>
      <c r="H33" s="194">
        <f t="shared" si="1"/>
        <v>86</v>
      </c>
      <c r="I33" s="194">
        <f t="shared" si="1"/>
        <v>28</v>
      </c>
      <c r="J33" s="194">
        <f t="shared" si="1"/>
        <v>0</v>
      </c>
      <c r="K33" s="194">
        <f t="shared" si="1"/>
        <v>58</v>
      </c>
      <c r="L33" s="194">
        <f t="shared" si="1"/>
        <v>0</v>
      </c>
      <c r="M33" s="194">
        <f t="shared" si="1"/>
        <v>0</v>
      </c>
      <c r="N33" s="404"/>
      <c r="O33" s="405"/>
      <c r="P33" s="5"/>
    </row>
    <row r="34" spans="1:18" ht="41.25" customHeight="1" x14ac:dyDescent="0.2">
      <c r="A34" s="406">
        <v>6</v>
      </c>
      <c r="B34" s="897" t="s">
        <v>230</v>
      </c>
      <c r="C34" s="407" t="s">
        <v>227</v>
      </c>
      <c r="D34" s="408">
        <v>43746</v>
      </c>
      <c r="E34" s="408">
        <v>43757</v>
      </c>
      <c r="F34" s="409">
        <v>19</v>
      </c>
      <c r="G34" s="410">
        <v>0</v>
      </c>
      <c r="H34" s="409">
        <v>19</v>
      </c>
      <c r="I34" s="410">
        <v>19</v>
      </c>
      <c r="J34" s="409"/>
      <c r="K34" s="410"/>
      <c r="L34" s="409"/>
      <c r="M34" s="410"/>
      <c r="N34" s="411"/>
      <c r="O34" s="412">
        <v>9</v>
      </c>
      <c r="P34" s="5"/>
    </row>
    <row r="35" spans="1:18" ht="38.25" x14ac:dyDescent="0.2">
      <c r="A35" s="413">
        <v>7</v>
      </c>
      <c r="B35" s="898"/>
      <c r="C35" s="385" t="s">
        <v>228</v>
      </c>
      <c r="D35" s="44">
        <v>43507</v>
      </c>
      <c r="E35" s="44">
        <v>43518</v>
      </c>
      <c r="F35" s="45">
        <v>18</v>
      </c>
      <c r="G35" s="40">
        <v>0</v>
      </c>
      <c r="H35" s="40">
        <v>18</v>
      </c>
      <c r="I35" s="45"/>
      <c r="J35" s="40"/>
      <c r="K35" s="45">
        <v>18</v>
      </c>
      <c r="L35" s="40"/>
      <c r="M35" s="45"/>
      <c r="N35" s="91"/>
      <c r="O35" s="161">
        <v>10</v>
      </c>
      <c r="P35" s="5"/>
    </row>
    <row r="36" spans="1:18" ht="14.1" customHeight="1" x14ac:dyDescent="0.2">
      <c r="A36" s="414">
        <v>8</v>
      </c>
      <c r="B36" s="898"/>
      <c r="C36" s="95" t="s">
        <v>172</v>
      </c>
      <c r="D36" s="96">
        <v>43598</v>
      </c>
      <c r="E36" s="96">
        <v>43609</v>
      </c>
      <c r="F36" s="77" t="s">
        <v>159</v>
      </c>
      <c r="G36" s="97"/>
      <c r="H36" s="64"/>
      <c r="I36" s="63"/>
      <c r="J36" s="64"/>
      <c r="K36" s="63"/>
      <c r="L36" s="64"/>
      <c r="M36" s="63"/>
      <c r="N36" s="98"/>
      <c r="O36" s="415"/>
      <c r="P36" s="5"/>
    </row>
    <row r="37" spans="1:18" ht="14.1" customHeight="1" x14ac:dyDescent="0.2">
      <c r="A37" s="900">
        <v>9</v>
      </c>
      <c r="B37" s="898"/>
      <c r="C37" s="911" t="s">
        <v>229</v>
      </c>
      <c r="D37" s="48">
        <v>43374</v>
      </c>
      <c r="E37" s="49">
        <v>43385</v>
      </c>
      <c r="F37" s="50">
        <v>12</v>
      </c>
      <c r="G37" s="51">
        <v>0</v>
      </c>
      <c r="H37" s="51">
        <v>12</v>
      </c>
      <c r="I37" s="50"/>
      <c r="J37" s="51"/>
      <c r="K37" s="50">
        <v>11</v>
      </c>
      <c r="L37" s="51">
        <v>1</v>
      </c>
      <c r="M37" s="50"/>
      <c r="N37" s="58"/>
      <c r="O37" s="161">
        <v>11</v>
      </c>
      <c r="P37" s="5"/>
    </row>
    <row r="38" spans="1:18" ht="14.1" customHeight="1" x14ac:dyDescent="0.2">
      <c r="A38" s="903"/>
      <c r="B38" s="898"/>
      <c r="C38" s="914"/>
      <c r="D38" s="48">
        <v>43409</v>
      </c>
      <c r="E38" s="49">
        <v>43420</v>
      </c>
      <c r="F38" s="50">
        <v>20</v>
      </c>
      <c r="G38" s="51">
        <v>0</v>
      </c>
      <c r="H38" s="51">
        <v>20</v>
      </c>
      <c r="I38" s="50"/>
      <c r="J38" s="51"/>
      <c r="K38" s="50">
        <v>19</v>
      </c>
      <c r="L38" s="51"/>
      <c r="M38" s="50">
        <v>1</v>
      </c>
      <c r="N38" s="58"/>
      <c r="O38" s="415">
        <v>12</v>
      </c>
      <c r="P38" s="5"/>
    </row>
    <row r="39" spans="1:18" ht="14.1" customHeight="1" x14ac:dyDescent="0.2">
      <c r="A39" s="903"/>
      <c r="B39" s="898"/>
      <c r="C39" s="914"/>
      <c r="D39" s="48">
        <v>43500</v>
      </c>
      <c r="E39" s="49">
        <v>43511</v>
      </c>
      <c r="F39" s="50">
        <v>18</v>
      </c>
      <c r="G39" s="51">
        <v>0</v>
      </c>
      <c r="H39" s="51">
        <v>18</v>
      </c>
      <c r="I39" s="50"/>
      <c r="J39" s="51"/>
      <c r="K39" s="50">
        <v>17</v>
      </c>
      <c r="L39" s="51"/>
      <c r="M39" s="50">
        <v>1</v>
      </c>
      <c r="N39" s="58"/>
      <c r="O39" s="161">
        <v>13</v>
      </c>
      <c r="P39" s="5"/>
    </row>
    <row r="40" spans="1:18" ht="14.1" customHeight="1" x14ac:dyDescent="0.2">
      <c r="A40" s="903"/>
      <c r="B40" s="898"/>
      <c r="C40" s="914"/>
      <c r="D40" s="48">
        <v>43535</v>
      </c>
      <c r="E40" s="49">
        <v>43546</v>
      </c>
      <c r="F40" s="50">
        <v>37</v>
      </c>
      <c r="G40" s="51">
        <v>0</v>
      </c>
      <c r="H40" s="51">
        <v>37</v>
      </c>
      <c r="I40" s="50"/>
      <c r="J40" s="51"/>
      <c r="K40" s="50">
        <v>37</v>
      </c>
      <c r="L40" s="51"/>
      <c r="M40" s="50"/>
      <c r="N40" s="58"/>
      <c r="O40" s="415">
        <v>14</v>
      </c>
      <c r="P40" s="5"/>
      <c r="R40" s="384"/>
    </row>
    <row r="41" spans="1:18" ht="14.1" customHeight="1" x14ac:dyDescent="0.2">
      <c r="A41" s="901"/>
      <c r="B41" s="898"/>
      <c r="C41" s="915"/>
      <c r="D41" s="48">
        <v>43570</v>
      </c>
      <c r="E41" s="49">
        <v>43580</v>
      </c>
      <c r="F41" s="50">
        <v>23</v>
      </c>
      <c r="G41" s="51">
        <v>0</v>
      </c>
      <c r="H41" s="51">
        <v>23</v>
      </c>
      <c r="I41" s="50"/>
      <c r="J41" s="51"/>
      <c r="K41" s="50">
        <v>1</v>
      </c>
      <c r="L41" s="51">
        <v>22</v>
      </c>
      <c r="M41" s="50"/>
      <c r="N41" s="58"/>
      <c r="O41" s="161">
        <v>15</v>
      </c>
      <c r="P41" s="5"/>
    </row>
    <row r="42" spans="1:18" ht="14.1" customHeight="1" x14ac:dyDescent="0.2">
      <c r="A42" s="416">
        <v>10</v>
      </c>
      <c r="B42" s="898"/>
      <c r="C42" s="99" t="s">
        <v>68</v>
      </c>
      <c r="D42" s="96">
        <v>43563</v>
      </c>
      <c r="E42" s="101">
        <v>43574</v>
      </c>
      <c r="F42" s="77" t="s">
        <v>159</v>
      </c>
      <c r="G42" s="63"/>
      <c r="H42" s="63"/>
      <c r="I42" s="64"/>
      <c r="J42" s="63"/>
      <c r="K42" s="64"/>
      <c r="L42" s="63"/>
      <c r="M42" s="64"/>
      <c r="N42" s="65"/>
      <c r="O42" s="415"/>
      <c r="P42" s="5"/>
    </row>
    <row r="43" spans="1:18" ht="14.1" customHeight="1" thickBot="1" x14ac:dyDescent="0.25">
      <c r="A43" s="417">
        <v>11</v>
      </c>
      <c r="B43" s="899"/>
      <c r="C43" s="418" t="s">
        <v>182</v>
      </c>
      <c r="D43" s="419">
        <v>43500</v>
      </c>
      <c r="E43" s="420">
        <v>43511</v>
      </c>
      <c r="F43" s="421">
        <v>10</v>
      </c>
      <c r="G43" s="422">
        <v>0</v>
      </c>
      <c r="H43" s="422">
        <v>10</v>
      </c>
      <c r="I43" s="423"/>
      <c r="J43" s="422"/>
      <c r="K43" s="423">
        <v>1</v>
      </c>
      <c r="L43" s="422">
        <v>9</v>
      </c>
      <c r="M43" s="423"/>
      <c r="N43" s="424"/>
      <c r="O43" s="425">
        <v>16</v>
      </c>
      <c r="P43" s="5"/>
    </row>
    <row r="44" spans="1:18" ht="14.25" customHeight="1" thickBot="1" x14ac:dyDescent="0.25">
      <c r="A44" s="387"/>
      <c r="B44" s="882" t="s">
        <v>112</v>
      </c>
      <c r="C44" s="883"/>
      <c r="D44" s="389"/>
      <c r="E44" s="390"/>
      <c r="F44" s="194">
        <f t="shared" ref="F44:M44" si="2">SUM(F34:F43)</f>
        <v>157</v>
      </c>
      <c r="G44" s="194">
        <f t="shared" si="2"/>
        <v>0</v>
      </c>
      <c r="H44" s="194">
        <f t="shared" si="2"/>
        <v>157</v>
      </c>
      <c r="I44" s="194">
        <f t="shared" si="2"/>
        <v>19</v>
      </c>
      <c r="J44" s="194">
        <f t="shared" si="2"/>
        <v>0</v>
      </c>
      <c r="K44" s="194">
        <f t="shared" si="2"/>
        <v>104</v>
      </c>
      <c r="L44" s="194">
        <f t="shared" si="2"/>
        <v>32</v>
      </c>
      <c r="M44" s="194">
        <f t="shared" si="2"/>
        <v>2</v>
      </c>
      <c r="N44" s="391"/>
      <c r="O44" s="392"/>
      <c r="P44" s="5"/>
    </row>
    <row r="45" spans="1:18" ht="25.5" x14ac:dyDescent="0.2">
      <c r="A45" s="426">
        <v>12</v>
      </c>
      <c r="B45" s="897" t="s">
        <v>231</v>
      </c>
      <c r="C45" s="427" t="s">
        <v>232</v>
      </c>
      <c r="D45" s="428">
        <v>43549</v>
      </c>
      <c r="E45" s="408">
        <v>43574</v>
      </c>
      <c r="F45" s="410">
        <v>20</v>
      </c>
      <c r="G45" s="409">
        <v>0</v>
      </c>
      <c r="H45" s="410">
        <v>20</v>
      </c>
      <c r="I45" s="409">
        <v>15</v>
      </c>
      <c r="J45" s="410">
        <v>5</v>
      </c>
      <c r="K45" s="409"/>
      <c r="L45" s="410"/>
      <c r="M45" s="409"/>
      <c r="N45" s="429"/>
      <c r="O45" s="412">
        <v>17</v>
      </c>
      <c r="P45" s="5"/>
    </row>
    <row r="46" spans="1:18" ht="13.7" customHeight="1" x14ac:dyDescent="0.2">
      <c r="A46" s="900">
        <v>13</v>
      </c>
      <c r="B46" s="898"/>
      <c r="C46" s="911" t="s">
        <v>233</v>
      </c>
      <c r="D46" s="61">
        <v>43507</v>
      </c>
      <c r="E46" s="49">
        <v>43525</v>
      </c>
      <c r="F46" s="50">
        <v>17</v>
      </c>
      <c r="G46" s="51">
        <v>0</v>
      </c>
      <c r="H46" s="51">
        <v>17</v>
      </c>
      <c r="I46" s="50">
        <v>11</v>
      </c>
      <c r="J46" s="51">
        <v>6</v>
      </c>
      <c r="K46" s="50"/>
      <c r="L46" s="51"/>
      <c r="M46" s="50"/>
      <c r="N46" s="107"/>
      <c r="O46" s="415">
        <v>18</v>
      </c>
      <c r="P46" s="5"/>
    </row>
    <row r="47" spans="1:18" ht="13.7" customHeight="1" thickBot="1" x14ac:dyDescent="0.25">
      <c r="A47" s="904"/>
      <c r="B47" s="899"/>
      <c r="C47" s="912"/>
      <c r="D47" s="430">
        <v>43717</v>
      </c>
      <c r="E47" s="431">
        <v>43735</v>
      </c>
      <c r="F47" s="432" t="s">
        <v>159</v>
      </c>
      <c r="G47" s="422"/>
      <c r="H47" s="422"/>
      <c r="I47" s="423"/>
      <c r="J47" s="422"/>
      <c r="K47" s="423"/>
      <c r="L47" s="422"/>
      <c r="M47" s="423"/>
      <c r="N47" s="433"/>
      <c r="O47" s="434"/>
      <c r="P47" s="5"/>
    </row>
    <row r="48" spans="1:18" ht="18" customHeight="1" thickBot="1" x14ac:dyDescent="0.25">
      <c r="A48" s="881" t="s">
        <v>99</v>
      </c>
      <c r="B48" s="882"/>
      <c r="C48" s="883"/>
      <c r="D48" s="435"/>
      <c r="E48" s="435"/>
      <c r="F48" s="436">
        <f t="shared" ref="F48:M48" si="3">SUM(F45:F47)</f>
        <v>37</v>
      </c>
      <c r="G48" s="194">
        <f t="shared" si="3"/>
        <v>0</v>
      </c>
      <c r="H48" s="194">
        <f t="shared" si="3"/>
        <v>37</v>
      </c>
      <c r="I48" s="403">
        <f t="shared" si="3"/>
        <v>26</v>
      </c>
      <c r="J48" s="194">
        <f t="shared" si="3"/>
        <v>11</v>
      </c>
      <c r="K48" s="403">
        <f t="shared" si="3"/>
        <v>0</v>
      </c>
      <c r="L48" s="194">
        <f t="shared" si="3"/>
        <v>0</v>
      </c>
      <c r="M48" s="403">
        <f t="shared" si="3"/>
        <v>0</v>
      </c>
      <c r="N48" s="437"/>
      <c r="O48" s="195"/>
      <c r="P48" s="5"/>
    </row>
    <row r="49" spans="1:16" ht="13.5" customHeight="1" x14ac:dyDescent="0.2">
      <c r="A49" s="902">
        <v>14</v>
      </c>
      <c r="B49" s="897" t="s">
        <v>234</v>
      </c>
      <c r="C49" s="913" t="s">
        <v>235</v>
      </c>
      <c r="D49" s="428">
        <v>43423</v>
      </c>
      <c r="E49" s="408">
        <v>43504</v>
      </c>
      <c r="F49" s="410">
        <v>10</v>
      </c>
      <c r="G49" s="409">
        <v>0</v>
      </c>
      <c r="H49" s="410">
        <v>10</v>
      </c>
      <c r="I49" s="409">
        <v>3</v>
      </c>
      <c r="J49" s="438">
        <v>6</v>
      </c>
      <c r="K49" s="439"/>
      <c r="L49" s="438"/>
      <c r="M49" s="409">
        <v>1</v>
      </c>
      <c r="N49" s="429"/>
      <c r="O49" s="412">
        <v>19</v>
      </c>
      <c r="P49" s="5"/>
    </row>
    <row r="50" spans="1:16" ht="13.5" customHeight="1" x14ac:dyDescent="0.2">
      <c r="A50" s="903"/>
      <c r="B50" s="898"/>
      <c r="C50" s="914"/>
      <c r="D50" s="112">
        <v>43444</v>
      </c>
      <c r="E50" s="61">
        <v>43539</v>
      </c>
      <c r="F50" s="64">
        <v>16</v>
      </c>
      <c r="G50" s="63">
        <v>2</v>
      </c>
      <c r="H50" s="64">
        <v>14</v>
      </c>
      <c r="I50" s="63">
        <v>4</v>
      </c>
      <c r="J50" s="64">
        <v>6</v>
      </c>
      <c r="K50" s="63">
        <v>0</v>
      </c>
      <c r="L50" s="64">
        <v>1</v>
      </c>
      <c r="M50" s="63">
        <v>3</v>
      </c>
      <c r="N50" s="98"/>
      <c r="O50" s="415">
        <v>20</v>
      </c>
      <c r="P50" s="5"/>
    </row>
    <row r="51" spans="1:16" ht="13.5" customHeight="1" x14ac:dyDescent="0.2">
      <c r="A51" s="901"/>
      <c r="B51" s="898"/>
      <c r="C51" s="915"/>
      <c r="D51" s="57">
        <v>43479</v>
      </c>
      <c r="E51" s="49">
        <v>43595</v>
      </c>
      <c r="F51" s="50">
        <v>12</v>
      </c>
      <c r="G51" s="51">
        <v>1</v>
      </c>
      <c r="H51" s="50">
        <v>11</v>
      </c>
      <c r="I51" s="51">
        <v>3</v>
      </c>
      <c r="J51" s="50">
        <v>5</v>
      </c>
      <c r="K51" s="51">
        <v>1</v>
      </c>
      <c r="L51" s="50">
        <v>2</v>
      </c>
      <c r="M51" s="115"/>
      <c r="N51" s="52"/>
      <c r="O51" s="166">
        <v>21</v>
      </c>
      <c r="P51" s="5"/>
    </row>
    <row r="52" spans="1:16" ht="13.5" customHeight="1" x14ac:dyDescent="0.2">
      <c r="A52" s="416">
        <v>15</v>
      </c>
      <c r="B52" s="898"/>
      <c r="C52" s="99" t="s">
        <v>49</v>
      </c>
      <c r="D52" s="112">
        <v>43381</v>
      </c>
      <c r="E52" s="61">
        <v>43392</v>
      </c>
      <c r="F52" s="64">
        <v>5</v>
      </c>
      <c r="G52" s="63">
        <v>0</v>
      </c>
      <c r="H52" s="64">
        <v>5</v>
      </c>
      <c r="I52" s="63">
        <v>3</v>
      </c>
      <c r="J52" s="113"/>
      <c r="K52" s="114">
        <v>2</v>
      </c>
      <c r="L52" s="113"/>
      <c r="M52" s="114"/>
      <c r="N52" s="116"/>
      <c r="O52" s="415">
        <v>22</v>
      </c>
      <c r="P52" s="5"/>
    </row>
    <row r="53" spans="1:16" ht="13.5" customHeight="1" x14ac:dyDescent="0.2">
      <c r="A53" s="900">
        <v>16</v>
      </c>
      <c r="B53" s="898"/>
      <c r="C53" s="885" t="s">
        <v>101</v>
      </c>
      <c r="D53" s="112">
        <v>43514</v>
      </c>
      <c r="E53" s="61">
        <v>43525</v>
      </c>
      <c r="F53" s="64">
        <v>21</v>
      </c>
      <c r="G53" s="63">
        <v>0</v>
      </c>
      <c r="H53" s="64">
        <v>21</v>
      </c>
      <c r="I53" s="63">
        <v>20</v>
      </c>
      <c r="J53" s="64">
        <v>1</v>
      </c>
      <c r="K53" s="114"/>
      <c r="L53" s="113"/>
      <c r="M53" s="114"/>
      <c r="N53" s="116"/>
      <c r="O53" s="415">
        <v>23</v>
      </c>
      <c r="P53" s="5"/>
    </row>
    <row r="54" spans="1:16" ht="13.5" customHeight="1" x14ac:dyDescent="0.2">
      <c r="A54" s="903"/>
      <c r="B54" s="898"/>
      <c r="C54" s="892"/>
      <c r="D54" s="96">
        <v>43556</v>
      </c>
      <c r="E54" s="101">
        <v>43567</v>
      </c>
      <c r="F54" s="77" t="s">
        <v>159</v>
      </c>
      <c r="G54" s="63"/>
      <c r="H54" s="64"/>
      <c r="I54" s="63"/>
      <c r="J54" s="113"/>
      <c r="K54" s="114"/>
      <c r="L54" s="113"/>
      <c r="M54" s="114"/>
      <c r="N54" s="65"/>
      <c r="O54" s="415"/>
      <c r="P54" s="5"/>
    </row>
    <row r="55" spans="1:16" ht="13.5" customHeight="1" x14ac:dyDescent="0.2">
      <c r="A55" s="901"/>
      <c r="B55" s="898"/>
      <c r="C55" s="886"/>
      <c r="D55" s="117">
        <v>43619</v>
      </c>
      <c r="E55" s="75">
        <v>43631</v>
      </c>
      <c r="F55" s="77" t="s">
        <v>159</v>
      </c>
      <c r="G55" s="51"/>
      <c r="H55" s="45"/>
      <c r="I55" s="51"/>
      <c r="J55" s="118"/>
      <c r="K55" s="115"/>
      <c r="L55" s="118"/>
      <c r="M55" s="115"/>
      <c r="N55" s="58"/>
      <c r="O55" s="166"/>
      <c r="P55" s="5"/>
    </row>
    <row r="56" spans="1:16" ht="13.5" customHeight="1" x14ac:dyDescent="0.2">
      <c r="A56" s="900">
        <v>17</v>
      </c>
      <c r="B56" s="898"/>
      <c r="C56" s="885" t="s">
        <v>102</v>
      </c>
      <c r="D56" s="61">
        <v>43542</v>
      </c>
      <c r="E56" s="61">
        <v>43553</v>
      </c>
      <c r="F56" s="64">
        <v>20</v>
      </c>
      <c r="G56" s="63">
        <v>0</v>
      </c>
      <c r="H56" s="64">
        <v>20</v>
      </c>
      <c r="I56" s="63"/>
      <c r="J56" s="64"/>
      <c r="K56" s="63">
        <v>20</v>
      </c>
      <c r="L56" s="64"/>
      <c r="M56" s="63"/>
      <c r="N56" s="119"/>
      <c r="O56" s="415">
        <v>24</v>
      </c>
      <c r="P56" s="5"/>
    </row>
    <row r="57" spans="1:16" ht="13.5" customHeight="1" x14ac:dyDescent="0.2">
      <c r="A57" s="901"/>
      <c r="B57" s="898"/>
      <c r="C57" s="886"/>
      <c r="D57" s="101">
        <v>43570</v>
      </c>
      <c r="E57" s="101">
        <v>43580</v>
      </c>
      <c r="F57" s="77" t="s">
        <v>159</v>
      </c>
      <c r="G57" s="63"/>
      <c r="H57" s="64"/>
      <c r="I57" s="63"/>
      <c r="J57" s="64"/>
      <c r="K57" s="63"/>
      <c r="L57" s="64"/>
      <c r="M57" s="63"/>
      <c r="N57" s="119"/>
      <c r="O57" s="166"/>
      <c r="P57" s="5"/>
    </row>
    <row r="58" spans="1:16" ht="13.5" customHeight="1" x14ac:dyDescent="0.2">
      <c r="A58" s="900">
        <v>18</v>
      </c>
      <c r="B58" s="898"/>
      <c r="C58" s="885" t="s">
        <v>103</v>
      </c>
      <c r="D58" s="101">
        <v>43514</v>
      </c>
      <c r="E58" s="101">
        <v>43525</v>
      </c>
      <c r="F58" s="77" t="s">
        <v>159</v>
      </c>
      <c r="G58" s="63"/>
      <c r="H58" s="64"/>
      <c r="I58" s="63"/>
      <c r="J58" s="64"/>
      <c r="K58" s="63"/>
      <c r="L58" s="64"/>
      <c r="M58" s="63"/>
      <c r="N58" s="119"/>
      <c r="O58" s="415"/>
      <c r="P58" s="5"/>
    </row>
    <row r="59" spans="1:16" ht="13.5" customHeight="1" x14ac:dyDescent="0.2">
      <c r="A59" s="901"/>
      <c r="B59" s="898"/>
      <c r="C59" s="886"/>
      <c r="D59" s="101">
        <v>43584</v>
      </c>
      <c r="E59" s="101">
        <v>43595</v>
      </c>
      <c r="F59" s="77" t="s">
        <v>159</v>
      </c>
      <c r="G59" s="63"/>
      <c r="H59" s="64"/>
      <c r="I59" s="63"/>
      <c r="J59" s="64"/>
      <c r="K59" s="63"/>
      <c r="L59" s="64"/>
      <c r="M59" s="63"/>
      <c r="N59" s="119"/>
      <c r="O59" s="166"/>
      <c r="P59" s="5"/>
    </row>
    <row r="60" spans="1:16" ht="13.5" customHeight="1" x14ac:dyDescent="0.2">
      <c r="A60" s="900">
        <v>19</v>
      </c>
      <c r="B60" s="898"/>
      <c r="C60" s="885" t="s">
        <v>104</v>
      </c>
      <c r="D60" s="61">
        <v>43528</v>
      </c>
      <c r="E60" s="61">
        <v>43539</v>
      </c>
      <c r="F60" s="64">
        <v>14</v>
      </c>
      <c r="G60" s="63">
        <v>0</v>
      </c>
      <c r="H60" s="64">
        <v>14</v>
      </c>
      <c r="I60" s="63"/>
      <c r="J60" s="64"/>
      <c r="K60" s="63">
        <v>10</v>
      </c>
      <c r="L60" s="64">
        <v>4</v>
      </c>
      <c r="M60" s="63"/>
      <c r="N60" s="119"/>
      <c r="O60" s="415">
        <v>25</v>
      </c>
      <c r="P60" s="5"/>
    </row>
    <row r="61" spans="1:16" ht="13.5" customHeight="1" x14ac:dyDescent="0.2">
      <c r="A61" s="903"/>
      <c r="B61" s="898"/>
      <c r="C61" s="892"/>
      <c r="D61" s="101">
        <v>43598</v>
      </c>
      <c r="E61" s="101">
        <v>43609</v>
      </c>
      <c r="F61" s="77" t="s">
        <v>159</v>
      </c>
      <c r="G61" s="63"/>
      <c r="H61" s="64"/>
      <c r="I61" s="63"/>
      <c r="J61" s="64"/>
      <c r="K61" s="63"/>
      <c r="L61" s="64"/>
      <c r="M61" s="63"/>
      <c r="N61" s="119"/>
      <c r="O61" s="415"/>
      <c r="P61" s="5"/>
    </row>
    <row r="62" spans="1:16" ht="13.5" customHeight="1" x14ac:dyDescent="0.2">
      <c r="A62" s="901"/>
      <c r="B62" s="898"/>
      <c r="C62" s="886"/>
      <c r="D62" s="101">
        <v>43612</v>
      </c>
      <c r="E62" s="101">
        <v>43623</v>
      </c>
      <c r="F62" s="77" t="s">
        <v>159</v>
      </c>
      <c r="G62" s="63"/>
      <c r="H62" s="64"/>
      <c r="I62" s="63"/>
      <c r="J62" s="64"/>
      <c r="K62" s="63"/>
      <c r="L62" s="64"/>
      <c r="M62" s="63"/>
      <c r="N62" s="119"/>
      <c r="O62" s="166"/>
      <c r="P62" s="5"/>
    </row>
    <row r="63" spans="1:16" ht="13.5" customHeight="1" x14ac:dyDescent="0.2">
      <c r="A63" s="900">
        <v>20</v>
      </c>
      <c r="B63" s="898"/>
      <c r="C63" s="86" t="s">
        <v>105</v>
      </c>
      <c r="D63" s="61">
        <v>43528</v>
      </c>
      <c r="E63" s="61">
        <v>43532</v>
      </c>
      <c r="F63" s="64">
        <v>10</v>
      </c>
      <c r="G63" s="63">
        <v>0</v>
      </c>
      <c r="H63" s="64">
        <v>10</v>
      </c>
      <c r="I63" s="63">
        <v>9</v>
      </c>
      <c r="J63" s="64">
        <v>1</v>
      </c>
      <c r="K63" s="63"/>
      <c r="L63" s="64"/>
      <c r="M63" s="63"/>
      <c r="N63" s="119"/>
      <c r="O63" s="169">
        <v>26</v>
      </c>
      <c r="P63" s="5"/>
    </row>
    <row r="64" spans="1:16" ht="13.5" customHeight="1" thickBot="1" x14ac:dyDescent="0.25">
      <c r="A64" s="904"/>
      <c r="B64" s="899"/>
      <c r="C64" s="440" t="s">
        <v>106</v>
      </c>
      <c r="D64" s="441">
        <v>43640</v>
      </c>
      <c r="E64" s="441">
        <v>43644</v>
      </c>
      <c r="F64" s="423">
        <v>9</v>
      </c>
      <c r="G64" s="422">
        <v>0</v>
      </c>
      <c r="H64" s="423">
        <v>9</v>
      </c>
      <c r="I64" s="422">
        <v>7</v>
      </c>
      <c r="J64" s="423">
        <v>2</v>
      </c>
      <c r="K64" s="422"/>
      <c r="L64" s="423"/>
      <c r="M64" s="422"/>
      <c r="N64" s="442"/>
      <c r="O64" s="425">
        <v>27</v>
      </c>
      <c r="P64" s="5"/>
    </row>
    <row r="65" spans="1:16" ht="16.5" customHeight="1" thickBot="1" x14ac:dyDescent="0.25">
      <c r="A65" s="881" t="s">
        <v>47</v>
      </c>
      <c r="B65" s="882"/>
      <c r="C65" s="883"/>
      <c r="D65" s="435"/>
      <c r="E65" s="435"/>
      <c r="F65" s="194">
        <f t="shared" ref="F65:M65" si="4">SUM(F49:F64)</f>
        <v>117</v>
      </c>
      <c r="G65" s="194">
        <f t="shared" si="4"/>
        <v>3</v>
      </c>
      <c r="H65" s="194">
        <f t="shared" si="4"/>
        <v>114</v>
      </c>
      <c r="I65" s="194">
        <f t="shared" si="4"/>
        <v>49</v>
      </c>
      <c r="J65" s="194">
        <f t="shared" si="4"/>
        <v>21</v>
      </c>
      <c r="K65" s="194">
        <f t="shared" si="4"/>
        <v>33</v>
      </c>
      <c r="L65" s="194">
        <f t="shared" si="4"/>
        <v>7</v>
      </c>
      <c r="M65" s="194">
        <f t="shared" si="4"/>
        <v>4</v>
      </c>
      <c r="N65" s="436"/>
      <c r="O65" s="443"/>
      <c r="P65" s="5"/>
    </row>
    <row r="66" spans="1:16" x14ac:dyDescent="0.2">
      <c r="A66" s="902">
        <v>21</v>
      </c>
      <c r="B66" s="897" t="s">
        <v>236</v>
      </c>
      <c r="C66" s="893" t="s">
        <v>107</v>
      </c>
      <c r="D66" s="444">
        <v>43556</v>
      </c>
      <c r="E66" s="444">
        <v>43567</v>
      </c>
      <c r="F66" s="445" t="s">
        <v>159</v>
      </c>
      <c r="G66" s="409"/>
      <c r="H66" s="410"/>
      <c r="I66" s="409"/>
      <c r="J66" s="410"/>
      <c r="K66" s="409"/>
      <c r="L66" s="410"/>
      <c r="M66" s="409"/>
      <c r="N66" s="446"/>
      <c r="O66" s="447"/>
      <c r="P66" s="5"/>
    </row>
    <row r="67" spans="1:16" x14ac:dyDescent="0.2">
      <c r="A67" s="903"/>
      <c r="B67" s="898"/>
      <c r="C67" s="892"/>
      <c r="D67" s="101">
        <v>43598</v>
      </c>
      <c r="E67" s="101">
        <v>43609</v>
      </c>
      <c r="F67" s="77" t="s">
        <v>159</v>
      </c>
      <c r="G67" s="63"/>
      <c r="H67" s="64"/>
      <c r="I67" s="63"/>
      <c r="J67" s="64"/>
      <c r="K67" s="63"/>
      <c r="L67" s="64"/>
      <c r="M67" s="63"/>
      <c r="N67" s="119"/>
      <c r="O67" s="415"/>
      <c r="P67" s="5"/>
    </row>
    <row r="68" spans="1:16" x14ac:dyDescent="0.2">
      <c r="A68" s="903"/>
      <c r="B68" s="898"/>
      <c r="C68" s="892"/>
      <c r="D68" s="121">
        <v>43710</v>
      </c>
      <c r="E68" s="121">
        <v>43714</v>
      </c>
      <c r="F68" s="122">
        <v>12</v>
      </c>
      <c r="G68" s="123">
        <v>0</v>
      </c>
      <c r="H68" s="122">
        <v>12</v>
      </c>
      <c r="I68" s="123"/>
      <c r="J68" s="122">
        <v>12</v>
      </c>
      <c r="K68" s="123"/>
      <c r="L68" s="122"/>
      <c r="M68" s="123"/>
      <c r="N68" s="124"/>
      <c r="O68" s="448">
        <v>28</v>
      </c>
      <c r="P68" s="5"/>
    </row>
    <row r="69" spans="1:16" x14ac:dyDescent="0.2">
      <c r="A69" s="901"/>
      <c r="B69" s="898"/>
      <c r="C69" s="886"/>
      <c r="D69" s="121">
        <v>43731</v>
      </c>
      <c r="E69" s="121">
        <v>43735</v>
      </c>
      <c r="F69" s="122">
        <v>6</v>
      </c>
      <c r="G69" s="123">
        <v>0</v>
      </c>
      <c r="H69" s="122">
        <v>6</v>
      </c>
      <c r="I69" s="123">
        <v>6</v>
      </c>
      <c r="J69" s="122"/>
      <c r="K69" s="123"/>
      <c r="L69" s="122"/>
      <c r="M69" s="123"/>
      <c r="N69" s="124"/>
      <c r="O69" s="448">
        <v>29</v>
      </c>
      <c r="P69" s="5"/>
    </row>
    <row r="70" spans="1:16" x14ac:dyDescent="0.2">
      <c r="A70" s="900">
        <v>22</v>
      </c>
      <c r="B70" s="898"/>
      <c r="C70" s="894" t="s">
        <v>48</v>
      </c>
      <c r="D70" s="121">
        <v>43374</v>
      </c>
      <c r="E70" s="121">
        <v>43403</v>
      </c>
      <c r="F70" s="122">
        <v>12</v>
      </c>
      <c r="G70" s="123">
        <v>0</v>
      </c>
      <c r="H70" s="122">
        <v>12</v>
      </c>
      <c r="I70" s="123">
        <v>3</v>
      </c>
      <c r="J70" s="122"/>
      <c r="K70" s="123">
        <v>9</v>
      </c>
      <c r="L70" s="122"/>
      <c r="M70" s="123"/>
      <c r="N70" s="124"/>
      <c r="O70" s="449">
        <v>30</v>
      </c>
      <c r="P70" s="5"/>
    </row>
    <row r="71" spans="1:16" x14ac:dyDescent="0.2">
      <c r="A71" s="903"/>
      <c r="B71" s="898"/>
      <c r="C71" s="895"/>
      <c r="D71" s="121">
        <v>43409</v>
      </c>
      <c r="E71" s="121">
        <v>43438</v>
      </c>
      <c r="F71" s="122">
        <v>12</v>
      </c>
      <c r="G71" s="123">
        <v>0</v>
      </c>
      <c r="H71" s="122">
        <v>12</v>
      </c>
      <c r="I71" s="123">
        <v>5</v>
      </c>
      <c r="J71" s="122"/>
      <c r="K71" s="123">
        <v>7</v>
      </c>
      <c r="L71" s="122"/>
      <c r="M71" s="123"/>
      <c r="N71" s="124"/>
      <c r="O71" s="449">
        <v>31</v>
      </c>
      <c r="P71" s="5"/>
    </row>
    <row r="72" spans="1:16" x14ac:dyDescent="0.2">
      <c r="A72" s="903"/>
      <c r="B72" s="898"/>
      <c r="C72" s="895"/>
      <c r="D72" s="121">
        <v>43507</v>
      </c>
      <c r="E72" s="121">
        <v>43536</v>
      </c>
      <c r="F72" s="122">
        <v>11</v>
      </c>
      <c r="G72" s="123">
        <v>0</v>
      </c>
      <c r="H72" s="122">
        <v>11</v>
      </c>
      <c r="I72" s="123">
        <v>3</v>
      </c>
      <c r="J72" s="122"/>
      <c r="K72" s="123">
        <v>8</v>
      </c>
      <c r="L72" s="122"/>
      <c r="M72" s="123"/>
      <c r="N72" s="124"/>
      <c r="O72" s="449">
        <v>32</v>
      </c>
      <c r="P72" s="5"/>
    </row>
    <row r="73" spans="1:16" x14ac:dyDescent="0.2">
      <c r="A73" s="903"/>
      <c r="B73" s="898"/>
      <c r="C73" s="895"/>
      <c r="D73" s="121">
        <v>43549</v>
      </c>
      <c r="E73" s="121">
        <v>43578</v>
      </c>
      <c r="F73" s="122">
        <v>14</v>
      </c>
      <c r="G73" s="123">
        <v>0</v>
      </c>
      <c r="H73" s="122">
        <v>14</v>
      </c>
      <c r="I73" s="123">
        <v>1</v>
      </c>
      <c r="J73" s="122"/>
      <c r="K73" s="123">
        <v>13</v>
      </c>
      <c r="L73" s="122"/>
      <c r="M73" s="123"/>
      <c r="N73" s="124"/>
      <c r="O73" s="449">
        <v>33</v>
      </c>
      <c r="P73" s="5"/>
    </row>
    <row r="74" spans="1:16" x14ac:dyDescent="0.2">
      <c r="A74" s="901"/>
      <c r="B74" s="898"/>
      <c r="C74" s="896"/>
      <c r="D74" s="121">
        <v>43598</v>
      </c>
      <c r="E74" s="121">
        <v>43627</v>
      </c>
      <c r="F74" s="122">
        <v>13</v>
      </c>
      <c r="G74" s="123">
        <v>0</v>
      </c>
      <c r="H74" s="122">
        <v>13</v>
      </c>
      <c r="I74" s="123">
        <v>3</v>
      </c>
      <c r="J74" s="122"/>
      <c r="K74" s="123">
        <v>10</v>
      </c>
      <c r="L74" s="122"/>
      <c r="M74" s="123"/>
      <c r="N74" s="124"/>
      <c r="O74" s="448">
        <v>34</v>
      </c>
      <c r="P74" s="5"/>
    </row>
    <row r="75" spans="1:16" x14ac:dyDescent="0.2">
      <c r="A75" s="413">
        <v>23</v>
      </c>
      <c r="B75" s="898"/>
      <c r="C75" s="127" t="s">
        <v>22</v>
      </c>
      <c r="D75" s="121">
        <v>43591</v>
      </c>
      <c r="E75" s="121">
        <v>43609</v>
      </c>
      <c r="F75" s="122">
        <v>18</v>
      </c>
      <c r="G75" s="123">
        <v>1</v>
      </c>
      <c r="H75" s="122">
        <v>17</v>
      </c>
      <c r="I75" s="123">
        <v>11</v>
      </c>
      <c r="J75" s="122">
        <v>6</v>
      </c>
      <c r="K75" s="123"/>
      <c r="L75" s="122"/>
      <c r="M75" s="123"/>
      <c r="N75" s="124"/>
      <c r="O75" s="449">
        <v>35</v>
      </c>
      <c r="P75" s="5"/>
    </row>
    <row r="76" spans="1:16" x14ac:dyDescent="0.2">
      <c r="A76" s="413">
        <v>24</v>
      </c>
      <c r="B76" s="898"/>
      <c r="C76" s="127" t="s">
        <v>108</v>
      </c>
      <c r="D76" s="128">
        <v>43402</v>
      </c>
      <c r="E76" s="128">
        <v>43427</v>
      </c>
      <c r="F76" s="129">
        <v>12</v>
      </c>
      <c r="G76" s="130">
        <v>0</v>
      </c>
      <c r="H76" s="129">
        <v>12</v>
      </c>
      <c r="I76" s="130">
        <v>7</v>
      </c>
      <c r="J76" s="129">
        <v>5</v>
      </c>
      <c r="K76" s="130"/>
      <c r="L76" s="129"/>
      <c r="M76" s="130"/>
      <c r="N76" s="131"/>
      <c r="O76" s="450">
        <v>36</v>
      </c>
      <c r="P76" s="5"/>
    </row>
    <row r="77" spans="1:16" x14ac:dyDescent="0.2">
      <c r="A77" s="900">
        <v>25</v>
      </c>
      <c r="B77" s="898"/>
      <c r="C77" s="133" t="s">
        <v>109</v>
      </c>
      <c r="D77" s="134"/>
      <c r="E77" s="128"/>
      <c r="F77" s="129"/>
      <c r="G77" s="130"/>
      <c r="H77" s="129"/>
      <c r="I77" s="130"/>
      <c r="J77" s="129"/>
      <c r="K77" s="130"/>
      <c r="L77" s="129"/>
      <c r="M77" s="130"/>
      <c r="N77" s="132"/>
      <c r="O77" s="451"/>
      <c r="P77" s="5"/>
    </row>
    <row r="78" spans="1:16" ht="13.5" thickBot="1" x14ac:dyDescent="0.25">
      <c r="A78" s="904"/>
      <c r="B78" s="899"/>
      <c r="C78" s="452" t="s">
        <v>92</v>
      </c>
      <c r="D78" s="453">
        <v>43409</v>
      </c>
      <c r="E78" s="454">
        <v>43420</v>
      </c>
      <c r="F78" s="455">
        <v>6</v>
      </c>
      <c r="G78" s="456">
        <v>0</v>
      </c>
      <c r="H78" s="455">
        <v>6</v>
      </c>
      <c r="I78" s="456">
        <v>6</v>
      </c>
      <c r="J78" s="455"/>
      <c r="K78" s="456"/>
      <c r="L78" s="455"/>
      <c r="M78" s="456"/>
      <c r="N78" s="457"/>
      <c r="O78" s="458">
        <v>37</v>
      </c>
      <c r="P78" s="5"/>
    </row>
    <row r="79" spans="1:16" x14ac:dyDescent="0.2">
      <c r="A79" s="906" t="s">
        <v>110</v>
      </c>
      <c r="B79" s="906"/>
      <c r="C79" s="907"/>
      <c r="D79" s="135"/>
      <c r="E79" s="135"/>
      <c r="F79" s="103">
        <f t="shared" ref="F79:M79" si="5">SUM(F66:F78)</f>
        <v>116</v>
      </c>
      <c r="G79" s="103">
        <f t="shared" si="5"/>
        <v>1</v>
      </c>
      <c r="H79" s="103">
        <f t="shared" si="5"/>
        <v>115</v>
      </c>
      <c r="I79" s="103">
        <f t="shared" si="5"/>
        <v>45</v>
      </c>
      <c r="J79" s="103">
        <f t="shared" si="5"/>
        <v>23</v>
      </c>
      <c r="K79" s="103">
        <f t="shared" si="5"/>
        <v>47</v>
      </c>
      <c r="L79" s="103">
        <f t="shared" si="5"/>
        <v>0</v>
      </c>
      <c r="M79" s="103">
        <f t="shared" si="5"/>
        <v>0</v>
      </c>
      <c r="N79" s="109"/>
      <c r="O79" s="103"/>
      <c r="P79" s="5"/>
    </row>
    <row r="80" spans="1:16" x14ac:dyDescent="0.2">
      <c r="A80" s="908" t="s">
        <v>210</v>
      </c>
      <c r="B80" s="909"/>
      <c r="C80" s="910"/>
      <c r="D80" s="136"/>
      <c r="E80" s="137"/>
      <c r="F80" s="138">
        <f t="shared" ref="F80:M80" si="6">SUM(F33+F44+F48+F65+F79)</f>
        <v>519</v>
      </c>
      <c r="G80" s="71">
        <f t="shared" si="6"/>
        <v>10</v>
      </c>
      <c r="H80" s="138">
        <f t="shared" si="6"/>
        <v>509</v>
      </c>
      <c r="I80" s="71">
        <f t="shared" si="6"/>
        <v>167</v>
      </c>
      <c r="J80" s="138">
        <f t="shared" si="6"/>
        <v>55</v>
      </c>
      <c r="K80" s="71">
        <f t="shared" si="6"/>
        <v>242</v>
      </c>
      <c r="L80" s="138">
        <f t="shared" si="6"/>
        <v>39</v>
      </c>
      <c r="M80" s="71">
        <f t="shared" si="6"/>
        <v>6</v>
      </c>
      <c r="N80" s="138"/>
      <c r="O80" s="71"/>
      <c r="P80" s="5"/>
    </row>
    <row r="81" spans="1:19" ht="107.25" customHeight="1" x14ac:dyDescent="0.2">
      <c r="A81" s="139"/>
      <c r="B81" s="139"/>
      <c r="C81" s="140"/>
      <c r="D81" s="141"/>
      <c r="E81" s="141"/>
      <c r="F81" s="140"/>
      <c r="G81" s="142"/>
      <c r="H81" s="140"/>
      <c r="I81" s="140"/>
      <c r="J81" s="140"/>
      <c r="K81" s="139"/>
      <c r="L81" s="139"/>
      <c r="M81" s="140"/>
      <c r="N81" s="143"/>
      <c r="O81" s="143"/>
      <c r="P81" s="5"/>
    </row>
    <row r="82" spans="1:19" ht="13.5" x14ac:dyDescent="0.2">
      <c r="A82" s="144" t="s">
        <v>5</v>
      </c>
      <c r="B82" s="85" t="s">
        <v>60</v>
      </c>
      <c r="C82" s="85" t="s">
        <v>63</v>
      </c>
      <c r="D82" s="85" t="s">
        <v>1</v>
      </c>
      <c r="E82" s="85" t="s">
        <v>4</v>
      </c>
      <c r="F82" s="85" t="s">
        <v>5</v>
      </c>
      <c r="G82" s="145" t="s">
        <v>5</v>
      </c>
      <c r="H82" s="85" t="s">
        <v>5</v>
      </c>
      <c r="I82" s="85" t="s">
        <v>13</v>
      </c>
      <c r="J82" s="85" t="s">
        <v>13</v>
      </c>
      <c r="K82" s="85" t="s">
        <v>14</v>
      </c>
      <c r="L82" s="85" t="s">
        <v>16</v>
      </c>
      <c r="M82" s="85" t="s">
        <v>17</v>
      </c>
      <c r="N82" s="146" t="s">
        <v>67</v>
      </c>
      <c r="O82" s="147" t="s">
        <v>5</v>
      </c>
      <c r="P82" s="8"/>
    </row>
    <row r="83" spans="1:19" ht="13.5" x14ac:dyDescent="0.2">
      <c r="A83" s="148" t="s">
        <v>66</v>
      </c>
      <c r="B83" s="28" t="s">
        <v>61</v>
      </c>
      <c r="C83" s="28" t="s">
        <v>59</v>
      </c>
      <c r="D83" s="28" t="s">
        <v>2</v>
      </c>
      <c r="E83" s="28" t="s">
        <v>3</v>
      </c>
      <c r="F83" s="28" t="s">
        <v>6</v>
      </c>
      <c r="G83" s="29" t="s">
        <v>6</v>
      </c>
      <c r="H83" s="28" t="s">
        <v>11</v>
      </c>
      <c r="I83" s="28" t="s">
        <v>12</v>
      </c>
      <c r="J83" s="28" t="s">
        <v>15</v>
      </c>
      <c r="K83" s="28" t="s">
        <v>12</v>
      </c>
      <c r="L83" s="28"/>
      <c r="M83" s="28"/>
      <c r="N83" s="149" t="s">
        <v>20</v>
      </c>
      <c r="O83" s="150" t="s">
        <v>25</v>
      </c>
      <c r="P83" s="8"/>
    </row>
    <row r="84" spans="1:19" x14ac:dyDescent="0.2">
      <c r="A84" s="28"/>
      <c r="B84" s="28" t="s">
        <v>62</v>
      </c>
      <c r="C84" s="28"/>
      <c r="D84" s="28" t="s">
        <v>0</v>
      </c>
      <c r="E84" s="28" t="s">
        <v>0</v>
      </c>
      <c r="F84" s="28" t="s">
        <v>7</v>
      </c>
      <c r="G84" s="29" t="s">
        <v>26</v>
      </c>
      <c r="H84" s="28"/>
      <c r="I84" s="28"/>
      <c r="J84" s="28"/>
      <c r="K84" s="28"/>
      <c r="L84" s="28"/>
      <c r="M84" s="28"/>
      <c r="N84" s="29"/>
      <c r="O84" s="29"/>
      <c r="P84" s="8"/>
    </row>
    <row r="85" spans="1:19" x14ac:dyDescent="0.2">
      <c r="A85" s="28"/>
      <c r="B85" s="28"/>
      <c r="C85" s="28"/>
      <c r="D85" s="28"/>
      <c r="E85" s="28"/>
      <c r="F85" s="28" t="s">
        <v>8</v>
      </c>
      <c r="G85" s="29" t="s">
        <v>9</v>
      </c>
      <c r="H85" s="28"/>
      <c r="I85" s="28"/>
      <c r="J85" s="28"/>
      <c r="K85" s="28"/>
      <c r="L85" s="28"/>
      <c r="M85" s="28"/>
      <c r="N85" s="29"/>
      <c r="O85" s="29"/>
      <c r="P85" s="8"/>
    </row>
    <row r="86" spans="1:19" x14ac:dyDescent="0.2">
      <c r="A86" s="47"/>
      <c r="B86" s="28"/>
      <c r="C86" s="47"/>
      <c r="D86" s="47"/>
      <c r="E86" s="47"/>
      <c r="F86" s="47"/>
      <c r="G86" s="53" t="s">
        <v>10</v>
      </c>
      <c r="H86" s="47"/>
      <c r="I86" s="47"/>
      <c r="J86" s="47"/>
      <c r="K86" s="47"/>
      <c r="L86" s="47"/>
      <c r="M86" s="47"/>
      <c r="N86" s="53"/>
      <c r="O86" s="53"/>
      <c r="P86" s="8"/>
    </row>
    <row r="87" spans="1:19" x14ac:dyDescent="0.2">
      <c r="A87" s="878">
        <v>1</v>
      </c>
      <c r="B87" s="905" t="s">
        <v>21</v>
      </c>
      <c r="C87" s="86" t="s">
        <v>53</v>
      </c>
      <c r="D87" s="49">
        <v>43409</v>
      </c>
      <c r="E87" s="49">
        <v>43427</v>
      </c>
      <c r="F87" s="51">
        <v>18</v>
      </c>
      <c r="G87" s="51">
        <v>0</v>
      </c>
      <c r="H87" s="51">
        <v>18</v>
      </c>
      <c r="I87" s="51">
        <v>11</v>
      </c>
      <c r="J87" s="51">
        <v>6</v>
      </c>
      <c r="K87" s="51"/>
      <c r="L87" s="51"/>
      <c r="M87" s="51">
        <v>1</v>
      </c>
      <c r="N87" s="51"/>
      <c r="O87" s="51">
        <v>1</v>
      </c>
      <c r="P87" s="8"/>
    </row>
    <row r="88" spans="1:19" ht="13.5" thickBot="1" x14ac:dyDescent="0.25">
      <c r="A88" s="880"/>
      <c r="B88" s="888"/>
      <c r="C88" s="90" t="s">
        <v>113</v>
      </c>
      <c r="D88" s="44">
        <v>43640</v>
      </c>
      <c r="E88" s="44">
        <v>43658</v>
      </c>
      <c r="F88" s="247">
        <v>20</v>
      </c>
      <c r="G88" s="40">
        <v>0</v>
      </c>
      <c r="H88" s="40">
        <v>20</v>
      </c>
      <c r="I88" s="40">
        <v>9</v>
      </c>
      <c r="J88" s="40">
        <v>6</v>
      </c>
      <c r="K88" s="40"/>
      <c r="L88" s="40"/>
      <c r="M88" s="40">
        <v>5</v>
      </c>
      <c r="N88" s="40"/>
      <c r="O88" s="54">
        <v>2</v>
      </c>
      <c r="P88" s="5"/>
    </row>
    <row r="89" spans="1:19" ht="13.5" thickBot="1" x14ac:dyDescent="0.25">
      <c r="A89" s="889" t="s">
        <v>54</v>
      </c>
      <c r="B89" s="890"/>
      <c r="C89" s="891"/>
      <c r="D89" s="193"/>
      <c r="E89" s="193"/>
      <c r="F89" s="194">
        <f t="shared" ref="F89:M89" si="7">SUM(F87:F88)</f>
        <v>38</v>
      </c>
      <c r="G89" s="194">
        <f t="shared" si="7"/>
        <v>0</v>
      </c>
      <c r="H89" s="194">
        <f t="shared" si="7"/>
        <v>38</v>
      </c>
      <c r="I89" s="194">
        <f t="shared" si="7"/>
        <v>20</v>
      </c>
      <c r="J89" s="194">
        <f t="shared" si="7"/>
        <v>12</v>
      </c>
      <c r="K89" s="194">
        <f t="shared" si="7"/>
        <v>0</v>
      </c>
      <c r="L89" s="194">
        <f t="shared" si="7"/>
        <v>0</v>
      </c>
      <c r="M89" s="194">
        <f t="shared" si="7"/>
        <v>6</v>
      </c>
      <c r="N89" s="404"/>
      <c r="O89" s="405"/>
      <c r="P89" s="5"/>
    </row>
    <row r="90" spans="1:19" ht="13.5" thickBot="1" x14ac:dyDescent="0.25">
      <c r="A90" s="40">
        <v>2</v>
      </c>
      <c r="B90" s="74" t="s">
        <v>21</v>
      </c>
      <c r="C90" s="60" t="s">
        <v>114</v>
      </c>
      <c r="D90" s="44">
        <v>43535</v>
      </c>
      <c r="E90" s="44">
        <v>43546</v>
      </c>
      <c r="F90" s="247">
        <v>19</v>
      </c>
      <c r="G90" s="91">
        <v>1</v>
      </c>
      <c r="H90" s="40">
        <v>18</v>
      </c>
      <c r="I90" s="40">
        <v>8</v>
      </c>
      <c r="J90" s="40">
        <v>8</v>
      </c>
      <c r="K90" s="40">
        <v>2</v>
      </c>
      <c r="L90" s="40"/>
      <c r="M90" s="40"/>
      <c r="N90" s="91"/>
      <c r="O90" s="91">
        <v>3</v>
      </c>
      <c r="P90" s="5"/>
    </row>
    <row r="91" spans="1:19" ht="13.5" thickBot="1" x14ac:dyDescent="0.25">
      <c r="A91" s="881" t="s">
        <v>35</v>
      </c>
      <c r="B91" s="882"/>
      <c r="C91" s="883"/>
      <c r="D91" s="193"/>
      <c r="E91" s="193"/>
      <c r="F91" s="194">
        <f>SUM(F90)</f>
        <v>19</v>
      </c>
      <c r="G91" s="194">
        <f>SUM(G90)</f>
        <v>1</v>
      </c>
      <c r="H91" s="194">
        <f t="shared" ref="H91:M91" si="8">SUM(H90)</f>
        <v>18</v>
      </c>
      <c r="I91" s="194">
        <f t="shared" si="8"/>
        <v>8</v>
      </c>
      <c r="J91" s="194">
        <f t="shared" si="8"/>
        <v>8</v>
      </c>
      <c r="K91" s="194">
        <f t="shared" si="8"/>
        <v>2</v>
      </c>
      <c r="L91" s="194">
        <f t="shared" si="8"/>
        <v>0</v>
      </c>
      <c r="M91" s="194">
        <f t="shared" si="8"/>
        <v>0</v>
      </c>
      <c r="N91" s="404"/>
      <c r="O91" s="405"/>
      <c r="P91" s="5"/>
    </row>
    <row r="92" spans="1:19" x14ac:dyDescent="0.2">
      <c r="A92" s="884">
        <v>3</v>
      </c>
      <c r="B92" s="887" t="s">
        <v>21</v>
      </c>
      <c r="C92" s="90" t="s">
        <v>50</v>
      </c>
      <c r="D92" s="14"/>
      <c r="E92" s="186"/>
      <c r="F92" s="163"/>
      <c r="G92" s="91"/>
      <c r="H92" s="45"/>
      <c r="I92" s="40"/>
      <c r="J92" s="45"/>
      <c r="K92" s="40"/>
      <c r="L92" s="45"/>
      <c r="M92" s="40"/>
      <c r="N92" s="46"/>
      <c r="O92" s="91"/>
      <c r="P92" s="5"/>
    </row>
    <row r="93" spans="1:19" ht="13.5" thickBot="1" x14ac:dyDescent="0.25">
      <c r="A93" s="880"/>
      <c r="B93" s="888"/>
      <c r="C93" s="90" t="s">
        <v>51</v>
      </c>
      <c r="D93" s="43">
        <v>43500</v>
      </c>
      <c r="E93" s="43">
        <v>43511</v>
      </c>
      <c r="F93" s="163">
        <v>11</v>
      </c>
      <c r="G93" s="91">
        <v>0</v>
      </c>
      <c r="H93" s="45">
        <v>11</v>
      </c>
      <c r="I93" s="40"/>
      <c r="J93" s="45"/>
      <c r="K93" s="40">
        <v>5</v>
      </c>
      <c r="L93" s="45">
        <v>6</v>
      </c>
      <c r="M93" s="40"/>
      <c r="N93" s="46"/>
      <c r="O93" s="91">
        <v>4</v>
      </c>
      <c r="P93" s="5"/>
    </row>
    <row r="94" spans="1:19" ht="13.5" thickBot="1" x14ac:dyDescent="0.25">
      <c r="A94" s="459"/>
      <c r="B94" s="388"/>
      <c r="C94" s="460" t="s">
        <v>52</v>
      </c>
      <c r="D94" s="193"/>
      <c r="E94" s="193"/>
      <c r="F94" s="194">
        <f t="shared" ref="F94:M94" si="9">SUM(F93)</f>
        <v>11</v>
      </c>
      <c r="G94" s="194">
        <f t="shared" si="9"/>
        <v>0</v>
      </c>
      <c r="H94" s="194">
        <f t="shared" si="9"/>
        <v>11</v>
      </c>
      <c r="I94" s="194">
        <f t="shared" si="9"/>
        <v>0</v>
      </c>
      <c r="J94" s="194">
        <f t="shared" si="9"/>
        <v>0</v>
      </c>
      <c r="K94" s="194">
        <f t="shared" si="9"/>
        <v>5</v>
      </c>
      <c r="L94" s="194">
        <f t="shared" si="9"/>
        <v>6</v>
      </c>
      <c r="M94" s="194">
        <f t="shared" si="9"/>
        <v>0</v>
      </c>
      <c r="N94" s="404"/>
      <c r="O94" s="405"/>
      <c r="P94" s="5"/>
    </row>
    <row r="95" spans="1:19" x14ac:dyDescent="0.2">
      <c r="A95" s="347"/>
      <c r="B95" s="461"/>
      <c r="C95" s="352" t="s">
        <v>211</v>
      </c>
      <c r="D95" s="462"/>
      <c r="E95" s="461"/>
      <c r="F95" s="354">
        <f t="shared" ref="F95:M95" si="10">SUM(F89+F91+F94)</f>
        <v>68</v>
      </c>
      <c r="G95" s="352">
        <f t="shared" si="10"/>
        <v>1</v>
      </c>
      <c r="H95" s="354">
        <f t="shared" si="10"/>
        <v>67</v>
      </c>
      <c r="I95" s="352">
        <f t="shared" si="10"/>
        <v>28</v>
      </c>
      <c r="J95" s="354">
        <f t="shared" si="10"/>
        <v>20</v>
      </c>
      <c r="K95" s="352">
        <f t="shared" si="10"/>
        <v>7</v>
      </c>
      <c r="L95" s="354">
        <f t="shared" si="10"/>
        <v>6</v>
      </c>
      <c r="M95" s="352">
        <f t="shared" si="10"/>
        <v>6</v>
      </c>
      <c r="N95" s="353"/>
      <c r="O95" s="463"/>
      <c r="P95" s="5"/>
      <c r="S95" s="3"/>
    </row>
    <row r="96" spans="1:19" x14ac:dyDescent="0.2">
      <c r="A96" s="878">
        <v>23</v>
      </c>
      <c r="B96" s="28" t="s">
        <v>24</v>
      </c>
      <c r="C96" s="885" t="s">
        <v>73</v>
      </c>
      <c r="D96" s="49">
        <v>43381</v>
      </c>
      <c r="E96" s="49">
        <v>43383</v>
      </c>
      <c r="F96" s="92">
        <v>20</v>
      </c>
      <c r="G96" s="51">
        <v>0</v>
      </c>
      <c r="H96" s="50">
        <v>20</v>
      </c>
      <c r="I96" s="51">
        <v>11</v>
      </c>
      <c r="J96" s="50"/>
      <c r="K96" s="51">
        <v>9</v>
      </c>
      <c r="L96" s="50"/>
      <c r="M96" s="51"/>
      <c r="N96" s="51"/>
      <c r="O96" s="58">
        <v>38</v>
      </c>
      <c r="P96" s="5"/>
    </row>
    <row r="97" spans="1:18" x14ac:dyDescent="0.2">
      <c r="A97" s="879"/>
      <c r="B97" s="28" t="s">
        <v>23</v>
      </c>
      <c r="C97" s="886"/>
      <c r="D97" s="48">
        <v>43388</v>
      </c>
      <c r="E97" s="49">
        <v>43390</v>
      </c>
      <c r="F97" s="50">
        <v>25</v>
      </c>
      <c r="G97" s="51">
        <v>0</v>
      </c>
      <c r="H97" s="50">
        <v>25</v>
      </c>
      <c r="I97" s="51">
        <v>14</v>
      </c>
      <c r="J97" s="50"/>
      <c r="K97" s="51">
        <v>11</v>
      </c>
      <c r="L97" s="50"/>
      <c r="M97" s="51"/>
      <c r="N97" s="158"/>
      <c r="O97" s="58">
        <v>39</v>
      </c>
      <c r="P97" s="5"/>
    </row>
    <row r="98" spans="1:18" x14ac:dyDescent="0.2">
      <c r="A98" s="878">
        <v>24</v>
      </c>
      <c r="B98" s="40"/>
      <c r="C98" s="56" t="s">
        <v>115</v>
      </c>
      <c r="D98" s="112">
        <v>43612</v>
      </c>
      <c r="E98" s="61">
        <v>43616</v>
      </c>
      <c r="F98" s="159">
        <v>8</v>
      </c>
      <c r="G98" s="63">
        <v>0</v>
      </c>
      <c r="H98" s="64">
        <v>8</v>
      </c>
      <c r="I98" s="63">
        <v>3</v>
      </c>
      <c r="J98" s="64"/>
      <c r="K98" s="63">
        <v>2</v>
      </c>
      <c r="L98" s="64">
        <v>2</v>
      </c>
      <c r="M98" s="63">
        <v>1</v>
      </c>
      <c r="N98" s="97"/>
      <c r="O98" s="65">
        <v>40</v>
      </c>
      <c r="P98" s="5"/>
    </row>
    <row r="99" spans="1:18" x14ac:dyDescent="0.2">
      <c r="A99" s="879"/>
      <c r="B99" s="40"/>
      <c r="C99" s="60" t="s">
        <v>72</v>
      </c>
      <c r="D99" s="43">
        <v>43626</v>
      </c>
      <c r="E99" s="44">
        <v>43630</v>
      </c>
      <c r="F99" s="160">
        <v>13</v>
      </c>
      <c r="G99" s="40">
        <v>0</v>
      </c>
      <c r="H99" s="45">
        <v>13</v>
      </c>
      <c r="I99" s="40">
        <v>6</v>
      </c>
      <c r="J99" s="45">
        <v>3</v>
      </c>
      <c r="K99" s="40">
        <v>1</v>
      </c>
      <c r="L99" s="45">
        <v>3</v>
      </c>
      <c r="M99" s="40"/>
      <c r="N99" s="154"/>
      <c r="O99" s="161">
        <v>41</v>
      </c>
      <c r="P99" s="5"/>
    </row>
    <row r="100" spans="1:18" x14ac:dyDescent="0.2">
      <c r="A100" s="878">
        <v>25</v>
      </c>
      <c r="B100" s="40"/>
      <c r="C100" s="56" t="s">
        <v>116</v>
      </c>
      <c r="D100" s="112">
        <v>43493</v>
      </c>
      <c r="E100" s="61">
        <v>43497</v>
      </c>
      <c r="F100" s="162">
        <v>17</v>
      </c>
      <c r="G100" s="63">
        <v>0</v>
      </c>
      <c r="H100" s="64">
        <v>17</v>
      </c>
      <c r="I100" s="63">
        <v>6</v>
      </c>
      <c r="J100" s="64">
        <v>4</v>
      </c>
      <c r="K100" s="63">
        <v>4</v>
      </c>
      <c r="L100" s="64"/>
      <c r="M100" s="63">
        <v>3</v>
      </c>
      <c r="N100" s="64"/>
      <c r="O100" s="65">
        <v>42</v>
      </c>
      <c r="P100" s="5"/>
      <c r="R100" t="s">
        <v>45</v>
      </c>
    </row>
    <row r="101" spans="1:18" x14ac:dyDescent="0.2">
      <c r="A101" s="879"/>
      <c r="B101" s="40"/>
      <c r="C101" s="66" t="s">
        <v>72</v>
      </c>
      <c r="D101" s="43">
        <v>43640</v>
      </c>
      <c r="E101" s="44">
        <v>43644</v>
      </c>
      <c r="F101" s="163">
        <v>18</v>
      </c>
      <c r="G101" s="40">
        <v>0</v>
      </c>
      <c r="H101" s="45">
        <v>18</v>
      </c>
      <c r="I101" s="40">
        <v>7</v>
      </c>
      <c r="J101" s="45">
        <v>7</v>
      </c>
      <c r="K101" s="40">
        <v>1</v>
      </c>
      <c r="L101" s="45">
        <v>2</v>
      </c>
      <c r="M101" s="40">
        <v>1</v>
      </c>
      <c r="N101" s="45"/>
      <c r="O101" s="58">
        <v>43</v>
      </c>
      <c r="P101" s="5"/>
    </row>
    <row r="102" spans="1:18" x14ac:dyDescent="0.2">
      <c r="A102" s="100">
        <v>26</v>
      </c>
      <c r="B102" s="40"/>
      <c r="C102" s="56" t="s">
        <v>117</v>
      </c>
      <c r="D102" s="112">
        <v>43402</v>
      </c>
      <c r="E102" s="61">
        <v>43406</v>
      </c>
      <c r="F102" s="159">
        <v>12</v>
      </c>
      <c r="G102" s="63">
        <v>0</v>
      </c>
      <c r="H102" s="64">
        <v>12</v>
      </c>
      <c r="I102" s="63">
        <v>2</v>
      </c>
      <c r="J102" s="64">
        <v>5</v>
      </c>
      <c r="K102" s="63"/>
      <c r="L102" s="64">
        <v>2</v>
      </c>
      <c r="M102" s="63">
        <v>3</v>
      </c>
      <c r="N102" s="63"/>
      <c r="O102" s="119">
        <v>44</v>
      </c>
      <c r="P102" s="5"/>
    </row>
    <row r="103" spans="1:18" x14ac:dyDescent="0.2">
      <c r="A103" s="878">
        <v>27</v>
      </c>
      <c r="B103" s="40"/>
      <c r="C103" s="56" t="s">
        <v>118</v>
      </c>
      <c r="D103" s="57">
        <v>43556</v>
      </c>
      <c r="E103" s="49">
        <v>43560</v>
      </c>
      <c r="F103" s="164">
        <v>9</v>
      </c>
      <c r="G103" s="51">
        <v>0</v>
      </c>
      <c r="H103" s="50">
        <v>9</v>
      </c>
      <c r="I103" s="51">
        <v>3</v>
      </c>
      <c r="J103" s="50">
        <v>4</v>
      </c>
      <c r="K103" s="51"/>
      <c r="L103" s="50">
        <v>1</v>
      </c>
      <c r="M103" s="51">
        <v>1</v>
      </c>
      <c r="N103" s="51"/>
      <c r="O103" s="165">
        <v>45</v>
      </c>
      <c r="P103" s="5"/>
    </row>
    <row r="104" spans="1:18" x14ac:dyDescent="0.2">
      <c r="A104" s="880"/>
      <c r="B104" s="40"/>
      <c r="C104" s="60" t="s">
        <v>100</v>
      </c>
      <c r="D104" s="67">
        <v>43605</v>
      </c>
      <c r="E104" s="57">
        <v>43609</v>
      </c>
      <c r="F104" s="68">
        <v>11</v>
      </c>
      <c r="G104" s="50">
        <v>0</v>
      </c>
      <c r="H104" s="51">
        <v>11</v>
      </c>
      <c r="I104" s="50">
        <v>4</v>
      </c>
      <c r="J104" s="51">
        <v>6</v>
      </c>
      <c r="K104" s="50">
        <v>1</v>
      </c>
      <c r="L104" s="51"/>
      <c r="M104" s="50"/>
      <c r="N104" s="51"/>
      <c r="O104" s="166">
        <v>46</v>
      </c>
      <c r="P104" s="5"/>
    </row>
    <row r="105" spans="1:18" x14ac:dyDescent="0.2">
      <c r="A105" s="879"/>
      <c r="B105" s="40"/>
      <c r="C105" s="60"/>
      <c r="D105" s="167">
        <v>43619</v>
      </c>
      <c r="E105" s="94">
        <v>43623</v>
      </c>
      <c r="F105" s="168">
        <v>13</v>
      </c>
      <c r="G105" s="54">
        <v>0</v>
      </c>
      <c r="H105" s="54">
        <v>13</v>
      </c>
      <c r="I105" s="54">
        <v>4</v>
      </c>
      <c r="J105" s="54">
        <v>7</v>
      </c>
      <c r="K105" s="54">
        <v>1</v>
      </c>
      <c r="L105" s="54">
        <v>1</v>
      </c>
      <c r="M105" s="54"/>
      <c r="N105" s="54"/>
      <c r="O105" s="169">
        <v>47</v>
      </c>
      <c r="P105" s="5"/>
    </row>
    <row r="106" spans="1:18" x14ac:dyDescent="0.2">
      <c r="A106" s="84">
        <v>28</v>
      </c>
      <c r="B106" s="40"/>
      <c r="C106" s="56" t="s">
        <v>119</v>
      </c>
      <c r="D106" s="105"/>
      <c r="E106" s="94"/>
      <c r="F106" s="170"/>
      <c r="G106" s="54"/>
      <c r="H106" s="87"/>
      <c r="I106" s="54"/>
      <c r="J106" s="87"/>
      <c r="K106" s="54"/>
      <c r="L106" s="87"/>
      <c r="M106" s="54"/>
      <c r="N106" s="87"/>
      <c r="O106" s="88"/>
      <c r="P106" s="5"/>
    </row>
    <row r="107" spans="1:18" x14ac:dyDescent="0.2">
      <c r="A107" s="89"/>
      <c r="B107" s="40"/>
      <c r="C107" s="60" t="s">
        <v>120</v>
      </c>
      <c r="D107" s="43">
        <v>43634</v>
      </c>
      <c r="E107" s="44">
        <v>43637</v>
      </c>
      <c r="F107" s="160">
        <v>17</v>
      </c>
      <c r="G107" s="40">
        <v>0</v>
      </c>
      <c r="H107" s="45">
        <v>17</v>
      </c>
      <c r="I107" s="40">
        <v>4</v>
      </c>
      <c r="J107" s="45">
        <v>2</v>
      </c>
      <c r="K107" s="40">
        <v>6</v>
      </c>
      <c r="L107" s="45">
        <v>5</v>
      </c>
      <c r="M107" s="40"/>
      <c r="N107" s="45"/>
      <c r="O107" s="91">
        <v>48</v>
      </c>
      <c r="P107" s="5"/>
    </row>
    <row r="108" spans="1:18" x14ac:dyDescent="0.2">
      <c r="A108" s="84">
        <v>29</v>
      </c>
      <c r="B108" s="40"/>
      <c r="C108" s="56" t="s">
        <v>121</v>
      </c>
      <c r="D108" s="94"/>
      <c r="E108" s="171"/>
      <c r="F108" s="168"/>
      <c r="G108" s="87"/>
      <c r="H108" s="54"/>
      <c r="I108" s="87"/>
      <c r="J108" s="54"/>
      <c r="K108" s="87"/>
      <c r="L108" s="54"/>
      <c r="M108" s="87"/>
      <c r="N108" s="54"/>
      <c r="O108" s="172"/>
      <c r="P108" s="5"/>
    </row>
    <row r="109" spans="1:18" x14ac:dyDescent="0.2">
      <c r="A109" s="92"/>
      <c r="B109" s="40"/>
      <c r="C109" s="66" t="s">
        <v>122</v>
      </c>
      <c r="D109" s="49">
        <v>43535</v>
      </c>
      <c r="E109" s="57">
        <v>43539</v>
      </c>
      <c r="F109" s="68">
        <v>27</v>
      </c>
      <c r="G109" s="50">
        <v>0</v>
      </c>
      <c r="H109" s="51">
        <v>27</v>
      </c>
      <c r="I109" s="50">
        <v>8</v>
      </c>
      <c r="J109" s="51">
        <v>8</v>
      </c>
      <c r="K109" s="50">
        <v>9</v>
      </c>
      <c r="L109" s="51">
        <v>2</v>
      </c>
      <c r="M109" s="50"/>
      <c r="N109" s="51"/>
      <c r="O109" s="165">
        <v>49</v>
      </c>
      <c r="P109" s="5"/>
    </row>
    <row r="110" spans="1:18" x14ac:dyDescent="0.2">
      <c r="A110" s="89">
        <v>30</v>
      </c>
      <c r="B110" s="40"/>
      <c r="C110" s="60" t="s">
        <v>123</v>
      </c>
      <c r="D110" s="57">
        <v>43556</v>
      </c>
      <c r="E110" s="49">
        <v>43560</v>
      </c>
      <c r="F110" s="164">
        <v>7</v>
      </c>
      <c r="G110" s="51">
        <v>0</v>
      </c>
      <c r="H110" s="50">
        <v>7</v>
      </c>
      <c r="I110" s="51">
        <v>1</v>
      </c>
      <c r="J110" s="50">
        <v>1</v>
      </c>
      <c r="K110" s="51">
        <v>4</v>
      </c>
      <c r="L110" s="50">
        <v>1</v>
      </c>
      <c r="M110" s="51"/>
      <c r="N110" s="51"/>
      <c r="O110" s="58">
        <v>50</v>
      </c>
      <c r="P110" s="5"/>
    </row>
    <row r="111" spans="1:18" x14ac:dyDescent="0.2">
      <c r="A111" s="84">
        <v>31</v>
      </c>
      <c r="B111" s="40"/>
      <c r="C111" s="56" t="s">
        <v>124</v>
      </c>
      <c r="D111" s="112">
        <v>43388</v>
      </c>
      <c r="E111" s="61">
        <v>43392</v>
      </c>
      <c r="F111" s="159">
        <v>21</v>
      </c>
      <c r="G111" s="65">
        <v>0</v>
      </c>
      <c r="H111" s="64">
        <v>21</v>
      </c>
      <c r="I111" s="63"/>
      <c r="J111" s="64">
        <v>17</v>
      </c>
      <c r="K111" s="63"/>
      <c r="L111" s="64">
        <v>3</v>
      </c>
      <c r="M111" s="63">
        <v>1</v>
      </c>
      <c r="N111" s="65"/>
      <c r="O111" s="65">
        <v>51</v>
      </c>
      <c r="P111" s="5"/>
    </row>
    <row r="112" spans="1:18" x14ac:dyDescent="0.2">
      <c r="A112" s="89"/>
      <c r="B112" s="40"/>
      <c r="C112" s="60"/>
      <c r="D112" s="57">
        <v>43409</v>
      </c>
      <c r="E112" s="49">
        <v>43413</v>
      </c>
      <c r="F112" s="164">
        <v>20</v>
      </c>
      <c r="G112" s="58">
        <v>0</v>
      </c>
      <c r="H112" s="50">
        <v>20</v>
      </c>
      <c r="I112" s="51">
        <v>14</v>
      </c>
      <c r="J112" s="50"/>
      <c r="K112" s="51">
        <v>6</v>
      </c>
      <c r="L112" s="50"/>
      <c r="M112" s="51"/>
      <c r="N112" s="65"/>
      <c r="O112" s="58">
        <v>52</v>
      </c>
      <c r="P112" s="5"/>
    </row>
    <row r="113" spans="1:16" x14ac:dyDescent="0.2">
      <c r="A113" s="89"/>
      <c r="B113" s="40"/>
      <c r="C113" s="60"/>
      <c r="D113" s="61">
        <v>43514</v>
      </c>
      <c r="E113" s="61">
        <v>43518</v>
      </c>
      <c r="F113" s="79">
        <v>21</v>
      </c>
      <c r="G113" s="65">
        <v>0</v>
      </c>
      <c r="H113" s="63">
        <v>21</v>
      </c>
      <c r="I113" s="63">
        <v>10</v>
      </c>
      <c r="J113" s="64">
        <v>8</v>
      </c>
      <c r="K113" s="63">
        <v>1</v>
      </c>
      <c r="L113" s="64"/>
      <c r="M113" s="63">
        <v>2</v>
      </c>
      <c r="N113" s="65"/>
      <c r="O113" s="65">
        <v>53</v>
      </c>
      <c r="P113" s="5"/>
    </row>
    <row r="114" spans="1:16" x14ac:dyDescent="0.2">
      <c r="A114" s="89"/>
      <c r="B114" s="40"/>
      <c r="C114" s="60"/>
      <c r="D114" s="67">
        <v>43563</v>
      </c>
      <c r="E114" s="49">
        <v>43567</v>
      </c>
      <c r="F114" s="68">
        <v>19</v>
      </c>
      <c r="G114" s="58">
        <v>0</v>
      </c>
      <c r="H114" s="51">
        <v>19</v>
      </c>
      <c r="I114" s="51">
        <v>5</v>
      </c>
      <c r="J114" s="50">
        <v>12</v>
      </c>
      <c r="K114" s="51">
        <v>1</v>
      </c>
      <c r="L114" s="50">
        <v>1</v>
      </c>
      <c r="M114" s="51"/>
      <c r="N114" s="65"/>
      <c r="O114" s="58">
        <v>54</v>
      </c>
      <c r="P114" s="5"/>
    </row>
    <row r="115" spans="1:16" x14ac:dyDescent="0.2">
      <c r="A115" s="89"/>
      <c r="B115" s="40"/>
      <c r="C115" s="60"/>
      <c r="D115" s="67">
        <v>43619</v>
      </c>
      <c r="E115" s="49">
        <v>43623</v>
      </c>
      <c r="F115" s="68">
        <v>19</v>
      </c>
      <c r="G115" s="58">
        <v>0</v>
      </c>
      <c r="H115" s="51">
        <v>19</v>
      </c>
      <c r="I115" s="51">
        <v>5</v>
      </c>
      <c r="J115" s="50">
        <v>8</v>
      </c>
      <c r="K115" s="51"/>
      <c r="L115" s="50">
        <v>3</v>
      </c>
      <c r="M115" s="51">
        <v>3</v>
      </c>
      <c r="N115" s="65"/>
      <c r="O115" s="58">
        <v>55</v>
      </c>
      <c r="P115" s="5"/>
    </row>
    <row r="116" spans="1:16" x14ac:dyDescent="0.2">
      <c r="A116" s="84">
        <v>32</v>
      </c>
      <c r="B116" s="40"/>
      <c r="C116" s="56" t="s">
        <v>125</v>
      </c>
      <c r="D116" s="67">
        <v>43374</v>
      </c>
      <c r="E116" s="49">
        <v>43378</v>
      </c>
      <c r="F116" s="68">
        <v>21</v>
      </c>
      <c r="G116" s="58">
        <v>0</v>
      </c>
      <c r="H116" s="51">
        <v>21</v>
      </c>
      <c r="I116" s="51">
        <v>4</v>
      </c>
      <c r="J116" s="50"/>
      <c r="K116" s="51">
        <v>16</v>
      </c>
      <c r="L116" s="50"/>
      <c r="M116" s="51">
        <v>1</v>
      </c>
      <c r="N116" s="65"/>
      <c r="O116" s="58">
        <v>56</v>
      </c>
      <c r="P116" s="5"/>
    </row>
    <row r="117" spans="1:16" x14ac:dyDescent="0.2">
      <c r="A117" s="89"/>
      <c r="B117" s="40"/>
      <c r="C117" s="60"/>
      <c r="D117" s="67">
        <v>43423</v>
      </c>
      <c r="E117" s="49">
        <v>43427</v>
      </c>
      <c r="F117" s="63">
        <v>24</v>
      </c>
      <c r="G117" s="116">
        <v>0</v>
      </c>
      <c r="H117" s="63">
        <v>24</v>
      </c>
      <c r="I117" s="64">
        <v>1</v>
      </c>
      <c r="J117" s="63"/>
      <c r="K117" s="64">
        <v>21</v>
      </c>
      <c r="L117" s="63"/>
      <c r="M117" s="63">
        <v>2</v>
      </c>
      <c r="N117" s="65"/>
      <c r="O117" s="58">
        <v>57</v>
      </c>
      <c r="P117" s="5"/>
    </row>
    <row r="118" spans="1:16" x14ac:dyDescent="0.2">
      <c r="A118" s="84">
        <v>33</v>
      </c>
      <c r="B118" s="40"/>
      <c r="C118" s="56" t="s">
        <v>126</v>
      </c>
      <c r="D118" s="67">
        <v>43416</v>
      </c>
      <c r="E118" s="49">
        <v>43420</v>
      </c>
      <c r="F118" s="68">
        <v>19</v>
      </c>
      <c r="G118" s="58">
        <v>0</v>
      </c>
      <c r="H118" s="51">
        <v>19</v>
      </c>
      <c r="I118" s="51">
        <v>11</v>
      </c>
      <c r="J118" s="50"/>
      <c r="K118" s="51">
        <v>8</v>
      </c>
      <c r="L118" s="50"/>
      <c r="M118" s="51"/>
      <c r="N118" s="65"/>
      <c r="O118" s="58">
        <v>58</v>
      </c>
      <c r="P118" s="5"/>
    </row>
    <row r="119" spans="1:16" x14ac:dyDescent="0.2">
      <c r="A119" s="89"/>
      <c r="B119" s="40"/>
      <c r="C119" s="60" t="s">
        <v>128</v>
      </c>
      <c r="D119" s="67">
        <v>43423</v>
      </c>
      <c r="E119" s="49">
        <v>43427</v>
      </c>
      <c r="F119" s="68">
        <v>22</v>
      </c>
      <c r="G119" s="58">
        <v>0</v>
      </c>
      <c r="H119" s="51">
        <v>22</v>
      </c>
      <c r="I119" s="51">
        <v>12</v>
      </c>
      <c r="J119" s="50"/>
      <c r="K119" s="51">
        <v>10</v>
      </c>
      <c r="L119" s="50"/>
      <c r="M119" s="51"/>
      <c r="N119" s="65"/>
      <c r="O119" s="58">
        <v>59</v>
      </c>
      <c r="P119" s="5"/>
    </row>
    <row r="120" spans="1:16" x14ac:dyDescent="0.2">
      <c r="A120" s="89"/>
      <c r="B120" s="40"/>
      <c r="C120" s="60"/>
      <c r="D120" s="173">
        <v>43542</v>
      </c>
      <c r="E120" s="75">
        <v>43546</v>
      </c>
      <c r="F120" s="76" t="s">
        <v>159</v>
      </c>
      <c r="G120" s="58"/>
      <c r="H120" s="51"/>
      <c r="I120" s="51"/>
      <c r="J120" s="50"/>
      <c r="K120" s="51"/>
      <c r="L120" s="50"/>
      <c r="M120" s="51"/>
      <c r="N120" s="65"/>
      <c r="O120" s="58"/>
      <c r="P120" s="5"/>
    </row>
    <row r="121" spans="1:16" x14ac:dyDescent="0.2">
      <c r="A121" s="89"/>
      <c r="B121" s="40"/>
      <c r="C121" s="60"/>
      <c r="D121" s="173">
        <v>43563</v>
      </c>
      <c r="E121" s="75">
        <v>43567</v>
      </c>
      <c r="F121" s="76" t="s">
        <v>159</v>
      </c>
      <c r="G121" s="58"/>
      <c r="H121" s="51"/>
      <c r="I121" s="51"/>
      <c r="J121" s="50"/>
      <c r="K121" s="51"/>
      <c r="L121" s="50"/>
      <c r="M121" s="51"/>
      <c r="N121" s="65"/>
      <c r="O121" s="58"/>
      <c r="P121" s="5"/>
    </row>
    <row r="122" spans="1:16" x14ac:dyDescent="0.2">
      <c r="A122" s="84">
        <v>34</v>
      </c>
      <c r="B122" s="40"/>
      <c r="C122" s="56" t="s">
        <v>126</v>
      </c>
      <c r="D122" s="67">
        <v>43388</v>
      </c>
      <c r="E122" s="49">
        <v>43392</v>
      </c>
      <c r="F122" s="68">
        <v>22</v>
      </c>
      <c r="G122" s="58">
        <v>0</v>
      </c>
      <c r="H122" s="51">
        <v>22</v>
      </c>
      <c r="I122" s="51">
        <v>4</v>
      </c>
      <c r="J122" s="50"/>
      <c r="K122" s="51">
        <v>18</v>
      </c>
      <c r="L122" s="50"/>
      <c r="M122" s="51"/>
      <c r="N122" s="65"/>
      <c r="O122" s="58">
        <v>60</v>
      </c>
      <c r="P122" s="5"/>
    </row>
    <row r="123" spans="1:16" x14ac:dyDescent="0.2">
      <c r="A123" s="89"/>
      <c r="B123" s="40"/>
      <c r="C123" s="174" t="s">
        <v>127</v>
      </c>
      <c r="D123" s="67">
        <v>43395</v>
      </c>
      <c r="E123" s="49">
        <v>43399</v>
      </c>
      <c r="F123" s="68">
        <v>22</v>
      </c>
      <c r="G123" s="58">
        <v>0</v>
      </c>
      <c r="H123" s="51">
        <v>22</v>
      </c>
      <c r="I123" s="51">
        <v>4</v>
      </c>
      <c r="J123" s="50"/>
      <c r="K123" s="51">
        <v>18</v>
      </c>
      <c r="L123" s="50"/>
      <c r="M123" s="51"/>
      <c r="N123" s="65"/>
      <c r="O123" s="58">
        <v>61</v>
      </c>
      <c r="P123" s="5"/>
    </row>
    <row r="124" spans="1:16" x14ac:dyDescent="0.2">
      <c r="A124" s="84">
        <v>35</v>
      </c>
      <c r="B124" s="175"/>
      <c r="C124" s="125" t="s">
        <v>129</v>
      </c>
      <c r="D124" s="171">
        <v>43514</v>
      </c>
      <c r="E124" s="94">
        <v>43516</v>
      </c>
      <c r="F124" s="170">
        <v>14</v>
      </c>
      <c r="G124" s="88">
        <v>0</v>
      </c>
      <c r="H124" s="87">
        <v>14</v>
      </c>
      <c r="I124" s="54">
        <v>6</v>
      </c>
      <c r="J124" s="87"/>
      <c r="K124" s="54">
        <v>8</v>
      </c>
      <c r="L124" s="87"/>
      <c r="M124" s="54"/>
      <c r="N124" s="172"/>
      <c r="O124" s="88">
        <v>62</v>
      </c>
      <c r="P124" s="5"/>
    </row>
    <row r="125" spans="1:16" x14ac:dyDescent="0.2">
      <c r="A125" s="92"/>
      <c r="B125" s="175"/>
      <c r="C125" s="176" t="s">
        <v>94</v>
      </c>
      <c r="D125" s="177">
        <v>43516</v>
      </c>
      <c r="E125" s="61">
        <v>43518</v>
      </c>
      <c r="F125" s="159">
        <v>15</v>
      </c>
      <c r="G125" s="65">
        <v>0</v>
      </c>
      <c r="H125" s="64">
        <v>15</v>
      </c>
      <c r="I125" s="64">
        <v>6</v>
      </c>
      <c r="J125" s="178"/>
      <c r="K125" s="63">
        <v>9</v>
      </c>
      <c r="L125" s="64"/>
      <c r="M125" s="63"/>
      <c r="N125" s="98"/>
      <c r="O125" s="65">
        <v>63</v>
      </c>
      <c r="P125" s="5"/>
    </row>
    <row r="126" spans="1:16" x14ac:dyDescent="0.2">
      <c r="A126" s="89">
        <v>36</v>
      </c>
      <c r="B126" s="40"/>
      <c r="C126" s="174" t="s">
        <v>130</v>
      </c>
      <c r="D126" s="44">
        <v>43724</v>
      </c>
      <c r="E126" s="44">
        <v>43728</v>
      </c>
      <c r="F126" s="160">
        <v>19</v>
      </c>
      <c r="G126" s="91">
        <v>0</v>
      </c>
      <c r="H126" s="45">
        <v>19</v>
      </c>
      <c r="I126" s="40">
        <v>7</v>
      </c>
      <c r="J126" s="45">
        <v>5</v>
      </c>
      <c r="K126" s="40">
        <v>4</v>
      </c>
      <c r="L126" s="45">
        <v>3</v>
      </c>
      <c r="M126" s="40"/>
      <c r="N126" s="46"/>
      <c r="O126" s="91">
        <v>64</v>
      </c>
      <c r="P126" s="5"/>
    </row>
    <row r="127" spans="1:16" x14ac:dyDescent="0.2">
      <c r="A127" s="54">
        <v>37</v>
      </c>
      <c r="B127" s="28"/>
      <c r="C127" s="125" t="s">
        <v>131</v>
      </c>
      <c r="D127" s="167">
        <v>43416</v>
      </c>
      <c r="E127" s="171">
        <v>43420</v>
      </c>
      <c r="F127" s="168">
        <v>15</v>
      </c>
      <c r="G127" s="87">
        <v>0</v>
      </c>
      <c r="H127" s="54">
        <v>15</v>
      </c>
      <c r="I127" s="87">
        <v>6</v>
      </c>
      <c r="J127" s="54">
        <v>3</v>
      </c>
      <c r="K127" s="87">
        <v>6</v>
      </c>
      <c r="L127" s="54"/>
      <c r="M127" s="87"/>
      <c r="N127" s="54"/>
      <c r="O127" s="172">
        <v>65</v>
      </c>
      <c r="P127" s="5"/>
    </row>
    <row r="128" spans="1:16" x14ac:dyDescent="0.2">
      <c r="A128" s="40"/>
      <c r="B128" s="28"/>
      <c r="C128" s="60"/>
      <c r="D128" s="167">
        <v>43521</v>
      </c>
      <c r="E128" s="94">
        <v>43525</v>
      </c>
      <c r="F128" s="168">
        <v>19</v>
      </c>
      <c r="G128" s="88">
        <v>0</v>
      </c>
      <c r="H128" s="54">
        <v>19</v>
      </c>
      <c r="I128" s="54">
        <v>10</v>
      </c>
      <c r="J128" s="54">
        <v>4</v>
      </c>
      <c r="K128" s="54">
        <v>5</v>
      </c>
      <c r="L128" s="54"/>
      <c r="M128" s="54"/>
      <c r="N128" s="179"/>
      <c r="O128" s="88">
        <v>66</v>
      </c>
      <c r="P128" s="4"/>
    </row>
    <row r="129" spans="1:16" x14ac:dyDescent="0.2">
      <c r="A129" s="51"/>
      <c r="B129" s="47"/>
      <c r="C129" s="66"/>
      <c r="D129" s="62">
        <v>43556</v>
      </c>
      <c r="E129" s="61">
        <v>43560</v>
      </c>
      <c r="F129" s="159">
        <v>12</v>
      </c>
      <c r="G129" s="65">
        <v>0</v>
      </c>
      <c r="H129" s="64">
        <v>12</v>
      </c>
      <c r="I129" s="63">
        <v>8</v>
      </c>
      <c r="J129" s="64">
        <v>1</v>
      </c>
      <c r="K129" s="63">
        <v>2</v>
      </c>
      <c r="L129" s="64">
        <v>1</v>
      </c>
      <c r="M129" s="63"/>
      <c r="N129" s="65"/>
      <c r="O129" s="119">
        <v>67</v>
      </c>
      <c r="P129" s="4"/>
    </row>
    <row r="130" spans="1:16" x14ac:dyDescent="0.2">
      <c r="A130" s="63"/>
      <c r="B130" s="54"/>
      <c r="C130" s="56"/>
      <c r="D130" s="112">
        <v>43661</v>
      </c>
      <c r="E130" s="112">
        <v>43665</v>
      </c>
      <c r="F130" s="162">
        <v>17</v>
      </c>
      <c r="G130" s="65">
        <v>0</v>
      </c>
      <c r="H130" s="64">
        <v>17</v>
      </c>
      <c r="I130" s="63">
        <v>2</v>
      </c>
      <c r="J130" s="64">
        <v>1</v>
      </c>
      <c r="K130" s="63">
        <v>8</v>
      </c>
      <c r="L130" s="64"/>
      <c r="M130" s="63">
        <v>6</v>
      </c>
      <c r="N130" s="98"/>
      <c r="O130" s="65">
        <v>68</v>
      </c>
      <c r="P130" s="4"/>
    </row>
    <row r="131" spans="1:16" x14ac:dyDescent="0.2">
      <c r="A131" s="84"/>
      <c r="B131" s="40"/>
      <c r="C131" s="56" t="s">
        <v>132</v>
      </c>
      <c r="D131" s="180">
        <v>43479</v>
      </c>
      <c r="E131" s="96">
        <v>43483</v>
      </c>
      <c r="F131" s="76" t="s">
        <v>159</v>
      </c>
      <c r="G131" s="65"/>
      <c r="H131" s="64"/>
      <c r="I131" s="63"/>
      <c r="J131" s="64"/>
      <c r="K131" s="63"/>
      <c r="L131" s="64"/>
      <c r="M131" s="63"/>
      <c r="N131" s="98"/>
      <c r="O131" s="65"/>
      <c r="P131" s="4"/>
    </row>
    <row r="132" spans="1:16" x14ac:dyDescent="0.2">
      <c r="A132" s="89"/>
      <c r="B132" s="40"/>
      <c r="C132" s="60"/>
      <c r="D132" s="181">
        <v>43542</v>
      </c>
      <c r="E132" s="182">
        <v>43546</v>
      </c>
      <c r="F132" s="76" t="s">
        <v>159</v>
      </c>
      <c r="G132" s="58"/>
      <c r="H132" s="50"/>
      <c r="I132" s="51"/>
      <c r="J132" s="50"/>
      <c r="K132" s="51"/>
      <c r="L132" s="50"/>
      <c r="M132" s="51"/>
      <c r="N132" s="52"/>
      <c r="O132" s="58"/>
      <c r="P132" s="4"/>
    </row>
    <row r="133" spans="1:16" x14ac:dyDescent="0.2">
      <c r="A133" s="89"/>
      <c r="B133" s="40"/>
      <c r="C133" s="60"/>
      <c r="D133" s="180">
        <v>43598</v>
      </c>
      <c r="E133" s="96">
        <v>43602</v>
      </c>
      <c r="F133" s="76" t="s">
        <v>159</v>
      </c>
      <c r="G133" s="65"/>
      <c r="H133" s="64"/>
      <c r="I133" s="63"/>
      <c r="J133" s="64"/>
      <c r="K133" s="63"/>
      <c r="L133" s="64"/>
      <c r="M133" s="63"/>
      <c r="N133" s="98"/>
      <c r="O133" s="65"/>
      <c r="P133" s="4"/>
    </row>
    <row r="134" spans="1:16" x14ac:dyDescent="0.2">
      <c r="A134" s="84">
        <v>38</v>
      </c>
      <c r="B134" s="40"/>
      <c r="C134" s="56" t="s">
        <v>133</v>
      </c>
      <c r="D134" s="183">
        <v>43633</v>
      </c>
      <c r="E134" s="101">
        <v>43635</v>
      </c>
      <c r="F134" s="77" t="s">
        <v>159</v>
      </c>
      <c r="G134" s="65"/>
      <c r="H134" s="63"/>
      <c r="I134" s="63"/>
      <c r="J134" s="63"/>
      <c r="K134" s="63"/>
      <c r="L134" s="63"/>
      <c r="M134" s="63"/>
      <c r="N134" s="65"/>
      <c r="O134" s="65"/>
      <c r="P134" s="4"/>
    </row>
    <row r="135" spans="1:16" x14ac:dyDescent="0.2">
      <c r="A135" s="89"/>
      <c r="B135" s="40"/>
      <c r="C135" s="60"/>
      <c r="D135" s="177">
        <v>43647</v>
      </c>
      <c r="E135" s="61">
        <v>43649</v>
      </c>
      <c r="F135" s="79">
        <v>16</v>
      </c>
      <c r="G135" s="65">
        <v>0</v>
      </c>
      <c r="H135" s="63">
        <v>16</v>
      </c>
      <c r="I135" s="63">
        <v>8</v>
      </c>
      <c r="J135" s="63">
        <v>8</v>
      </c>
      <c r="K135" s="63"/>
      <c r="L135" s="63"/>
      <c r="M135" s="63"/>
      <c r="N135" s="65"/>
      <c r="O135" s="65">
        <v>69</v>
      </c>
      <c r="P135" s="4"/>
    </row>
    <row r="136" spans="1:16" x14ac:dyDescent="0.2">
      <c r="A136" s="89"/>
      <c r="B136" s="40"/>
      <c r="C136" s="60"/>
      <c r="D136" s="177">
        <v>43724</v>
      </c>
      <c r="E136" s="61">
        <v>43726</v>
      </c>
      <c r="F136" s="79">
        <v>16</v>
      </c>
      <c r="G136" s="65">
        <v>0</v>
      </c>
      <c r="H136" s="63">
        <v>16</v>
      </c>
      <c r="I136" s="63">
        <v>6</v>
      </c>
      <c r="J136" s="63">
        <v>10</v>
      </c>
      <c r="K136" s="63"/>
      <c r="L136" s="63"/>
      <c r="M136" s="63"/>
      <c r="N136" s="65"/>
      <c r="O136" s="65">
        <v>70</v>
      </c>
      <c r="P136" s="4"/>
    </row>
    <row r="137" spans="1:16" x14ac:dyDescent="0.2">
      <c r="A137" s="92"/>
      <c r="B137" s="40"/>
      <c r="C137" s="60"/>
      <c r="D137" s="183">
        <v>43717</v>
      </c>
      <c r="E137" s="101">
        <v>43719</v>
      </c>
      <c r="F137" s="77" t="s">
        <v>159</v>
      </c>
      <c r="G137" s="65"/>
      <c r="H137" s="63"/>
      <c r="I137" s="63"/>
      <c r="J137" s="63"/>
      <c r="K137" s="63"/>
      <c r="L137" s="63"/>
      <c r="M137" s="63"/>
      <c r="N137" s="65"/>
      <c r="O137" s="65"/>
      <c r="P137" s="4"/>
    </row>
    <row r="138" spans="1:16" x14ac:dyDescent="0.2">
      <c r="A138" s="84">
        <v>39</v>
      </c>
      <c r="B138" s="40"/>
      <c r="C138" s="56" t="s">
        <v>134</v>
      </c>
      <c r="D138" s="67">
        <v>43430</v>
      </c>
      <c r="E138" s="49">
        <v>43432</v>
      </c>
      <c r="F138" s="68">
        <v>31</v>
      </c>
      <c r="G138" s="58">
        <v>0</v>
      </c>
      <c r="H138" s="51">
        <v>31</v>
      </c>
      <c r="I138" s="51">
        <v>24</v>
      </c>
      <c r="J138" s="51">
        <v>1</v>
      </c>
      <c r="K138" s="51">
        <v>1</v>
      </c>
      <c r="L138" s="51"/>
      <c r="M138" s="51">
        <v>5</v>
      </c>
      <c r="N138" s="58"/>
      <c r="O138" s="58">
        <v>71</v>
      </c>
      <c r="P138" s="4"/>
    </row>
    <row r="139" spans="1:16" x14ac:dyDescent="0.2">
      <c r="A139" s="89"/>
      <c r="B139" s="40"/>
      <c r="C139" s="60" t="s">
        <v>135</v>
      </c>
      <c r="D139" s="177">
        <v>43634</v>
      </c>
      <c r="E139" s="61">
        <v>43636</v>
      </c>
      <c r="F139" s="79">
        <v>30</v>
      </c>
      <c r="G139" s="65">
        <v>0</v>
      </c>
      <c r="H139" s="63">
        <v>30</v>
      </c>
      <c r="I139" s="63">
        <v>21</v>
      </c>
      <c r="J139" s="63">
        <v>8</v>
      </c>
      <c r="K139" s="63">
        <v>1</v>
      </c>
      <c r="L139" s="63"/>
      <c r="M139" s="63"/>
      <c r="N139" s="65"/>
      <c r="O139" s="65">
        <v>72</v>
      </c>
      <c r="P139" s="4"/>
    </row>
    <row r="140" spans="1:16" x14ac:dyDescent="0.2">
      <c r="A140" s="92"/>
      <c r="B140" s="40"/>
      <c r="C140" s="66"/>
      <c r="D140" s="177">
        <v>43717</v>
      </c>
      <c r="E140" s="61">
        <v>43719</v>
      </c>
      <c r="F140" s="79">
        <v>23</v>
      </c>
      <c r="G140" s="65">
        <v>0</v>
      </c>
      <c r="H140" s="63">
        <v>23</v>
      </c>
      <c r="I140" s="63">
        <v>15</v>
      </c>
      <c r="J140" s="63">
        <v>7</v>
      </c>
      <c r="K140" s="63"/>
      <c r="L140" s="63">
        <v>1</v>
      </c>
      <c r="M140" s="63"/>
      <c r="N140" s="65"/>
      <c r="O140" s="65">
        <v>73</v>
      </c>
      <c r="P140" s="4"/>
    </row>
    <row r="141" spans="1:16" x14ac:dyDescent="0.2">
      <c r="A141" s="100"/>
      <c r="B141" s="40"/>
      <c r="C141" s="60" t="s">
        <v>136</v>
      </c>
      <c r="D141" s="184">
        <v>43570</v>
      </c>
      <c r="E141" s="184">
        <v>43572</v>
      </c>
      <c r="F141" s="76" t="s">
        <v>159</v>
      </c>
      <c r="G141" s="88"/>
      <c r="H141" s="54"/>
      <c r="I141" s="54"/>
      <c r="J141" s="54"/>
      <c r="K141" s="54"/>
      <c r="L141" s="54"/>
      <c r="M141" s="54"/>
      <c r="N141" s="88"/>
      <c r="O141" s="88"/>
      <c r="P141" s="4"/>
    </row>
    <row r="142" spans="1:16" x14ac:dyDescent="0.2">
      <c r="A142" s="84"/>
      <c r="B142" s="40"/>
      <c r="C142" s="56" t="s">
        <v>137</v>
      </c>
      <c r="D142" s="105"/>
      <c r="E142" s="94"/>
      <c r="F142" s="170"/>
      <c r="G142" s="88"/>
      <c r="H142" s="87"/>
      <c r="I142" s="54"/>
      <c r="J142" s="87"/>
      <c r="K142" s="54"/>
      <c r="L142" s="87"/>
      <c r="M142" s="54"/>
      <c r="N142" s="106"/>
      <c r="O142" s="88"/>
      <c r="P142" s="4"/>
    </row>
    <row r="143" spans="1:16" x14ac:dyDescent="0.2">
      <c r="A143" s="89"/>
      <c r="B143" s="40"/>
      <c r="C143" s="60" t="s">
        <v>138</v>
      </c>
      <c r="D143" s="43"/>
      <c r="E143" s="44"/>
      <c r="F143" s="160"/>
      <c r="G143" s="91"/>
      <c r="H143" s="45"/>
      <c r="I143" s="40"/>
      <c r="J143" s="45"/>
      <c r="K143" s="40"/>
      <c r="L143" s="45"/>
      <c r="M143" s="40"/>
      <c r="N143" s="46"/>
      <c r="O143" s="91"/>
      <c r="P143" s="4"/>
    </row>
    <row r="144" spans="1:16" x14ac:dyDescent="0.2">
      <c r="A144" s="92"/>
      <c r="B144" s="40"/>
      <c r="C144" s="66" t="s">
        <v>139</v>
      </c>
      <c r="D144" s="117">
        <v>43395</v>
      </c>
      <c r="E144" s="185">
        <v>43397</v>
      </c>
      <c r="F144" s="76" t="s">
        <v>159</v>
      </c>
      <c r="G144" s="91"/>
      <c r="H144" s="45"/>
      <c r="I144" s="40"/>
      <c r="J144" s="45"/>
      <c r="K144" s="40"/>
      <c r="L144" s="45"/>
      <c r="M144" s="40"/>
      <c r="N144" s="46"/>
      <c r="O144" s="91"/>
      <c r="P144" s="4"/>
    </row>
    <row r="145" spans="1:22" x14ac:dyDescent="0.2">
      <c r="A145" s="84">
        <v>40</v>
      </c>
      <c r="B145" s="40"/>
      <c r="C145" s="56" t="s">
        <v>140</v>
      </c>
      <c r="D145" s="105"/>
      <c r="E145" s="94"/>
      <c r="F145" s="170"/>
      <c r="G145" s="88"/>
      <c r="H145" s="87"/>
      <c r="I145" s="54"/>
      <c r="J145" s="87"/>
      <c r="K145" s="54"/>
      <c r="L145" s="87"/>
      <c r="M145" s="54"/>
      <c r="N145" s="106"/>
      <c r="O145" s="88"/>
      <c r="P145" s="4"/>
    </row>
    <row r="146" spans="1:22" x14ac:dyDescent="0.2">
      <c r="A146" s="92"/>
      <c r="B146" s="40"/>
      <c r="C146" s="66" t="s">
        <v>141</v>
      </c>
      <c r="D146" s="43">
        <v>43395</v>
      </c>
      <c r="E146" s="44">
        <v>43397</v>
      </c>
      <c r="F146" s="160">
        <v>45</v>
      </c>
      <c r="G146" s="91">
        <v>0</v>
      </c>
      <c r="H146" s="45">
        <v>45</v>
      </c>
      <c r="I146" s="40">
        <v>43</v>
      </c>
      <c r="J146" s="45"/>
      <c r="K146" s="40">
        <v>2</v>
      </c>
      <c r="L146" s="45"/>
      <c r="M146" s="40"/>
      <c r="N146" s="46"/>
      <c r="O146" s="91">
        <v>74</v>
      </c>
      <c r="P146" s="4"/>
    </row>
    <row r="147" spans="1:22" x14ac:dyDescent="0.2">
      <c r="A147" s="84"/>
      <c r="B147" s="40"/>
      <c r="C147" s="56" t="s">
        <v>142</v>
      </c>
      <c r="D147" s="105"/>
      <c r="E147" s="94"/>
      <c r="F147" s="170"/>
      <c r="G147" s="88"/>
      <c r="H147" s="87"/>
      <c r="I147" s="54"/>
      <c r="J147" s="87"/>
      <c r="K147" s="54"/>
      <c r="L147" s="87"/>
      <c r="M147" s="54"/>
      <c r="N147" s="106"/>
      <c r="O147" s="88"/>
      <c r="P147" s="4"/>
    </row>
    <row r="148" spans="1:22" x14ac:dyDescent="0.2">
      <c r="A148" s="92"/>
      <c r="B148" s="40"/>
      <c r="C148" s="66" t="s">
        <v>143</v>
      </c>
      <c r="D148" s="117">
        <v>43591</v>
      </c>
      <c r="E148" s="185">
        <v>43593</v>
      </c>
      <c r="F148" s="76" t="s">
        <v>159</v>
      </c>
      <c r="G148" s="91"/>
      <c r="H148" s="45"/>
      <c r="I148" s="40"/>
      <c r="J148" s="45"/>
      <c r="K148" s="40"/>
      <c r="L148" s="45"/>
      <c r="M148" s="40"/>
      <c r="N148" s="46"/>
      <c r="O148" s="91"/>
      <c r="P148" s="4"/>
    </row>
    <row r="149" spans="1:22" x14ac:dyDescent="0.2">
      <c r="A149" s="84">
        <v>41</v>
      </c>
      <c r="B149" s="40"/>
      <c r="C149" s="56" t="s">
        <v>144</v>
      </c>
      <c r="D149" s="105"/>
      <c r="E149" s="94"/>
      <c r="F149" s="170"/>
      <c r="G149" s="88"/>
      <c r="H149" s="87"/>
      <c r="I149" s="54"/>
      <c r="J149" s="87"/>
      <c r="K149" s="54"/>
      <c r="L149" s="87"/>
      <c r="M149" s="54"/>
      <c r="N149" s="106"/>
      <c r="O149" s="88"/>
      <c r="P149" s="4"/>
    </row>
    <row r="150" spans="1:22" x14ac:dyDescent="0.2">
      <c r="A150" s="89"/>
      <c r="B150" s="40"/>
      <c r="C150" s="60" t="s">
        <v>145</v>
      </c>
      <c r="D150" s="43"/>
      <c r="E150" s="44"/>
      <c r="F150" s="160"/>
      <c r="G150" s="91"/>
      <c r="H150" s="45"/>
      <c r="I150" s="40"/>
      <c r="J150" s="45"/>
      <c r="K150" s="40"/>
      <c r="L150" s="45"/>
      <c r="M150" s="40"/>
      <c r="N150" s="46"/>
      <c r="O150" s="91"/>
      <c r="P150" s="4"/>
    </row>
    <row r="151" spans="1:22" x14ac:dyDescent="0.2">
      <c r="A151" s="92"/>
      <c r="B151" s="40"/>
      <c r="C151" s="66" t="s">
        <v>146</v>
      </c>
      <c r="D151" s="43">
        <v>43500</v>
      </c>
      <c r="E151" s="44">
        <v>43502</v>
      </c>
      <c r="F151" s="160">
        <v>16</v>
      </c>
      <c r="G151" s="91">
        <v>0</v>
      </c>
      <c r="H151" s="45">
        <v>16</v>
      </c>
      <c r="I151" s="40">
        <v>11</v>
      </c>
      <c r="J151" s="45"/>
      <c r="K151" s="40">
        <v>5</v>
      </c>
      <c r="L151" s="45"/>
      <c r="M151" s="40"/>
      <c r="N151" s="46"/>
      <c r="O151" s="91">
        <v>75</v>
      </c>
      <c r="P151" s="4"/>
    </row>
    <row r="152" spans="1:22" x14ac:dyDescent="0.2">
      <c r="A152" s="84">
        <v>42</v>
      </c>
      <c r="B152" s="40"/>
      <c r="C152" s="60" t="s">
        <v>147</v>
      </c>
      <c r="D152" s="105"/>
      <c r="E152" s="94"/>
      <c r="F152" s="170"/>
      <c r="G152" s="54"/>
      <c r="H152" s="87"/>
      <c r="I152" s="54"/>
      <c r="J152" s="87"/>
      <c r="K152" s="54"/>
      <c r="L152" s="87"/>
      <c r="M152" s="54"/>
      <c r="N152" s="87"/>
      <c r="O152" s="54"/>
      <c r="P152" s="4"/>
    </row>
    <row r="153" spans="1:22" x14ac:dyDescent="0.2">
      <c r="A153" s="186"/>
      <c r="B153" s="51"/>
      <c r="C153" s="66" t="s">
        <v>148</v>
      </c>
      <c r="D153" s="48">
        <v>43359</v>
      </c>
      <c r="E153" s="49">
        <v>43726</v>
      </c>
      <c r="F153" s="164">
        <v>17</v>
      </c>
      <c r="G153" s="51">
        <v>0</v>
      </c>
      <c r="H153" s="50">
        <v>17</v>
      </c>
      <c r="I153" s="51">
        <v>7</v>
      </c>
      <c r="J153" s="50"/>
      <c r="K153" s="51">
        <v>10</v>
      </c>
      <c r="L153" s="50"/>
      <c r="M153" s="51"/>
      <c r="N153" s="50"/>
      <c r="O153" s="58">
        <v>76</v>
      </c>
      <c r="P153" s="4"/>
    </row>
    <row r="154" spans="1:22" s="2" customFormat="1" x14ac:dyDescent="0.2">
      <c r="A154" s="69"/>
      <c r="B154" s="70"/>
      <c r="C154" s="71" t="s">
        <v>212</v>
      </c>
      <c r="D154" s="138"/>
      <c r="E154" s="71"/>
      <c r="F154" s="187">
        <f t="shared" ref="F154:M154" si="11">SUM(F96:F153)</f>
        <v>732</v>
      </c>
      <c r="G154" s="71">
        <f t="shared" si="11"/>
        <v>0</v>
      </c>
      <c r="H154" s="71">
        <f t="shared" si="11"/>
        <v>732</v>
      </c>
      <c r="I154" s="71">
        <f t="shared" si="11"/>
        <v>323</v>
      </c>
      <c r="J154" s="71">
        <f t="shared" si="11"/>
        <v>140</v>
      </c>
      <c r="K154" s="71">
        <f t="shared" si="11"/>
        <v>209</v>
      </c>
      <c r="L154" s="71">
        <f t="shared" si="11"/>
        <v>31</v>
      </c>
      <c r="M154" s="71">
        <f t="shared" si="11"/>
        <v>29</v>
      </c>
      <c r="N154" s="157"/>
      <c r="O154" s="188"/>
      <c r="P154" s="6"/>
      <c r="Q154" s="3"/>
      <c r="R154" s="3"/>
      <c r="S154" s="3"/>
      <c r="T154" s="3"/>
      <c r="U154" s="3"/>
      <c r="V154" s="3"/>
    </row>
    <row r="155" spans="1:22" x14ac:dyDescent="0.2">
      <c r="A155" s="84">
        <v>43</v>
      </c>
      <c r="B155" s="85" t="s">
        <v>27</v>
      </c>
      <c r="C155" s="86" t="s">
        <v>76</v>
      </c>
      <c r="D155" s="105"/>
      <c r="E155" s="94"/>
      <c r="F155" s="87"/>
      <c r="G155" s="88"/>
      <c r="H155" s="87"/>
      <c r="I155" s="54"/>
      <c r="J155" s="87"/>
      <c r="K155" s="54"/>
      <c r="L155" s="87"/>
      <c r="M155" s="54"/>
      <c r="N155" s="106"/>
      <c r="O155" s="88"/>
      <c r="P155" s="6"/>
      <c r="Q155" s="3"/>
      <c r="R155" s="3"/>
      <c r="S155" s="3"/>
      <c r="T155" s="3"/>
      <c r="U155" s="3"/>
    </row>
    <row r="156" spans="1:22" ht="13.5" x14ac:dyDescent="0.2">
      <c r="A156" s="92"/>
      <c r="B156" s="148" t="s">
        <v>28</v>
      </c>
      <c r="C156" s="93" t="s">
        <v>74</v>
      </c>
      <c r="D156" s="48">
        <v>43500</v>
      </c>
      <c r="E156" s="49">
        <v>43525</v>
      </c>
      <c r="F156" s="164">
        <v>14</v>
      </c>
      <c r="G156" s="58">
        <v>0</v>
      </c>
      <c r="H156" s="50">
        <v>14</v>
      </c>
      <c r="I156" s="51">
        <v>11</v>
      </c>
      <c r="J156" s="50">
        <v>3</v>
      </c>
      <c r="K156" s="51"/>
      <c r="L156" s="50"/>
      <c r="M156" s="51"/>
      <c r="N156" s="52"/>
      <c r="O156" s="58">
        <v>77</v>
      </c>
      <c r="P156" s="4"/>
    </row>
    <row r="157" spans="1:22" x14ac:dyDescent="0.2">
      <c r="A157" s="89">
        <v>44</v>
      </c>
      <c r="B157" s="40"/>
      <c r="C157" s="90" t="s">
        <v>76</v>
      </c>
      <c r="D157" s="43"/>
      <c r="E157" s="44"/>
      <c r="F157" s="160"/>
      <c r="G157" s="91"/>
      <c r="H157" s="45"/>
      <c r="I157" s="40"/>
      <c r="J157" s="45"/>
      <c r="K157" s="40"/>
      <c r="L157" s="45"/>
      <c r="M157" s="40"/>
      <c r="N157" s="46"/>
      <c r="O157" s="91"/>
      <c r="P157" s="4"/>
    </row>
    <row r="158" spans="1:22" x14ac:dyDescent="0.2">
      <c r="A158" s="92"/>
      <c r="B158" s="40"/>
      <c r="C158" s="93" t="s">
        <v>75</v>
      </c>
      <c r="D158" s="43">
        <v>43605</v>
      </c>
      <c r="E158" s="44">
        <v>43630</v>
      </c>
      <c r="F158" s="160">
        <v>12</v>
      </c>
      <c r="G158" s="91">
        <v>0</v>
      </c>
      <c r="H158" s="45">
        <v>12</v>
      </c>
      <c r="I158" s="40"/>
      <c r="J158" s="45"/>
      <c r="K158" s="40">
        <v>10</v>
      </c>
      <c r="L158" s="45">
        <v>2</v>
      </c>
      <c r="M158" s="40"/>
      <c r="N158" s="46"/>
      <c r="O158" s="91">
        <v>78</v>
      </c>
      <c r="P158" s="4"/>
    </row>
    <row r="159" spans="1:22" x14ac:dyDescent="0.2">
      <c r="A159" s="84">
        <v>45</v>
      </c>
      <c r="B159" s="40"/>
      <c r="C159" s="86" t="s">
        <v>76</v>
      </c>
      <c r="D159" s="105"/>
      <c r="E159" s="94"/>
      <c r="F159" s="170"/>
      <c r="G159" s="88"/>
      <c r="H159" s="87"/>
      <c r="I159" s="54"/>
      <c r="J159" s="87"/>
      <c r="K159" s="54"/>
      <c r="L159" s="87"/>
      <c r="M159" s="54"/>
      <c r="N159" s="106"/>
      <c r="O159" s="88"/>
      <c r="P159" s="4"/>
    </row>
    <row r="160" spans="1:22" x14ac:dyDescent="0.2">
      <c r="A160" s="89"/>
      <c r="B160" s="40"/>
      <c r="C160" s="93" t="s">
        <v>149</v>
      </c>
      <c r="D160" s="43">
        <v>43507</v>
      </c>
      <c r="E160" s="44">
        <v>43532</v>
      </c>
      <c r="F160" s="160">
        <v>6</v>
      </c>
      <c r="G160" s="91">
        <v>0</v>
      </c>
      <c r="H160" s="45">
        <v>6</v>
      </c>
      <c r="I160" s="40">
        <v>4</v>
      </c>
      <c r="J160" s="45">
        <v>1</v>
      </c>
      <c r="K160" s="40">
        <v>1</v>
      </c>
      <c r="L160" s="45"/>
      <c r="M160" s="40"/>
      <c r="N160" s="46"/>
      <c r="O160" s="91">
        <v>79</v>
      </c>
      <c r="P160" s="4"/>
    </row>
    <row r="161" spans="1:16" x14ac:dyDescent="0.2">
      <c r="A161" s="84">
        <v>46</v>
      </c>
      <c r="B161" s="40"/>
      <c r="C161" s="104" t="s">
        <v>56</v>
      </c>
      <c r="D161" s="105"/>
      <c r="E161" s="94"/>
      <c r="F161" s="168"/>
      <c r="G161" s="88"/>
      <c r="H161" s="87"/>
      <c r="I161" s="54"/>
      <c r="J161" s="87"/>
      <c r="K161" s="54"/>
      <c r="L161" s="87"/>
      <c r="M161" s="54"/>
      <c r="N161" s="88"/>
      <c r="O161" s="88"/>
      <c r="P161" s="4"/>
    </row>
    <row r="162" spans="1:16" x14ac:dyDescent="0.2">
      <c r="A162" s="89"/>
      <c r="B162" s="40"/>
      <c r="C162" s="99" t="s">
        <v>149</v>
      </c>
      <c r="D162" s="48">
        <v>43591</v>
      </c>
      <c r="E162" s="49">
        <v>43616</v>
      </c>
      <c r="F162" s="68">
        <v>14</v>
      </c>
      <c r="G162" s="58">
        <v>0</v>
      </c>
      <c r="H162" s="50">
        <v>14</v>
      </c>
      <c r="I162" s="51">
        <v>9</v>
      </c>
      <c r="J162" s="50">
        <v>2</v>
      </c>
      <c r="K162" s="51">
        <v>3</v>
      </c>
      <c r="L162" s="50"/>
      <c r="M162" s="51"/>
      <c r="N162" s="58"/>
      <c r="O162" s="58">
        <v>80</v>
      </c>
      <c r="P162" s="4"/>
    </row>
    <row r="163" spans="1:16" x14ac:dyDescent="0.2">
      <c r="A163" s="84">
        <v>47</v>
      </c>
      <c r="B163" s="40"/>
      <c r="C163" s="86" t="s">
        <v>56</v>
      </c>
      <c r="D163" s="105"/>
      <c r="E163" s="94"/>
      <c r="F163" s="170"/>
      <c r="G163" s="88"/>
      <c r="H163" s="87"/>
      <c r="I163" s="54"/>
      <c r="J163" s="87"/>
      <c r="K163" s="54"/>
      <c r="L163" s="87"/>
      <c r="M163" s="54"/>
      <c r="N163" s="179"/>
      <c r="O163" s="88"/>
      <c r="P163" s="4"/>
    </row>
    <row r="164" spans="1:16" x14ac:dyDescent="0.2">
      <c r="A164" s="92"/>
      <c r="B164" s="40"/>
      <c r="C164" s="93" t="s">
        <v>74</v>
      </c>
      <c r="D164" s="48">
        <v>43556</v>
      </c>
      <c r="E164" s="49">
        <v>43580</v>
      </c>
      <c r="F164" s="164">
        <v>15</v>
      </c>
      <c r="G164" s="58">
        <v>0</v>
      </c>
      <c r="H164" s="50">
        <v>15</v>
      </c>
      <c r="I164" s="51">
        <v>13</v>
      </c>
      <c r="J164" s="50">
        <v>2</v>
      </c>
      <c r="K164" s="51"/>
      <c r="L164" s="50"/>
      <c r="M164" s="51"/>
      <c r="N164" s="46"/>
      <c r="O164" s="58">
        <v>81</v>
      </c>
      <c r="P164" s="4"/>
    </row>
    <row r="165" spans="1:16" x14ac:dyDescent="0.2">
      <c r="A165" s="84">
        <v>48</v>
      </c>
      <c r="B165" s="40"/>
      <c r="C165" s="86" t="s">
        <v>56</v>
      </c>
      <c r="D165" s="105"/>
      <c r="E165" s="94"/>
      <c r="F165" s="170"/>
      <c r="G165" s="88"/>
      <c r="H165" s="87"/>
      <c r="I165" s="54"/>
      <c r="J165" s="87"/>
      <c r="K165" s="54"/>
      <c r="L165" s="87"/>
      <c r="M165" s="54"/>
      <c r="N165" s="179"/>
      <c r="O165" s="88"/>
      <c r="P165" s="4"/>
    </row>
    <row r="166" spans="1:16" ht="13.5" thickBot="1" x14ac:dyDescent="0.25">
      <c r="A166" s="92"/>
      <c r="B166" s="51"/>
      <c r="C166" s="93" t="s">
        <v>75</v>
      </c>
      <c r="D166" s="48">
        <v>43710</v>
      </c>
      <c r="E166" s="49">
        <v>43735</v>
      </c>
      <c r="F166" s="164">
        <v>10</v>
      </c>
      <c r="G166" s="58">
        <v>0</v>
      </c>
      <c r="H166" s="50">
        <v>10</v>
      </c>
      <c r="I166" s="51"/>
      <c r="J166" s="50"/>
      <c r="K166" s="51">
        <v>8</v>
      </c>
      <c r="L166" s="50">
        <v>2</v>
      </c>
      <c r="M166" s="51"/>
      <c r="N166" s="46"/>
      <c r="O166" s="58">
        <v>82</v>
      </c>
      <c r="P166" s="4"/>
    </row>
    <row r="167" spans="1:16" ht="13.5" thickBot="1" x14ac:dyDescent="0.25">
      <c r="A167" s="190"/>
      <c r="B167" s="191"/>
      <c r="C167" s="192" t="s">
        <v>36</v>
      </c>
      <c r="D167" s="193"/>
      <c r="E167" s="193"/>
      <c r="F167" s="194">
        <f t="shared" ref="F167:M167" si="12">SUM(F155:F166)</f>
        <v>71</v>
      </c>
      <c r="G167" s="194">
        <f t="shared" si="12"/>
        <v>0</v>
      </c>
      <c r="H167" s="194">
        <f t="shared" si="12"/>
        <v>71</v>
      </c>
      <c r="I167" s="194">
        <f t="shared" si="12"/>
        <v>37</v>
      </c>
      <c r="J167" s="194">
        <f t="shared" si="12"/>
        <v>8</v>
      </c>
      <c r="K167" s="194">
        <f t="shared" si="12"/>
        <v>22</v>
      </c>
      <c r="L167" s="194">
        <f t="shared" si="12"/>
        <v>4</v>
      </c>
      <c r="M167" s="194">
        <f t="shared" si="12"/>
        <v>0</v>
      </c>
      <c r="N167" s="195"/>
      <c r="O167" s="156"/>
      <c r="P167" s="4"/>
    </row>
    <row r="168" spans="1:16" x14ac:dyDescent="0.2">
      <c r="A168" s="84">
        <v>49</v>
      </c>
      <c r="B168" s="85" t="s">
        <v>18</v>
      </c>
      <c r="C168" s="196" t="s">
        <v>150</v>
      </c>
      <c r="D168" s="67">
        <v>43507</v>
      </c>
      <c r="E168" s="49">
        <v>43560</v>
      </c>
      <c r="F168" s="68">
        <v>14</v>
      </c>
      <c r="G168" s="51">
        <v>0</v>
      </c>
      <c r="H168" s="51">
        <v>14</v>
      </c>
      <c r="I168" s="51">
        <v>7</v>
      </c>
      <c r="J168" s="51">
        <v>5</v>
      </c>
      <c r="K168" s="51">
        <v>2</v>
      </c>
      <c r="L168" s="51"/>
      <c r="M168" s="51"/>
      <c r="N168" s="51"/>
      <c r="O168" s="65">
        <v>83</v>
      </c>
      <c r="P168" s="4"/>
    </row>
    <row r="169" spans="1:16" x14ac:dyDescent="0.2">
      <c r="A169" s="92"/>
      <c r="B169" s="28"/>
      <c r="C169" s="197"/>
      <c r="D169" s="67">
        <v>43591</v>
      </c>
      <c r="E169" s="49">
        <v>43644</v>
      </c>
      <c r="F169" s="68">
        <v>13</v>
      </c>
      <c r="G169" s="51">
        <v>0</v>
      </c>
      <c r="H169" s="51">
        <v>13</v>
      </c>
      <c r="I169" s="51">
        <v>6</v>
      </c>
      <c r="J169" s="51">
        <v>3</v>
      </c>
      <c r="K169" s="51">
        <v>4</v>
      </c>
      <c r="L169" s="51"/>
      <c r="M169" s="51"/>
      <c r="N169" s="51"/>
      <c r="O169" s="65">
        <v>84</v>
      </c>
      <c r="P169" s="4"/>
    </row>
    <row r="170" spans="1:16" x14ac:dyDescent="0.2">
      <c r="A170" s="84">
        <v>50</v>
      </c>
      <c r="B170" s="28"/>
      <c r="C170" s="196" t="s">
        <v>151</v>
      </c>
      <c r="D170" s="67">
        <v>43493</v>
      </c>
      <c r="E170" s="49">
        <v>43574</v>
      </c>
      <c r="F170" s="68">
        <v>13</v>
      </c>
      <c r="G170" s="51">
        <v>0</v>
      </c>
      <c r="H170" s="51">
        <v>13</v>
      </c>
      <c r="I170" s="51">
        <v>4</v>
      </c>
      <c r="J170" s="51">
        <v>3</v>
      </c>
      <c r="K170" s="51">
        <v>4</v>
      </c>
      <c r="L170" s="51">
        <v>1</v>
      </c>
      <c r="M170" s="51">
        <v>1</v>
      </c>
      <c r="N170" s="51"/>
      <c r="O170" s="65">
        <v>85</v>
      </c>
      <c r="P170" s="4"/>
    </row>
    <row r="171" spans="1:16" x14ac:dyDescent="0.2">
      <c r="A171" s="92"/>
      <c r="B171" s="28"/>
      <c r="C171" s="197"/>
      <c r="D171" s="67">
        <v>43682</v>
      </c>
      <c r="E171" s="49">
        <v>43735</v>
      </c>
      <c r="F171" s="68">
        <v>5</v>
      </c>
      <c r="G171" s="51">
        <v>0</v>
      </c>
      <c r="H171" s="51">
        <v>5</v>
      </c>
      <c r="I171" s="51"/>
      <c r="J171" s="51"/>
      <c r="K171" s="51">
        <v>3</v>
      </c>
      <c r="L171" s="51"/>
      <c r="M171" s="40">
        <v>2</v>
      </c>
      <c r="N171" s="40"/>
      <c r="O171" s="65">
        <v>86</v>
      </c>
      <c r="P171" s="4"/>
    </row>
    <row r="172" spans="1:16" x14ac:dyDescent="0.2">
      <c r="A172" s="84">
        <v>51</v>
      </c>
      <c r="B172" s="28"/>
      <c r="C172" s="196" t="s">
        <v>152</v>
      </c>
      <c r="D172" s="67">
        <v>43381</v>
      </c>
      <c r="E172" s="49">
        <v>43504</v>
      </c>
      <c r="F172" s="68">
        <v>12</v>
      </c>
      <c r="G172" s="51">
        <v>0</v>
      </c>
      <c r="H172" s="51">
        <v>12</v>
      </c>
      <c r="I172" s="51">
        <v>5</v>
      </c>
      <c r="J172" s="51"/>
      <c r="K172" s="51">
        <v>6</v>
      </c>
      <c r="L172" s="92">
        <v>1</v>
      </c>
      <c r="M172" s="198" t="s">
        <v>171</v>
      </c>
      <c r="N172" s="97"/>
      <c r="O172" s="119">
        <v>87</v>
      </c>
      <c r="P172" s="4"/>
    </row>
    <row r="173" spans="1:16" x14ac:dyDescent="0.2">
      <c r="A173" s="84">
        <v>52</v>
      </c>
      <c r="B173" s="28"/>
      <c r="C173" s="196" t="s">
        <v>153</v>
      </c>
      <c r="D173" s="67">
        <v>43388</v>
      </c>
      <c r="E173" s="49">
        <v>43532</v>
      </c>
      <c r="F173" s="68">
        <v>11</v>
      </c>
      <c r="G173" s="51">
        <v>1</v>
      </c>
      <c r="H173" s="51">
        <v>10</v>
      </c>
      <c r="I173" s="51">
        <v>8</v>
      </c>
      <c r="J173" s="51">
        <v>0</v>
      </c>
      <c r="K173" s="51">
        <v>2</v>
      </c>
      <c r="L173" s="51"/>
      <c r="M173" s="51"/>
      <c r="N173" s="51"/>
      <c r="O173" s="65">
        <v>88</v>
      </c>
      <c r="P173" s="4"/>
    </row>
    <row r="174" spans="1:16" x14ac:dyDescent="0.2">
      <c r="A174" s="92"/>
      <c r="B174" s="47"/>
      <c r="C174" s="197"/>
      <c r="D174" s="67">
        <v>43556</v>
      </c>
      <c r="E174" s="49">
        <v>43609</v>
      </c>
      <c r="F174" s="68">
        <v>9</v>
      </c>
      <c r="G174" s="51">
        <v>1</v>
      </c>
      <c r="H174" s="51">
        <v>8</v>
      </c>
      <c r="I174" s="51">
        <v>2</v>
      </c>
      <c r="J174" s="51">
        <v>3</v>
      </c>
      <c r="K174" s="51">
        <v>2</v>
      </c>
      <c r="L174" s="51"/>
      <c r="M174" s="51">
        <v>1</v>
      </c>
      <c r="N174" s="51"/>
      <c r="O174" s="65">
        <v>89</v>
      </c>
      <c r="P174" s="4"/>
    </row>
    <row r="175" spans="1:16" x14ac:dyDescent="0.2">
      <c r="A175" s="199"/>
      <c r="B175" s="200"/>
      <c r="C175" s="82" t="s">
        <v>37</v>
      </c>
      <c r="D175" s="201"/>
      <c r="E175" s="202"/>
      <c r="F175" s="80">
        <f t="shared" ref="F175:M175" si="13">SUM(F168:F174)</f>
        <v>77</v>
      </c>
      <c r="G175" s="82">
        <f t="shared" si="13"/>
        <v>2</v>
      </c>
      <c r="H175" s="80">
        <f t="shared" si="13"/>
        <v>75</v>
      </c>
      <c r="I175" s="82">
        <f t="shared" si="13"/>
        <v>32</v>
      </c>
      <c r="J175" s="80">
        <f t="shared" si="13"/>
        <v>14</v>
      </c>
      <c r="K175" s="82">
        <f t="shared" si="13"/>
        <v>23</v>
      </c>
      <c r="L175" s="80">
        <f t="shared" si="13"/>
        <v>2</v>
      </c>
      <c r="M175" s="82">
        <f t="shared" si="13"/>
        <v>4</v>
      </c>
      <c r="N175" s="80"/>
      <c r="O175" s="111"/>
      <c r="P175" s="5"/>
    </row>
    <row r="176" spans="1:16" x14ac:dyDescent="0.2">
      <c r="A176" s="54">
        <v>53</v>
      </c>
      <c r="B176" s="203" t="s">
        <v>46</v>
      </c>
      <c r="C176" s="86" t="s">
        <v>154</v>
      </c>
      <c r="D176" s="96">
        <v>43416</v>
      </c>
      <c r="E176" s="101">
        <v>43427</v>
      </c>
      <c r="F176" s="108" t="s">
        <v>159</v>
      </c>
      <c r="G176" s="63"/>
      <c r="H176" s="64"/>
      <c r="I176" s="63"/>
      <c r="J176" s="64"/>
      <c r="K176" s="63"/>
      <c r="L176" s="64"/>
      <c r="M176" s="63"/>
      <c r="N176" s="64"/>
      <c r="O176" s="65"/>
      <c r="P176" s="5"/>
    </row>
    <row r="177" spans="1:16" x14ac:dyDescent="0.2">
      <c r="A177" s="51"/>
      <c r="B177" s="204"/>
      <c r="C177" s="93" t="s">
        <v>176</v>
      </c>
      <c r="D177" s="48">
        <v>43634</v>
      </c>
      <c r="E177" s="49">
        <v>43812</v>
      </c>
      <c r="F177" s="50">
        <v>6</v>
      </c>
      <c r="G177" s="51">
        <v>0</v>
      </c>
      <c r="H177" s="50">
        <v>6</v>
      </c>
      <c r="I177" s="51">
        <v>1</v>
      </c>
      <c r="J177" s="50">
        <v>3</v>
      </c>
      <c r="K177" s="51">
        <v>1</v>
      </c>
      <c r="L177" s="50">
        <v>1</v>
      </c>
      <c r="M177" s="51"/>
      <c r="N177" s="50"/>
      <c r="O177" s="58">
        <v>90</v>
      </c>
      <c r="P177" s="5"/>
    </row>
    <row r="178" spans="1:16" x14ac:dyDescent="0.2">
      <c r="A178" s="54">
        <v>54</v>
      </c>
      <c r="B178" s="205"/>
      <c r="C178" s="86" t="s">
        <v>155</v>
      </c>
      <c r="D178" s="112">
        <v>43542</v>
      </c>
      <c r="E178" s="61">
        <v>43756</v>
      </c>
      <c r="F178" s="64">
        <v>16</v>
      </c>
      <c r="G178" s="63">
        <v>2</v>
      </c>
      <c r="H178" s="64">
        <v>14</v>
      </c>
      <c r="I178" s="63">
        <v>11</v>
      </c>
      <c r="J178" s="64"/>
      <c r="K178" s="63">
        <v>3</v>
      </c>
      <c r="L178" s="64"/>
      <c r="M178" s="63"/>
      <c r="N178" s="64"/>
      <c r="O178" s="65">
        <v>91</v>
      </c>
      <c r="P178" s="5"/>
    </row>
    <row r="179" spans="1:16" x14ac:dyDescent="0.2">
      <c r="A179" s="51"/>
      <c r="B179" s="205"/>
      <c r="C179" s="90" t="s">
        <v>176</v>
      </c>
      <c r="D179" s="43">
        <v>43634</v>
      </c>
      <c r="E179" s="44">
        <v>43812</v>
      </c>
      <c r="F179" s="160">
        <v>13</v>
      </c>
      <c r="G179" s="40">
        <v>0</v>
      </c>
      <c r="H179" s="45">
        <v>13</v>
      </c>
      <c r="I179" s="40">
        <v>7</v>
      </c>
      <c r="J179" s="45">
        <v>2</v>
      </c>
      <c r="K179" s="40">
        <v>4</v>
      </c>
      <c r="L179" s="45"/>
      <c r="M179" s="40"/>
      <c r="N179" s="45"/>
      <c r="O179" s="91">
        <v>92</v>
      </c>
      <c r="P179" s="5"/>
    </row>
    <row r="180" spans="1:16" x14ac:dyDescent="0.2">
      <c r="A180" s="54">
        <v>55</v>
      </c>
      <c r="B180" s="205"/>
      <c r="C180" s="206" t="s">
        <v>173</v>
      </c>
      <c r="D180" s="112">
        <v>43381</v>
      </c>
      <c r="E180" s="61">
        <v>43392</v>
      </c>
      <c r="F180" s="159">
        <v>5</v>
      </c>
      <c r="G180" s="63">
        <v>0</v>
      </c>
      <c r="H180" s="64">
        <v>5</v>
      </c>
      <c r="I180" s="63">
        <v>4</v>
      </c>
      <c r="J180" s="64"/>
      <c r="K180" s="63">
        <v>1</v>
      </c>
      <c r="L180" s="64"/>
      <c r="M180" s="63"/>
      <c r="N180" s="64"/>
      <c r="O180" s="65">
        <v>93</v>
      </c>
      <c r="P180" s="5"/>
    </row>
    <row r="181" spans="1:16" x14ac:dyDescent="0.2">
      <c r="A181" s="54"/>
      <c r="B181" s="205"/>
      <c r="C181" s="56" t="s">
        <v>174</v>
      </c>
      <c r="D181" s="207">
        <v>43647</v>
      </c>
      <c r="E181" s="184">
        <v>43672</v>
      </c>
      <c r="F181" s="208" t="s">
        <v>159</v>
      </c>
      <c r="G181" s="54"/>
      <c r="H181" s="87"/>
      <c r="I181" s="54"/>
      <c r="J181" s="87"/>
      <c r="K181" s="54"/>
      <c r="L181" s="87"/>
      <c r="M181" s="54"/>
      <c r="N181" s="87"/>
      <c r="O181" s="88"/>
      <c r="P181" s="5"/>
    </row>
    <row r="182" spans="1:16" x14ac:dyDescent="0.2">
      <c r="A182" s="63">
        <v>56</v>
      </c>
      <c r="B182" s="209"/>
      <c r="C182" s="127" t="s">
        <v>175</v>
      </c>
      <c r="D182" s="112">
        <v>43710</v>
      </c>
      <c r="E182" s="61">
        <v>43735</v>
      </c>
      <c r="F182" s="159">
        <v>17</v>
      </c>
      <c r="G182" s="63">
        <v>0</v>
      </c>
      <c r="H182" s="64">
        <v>17</v>
      </c>
      <c r="I182" s="63">
        <v>5</v>
      </c>
      <c r="J182" s="64">
        <v>3</v>
      </c>
      <c r="K182" s="63">
        <v>5</v>
      </c>
      <c r="L182" s="64">
        <v>4</v>
      </c>
      <c r="M182" s="63"/>
      <c r="N182" s="64"/>
      <c r="O182" s="65">
        <v>94</v>
      </c>
      <c r="P182" s="5"/>
    </row>
    <row r="183" spans="1:16" x14ac:dyDescent="0.2">
      <c r="A183" s="210"/>
      <c r="B183" s="211"/>
      <c r="C183" s="212" t="s">
        <v>203</v>
      </c>
      <c r="D183" s="213"/>
      <c r="E183" s="213"/>
      <c r="F183" s="110">
        <f t="shared" ref="F183:M183" si="14">SUM(F176:F182)</f>
        <v>57</v>
      </c>
      <c r="G183" s="110">
        <f t="shared" si="14"/>
        <v>2</v>
      </c>
      <c r="H183" s="110">
        <f t="shared" si="14"/>
        <v>55</v>
      </c>
      <c r="I183" s="110">
        <f t="shared" si="14"/>
        <v>28</v>
      </c>
      <c r="J183" s="110">
        <f t="shared" si="14"/>
        <v>8</v>
      </c>
      <c r="K183" s="110">
        <f t="shared" si="14"/>
        <v>14</v>
      </c>
      <c r="L183" s="110">
        <f t="shared" si="14"/>
        <v>5</v>
      </c>
      <c r="M183" s="110">
        <f t="shared" si="14"/>
        <v>0</v>
      </c>
      <c r="N183" s="214"/>
      <c r="O183" s="215"/>
      <c r="P183" s="5"/>
    </row>
    <row r="184" spans="1:16" x14ac:dyDescent="0.2">
      <c r="A184" s="216"/>
      <c r="B184" s="217"/>
      <c r="C184" s="138" t="s">
        <v>204</v>
      </c>
      <c r="D184" s="218"/>
      <c r="E184" s="219"/>
      <c r="F184" s="71">
        <f t="shared" ref="F184:M184" si="15">SUM(F167+F175+F183)</f>
        <v>205</v>
      </c>
      <c r="G184" s="138">
        <f t="shared" si="15"/>
        <v>4</v>
      </c>
      <c r="H184" s="71">
        <f t="shared" si="15"/>
        <v>201</v>
      </c>
      <c r="I184" s="138">
        <f t="shared" si="15"/>
        <v>97</v>
      </c>
      <c r="J184" s="71">
        <f t="shared" si="15"/>
        <v>30</v>
      </c>
      <c r="K184" s="138">
        <f t="shared" si="15"/>
        <v>59</v>
      </c>
      <c r="L184" s="71">
        <f t="shared" si="15"/>
        <v>11</v>
      </c>
      <c r="M184" s="138">
        <f t="shared" si="15"/>
        <v>4</v>
      </c>
      <c r="N184" s="157"/>
      <c r="O184" s="220"/>
      <c r="P184" s="5"/>
    </row>
    <row r="185" spans="1:16" ht="13.5" x14ac:dyDescent="0.2">
      <c r="A185" s="382">
        <v>1</v>
      </c>
      <c r="B185" s="144" t="s">
        <v>206</v>
      </c>
      <c r="C185" s="221" t="s">
        <v>93</v>
      </c>
      <c r="D185" s="222">
        <v>43514</v>
      </c>
      <c r="E185" s="222">
        <v>43595</v>
      </c>
      <c r="F185" s="162">
        <v>30</v>
      </c>
      <c r="G185" s="79">
        <v>7</v>
      </c>
      <c r="H185" s="159">
        <v>23</v>
      </c>
      <c r="I185" s="79"/>
      <c r="J185" s="159"/>
      <c r="K185" s="79"/>
      <c r="L185" s="159"/>
      <c r="M185" s="79">
        <v>23</v>
      </c>
      <c r="N185" s="223"/>
      <c r="O185" s="224">
        <v>1</v>
      </c>
      <c r="P185" s="9"/>
    </row>
    <row r="186" spans="1:16" ht="13.5" x14ac:dyDescent="0.2">
      <c r="A186" s="380"/>
      <c r="B186" s="148" t="s">
        <v>207</v>
      </c>
      <c r="C186" s="225"/>
      <c r="D186" s="222">
        <v>43584</v>
      </c>
      <c r="E186" s="222">
        <v>43672</v>
      </c>
      <c r="F186" s="162">
        <v>41</v>
      </c>
      <c r="G186" s="79">
        <v>8</v>
      </c>
      <c r="H186" s="159">
        <v>33</v>
      </c>
      <c r="I186" s="79"/>
      <c r="J186" s="159"/>
      <c r="K186" s="79"/>
      <c r="L186" s="159"/>
      <c r="M186" s="79">
        <v>33</v>
      </c>
      <c r="N186" s="223"/>
      <c r="O186" s="224">
        <v>2</v>
      </c>
      <c r="P186" s="9"/>
    </row>
    <row r="187" spans="1:16" x14ac:dyDescent="0.2">
      <c r="A187" s="381"/>
      <c r="C187" s="225" t="s">
        <v>205</v>
      </c>
      <c r="D187" s="226">
        <v>43710</v>
      </c>
      <c r="E187" s="226">
        <v>43798</v>
      </c>
      <c r="F187" s="153">
        <v>34</v>
      </c>
      <c r="G187" s="168">
        <v>0</v>
      </c>
      <c r="H187" s="170">
        <v>34</v>
      </c>
      <c r="I187" s="168"/>
      <c r="J187" s="170"/>
      <c r="K187" s="168"/>
      <c r="L187" s="170"/>
      <c r="M187" s="168">
        <v>34</v>
      </c>
      <c r="N187" s="227"/>
      <c r="O187" s="228">
        <v>3</v>
      </c>
      <c r="P187" s="9"/>
    </row>
    <row r="188" spans="1:16" x14ac:dyDescent="0.2">
      <c r="A188" s="229"/>
      <c r="B188" s="229"/>
      <c r="C188" s="138" t="s">
        <v>213</v>
      </c>
      <c r="D188" s="230"/>
      <c r="E188" s="231"/>
      <c r="F188" s="232">
        <f t="shared" ref="F188:M188" si="16">SUM(F185:F187)</f>
        <v>105</v>
      </c>
      <c r="G188" s="71">
        <f t="shared" si="16"/>
        <v>15</v>
      </c>
      <c r="H188" s="138">
        <f t="shared" si="16"/>
        <v>90</v>
      </c>
      <c r="I188" s="71">
        <f t="shared" si="16"/>
        <v>0</v>
      </c>
      <c r="J188" s="138">
        <f t="shared" si="16"/>
        <v>0</v>
      </c>
      <c r="K188" s="71">
        <f t="shared" si="16"/>
        <v>0</v>
      </c>
      <c r="L188" s="138">
        <f t="shared" si="16"/>
        <v>0</v>
      </c>
      <c r="M188" s="71">
        <f t="shared" si="16"/>
        <v>90</v>
      </c>
      <c r="N188" s="233"/>
      <c r="O188" s="157"/>
      <c r="P188" s="9"/>
    </row>
    <row r="189" spans="1:16" x14ac:dyDescent="0.2">
      <c r="A189" s="234"/>
      <c r="B189" s="235" t="s">
        <v>77</v>
      </c>
      <c r="C189" s="236"/>
      <c r="D189" s="236"/>
      <c r="E189" s="237"/>
      <c r="F189" s="237"/>
      <c r="G189" s="238"/>
      <c r="H189" s="239"/>
      <c r="I189" s="239"/>
      <c r="J189" s="239"/>
      <c r="K189" s="239"/>
      <c r="L189" s="239"/>
      <c r="M189" s="240"/>
      <c r="N189" s="10"/>
      <c r="O189" s="240"/>
      <c r="P189" s="9"/>
    </row>
    <row r="190" spans="1:16" x14ac:dyDescent="0.2">
      <c r="A190" s="234"/>
      <c r="B190" s="234"/>
      <c r="C190" s="239"/>
      <c r="D190" s="241"/>
      <c r="E190" s="241"/>
      <c r="F190" s="239"/>
      <c r="G190" s="239"/>
      <c r="H190" s="239"/>
      <c r="I190" s="239"/>
      <c r="J190" s="239"/>
      <c r="K190" s="239"/>
      <c r="L190" s="239"/>
      <c r="M190" s="239"/>
      <c r="N190" s="240"/>
      <c r="O190" s="240"/>
      <c r="P190" s="9"/>
    </row>
    <row r="191" spans="1:16" ht="13.5" x14ac:dyDescent="0.2">
      <c r="A191" s="144" t="s">
        <v>5</v>
      </c>
      <c r="B191" s="151" t="s">
        <v>60</v>
      </c>
      <c r="C191" s="85" t="s">
        <v>63</v>
      </c>
      <c r="D191" s="85" t="s">
        <v>1</v>
      </c>
      <c r="E191" s="85" t="s">
        <v>4</v>
      </c>
      <c r="F191" s="85" t="s">
        <v>5</v>
      </c>
      <c r="G191" s="145" t="s">
        <v>5</v>
      </c>
      <c r="H191" s="85" t="s">
        <v>5</v>
      </c>
      <c r="I191" s="85" t="s">
        <v>13</v>
      </c>
      <c r="J191" s="85" t="s">
        <v>13</v>
      </c>
      <c r="K191" s="85" t="s">
        <v>14</v>
      </c>
      <c r="L191" s="85" t="s">
        <v>16</v>
      </c>
      <c r="M191" s="85" t="s">
        <v>17</v>
      </c>
      <c r="N191" s="242" t="s">
        <v>67</v>
      </c>
      <c r="O191" s="147"/>
      <c r="P191" s="9"/>
    </row>
    <row r="192" spans="1:16" ht="13.5" x14ac:dyDescent="0.2">
      <c r="A192" s="148" t="s">
        <v>66</v>
      </c>
      <c r="B192" s="74" t="s">
        <v>61</v>
      </c>
      <c r="C192" s="28" t="s">
        <v>59</v>
      </c>
      <c r="D192" s="28" t="s">
        <v>2</v>
      </c>
      <c r="E192" s="28" t="s">
        <v>3</v>
      </c>
      <c r="F192" s="28" t="s">
        <v>6</v>
      </c>
      <c r="G192" s="29" t="s">
        <v>6</v>
      </c>
      <c r="H192" s="28" t="s">
        <v>11</v>
      </c>
      <c r="I192" s="28" t="s">
        <v>12</v>
      </c>
      <c r="J192" s="28" t="s">
        <v>15</v>
      </c>
      <c r="K192" s="28" t="s">
        <v>12</v>
      </c>
      <c r="L192" s="28"/>
      <c r="M192" s="28"/>
      <c r="N192" s="30" t="s">
        <v>20</v>
      </c>
      <c r="O192" s="150"/>
      <c r="P192" s="5"/>
    </row>
    <row r="193" spans="1:16" x14ac:dyDescent="0.2">
      <c r="A193" s="28"/>
      <c r="B193" s="74" t="s">
        <v>62</v>
      </c>
      <c r="C193" s="28"/>
      <c r="D193" s="28" t="s">
        <v>0</v>
      </c>
      <c r="E193" s="28" t="s">
        <v>0</v>
      </c>
      <c r="F193" s="28" t="s">
        <v>7</v>
      </c>
      <c r="G193" s="29" t="s">
        <v>26</v>
      </c>
      <c r="H193" s="28"/>
      <c r="I193" s="28"/>
      <c r="J193" s="28"/>
      <c r="K193" s="28"/>
      <c r="L193" s="28"/>
      <c r="M193" s="28"/>
      <c r="N193" s="33"/>
      <c r="O193" s="29"/>
      <c r="P193" s="5"/>
    </row>
    <row r="194" spans="1:16" x14ac:dyDescent="0.2">
      <c r="A194" s="28"/>
      <c r="B194" s="74"/>
      <c r="C194" s="28"/>
      <c r="D194" s="28"/>
      <c r="E194" s="28"/>
      <c r="F194" s="28" t="s">
        <v>8</v>
      </c>
      <c r="G194" s="29" t="s">
        <v>9</v>
      </c>
      <c r="H194" s="28"/>
      <c r="I194" s="28"/>
      <c r="J194" s="28"/>
      <c r="K194" s="28"/>
      <c r="L194" s="28"/>
      <c r="M194" s="28"/>
      <c r="N194" s="33"/>
      <c r="O194" s="29"/>
      <c r="P194" s="5"/>
    </row>
    <row r="195" spans="1:16" x14ac:dyDescent="0.2">
      <c r="A195" s="28"/>
      <c r="B195" s="74"/>
      <c r="C195" s="28"/>
      <c r="D195" s="28"/>
      <c r="E195" s="28"/>
      <c r="F195" s="28"/>
      <c r="G195" s="29" t="s">
        <v>10</v>
      </c>
      <c r="H195" s="28"/>
      <c r="I195" s="28"/>
      <c r="J195" s="28"/>
      <c r="K195" s="28"/>
      <c r="L195" s="28"/>
      <c r="M195" s="28"/>
      <c r="N195" s="33"/>
      <c r="O195" s="29"/>
      <c r="P195" s="5"/>
    </row>
    <row r="196" spans="1:16" x14ac:dyDescent="0.2">
      <c r="A196" s="168">
        <v>1</v>
      </c>
      <c r="B196" s="243" t="s">
        <v>78</v>
      </c>
      <c r="C196" s="244" t="s">
        <v>189</v>
      </c>
      <c r="D196" s="245">
        <v>43402</v>
      </c>
      <c r="E196" s="246">
        <v>43433</v>
      </c>
      <c r="F196" s="159">
        <v>41</v>
      </c>
      <c r="G196" s="224">
        <v>9</v>
      </c>
      <c r="H196" s="159">
        <v>32</v>
      </c>
      <c r="I196" s="79">
        <v>31</v>
      </c>
      <c r="J196" s="159">
        <v>1</v>
      </c>
      <c r="K196" s="79"/>
      <c r="L196" s="159"/>
      <c r="M196" s="79"/>
      <c r="N196" s="223"/>
      <c r="O196" s="224">
        <v>1</v>
      </c>
      <c r="P196" s="5"/>
    </row>
    <row r="197" spans="1:16" x14ac:dyDescent="0.2">
      <c r="A197" s="247"/>
      <c r="B197" s="248" t="s">
        <v>61</v>
      </c>
      <c r="C197" s="249" t="s">
        <v>91</v>
      </c>
      <c r="D197" s="250"/>
      <c r="E197" s="251"/>
      <c r="F197" s="252">
        <f t="shared" ref="F197:M197" si="17">SUM(F196:F196)</f>
        <v>41</v>
      </c>
      <c r="G197" s="253">
        <f t="shared" si="17"/>
        <v>9</v>
      </c>
      <c r="H197" s="252">
        <f t="shared" si="17"/>
        <v>32</v>
      </c>
      <c r="I197" s="253">
        <f t="shared" si="17"/>
        <v>31</v>
      </c>
      <c r="J197" s="252">
        <f t="shared" si="17"/>
        <v>1</v>
      </c>
      <c r="K197" s="253">
        <f t="shared" si="17"/>
        <v>0</v>
      </c>
      <c r="L197" s="252">
        <f t="shared" si="17"/>
        <v>0</v>
      </c>
      <c r="M197" s="253">
        <f t="shared" si="17"/>
        <v>0</v>
      </c>
      <c r="N197" s="252"/>
      <c r="O197" s="254"/>
      <c r="P197" s="8"/>
    </row>
    <row r="198" spans="1:16" x14ac:dyDescent="0.2">
      <c r="A198" s="168">
        <v>2</v>
      </c>
      <c r="B198" s="255" t="s">
        <v>55</v>
      </c>
      <c r="C198" s="256" t="s">
        <v>190</v>
      </c>
      <c r="D198" s="246">
        <v>43353</v>
      </c>
      <c r="E198" s="246">
        <v>43385</v>
      </c>
      <c r="F198" s="159">
        <v>3</v>
      </c>
      <c r="G198" s="79">
        <v>0</v>
      </c>
      <c r="H198" s="159">
        <v>3</v>
      </c>
      <c r="I198" s="79">
        <v>3</v>
      </c>
      <c r="J198" s="257" t="s">
        <v>208</v>
      </c>
      <c r="K198" s="79"/>
      <c r="L198" s="159"/>
      <c r="M198" s="79"/>
      <c r="N198" s="223"/>
      <c r="O198" s="224">
        <v>2</v>
      </c>
      <c r="P198" s="8"/>
    </row>
    <row r="199" spans="1:16" x14ac:dyDescent="0.2">
      <c r="A199" s="247"/>
      <c r="B199" s="255"/>
      <c r="C199" s="258"/>
      <c r="D199" s="259">
        <v>43416</v>
      </c>
      <c r="E199" s="260">
        <v>43427</v>
      </c>
      <c r="F199" s="164">
        <v>11</v>
      </c>
      <c r="G199" s="261">
        <v>2</v>
      </c>
      <c r="H199" s="164">
        <v>9</v>
      </c>
      <c r="I199" s="68">
        <v>7</v>
      </c>
      <c r="J199" s="164">
        <v>2</v>
      </c>
      <c r="K199" s="68"/>
      <c r="L199" s="164"/>
      <c r="M199" s="68"/>
      <c r="N199" s="262"/>
      <c r="O199" s="261">
        <v>3</v>
      </c>
      <c r="P199" s="5"/>
    </row>
    <row r="200" spans="1:16" x14ac:dyDescent="0.2">
      <c r="A200" s="68"/>
      <c r="B200" s="263"/>
      <c r="C200" s="264" t="s">
        <v>91</v>
      </c>
      <c r="D200" s="265"/>
      <c r="E200" s="265"/>
      <c r="F200" s="266">
        <f t="shared" ref="F200:M200" si="18">SUM(F198:F199)</f>
        <v>14</v>
      </c>
      <c r="G200" s="266">
        <f t="shared" si="18"/>
        <v>2</v>
      </c>
      <c r="H200" s="266">
        <f t="shared" si="18"/>
        <v>12</v>
      </c>
      <c r="I200" s="266">
        <f t="shared" si="18"/>
        <v>10</v>
      </c>
      <c r="J200" s="266">
        <f t="shared" si="18"/>
        <v>2</v>
      </c>
      <c r="K200" s="267">
        <f t="shared" si="18"/>
        <v>0</v>
      </c>
      <c r="L200" s="267">
        <f t="shared" si="18"/>
        <v>0</v>
      </c>
      <c r="M200" s="267">
        <f t="shared" si="18"/>
        <v>0</v>
      </c>
      <c r="N200" s="268"/>
      <c r="O200" s="269"/>
      <c r="P200" s="5"/>
    </row>
    <row r="201" spans="1:16" ht="13.5" x14ac:dyDescent="0.2">
      <c r="A201" s="247">
        <v>3</v>
      </c>
      <c r="B201" s="263"/>
      <c r="C201" s="270" t="s">
        <v>191</v>
      </c>
      <c r="D201" s="271">
        <v>43402</v>
      </c>
      <c r="E201" s="272">
        <v>43433</v>
      </c>
      <c r="F201" s="160">
        <v>2</v>
      </c>
      <c r="G201" s="273">
        <v>1</v>
      </c>
      <c r="H201" s="160">
        <v>1</v>
      </c>
      <c r="I201" s="247">
        <v>1</v>
      </c>
      <c r="J201" s="160"/>
      <c r="K201" s="168"/>
      <c r="L201" s="170"/>
      <c r="M201" s="168"/>
      <c r="N201" s="227"/>
      <c r="O201" s="228">
        <v>4</v>
      </c>
      <c r="P201" s="5"/>
    </row>
    <row r="202" spans="1:16" x14ac:dyDescent="0.2">
      <c r="A202" s="68"/>
      <c r="B202" s="274"/>
      <c r="C202" s="249" t="s">
        <v>91</v>
      </c>
      <c r="D202" s="265"/>
      <c r="E202" s="265"/>
      <c r="F202" s="266">
        <f t="shared" ref="F202:M202" si="19">SUM(F201:F201)</f>
        <v>2</v>
      </c>
      <c r="G202" s="266">
        <f t="shared" si="19"/>
        <v>1</v>
      </c>
      <c r="H202" s="266">
        <f t="shared" si="19"/>
        <v>1</v>
      </c>
      <c r="I202" s="266">
        <f t="shared" si="19"/>
        <v>1</v>
      </c>
      <c r="J202" s="266">
        <f t="shared" si="19"/>
        <v>0</v>
      </c>
      <c r="K202" s="266">
        <f t="shared" si="19"/>
        <v>0</v>
      </c>
      <c r="L202" s="266">
        <f t="shared" si="19"/>
        <v>0</v>
      </c>
      <c r="M202" s="266">
        <f t="shared" si="19"/>
        <v>0</v>
      </c>
      <c r="N202" s="275"/>
      <c r="O202" s="276"/>
      <c r="P202" s="5"/>
    </row>
    <row r="203" spans="1:16" x14ac:dyDescent="0.2">
      <c r="A203" s="168">
        <v>4</v>
      </c>
      <c r="B203" s="247"/>
      <c r="C203" s="277" t="s">
        <v>192</v>
      </c>
      <c r="D203" s="278">
        <v>43409</v>
      </c>
      <c r="E203" s="278">
        <v>43427</v>
      </c>
      <c r="F203" s="77" t="s">
        <v>159</v>
      </c>
      <c r="G203" s="273"/>
      <c r="H203" s="160"/>
      <c r="I203" s="247"/>
      <c r="J203" s="160"/>
      <c r="K203" s="247"/>
      <c r="L203" s="160"/>
      <c r="M203" s="247"/>
      <c r="N203" s="279"/>
      <c r="O203" s="273"/>
      <c r="P203" s="5"/>
    </row>
    <row r="204" spans="1:16" x14ac:dyDescent="0.2">
      <c r="A204" s="168">
        <v>5</v>
      </c>
      <c r="B204" s="247"/>
      <c r="C204" s="280" t="s">
        <v>193</v>
      </c>
      <c r="D204" s="278">
        <v>43409</v>
      </c>
      <c r="E204" s="278">
        <v>43427</v>
      </c>
      <c r="F204" s="77" t="s">
        <v>159</v>
      </c>
      <c r="G204" s="228"/>
      <c r="H204" s="170"/>
      <c r="I204" s="168"/>
      <c r="J204" s="170"/>
      <c r="K204" s="168"/>
      <c r="L204" s="170"/>
      <c r="M204" s="168"/>
      <c r="N204" s="227"/>
      <c r="O204" s="228"/>
      <c r="P204" s="5"/>
    </row>
    <row r="205" spans="1:16" x14ac:dyDescent="0.2">
      <c r="A205" s="79">
        <v>6</v>
      </c>
      <c r="B205" s="79"/>
      <c r="C205" s="281" t="s">
        <v>194</v>
      </c>
      <c r="D205" s="282">
        <v>43409</v>
      </c>
      <c r="E205" s="278">
        <v>43427</v>
      </c>
      <c r="F205" s="283" t="s">
        <v>159</v>
      </c>
      <c r="G205" s="224"/>
      <c r="H205" s="159"/>
      <c r="I205" s="79"/>
      <c r="J205" s="159"/>
      <c r="K205" s="79"/>
      <c r="L205" s="159"/>
      <c r="M205" s="79"/>
      <c r="N205" s="223"/>
      <c r="O205" s="224"/>
      <c r="P205" s="5"/>
    </row>
    <row r="206" spans="1:16" x14ac:dyDescent="0.2">
      <c r="A206" s="68"/>
      <c r="B206" s="163"/>
      <c r="C206" s="284" t="s">
        <v>91</v>
      </c>
      <c r="D206" s="285"/>
      <c r="E206" s="285"/>
      <c r="F206" s="286">
        <f t="shared" ref="F206:M206" si="20">SUM(F203:F205)</f>
        <v>0</v>
      </c>
      <c r="G206" s="286">
        <f t="shared" si="20"/>
        <v>0</v>
      </c>
      <c r="H206" s="286">
        <f t="shared" si="20"/>
        <v>0</v>
      </c>
      <c r="I206" s="286">
        <f t="shared" si="20"/>
        <v>0</v>
      </c>
      <c r="J206" s="286">
        <f t="shared" si="20"/>
        <v>0</v>
      </c>
      <c r="K206" s="286">
        <f t="shared" si="20"/>
        <v>0</v>
      </c>
      <c r="L206" s="286">
        <f t="shared" si="20"/>
        <v>0</v>
      </c>
      <c r="M206" s="286">
        <f t="shared" si="20"/>
        <v>0</v>
      </c>
      <c r="N206" s="287"/>
      <c r="O206" s="288"/>
      <c r="P206" s="5"/>
    </row>
    <row r="207" spans="1:16" x14ac:dyDescent="0.2">
      <c r="A207" s="289"/>
      <c r="B207" s="199"/>
      <c r="C207" s="82" t="s">
        <v>87</v>
      </c>
      <c r="D207" s="290"/>
      <c r="E207" s="81"/>
      <c r="F207" s="82">
        <f t="shared" ref="F207:M207" si="21">SUM(F197+F200+F202+F206)</f>
        <v>57</v>
      </c>
      <c r="G207" s="82">
        <f t="shared" si="21"/>
        <v>12</v>
      </c>
      <c r="H207" s="82">
        <f t="shared" si="21"/>
        <v>45</v>
      </c>
      <c r="I207" s="82">
        <f t="shared" si="21"/>
        <v>42</v>
      </c>
      <c r="J207" s="82">
        <f t="shared" si="21"/>
        <v>3</v>
      </c>
      <c r="K207" s="82">
        <f t="shared" si="21"/>
        <v>0</v>
      </c>
      <c r="L207" s="82">
        <f t="shared" si="21"/>
        <v>0</v>
      </c>
      <c r="M207" s="82">
        <f t="shared" si="21"/>
        <v>0</v>
      </c>
      <c r="N207" s="291"/>
      <c r="O207" s="83"/>
      <c r="P207" s="5"/>
    </row>
    <row r="208" spans="1:16" x14ac:dyDescent="0.2">
      <c r="A208" s="153">
        <v>7</v>
      </c>
      <c r="B208" s="292" t="s">
        <v>80</v>
      </c>
      <c r="C208" s="293" t="s">
        <v>81</v>
      </c>
      <c r="D208" s="294">
        <v>43374</v>
      </c>
      <c r="E208" s="260">
        <v>43378</v>
      </c>
      <c r="F208" s="68">
        <v>34</v>
      </c>
      <c r="G208" s="261">
        <v>2</v>
      </c>
      <c r="H208" s="68">
        <v>32</v>
      </c>
      <c r="I208" s="68">
        <v>28</v>
      </c>
      <c r="J208" s="68">
        <v>2</v>
      </c>
      <c r="K208" s="68"/>
      <c r="L208" s="68"/>
      <c r="M208" s="68">
        <v>2</v>
      </c>
      <c r="N208" s="295"/>
      <c r="O208" s="261">
        <v>5</v>
      </c>
      <c r="P208" s="5"/>
    </row>
    <row r="209" spans="1:16" x14ac:dyDescent="0.2">
      <c r="A209" s="163"/>
      <c r="B209" s="41" t="s">
        <v>61</v>
      </c>
      <c r="C209" s="296" t="s">
        <v>91</v>
      </c>
      <c r="D209" s="297"/>
      <c r="E209" s="297"/>
      <c r="F209" s="267">
        <f t="shared" ref="F209:M209" si="22">SUM(F208:F208)</f>
        <v>34</v>
      </c>
      <c r="G209" s="298">
        <f t="shared" si="22"/>
        <v>2</v>
      </c>
      <c r="H209" s="267">
        <f t="shared" si="22"/>
        <v>32</v>
      </c>
      <c r="I209" s="298">
        <f t="shared" si="22"/>
        <v>28</v>
      </c>
      <c r="J209" s="267">
        <f t="shared" si="22"/>
        <v>2</v>
      </c>
      <c r="K209" s="298">
        <f t="shared" si="22"/>
        <v>0</v>
      </c>
      <c r="L209" s="267">
        <f t="shared" si="22"/>
        <v>0</v>
      </c>
      <c r="M209" s="298">
        <f t="shared" si="22"/>
        <v>2</v>
      </c>
      <c r="N209" s="267"/>
      <c r="O209" s="299"/>
      <c r="P209" s="5"/>
    </row>
    <row r="210" spans="1:16" x14ac:dyDescent="0.2">
      <c r="A210" s="153">
        <v>8</v>
      </c>
      <c r="B210" s="300" t="s">
        <v>55</v>
      </c>
      <c r="C210" s="196" t="s">
        <v>86</v>
      </c>
      <c r="D210" s="245">
        <v>43374</v>
      </c>
      <c r="E210" s="246">
        <v>43378</v>
      </c>
      <c r="F210" s="159">
        <v>5</v>
      </c>
      <c r="G210" s="224">
        <v>0</v>
      </c>
      <c r="H210" s="159">
        <v>5</v>
      </c>
      <c r="I210" s="79">
        <v>2</v>
      </c>
      <c r="J210" s="159">
        <v>3</v>
      </c>
      <c r="K210" s="79"/>
      <c r="L210" s="159"/>
      <c r="M210" s="79"/>
      <c r="N210" s="223"/>
      <c r="O210" s="224">
        <v>6</v>
      </c>
      <c r="P210" s="5"/>
    </row>
    <row r="211" spans="1:16" x14ac:dyDescent="0.2">
      <c r="A211" s="163"/>
      <c r="B211" s="247"/>
      <c r="C211" s="274"/>
      <c r="D211" s="301">
        <v>43395</v>
      </c>
      <c r="E211" s="260">
        <v>43399</v>
      </c>
      <c r="F211" s="164">
        <v>10</v>
      </c>
      <c r="G211" s="261">
        <v>0</v>
      </c>
      <c r="H211" s="164">
        <v>10</v>
      </c>
      <c r="I211" s="68">
        <v>5</v>
      </c>
      <c r="J211" s="164">
        <v>5</v>
      </c>
      <c r="K211" s="68"/>
      <c r="L211" s="164"/>
      <c r="M211" s="68"/>
      <c r="N211" s="262"/>
      <c r="O211" s="261">
        <v>7</v>
      </c>
      <c r="P211" s="5"/>
    </row>
    <row r="212" spans="1:16" x14ac:dyDescent="0.2">
      <c r="A212" s="163"/>
      <c r="B212" s="247"/>
      <c r="C212" s="296" t="s">
        <v>91</v>
      </c>
      <c r="D212" s="297"/>
      <c r="E212" s="297"/>
      <c r="F212" s="267">
        <f t="shared" ref="F212:M212" si="23">SUM(F210:F211)</f>
        <v>15</v>
      </c>
      <c r="G212" s="298">
        <f t="shared" si="23"/>
        <v>0</v>
      </c>
      <c r="H212" s="267">
        <f t="shared" si="23"/>
        <v>15</v>
      </c>
      <c r="I212" s="298">
        <f t="shared" si="23"/>
        <v>7</v>
      </c>
      <c r="J212" s="267">
        <f t="shared" si="23"/>
        <v>8</v>
      </c>
      <c r="K212" s="298">
        <f t="shared" si="23"/>
        <v>0</v>
      </c>
      <c r="L212" s="267">
        <f t="shared" si="23"/>
        <v>0</v>
      </c>
      <c r="M212" s="298">
        <f t="shared" si="23"/>
        <v>0</v>
      </c>
      <c r="N212" s="267"/>
      <c r="O212" s="299"/>
      <c r="P212" s="5"/>
    </row>
    <row r="213" spans="1:16" x14ac:dyDescent="0.2">
      <c r="A213" s="153">
        <v>9</v>
      </c>
      <c r="B213" s="247"/>
      <c r="C213" s="302" t="s">
        <v>88</v>
      </c>
      <c r="D213" s="303"/>
      <c r="E213" s="304"/>
      <c r="F213" s="168"/>
      <c r="G213" s="227"/>
      <c r="H213" s="168"/>
      <c r="I213" s="170"/>
      <c r="J213" s="168"/>
      <c r="K213" s="170"/>
      <c r="L213" s="168"/>
      <c r="M213" s="170"/>
      <c r="N213" s="228"/>
      <c r="O213" s="305"/>
      <c r="P213" s="5"/>
    </row>
    <row r="214" spans="1:16" x14ac:dyDescent="0.2">
      <c r="A214" s="163"/>
      <c r="B214" s="247"/>
      <c r="C214" s="306" t="s">
        <v>90</v>
      </c>
      <c r="D214" s="260">
        <v>43437</v>
      </c>
      <c r="E214" s="301">
        <v>43441</v>
      </c>
      <c r="F214" s="68">
        <v>40</v>
      </c>
      <c r="G214" s="262">
        <v>4</v>
      </c>
      <c r="H214" s="68">
        <v>36</v>
      </c>
      <c r="I214" s="164">
        <v>32</v>
      </c>
      <c r="J214" s="68">
        <v>2</v>
      </c>
      <c r="K214" s="164"/>
      <c r="L214" s="68"/>
      <c r="M214" s="164">
        <v>2</v>
      </c>
      <c r="N214" s="261"/>
      <c r="O214" s="307">
        <v>8</v>
      </c>
      <c r="P214" s="5"/>
    </row>
    <row r="215" spans="1:16" x14ac:dyDescent="0.2">
      <c r="A215" s="163"/>
      <c r="B215" s="247"/>
      <c r="C215" s="264" t="s">
        <v>91</v>
      </c>
      <c r="D215" s="308"/>
      <c r="E215" s="265"/>
      <c r="F215" s="266">
        <f t="shared" ref="F215:M215" si="24">SUM(F213:F214)</f>
        <v>40</v>
      </c>
      <c r="G215" s="266">
        <f t="shared" si="24"/>
        <v>4</v>
      </c>
      <c r="H215" s="266">
        <f t="shared" si="24"/>
        <v>36</v>
      </c>
      <c r="I215" s="266">
        <f t="shared" si="24"/>
        <v>32</v>
      </c>
      <c r="J215" s="266">
        <f t="shared" si="24"/>
        <v>2</v>
      </c>
      <c r="K215" s="266">
        <f t="shared" si="24"/>
        <v>0</v>
      </c>
      <c r="L215" s="266">
        <f t="shared" si="24"/>
        <v>0</v>
      </c>
      <c r="M215" s="266">
        <f t="shared" si="24"/>
        <v>2</v>
      </c>
      <c r="N215" s="275"/>
      <c r="O215" s="276"/>
      <c r="P215" s="5"/>
    </row>
    <row r="216" spans="1:16" x14ac:dyDescent="0.2">
      <c r="A216" s="153">
        <v>10</v>
      </c>
      <c r="B216" s="247"/>
      <c r="C216" s="293" t="s">
        <v>79</v>
      </c>
      <c r="D216" s="294">
        <v>43381</v>
      </c>
      <c r="E216" s="260">
        <v>43385</v>
      </c>
      <c r="F216" s="68">
        <v>16</v>
      </c>
      <c r="G216" s="261">
        <v>2</v>
      </c>
      <c r="H216" s="68">
        <v>14</v>
      </c>
      <c r="I216" s="68">
        <v>14</v>
      </c>
      <c r="J216" s="68"/>
      <c r="K216" s="68"/>
      <c r="L216" s="68"/>
      <c r="M216" s="68"/>
      <c r="N216" s="295"/>
      <c r="O216" s="261">
        <v>9</v>
      </c>
      <c r="P216" s="5"/>
    </row>
    <row r="217" spans="1:16" x14ac:dyDescent="0.2">
      <c r="A217" s="163"/>
      <c r="B217" s="247"/>
      <c r="C217" s="263"/>
      <c r="D217" s="309">
        <v>43388</v>
      </c>
      <c r="E217" s="246">
        <v>43392</v>
      </c>
      <c r="F217" s="79">
        <v>17</v>
      </c>
      <c r="G217" s="224">
        <v>0</v>
      </c>
      <c r="H217" s="79">
        <v>17</v>
      </c>
      <c r="I217" s="79">
        <v>15</v>
      </c>
      <c r="J217" s="79">
        <v>1</v>
      </c>
      <c r="K217" s="79"/>
      <c r="L217" s="79"/>
      <c r="M217" s="79">
        <v>1</v>
      </c>
      <c r="N217" s="310"/>
      <c r="O217" s="224">
        <v>10</v>
      </c>
      <c r="P217" s="5"/>
    </row>
    <row r="218" spans="1:16" x14ac:dyDescent="0.2">
      <c r="A218" s="163"/>
      <c r="B218" s="247"/>
      <c r="C218" s="263"/>
      <c r="D218" s="309">
        <v>43395</v>
      </c>
      <c r="E218" s="246">
        <v>43399</v>
      </c>
      <c r="F218" s="79">
        <v>17</v>
      </c>
      <c r="G218" s="224">
        <v>3</v>
      </c>
      <c r="H218" s="79">
        <v>14</v>
      </c>
      <c r="I218" s="79">
        <v>13</v>
      </c>
      <c r="J218" s="79">
        <v>1</v>
      </c>
      <c r="K218" s="79"/>
      <c r="L218" s="79"/>
      <c r="M218" s="79"/>
      <c r="N218" s="310"/>
      <c r="O218" s="224">
        <v>11</v>
      </c>
      <c r="P218" s="5"/>
    </row>
    <row r="219" spans="1:16" x14ac:dyDescent="0.2">
      <c r="A219" s="163"/>
      <c r="B219" s="247"/>
      <c r="C219" s="263"/>
      <c r="D219" s="309">
        <v>43444</v>
      </c>
      <c r="E219" s="246">
        <v>43448</v>
      </c>
      <c r="F219" s="79">
        <v>27</v>
      </c>
      <c r="G219" s="224">
        <v>1</v>
      </c>
      <c r="H219" s="79">
        <v>26</v>
      </c>
      <c r="I219" s="79">
        <v>18</v>
      </c>
      <c r="J219" s="79">
        <v>3</v>
      </c>
      <c r="K219" s="79"/>
      <c r="L219" s="79"/>
      <c r="M219" s="79">
        <v>5</v>
      </c>
      <c r="N219" s="310"/>
      <c r="O219" s="224">
        <v>12</v>
      </c>
      <c r="P219" s="5"/>
    </row>
    <row r="220" spans="1:16" x14ac:dyDescent="0.2">
      <c r="A220" s="155"/>
      <c r="B220" s="68"/>
      <c r="C220" s="264" t="s">
        <v>91</v>
      </c>
      <c r="D220" s="308"/>
      <c r="E220" s="265"/>
      <c r="F220" s="266">
        <f t="shared" ref="F220:M220" si="25">SUM(F216:F219)</f>
        <v>77</v>
      </c>
      <c r="G220" s="276">
        <f t="shared" si="25"/>
        <v>6</v>
      </c>
      <c r="H220" s="266">
        <f t="shared" si="25"/>
        <v>71</v>
      </c>
      <c r="I220" s="266">
        <f t="shared" si="25"/>
        <v>60</v>
      </c>
      <c r="J220" s="266">
        <f t="shared" si="25"/>
        <v>5</v>
      </c>
      <c r="K220" s="266">
        <f t="shared" si="25"/>
        <v>0</v>
      </c>
      <c r="L220" s="266">
        <f t="shared" si="25"/>
        <v>0</v>
      </c>
      <c r="M220" s="266">
        <f t="shared" si="25"/>
        <v>6</v>
      </c>
      <c r="N220" s="311"/>
      <c r="O220" s="276"/>
      <c r="P220" s="5"/>
    </row>
    <row r="221" spans="1:16" x14ac:dyDescent="0.2">
      <c r="A221" s="312"/>
      <c r="B221" s="120"/>
      <c r="C221" s="313" t="s">
        <v>89</v>
      </c>
      <c r="D221" s="290"/>
      <c r="E221" s="81"/>
      <c r="F221" s="82">
        <f t="shared" ref="F221:M221" si="26">SUM(F209+F212+F215+F220)</f>
        <v>166</v>
      </c>
      <c r="G221" s="82">
        <f t="shared" si="26"/>
        <v>12</v>
      </c>
      <c r="H221" s="82">
        <f t="shared" si="26"/>
        <v>154</v>
      </c>
      <c r="I221" s="82">
        <f t="shared" si="26"/>
        <v>127</v>
      </c>
      <c r="J221" s="82">
        <f t="shared" si="26"/>
        <v>17</v>
      </c>
      <c r="K221" s="82">
        <f t="shared" si="26"/>
        <v>0</v>
      </c>
      <c r="L221" s="82">
        <f t="shared" si="26"/>
        <v>0</v>
      </c>
      <c r="M221" s="82">
        <f t="shared" si="26"/>
        <v>10</v>
      </c>
      <c r="N221" s="314"/>
      <c r="O221" s="111"/>
      <c r="P221" s="5"/>
    </row>
    <row r="222" spans="1:16" x14ac:dyDescent="0.2">
      <c r="A222" s="73"/>
      <c r="B222" s="72"/>
      <c r="C222" s="315" t="s">
        <v>95</v>
      </c>
      <c r="D222" s="316"/>
      <c r="E222" s="316"/>
      <c r="F222" s="317">
        <f t="shared" ref="F222:M222" si="27">SUM(F207+F221)</f>
        <v>223</v>
      </c>
      <c r="G222" s="318">
        <f t="shared" si="27"/>
        <v>24</v>
      </c>
      <c r="H222" s="317">
        <f t="shared" si="27"/>
        <v>199</v>
      </c>
      <c r="I222" s="318">
        <f t="shared" si="27"/>
        <v>169</v>
      </c>
      <c r="J222" s="317">
        <f t="shared" si="27"/>
        <v>20</v>
      </c>
      <c r="K222" s="318">
        <f t="shared" si="27"/>
        <v>0</v>
      </c>
      <c r="L222" s="317">
        <f t="shared" si="27"/>
        <v>0</v>
      </c>
      <c r="M222" s="318">
        <f t="shared" si="27"/>
        <v>10</v>
      </c>
      <c r="N222" s="319"/>
      <c r="O222" s="320"/>
      <c r="P222" s="8"/>
    </row>
    <row r="223" spans="1:16" ht="13.5" x14ac:dyDescent="0.2">
      <c r="A223" s="160"/>
      <c r="B223" s="160"/>
      <c r="C223" s="160"/>
      <c r="D223" s="321"/>
      <c r="E223" s="321"/>
      <c r="F223" s="239"/>
      <c r="G223" s="240"/>
      <c r="H223" s="239"/>
      <c r="I223" s="239"/>
      <c r="J223" s="239"/>
      <c r="K223" s="239"/>
      <c r="L223" s="239"/>
      <c r="M223" s="239"/>
      <c r="N223" s="240"/>
      <c r="O223" s="322"/>
      <c r="P223" s="5"/>
    </row>
    <row r="224" spans="1:16" ht="16.5" x14ac:dyDescent="0.2">
      <c r="A224" s="14"/>
      <c r="B224" s="14"/>
      <c r="C224" s="14"/>
      <c r="D224" s="323"/>
      <c r="E224" s="323" t="s">
        <v>29</v>
      </c>
      <c r="F224" s="323"/>
      <c r="G224" s="323"/>
      <c r="H224" s="323"/>
      <c r="I224" s="323"/>
      <c r="J224" s="323"/>
      <c r="K224" s="323"/>
      <c r="L224" s="14"/>
      <c r="M224" s="14"/>
      <c r="N224" s="10"/>
      <c r="O224" s="13"/>
      <c r="P224" s="5"/>
    </row>
    <row r="225" spans="1:16" ht="13.5" thickBot="1" x14ac:dyDescent="0.25">
      <c r="A225" s="14"/>
      <c r="B225" s="14"/>
      <c r="C225" s="14"/>
      <c r="D225" s="14"/>
      <c r="E225" s="14"/>
      <c r="F225" s="14"/>
      <c r="G225" s="10"/>
      <c r="H225" s="14"/>
      <c r="I225" s="14"/>
      <c r="J225" s="14"/>
      <c r="K225" s="14"/>
      <c r="L225" s="14"/>
      <c r="M225" s="14"/>
      <c r="N225" s="10"/>
      <c r="O225" s="13"/>
      <c r="P225" s="5"/>
    </row>
    <row r="226" spans="1:16" ht="13.5" x14ac:dyDescent="0.2">
      <c r="A226" s="324" t="s">
        <v>5</v>
      </c>
      <c r="B226" s="325" t="s">
        <v>60</v>
      </c>
      <c r="C226" s="326" t="s">
        <v>58</v>
      </c>
      <c r="D226" s="23" t="s">
        <v>1</v>
      </c>
      <c r="E226" s="327" t="s">
        <v>4</v>
      </c>
      <c r="F226" s="23" t="s">
        <v>5</v>
      </c>
      <c r="G226" s="328" t="s">
        <v>5</v>
      </c>
      <c r="H226" s="23" t="s">
        <v>5</v>
      </c>
      <c r="I226" s="327" t="s">
        <v>13</v>
      </c>
      <c r="J226" s="23" t="s">
        <v>13</v>
      </c>
      <c r="K226" s="327" t="s">
        <v>14</v>
      </c>
      <c r="L226" s="23" t="s">
        <v>16</v>
      </c>
      <c r="M226" s="327" t="s">
        <v>17</v>
      </c>
      <c r="N226" s="329" t="s">
        <v>19</v>
      </c>
      <c r="O226" s="330" t="s">
        <v>5</v>
      </c>
      <c r="P226" s="5"/>
    </row>
    <row r="227" spans="1:16" ht="13.5" x14ac:dyDescent="0.2">
      <c r="A227" s="148" t="s">
        <v>66</v>
      </c>
      <c r="B227" s="28" t="s">
        <v>61</v>
      </c>
      <c r="C227" s="78" t="s">
        <v>59</v>
      </c>
      <c r="D227" s="28" t="s">
        <v>2</v>
      </c>
      <c r="E227" s="78" t="s">
        <v>3</v>
      </c>
      <c r="F227" s="28" t="s">
        <v>6</v>
      </c>
      <c r="G227" s="331" t="s">
        <v>6</v>
      </c>
      <c r="H227" s="28" t="s">
        <v>11</v>
      </c>
      <c r="I227" s="78" t="s">
        <v>12</v>
      </c>
      <c r="J227" s="28" t="s">
        <v>15</v>
      </c>
      <c r="K227" s="78" t="s">
        <v>12</v>
      </c>
      <c r="L227" s="28"/>
      <c r="M227" s="78"/>
      <c r="N227" s="150" t="s">
        <v>30</v>
      </c>
      <c r="O227" s="332" t="s">
        <v>25</v>
      </c>
      <c r="P227" s="5"/>
    </row>
    <row r="228" spans="1:16" x14ac:dyDescent="0.2">
      <c r="A228" s="28"/>
      <c r="B228" s="28" t="s">
        <v>62</v>
      </c>
      <c r="C228" s="78"/>
      <c r="D228" s="28" t="s">
        <v>0</v>
      </c>
      <c r="E228" s="78" t="s">
        <v>0</v>
      </c>
      <c r="F228" s="28" t="s">
        <v>7</v>
      </c>
      <c r="G228" s="331" t="s">
        <v>26</v>
      </c>
      <c r="H228" s="28"/>
      <c r="I228" s="78"/>
      <c r="J228" s="28"/>
      <c r="K228" s="78"/>
      <c r="L228" s="28"/>
      <c r="M228" s="78"/>
      <c r="N228" s="29"/>
      <c r="O228" s="333"/>
      <c r="P228" s="5"/>
    </row>
    <row r="229" spans="1:16" x14ac:dyDescent="0.2">
      <c r="A229" s="28"/>
      <c r="B229" s="28"/>
      <c r="C229" s="78"/>
      <c r="D229" s="28"/>
      <c r="E229" s="78"/>
      <c r="F229" s="28" t="s">
        <v>8</v>
      </c>
      <c r="G229" s="331" t="s">
        <v>9</v>
      </c>
      <c r="H229" s="28"/>
      <c r="I229" s="78"/>
      <c r="J229" s="28"/>
      <c r="K229" s="78"/>
      <c r="L229" s="28"/>
      <c r="M229" s="78"/>
      <c r="N229" s="29"/>
      <c r="O229" s="333"/>
      <c r="P229" s="5"/>
    </row>
    <row r="230" spans="1:16" x14ac:dyDescent="0.2">
      <c r="A230" s="28"/>
      <c r="B230" s="28"/>
      <c r="C230" s="78"/>
      <c r="D230" s="28"/>
      <c r="E230" s="78"/>
      <c r="F230" s="28"/>
      <c r="G230" s="331" t="s">
        <v>10</v>
      </c>
      <c r="H230" s="28"/>
      <c r="I230" s="78"/>
      <c r="J230" s="28"/>
      <c r="K230" s="78"/>
      <c r="L230" s="28"/>
      <c r="M230" s="78"/>
      <c r="N230" s="29"/>
      <c r="O230" s="333"/>
      <c r="P230" s="5"/>
    </row>
    <row r="231" spans="1:16" x14ac:dyDescent="0.2">
      <c r="A231" s="100">
        <v>1</v>
      </c>
      <c r="B231" s="85" t="s">
        <v>160</v>
      </c>
      <c r="C231" s="334" t="s">
        <v>195</v>
      </c>
      <c r="D231" s="112">
        <v>43423</v>
      </c>
      <c r="E231" s="112">
        <v>43427</v>
      </c>
      <c r="F231" s="162">
        <v>2</v>
      </c>
      <c r="G231" s="100">
        <v>0</v>
      </c>
      <c r="H231" s="100">
        <v>2</v>
      </c>
      <c r="I231" s="100">
        <v>2</v>
      </c>
      <c r="J231" s="100"/>
      <c r="K231" s="100"/>
      <c r="L231" s="100"/>
      <c r="M231" s="100"/>
      <c r="N231" s="100"/>
      <c r="O231" s="63">
        <v>1</v>
      </c>
      <c r="P231" s="5"/>
    </row>
    <row r="232" spans="1:16" x14ac:dyDescent="0.2">
      <c r="A232" s="89">
        <v>2</v>
      </c>
      <c r="B232" s="28" t="s">
        <v>55</v>
      </c>
      <c r="C232" s="196" t="s">
        <v>196</v>
      </c>
      <c r="D232" s="43">
        <v>43437</v>
      </c>
      <c r="E232" s="43">
        <v>43441</v>
      </c>
      <c r="F232" s="163">
        <v>3</v>
      </c>
      <c r="G232" s="89">
        <v>0</v>
      </c>
      <c r="H232" s="89">
        <v>3</v>
      </c>
      <c r="I232" s="89">
        <v>1</v>
      </c>
      <c r="J232" s="89">
        <v>1</v>
      </c>
      <c r="K232" s="89"/>
      <c r="L232" s="89"/>
      <c r="M232" s="89">
        <v>1</v>
      </c>
      <c r="N232" s="89"/>
      <c r="O232" s="40">
        <v>2</v>
      </c>
      <c r="P232" s="5"/>
    </row>
    <row r="233" spans="1:16" x14ac:dyDescent="0.2">
      <c r="A233" s="84">
        <v>3</v>
      </c>
      <c r="B233" s="292" t="s">
        <v>160</v>
      </c>
      <c r="C233" s="104" t="s">
        <v>163</v>
      </c>
      <c r="D233" s="335"/>
      <c r="E233" s="171"/>
      <c r="F233" s="168"/>
      <c r="G233" s="87"/>
      <c r="H233" s="54"/>
      <c r="I233" s="87"/>
      <c r="J233" s="54"/>
      <c r="K233" s="87"/>
      <c r="L233" s="54"/>
      <c r="M233" s="87"/>
      <c r="N233" s="54"/>
      <c r="O233" s="336"/>
      <c r="P233" s="5"/>
    </row>
    <row r="234" spans="1:16" x14ac:dyDescent="0.2">
      <c r="A234" s="163"/>
      <c r="B234" s="300" t="s">
        <v>162</v>
      </c>
      <c r="C234" s="42" t="s">
        <v>164</v>
      </c>
      <c r="D234" s="44">
        <v>43528</v>
      </c>
      <c r="E234" s="189">
        <v>43532</v>
      </c>
      <c r="F234" s="247">
        <v>24</v>
      </c>
      <c r="G234" s="45">
        <v>1</v>
      </c>
      <c r="H234" s="40">
        <v>23</v>
      </c>
      <c r="I234" s="45">
        <v>22</v>
      </c>
      <c r="J234" s="40"/>
      <c r="K234" s="45">
        <v>1</v>
      </c>
      <c r="L234" s="40"/>
      <c r="M234" s="45"/>
      <c r="N234" s="40"/>
      <c r="O234" s="154">
        <v>3</v>
      </c>
      <c r="P234" s="5"/>
    </row>
    <row r="235" spans="1:16" x14ac:dyDescent="0.2">
      <c r="A235" s="153">
        <v>4</v>
      </c>
      <c r="B235" s="292" t="s">
        <v>160</v>
      </c>
      <c r="C235" s="104" t="s">
        <v>165</v>
      </c>
      <c r="D235" s="152"/>
      <c r="E235" s="337"/>
      <c r="F235" s="338"/>
      <c r="G235" s="339"/>
      <c r="H235" s="338"/>
      <c r="I235" s="337"/>
      <c r="J235" s="87"/>
      <c r="K235" s="337"/>
      <c r="L235" s="87"/>
      <c r="M235" s="54"/>
      <c r="N235" s="87"/>
      <c r="O235" s="54"/>
      <c r="P235" s="5"/>
    </row>
    <row r="236" spans="1:16" x14ac:dyDescent="0.2">
      <c r="A236" s="163"/>
      <c r="B236" s="300" t="s">
        <v>23</v>
      </c>
      <c r="C236" s="42"/>
      <c r="D236" s="43">
        <v>43542</v>
      </c>
      <c r="E236" s="44">
        <v>43181</v>
      </c>
      <c r="F236" s="160">
        <v>20</v>
      </c>
      <c r="G236" s="40">
        <v>0</v>
      </c>
      <c r="H236" s="45">
        <v>20</v>
      </c>
      <c r="I236" s="40">
        <v>16</v>
      </c>
      <c r="J236" s="45"/>
      <c r="K236" s="40">
        <v>4</v>
      </c>
      <c r="L236" s="45"/>
      <c r="M236" s="40"/>
      <c r="N236" s="45"/>
      <c r="O236" s="40">
        <v>4</v>
      </c>
      <c r="P236" s="5"/>
    </row>
    <row r="237" spans="1:16" x14ac:dyDescent="0.2">
      <c r="A237" s="153">
        <v>5</v>
      </c>
      <c r="B237" s="292" t="s">
        <v>160</v>
      </c>
      <c r="C237" s="104" t="s">
        <v>163</v>
      </c>
      <c r="D237" s="94"/>
      <c r="E237" s="171"/>
      <c r="F237" s="168"/>
      <c r="G237" s="87"/>
      <c r="H237" s="54"/>
      <c r="I237" s="87"/>
      <c r="J237" s="54"/>
      <c r="K237" s="87"/>
      <c r="L237" s="54"/>
      <c r="M237" s="87"/>
      <c r="N237" s="54"/>
      <c r="O237" s="336"/>
      <c r="P237" s="5"/>
    </row>
    <row r="238" spans="1:16" x14ac:dyDescent="0.2">
      <c r="A238" s="163"/>
      <c r="B238" s="300" t="s">
        <v>162</v>
      </c>
      <c r="C238" s="42" t="s">
        <v>164</v>
      </c>
      <c r="D238" s="44">
        <v>43549</v>
      </c>
      <c r="E238" s="189">
        <v>43553</v>
      </c>
      <c r="F238" s="247">
        <v>27</v>
      </c>
      <c r="G238" s="45">
        <v>0</v>
      </c>
      <c r="H238" s="40">
        <v>27</v>
      </c>
      <c r="I238" s="45">
        <v>27</v>
      </c>
      <c r="J238" s="40"/>
      <c r="K238" s="45"/>
      <c r="L238" s="40"/>
      <c r="M238" s="45"/>
      <c r="N238" s="40"/>
      <c r="O238" s="154">
        <v>5</v>
      </c>
      <c r="P238" s="5"/>
    </row>
    <row r="239" spans="1:16" x14ac:dyDescent="0.2">
      <c r="A239" s="153">
        <v>6</v>
      </c>
      <c r="B239" s="292" t="s">
        <v>160</v>
      </c>
      <c r="C239" s="56" t="s">
        <v>163</v>
      </c>
      <c r="D239" s="171"/>
      <c r="E239" s="94"/>
      <c r="F239" s="170"/>
      <c r="G239" s="54"/>
      <c r="H239" s="87"/>
      <c r="I239" s="54"/>
      <c r="J239" s="87"/>
      <c r="K239" s="54"/>
      <c r="L239" s="87"/>
      <c r="M239" s="54"/>
      <c r="N239" s="87"/>
      <c r="O239" s="54"/>
      <c r="P239" s="5"/>
    </row>
    <row r="240" spans="1:16" x14ac:dyDescent="0.2">
      <c r="A240" s="163"/>
      <c r="B240" s="300" t="s">
        <v>162</v>
      </c>
      <c r="C240" s="60" t="s">
        <v>164</v>
      </c>
      <c r="D240" s="189">
        <v>43577</v>
      </c>
      <c r="E240" s="44">
        <v>43580</v>
      </c>
      <c r="F240" s="160">
        <v>23</v>
      </c>
      <c r="G240" s="40">
        <v>0</v>
      </c>
      <c r="H240" s="45">
        <v>23</v>
      </c>
      <c r="I240" s="40">
        <v>16</v>
      </c>
      <c r="J240" s="45"/>
      <c r="K240" s="40">
        <v>7</v>
      </c>
      <c r="L240" s="45"/>
      <c r="M240" s="40"/>
      <c r="N240" s="45"/>
      <c r="O240" s="40">
        <v>6</v>
      </c>
      <c r="P240" s="5"/>
    </row>
    <row r="241" spans="1:16" x14ac:dyDescent="0.2">
      <c r="A241" s="153">
        <v>7</v>
      </c>
      <c r="B241" s="292" t="s">
        <v>160</v>
      </c>
      <c r="C241" s="104" t="s">
        <v>163</v>
      </c>
      <c r="D241" s="94"/>
      <c r="E241" s="171"/>
      <c r="F241" s="168"/>
      <c r="G241" s="87"/>
      <c r="H241" s="54"/>
      <c r="I241" s="87"/>
      <c r="J241" s="54"/>
      <c r="K241" s="87"/>
      <c r="L241" s="54"/>
      <c r="M241" s="87"/>
      <c r="N241" s="54"/>
      <c r="O241" s="336"/>
      <c r="P241" s="5"/>
    </row>
    <row r="242" spans="1:16" x14ac:dyDescent="0.2">
      <c r="A242" s="163"/>
      <c r="B242" s="300" t="s">
        <v>162</v>
      </c>
      <c r="C242" s="42" t="s">
        <v>164</v>
      </c>
      <c r="D242" s="44">
        <v>43591</v>
      </c>
      <c r="E242" s="189">
        <v>43595</v>
      </c>
      <c r="F242" s="247">
        <v>26</v>
      </c>
      <c r="G242" s="45">
        <v>0</v>
      </c>
      <c r="H242" s="40">
        <v>26</v>
      </c>
      <c r="I242" s="45">
        <v>20</v>
      </c>
      <c r="J242" s="40"/>
      <c r="K242" s="45">
        <v>6</v>
      </c>
      <c r="L242" s="40"/>
      <c r="M242" s="45"/>
      <c r="N242" s="40"/>
      <c r="O242" s="154">
        <v>7</v>
      </c>
      <c r="P242" s="5"/>
    </row>
    <row r="243" spans="1:16" x14ac:dyDescent="0.2">
      <c r="A243" s="153">
        <v>8</v>
      </c>
      <c r="B243" s="292" t="s">
        <v>160</v>
      </c>
      <c r="C243" s="104" t="s">
        <v>166</v>
      </c>
      <c r="D243" s="94"/>
      <c r="E243" s="171"/>
      <c r="F243" s="168"/>
      <c r="G243" s="87"/>
      <c r="H243" s="54"/>
      <c r="I243" s="87"/>
      <c r="J243" s="54"/>
      <c r="K243" s="87"/>
      <c r="L243" s="54"/>
      <c r="M243" s="87"/>
      <c r="N243" s="54"/>
      <c r="O243" s="336"/>
      <c r="P243" s="5"/>
    </row>
    <row r="244" spans="1:16" x14ac:dyDescent="0.2">
      <c r="A244" s="163"/>
      <c r="B244" s="300" t="s">
        <v>23</v>
      </c>
      <c r="C244" s="42" t="s">
        <v>167</v>
      </c>
      <c r="D244" s="44">
        <v>43598</v>
      </c>
      <c r="E244" s="189">
        <v>43602</v>
      </c>
      <c r="F244" s="247">
        <v>17</v>
      </c>
      <c r="G244" s="45">
        <v>0</v>
      </c>
      <c r="H244" s="40">
        <v>17</v>
      </c>
      <c r="I244" s="45">
        <v>17</v>
      </c>
      <c r="J244" s="40"/>
      <c r="K244" s="45"/>
      <c r="L244" s="40"/>
      <c r="M244" s="45"/>
      <c r="N244" s="40"/>
      <c r="O244" s="154">
        <v>8</v>
      </c>
      <c r="P244" s="5"/>
    </row>
    <row r="245" spans="1:16" x14ac:dyDescent="0.2">
      <c r="A245" s="168">
        <v>9</v>
      </c>
      <c r="B245" s="340" t="s">
        <v>160</v>
      </c>
      <c r="C245" s="341" t="s">
        <v>168</v>
      </c>
      <c r="D245" s="112">
        <v>43605</v>
      </c>
      <c r="E245" s="61">
        <v>43609</v>
      </c>
      <c r="F245" s="159">
        <v>25</v>
      </c>
      <c r="G245" s="63">
        <v>0</v>
      </c>
      <c r="H245" s="64">
        <v>25</v>
      </c>
      <c r="I245" s="63">
        <v>23</v>
      </c>
      <c r="J245" s="64"/>
      <c r="K245" s="63">
        <v>2</v>
      </c>
      <c r="L245" s="64"/>
      <c r="M245" s="63"/>
      <c r="N245" s="64"/>
      <c r="O245" s="63">
        <v>9</v>
      </c>
      <c r="P245" s="5"/>
    </row>
    <row r="246" spans="1:16" x14ac:dyDescent="0.2">
      <c r="A246" s="247"/>
      <c r="B246" s="342" t="s">
        <v>23</v>
      </c>
      <c r="C246" s="133" t="s">
        <v>169</v>
      </c>
      <c r="D246" s="48">
        <v>43612</v>
      </c>
      <c r="E246" s="49">
        <v>43616</v>
      </c>
      <c r="F246" s="164">
        <v>21</v>
      </c>
      <c r="G246" s="51">
        <v>0</v>
      </c>
      <c r="H246" s="50">
        <v>21</v>
      </c>
      <c r="I246" s="51">
        <v>21</v>
      </c>
      <c r="J246" s="50"/>
      <c r="K246" s="343"/>
      <c r="L246" s="50"/>
      <c r="M246" s="51"/>
      <c r="N246" s="50"/>
      <c r="O246" s="51">
        <v>10</v>
      </c>
      <c r="P246" s="5"/>
    </row>
    <row r="247" spans="1:16" x14ac:dyDescent="0.2">
      <c r="A247" s="153">
        <v>10</v>
      </c>
      <c r="B247" s="344" t="s">
        <v>170</v>
      </c>
      <c r="C247" s="341" t="s">
        <v>48</v>
      </c>
      <c r="D247" s="43"/>
      <c r="E247" s="44"/>
      <c r="F247" s="160"/>
      <c r="G247" s="40"/>
      <c r="H247" s="45"/>
      <c r="I247" s="40"/>
      <c r="J247" s="45"/>
      <c r="K247" s="40"/>
      <c r="L247" s="45"/>
      <c r="M247" s="40"/>
      <c r="N247" s="45"/>
      <c r="O247" s="40"/>
      <c r="P247" s="5"/>
    </row>
    <row r="248" spans="1:16" x14ac:dyDescent="0.2">
      <c r="A248" s="155"/>
      <c r="B248" s="345" t="s">
        <v>162</v>
      </c>
      <c r="C248" s="346"/>
      <c r="D248" s="48">
        <v>43647</v>
      </c>
      <c r="E248" s="49">
        <v>43676</v>
      </c>
      <c r="F248" s="164">
        <v>10</v>
      </c>
      <c r="G248" s="51">
        <v>0</v>
      </c>
      <c r="H248" s="50">
        <v>10</v>
      </c>
      <c r="I248" s="51">
        <v>7</v>
      </c>
      <c r="J248" s="50"/>
      <c r="K248" s="51">
        <v>3</v>
      </c>
      <c r="L248" s="50"/>
      <c r="M248" s="51"/>
      <c r="N248" s="50"/>
      <c r="O248" s="51">
        <v>11</v>
      </c>
      <c r="P248" s="5"/>
    </row>
    <row r="249" spans="1:16" ht="13.5" x14ac:dyDescent="0.2">
      <c r="A249" s="347"/>
      <c r="B249" s="348"/>
      <c r="C249" s="349" t="s">
        <v>161</v>
      </c>
      <c r="D249" s="350"/>
      <c r="E249" s="351"/>
      <c r="F249" s="352">
        <f t="shared" ref="F249:M249" si="28">SUM(F231:F248)</f>
        <v>198</v>
      </c>
      <c r="G249" s="353">
        <f t="shared" si="28"/>
        <v>1</v>
      </c>
      <c r="H249" s="352">
        <f t="shared" si="28"/>
        <v>197</v>
      </c>
      <c r="I249" s="354">
        <f t="shared" si="28"/>
        <v>172</v>
      </c>
      <c r="J249" s="352">
        <f t="shared" si="28"/>
        <v>1</v>
      </c>
      <c r="K249" s="354">
        <f t="shared" si="28"/>
        <v>23</v>
      </c>
      <c r="L249" s="352">
        <f t="shared" si="28"/>
        <v>0</v>
      </c>
      <c r="M249" s="354">
        <f t="shared" si="28"/>
        <v>1</v>
      </c>
      <c r="N249" s="355"/>
      <c r="O249" s="353"/>
      <c r="P249" s="5"/>
    </row>
    <row r="250" spans="1:16" x14ac:dyDescent="0.2">
      <c r="A250" s="356"/>
      <c r="B250" s="45"/>
      <c r="C250" s="45"/>
      <c r="D250" s="357"/>
      <c r="E250" s="357"/>
      <c r="F250" s="358"/>
      <c r="G250" s="46"/>
      <c r="H250" s="45"/>
      <c r="I250" s="45"/>
      <c r="J250" s="45"/>
      <c r="K250" s="160"/>
      <c r="L250" s="45"/>
      <c r="M250" s="45"/>
      <c r="N250" s="46"/>
      <c r="O250" s="46"/>
      <c r="P250" s="5"/>
    </row>
    <row r="251" spans="1:16" ht="13.5" thickBot="1" x14ac:dyDescent="0.25">
      <c r="A251" s="359"/>
      <c r="B251" s="356"/>
      <c r="C251" s="160"/>
      <c r="D251" s="241"/>
      <c r="E251" s="241"/>
      <c r="F251" s="239"/>
      <c r="G251" s="239"/>
      <c r="H251" s="239"/>
      <c r="I251" s="239"/>
      <c r="J251" s="239"/>
      <c r="K251" s="239"/>
      <c r="L251" s="239"/>
      <c r="M251" s="239"/>
      <c r="N251" s="14"/>
      <c r="O251" s="14"/>
      <c r="P251" s="5"/>
    </row>
    <row r="252" spans="1:16" ht="13.5" thickBot="1" x14ac:dyDescent="0.25">
      <c r="A252" s="14"/>
      <c r="B252" s="21"/>
      <c r="C252" s="360" t="s">
        <v>82</v>
      </c>
      <c r="D252" s="361"/>
      <c r="E252" s="361"/>
      <c r="F252" s="362">
        <f t="shared" ref="F252:M252" si="29">SUM(F26+F80+F154+F184+F222+F249)</f>
        <v>2112</v>
      </c>
      <c r="G252" s="363">
        <f t="shared" si="29"/>
        <v>39</v>
      </c>
      <c r="H252" s="362">
        <f t="shared" si="29"/>
        <v>2073</v>
      </c>
      <c r="I252" s="362">
        <f t="shared" si="29"/>
        <v>937</v>
      </c>
      <c r="J252" s="362">
        <f t="shared" si="29"/>
        <v>246</v>
      </c>
      <c r="K252" s="362">
        <f t="shared" si="29"/>
        <v>759</v>
      </c>
      <c r="L252" s="362">
        <f t="shared" si="29"/>
        <v>81</v>
      </c>
      <c r="M252" s="364">
        <f t="shared" si="29"/>
        <v>50</v>
      </c>
      <c r="N252" s="365"/>
      <c r="O252" s="13"/>
      <c r="P252" s="5"/>
    </row>
    <row r="253" spans="1:16" ht="13.5" thickBot="1" x14ac:dyDescent="0.25">
      <c r="A253" s="14"/>
      <c r="B253" s="21"/>
      <c r="C253" s="360" t="s">
        <v>83</v>
      </c>
      <c r="D253" s="361"/>
      <c r="E253" s="361"/>
      <c r="F253" s="362">
        <f t="shared" ref="F253:M253" si="30">SUM(F95)</f>
        <v>68</v>
      </c>
      <c r="G253" s="363">
        <f t="shared" si="30"/>
        <v>1</v>
      </c>
      <c r="H253" s="362">
        <f t="shared" si="30"/>
        <v>67</v>
      </c>
      <c r="I253" s="362">
        <f t="shared" si="30"/>
        <v>28</v>
      </c>
      <c r="J253" s="362">
        <f t="shared" si="30"/>
        <v>20</v>
      </c>
      <c r="K253" s="362">
        <f t="shared" si="30"/>
        <v>7</v>
      </c>
      <c r="L253" s="362">
        <f t="shared" si="30"/>
        <v>6</v>
      </c>
      <c r="M253" s="364">
        <f t="shared" si="30"/>
        <v>6</v>
      </c>
      <c r="N253" s="365"/>
      <c r="O253" s="13"/>
      <c r="P253" s="5"/>
    </row>
    <row r="254" spans="1:16" ht="13.5" thickBot="1" x14ac:dyDescent="0.25">
      <c r="A254" s="14"/>
      <c r="B254" s="21"/>
      <c r="C254" s="366" t="s">
        <v>84</v>
      </c>
      <c r="D254" s="367"/>
      <c r="E254" s="367"/>
      <c r="F254" s="368">
        <f t="shared" ref="F254:M254" si="31">SUM(F188)</f>
        <v>105</v>
      </c>
      <c r="G254" s="369">
        <f t="shared" si="31"/>
        <v>15</v>
      </c>
      <c r="H254" s="368">
        <f t="shared" si="31"/>
        <v>90</v>
      </c>
      <c r="I254" s="368">
        <f t="shared" si="31"/>
        <v>0</v>
      </c>
      <c r="J254" s="368">
        <f t="shared" si="31"/>
        <v>0</v>
      </c>
      <c r="K254" s="368">
        <f t="shared" si="31"/>
        <v>0</v>
      </c>
      <c r="L254" s="368">
        <f t="shared" si="31"/>
        <v>0</v>
      </c>
      <c r="M254" s="370">
        <f t="shared" si="31"/>
        <v>90</v>
      </c>
      <c r="N254" s="365"/>
      <c r="O254" s="13"/>
      <c r="P254" s="5"/>
    </row>
    <row r="255" spans="1:16" ht="16.5" thickBot="1" x14ac:dyDescent="0.25">
      <c r="A255" s="14"/>
      <c r="B255" s="21"/>
      <c r="C255" s="371" t="s">
        <v>85</v>
      </c>
      <c r="D255" s="372"/>
      <c r="E255" s="372"/>
      <c r="F255" s="373">
        <f t="shared" ref="F255:M255" si="32">SUM(F252+F253+F254+F231)</f>
        <v>2287</v>
      </c>
      <c r="G255" s="374">
        <f t="shared" si="32"/>
        <v>55</v>
      </c>
      <c r="H255" s="373">
        <f t="shared" si="32"/>
        <v>2232</v>
      </c>
      <c r="I255" s="373">
        <f t="shared" si="32"/>
        <v>967</v>
      </c>
      <c r="J255" s="373">
        <f t="shared" si="32"/>
        <v>266</v>
      </c>
      <c r="K255" s="373">
        <f t="shared" si="32"/>
        <v>766</v>
      </c>
      <c r="L255" s="373">
        <f t="shared" si="32"/>
        <v>87</v>
      </c>
      <c r="M255" s="375">
        <f t="shared" si="32"/>
        <v>146</v>
      </c>
      <c r="N255" s="365"/>
      <c r="O255" s="13"/>
      <c r="P255" s="5"/>
    </row>
    <row r="256" spans="1:16" x14ac:dyDescent="0.2">
      <c r="A256" s="14"/>
      <c r="B256" s="14"/>
      <c r="C256" s="239"/>
      <c r="D256" s="241"/>
      <c r="E256" s="241"/>
      <c r="F256" s="239"/>
      <c r="G256" s="239"/>
      <c r="H256" s="239"/>
      <c r="I256" s="239"/>
      <c r="J256" s="239"/>
      <c r="K256" s="239"/>
      <c r="L256" s="239"/>
      <c r="M256" s="239"/>
      <c r="N256" s="10"/>
      <c r="O256" s="13"/>
      <c r="P256" s="5"/>
    </row>
    <row r="257" spans="1:16" x14ac:dyDescent="0.2">
      <c r="A257" s="14"/>
      <c r="B257" s="14"/>
      <c r="C257" s="239"/>
      <c r="D257" s="241"/>
      <c r="E257" s="241"/>
      <c r="F257" s="239"/>
      <c r="G257" s="239"/>
      <c r="H257" s="239"/>
      <c r="I257" s="239"/>
      <c r="J257" s="239"/>
      <c r="K257" s="239"/>
      <c r="L257" s="239"/>
      <c r="M257" s="239"/>
      <c r="N257" s="10"/>
      <c r="O257" s="13"/>
      <c r="P257" s="5"/>
    </row>
    <row r="258" spans="1:16" x14ac:dyDescent="0.2">
      <c r="A258" s="14"/>
      <c r="B258" s="14"/>
      <c r="C258" s="239"/>
      <c r="D258" s="241"/>
      <c r="E258" s="241"/>
      <c r="F258" s="239"/>
      <c r="G258" s="239"/>
      <c r="H258" s="239"/>
      <c r="I258" s="239"/>
      <c r="J258" s="239"/>
      <c r="K258" s="239"/>
      <c r="L258" s="239"/>
      <c r="M258" s="239"/>
      <c r="N258" s="10"/>
      <c r="O258" s="13"/>
      <c r="P258" s="5"/>
    </row>
    <row r="259" spans="1:16" x14ac:dyDescent="0.2">
      <c r="A259" s="14"/>
      <c r="B259" s="14"/>
      <c r="C259" s="239"/>
      <c r="D259" s="241"/>
      <c r="E259" s="241"/>
      <c r="F259" s="239"/>
      <c r="G259" s="239"/>
      <c r="H259" s="239"/>
      <c r="I259" s="239"/>
      <c r="J259" s="239"/>
      <c r="K259" s="239"/>
      <c r="L259" s="239"/>
      <c r="M259" s="239"/>
      <c r="N259" s="10"/>
      <c r="O259" s="13"/>
      <c r="P259" s="5"/>
    </row>
    <row r="260" spans="1:16" x14ac:dyDescent="0.2">
      <c r="A260" s="14"/>
      <c r="B260" s="14"/>
      <c r="C260" s="239"/>
      <c r="D260" s="241"/>
      <c r="E260" s="241"/>
      <c r="F260" s="239"/>
      <c r="G260" s="239"/>
      <c r="H260" s="239"/>
      <c r="I260" s="239"/>
      <c r="J260" s="239"/>
      <c r="K260" s="239"/>
      <c r="L260" s="239"/>
      <c r="M260" s="239"/>
      <c r="N260" s="10"/>
      <c r="O260" s="13"/>
      <c r="P260" s="5"/>
    </row>
    <row r="261" spans="1:16" x14ac:dyDescent="0.2">
      <c r="A261" s="14"/>
      <c r="B261" s="14"/>
      <c r="C261" s="14"/>
      <c r="D261" s="14"/>
      <c r="E261" s="14"/>
      <c r="F261" s="14"/>
      <c r="G261" s="10"/>
      <c r="H261" s="14"/>
      <c r="I261" s="14"/>
      <c r="J261" s="14"/>
      <c r="K261" s="14"/>
      <c r="L261" s="14"/>
      <c r="M261" s="14"/>
      <c r="N261" s="10"/>
      <c r="O261" s="13"/>
      <c r="P261" s="5"/>
    </row>
    <row r="262" spans="1:16" x14ac:dyDescent="0.2">
      <c r="A262" s="14"/>
      <c r="B262" s="16"/>
      <c r="C262" s="14"/>
      <c r="D262" s="14"/>
      <c r="E262" s="21" t="s">
        <v>179</v>
      </c>
      <c r="F262" s="14"/>
      <c r="G262" s="14"/>
      <c r="H262" s="14"/>
      <c r="I262" s="14"/>
      <c r="J262" s="14"/>
      <c r="K262" s="14"/>
      <c r="L262" s="14"/>
      <c r="M262" s="14"/>
      <c r="N262" s="10"/>
      <c r="O262" s="13"/>
      <c r="P262" s="5"/>
    </row>
    <row r="263" spans="1:16" x14ac:dyDescent="0.2">
      <c r="A263" s="14"/>
      <c r="B263" s="14"/>
      <c r="C263" s="14"/>
      <c r="D263" s="14"/>
      <c r="E263" s="14" t="s">
        <v>177</v>
      </c>
      <c r="F263" s="14"/>
      <c r="G263" s="14"/>
      <c r="H263" s="14"/>
      <c r="I263" s="14"/>
      <c r="J263" s="14"/>
      <c r="K263" s="14"/>
      <c r="L263" s="14"/>
      <c r="M263" s="14"/>
      <c r="N263" s="10"/>
      <c r="O263" s="13"/>
      <c r="P263" s="5"/>
    </row>
    <row r="264" spans="1:16" x14ac:dyDescent="0.2">
      <c r="A264" s="14"/>
      <c r="B264" s="14"/>
      <c r="C264" s="14"/>
      <c r="D264" s="14"/>
      <c r="E264" s="14" t="s">
        <v>33</v>
      </c>
      <c r="F264" s="14"/>
      <c r="G264" s="14"/>
      <c r="H264" s="14"/>
      <c r="I264" s="14"/>
      <c r="J264" s="14"/>
      <c r="K264" s="14"/>
      <c r="L264" s="14"/>
      <c r="M264" s="14"/>
      <c r="N264" s="10"/>
      <c r="O264" s="13"/>
      <c r="P264" s="5"/>
    </row>
    <row r="265" spans="1:16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0"/>
      <c r="O265" s="13"/>
      <c r="P265" s="5"/>
    </row>
    <row r="266" spans="1:16" x14ac:dyDescent="0.2">
      <c r="A266" s="14"/>
      <c r="B266" s="14"/>
      <c r="C266" s="14"/>
      <c r="D266" s="14"/>
      <c r="E266" s="376" t="s">
        <v>178</v>
      </c>
      <c r="F266" s="376"/>
      <c r="G266" s="376"/>
      <c r="H266" s="376"/>
      <c r="I266" s="14"/>
      <c r="N266" s="10"/>
      <c r="O266" s="13"/>
      <c r="P266" s="5"/>
    </row>
    <row r="267" spans="1:16" x14ac:dyDescent="0.2">
      <c r="A267" s="14"/>
      <c r="B267" s="14"/>
      <c r="C267" s="14"/>
      <c r="D267" s="14"/>
      <c r="E267" s="14"/>
      <c r="F267" s="14"/>
      <c r="G267" s="14"/>
      <c r="H267" s="10"/>
      <c r="I267" s="14"/>
      <c r="N267" s="10"/>
      <c r="O267" s="13"/>
      <c r="P267" s="5"/>
    </row>
    <row r="268" spans="1:16" x14ac:dyDescent="0.2">
      <c r="A268" s="14"/>
      <c r="B268" s="14"/>
      <c r="C268" s="14"/>
      <c r="D268" s="14"/>
      <c r="E268" s="14"/>
      <c r="F268" s="14"/>
      <c r="G268" s="14"/>
      <c r="H268" s="10"/>
      <c r="I268" s="14"/>
      <c r="J268" s="14"/>
      <c r="K268" s="14"/>
      <c r="L268" s="14"/>
      <c r="M268" s="14"/>
      <c r="N268" s="10"/>
      <c r="O268" s="13"/>
      <c r="P268" s="5"/>
    </row>
    <row r="269" spans="1:16" x14ac:dyDescent="0.2">
      <c r="A269" s="14"/>
      <c r="B269" s="14"/>
      <c r="C269" s="14"/>
      <c r="D269" s="14"/>
      <c r="E269" s="14"/>
      <c r="F269" s="14"/>
      <c r="G269" s="10"/>
      <c r="H269" s="14"/>
      <c r="I269" s="14"/>
      <c r="J269" s="14"/>
      <c r="K269" s="14"/>
      <c r="L269" s="14"/>
      <c r="M269" s="14"/>
      <c r="N269" s="10"/>
      <c r="O269" s="13"/>
      <c r="P269" s="5"/>
    </row>
    <row r="270" spans="1:16" x14ac:dyDescent="0.2">
      <c r="A270" s="14"/>
      <c r="D270" s="14"/>
      <c r="E270" s="14"/>
      <c r="F270" s="14"/>
      <c r="G270" s="10"/>
      <c r="H270" s="14"/>
      <c r="K270" s="14"/>
      <c r="L270" s="14" t="s">
        <v>180</v>
      </c>
      <c r="M270" s="14"/>
      <c r="N270" s="14"/>
      <c r="O270" s="13"/>
      <c r="P270" s="5"/>
    </row>
    <row r="271" spans="1:16" x14ac:dyDescent="0.2">
      <c r="A271" s="14"/>
      <c r="B271" s="14"/>
      <c r="C271" s="14"/>
      <c r="D271" s="14"/>
      <c r="E271" s="14"/>
      <c r="F271" s="14"/>
      <c r="G271" s="10"/>
      <c r="H271" s="14"/>
      <c r="K271" s="14" t="s">
        <v>181</v>
      </c>
      <c r="L271" s="14"/>
      <c r="M271" s="14"/>
      <c r="N271" s="14"/>
      <c r="O271" s="13"/>
      <c r="P271" s="5"/>
    </row>
    <row r="272" spans="1:16" x14ac:dyDescent="0.2">
      <c r="A272" s="14"/>
      <c r="B272" s="14"/>
      <c r="C272" s="14"/>
      <c r="D272" s="14"/>
      <c r="E272" s="14"/>
      <c r="F272" s="14"/>
      <c r="G272" s="10"/>
      <c r="H272" s="14"/>
      <c r="I272" s="14"/>
      <c r="J272" s="14"/>
      <c r="K272" s="14"/>
      <c r="L272" s="14"/>
      <c r="M272" s="14"/>
      <c r="N272" s="10"/>
      <c r="O272" s="13"/>
      <c r="P272" s="5"/>
    </row>
    <row r="273" spans="1:16" x14ac:dyDescent="0.2">
      <c r="A273" s="14"/>
      <c r="B273" s="14"/>
      <c r="C273" s="14"/>
      <c r="D273" s="14"/>
      <c r="E273" s="14"/>
      <c r="F273" s="14"/>
      <c r="G273" s="10"/>
      <c r="H273" s="14"/>
      <c r="I273" s="14"/>
      <c r="J273" s="14"/>
      <c r="K273" s="14"/>
      <c r="L273" s="14"/>
      <c r="M273" s="14"/>
      <c r="N273" s="10"/>
      <c r="O273" s="13"/>
      <c r="P273" s="5"/>
    </row>
    <row r="274" spans="1:16" x14ac:dyDescent="0.2">
      <c r="A274" s="14"/>
      <c r="B274" s="14"/>
      <c r="C274" s="14"/>
      <c r="D274" s="14"/>
      <c r="E274" s="14"/>
      <c r="F274" s="14"/>
      <c r="G274" s="10"/>
      <c r="H274" s="14"/>
      <c r="I274" s="14"/>
      <c r="J274" s="14"/>
      <c r="K274" s="14"/>
      <c r="L274" s="14"/>
      <c r="M274" s="14"/>
      <c r="N274" s="10"/>
      <c r="O274" s="13"/>
      <c r="P274" s="5"/>
    </row>
    <row r="275" spans="1:16" x14ac:dyDescent="0.2">
      <c r="A275" s="14"/>
      <c r="B275" s="14"/>
      <c r="C275" s="14"/>
      <c r="D275" s="14"/>
      <c r="E275" s="14"/>
      <c r="F275" s="14"/>
      <c r="G275" s="10"/>
      <c r="H275" s="14"/>
      <c r="I275" s="14"/>
      <c r="J275" s="14"/>
      <c r="K275" s="14" t="s">
        <v>222</v>
      </c>
      <c r="L275" s="14"/>
      <c r="M275" s="14"/>
      <c r="N275" s="10"/>
      <c r="O275" s="13"/>
      <c r="P275" s="5"/>
    </row>
    <row r="276" spans="1:16" x14ac:dyDescent="0.2">
      <c r="A276" s="14"/>
      <c r="B276" s="14"/>
      <c r="C276" s="14"/>
      <c r="D276" s="14"/>
      <c r="E276" s="14"/>
      <c r="F276" s="14"/>
      <c r="G276" s="10"/>
      <c r="H276" s="14"/>
      <c r="I276" s="14"/>
      <c r="J276" s="14"/>
      <c r="K276" s="14"/>
      <c r="L276" s="14"/>
      <c r="M276" s="14"/>
      <c r="N276" s="10"/>
      <c r="O276" s="13"/>
      <c r="P276" s="5"/>
    </row>
    <row r="277" spans="1:16" x14ac:dyDescent="0.2">
      <c r="A277" s="14"/>
      <c r="B277" s="14"/>
      <c r="C277" s="14"/>
      <c r="D277" s="14"/>
      <c r="E277" s="14"/>
      <c r="F277" s="14"/>
      <c r="G277" s="10"/>
      <c r="H277" s="14"/>
      <c r="I277" s="14"/>
      <c r="J277" s="14"/>
      <c r="K277" s="14"/>
      <c r="L277" s="14"/>
      <c r="M277" s="14"/>
      <c r="N277" s="10"/>
      <c r="O277" s="13"/>
      <c r="P277" s="5"/>
    </row>
    <row r="278" spans="1:16" x14ac:dyDescent="0.2">
      <c r="A278" s="14"/>
      <c r="B278" s="14"/>
      <c r="C278" s="14"/>
      <c r="D278" s="14"/>
      <c r="E278" s="14"/>
      <c r="F278" s="14"/>
      <c r="G278" s="10"/>
      <c r="H278" s="14"/>
      <c r="I278" s="14"/>
      <c r="J278" s="14"/>
      <c r="K278" s="14"/>
      <c r="L278" s="14"/>
      <c r="M278" s="14"/>
      <c r="N278" s="10"/>
      <c r="O278" s="13"/>
      <c r="P278" s="5"/>
    </row>
    <row r="279" spans="1:16" x14ac:dyDescent="0.2">
      <c r="A279" s="14"/>
      <c r="B279" s="14"/>
      <c r="C279" s="14"/>
      <c r="D279" s="14"/>
      <c r="E279" s="14"/>
      <c r="F279" s="14"/>
      <c r="G279" s="10"/>
      <c r="H279" s="14"/>
      <c r="I279" s="14"/>
      <c r="J279" s="14"/>
      <c r="K279" s="14"/>
      <c r="L279" s="14"/>
      <c r="M279" s="14"/>
      <c r="N279" s="10"/>
      <c r="O279" s="13"/>
      <c r="P279" s="5"/>
    </row>
    <row r="280" spans="1:16" x14ac:dyDescent="0.2">
      <c r="A280" s="14"/>
      <c r="B280" s="14"/>
      <c r="C280" s="14"/>
      <c r="D280" s="14"/>
      <c r="E280" s="14"/>
      <c r="F280" s="14"/>
      <c r="G280" s="10"/>
      <c r="H280" s="14"/>
      <c r="I280" s="14"/>
      <c r="J280" s="14"/>
      <c r="K280" s="14"/>
      <c r="L280" s="14"/>
      <c r="M280" s="14"/>
      <c r="N280" s="10"/>
      <c r="O280" s="13"/>
      <c r="P280" s="5"/>
    </row>
    <row r="281" spans="1:16" x14ac:dyDescent="0.2">
      <c r="A281" s="14"/>
      <c r="B281" s="14"/>
      <c r="C281" s="14"/>
      <c r="D281" s="14"/>
      <c r="E281" s="14"/>
      <c r="F281" s="14"/>
      <c r="G281" s="10"/>
      <c r="H281" s="14"/>
      <c r="I281" s="14"/>
      <c r="J281" s="14"/>
      <c r="K281" s="14"/>
      <c r="L281" s="14"/>
      <c r="M281" s="14"/>
      <c r="N281" s="10"/>
      <c r="O281" s="13"/>
      <c r="P281" s="5"/>
    </row>
    <row r="282" spans="1:16" x14ac:dyDescent="0.2">
      <c r="A282" s="14"/>
      <c r="B282" s="14"/>
      <c r="C282" s="14"/>
      <c r="D282" s="14"/>
      <c r="E282" s="14"/>
      <c r="F282" s="14"/>
      <c r="G282" s="10"/>
      <c r="H282" s="14"/>
      <c r="I282" s="14"/>
      <c r="J282" s="14"/>
      <c r="K282" s="14"/>
      <c r="L282" s="14"/>
      <c r="M282" s="14"/>
      <c r="N282" s="10"/>
      <c r="O282" s="13"/>
      <c r="P282" s="5"/>
    </row>
    <row r="283" spans="1:16" x14ac:dyDescent="0.2">
      <c r="A283" s="14"/>
      <c r="B283" s="14"/>
      <c r="C283" s="14"/>
      <c r="D283" s="14"/>
      <c r="E283" s="14"/>
      <c r="F283" s="14"/>
      <c r="G283" s="10"/>
      <c r="H283" s="14"/>
      <c r="I283" s="14"/>
      <c r="J283" s="14"/>
      <c r="K283" s="14"/>
      <c r="L283" s="14"/>
      <c r="M283" s="14"/>
      <c r="N283" s="10"/>
      <c r="O283" s="13"/>
      <c r="P283" s="5"/>
    </row>
    <row r="284" spans="1:16" x14ac:dyDescent="0.2">
      <c r="A284" s="14"/>
      <c r="B284" s="14"/>
      <c r="C284" s="14"/>
      <c r="D284" s="14"/>
      <c r="E284" s="14"/>
      <c r="F284" s="14"/>
      <c r="G284" s="10"/>
      <c r="H284" s="14"/>
      <c r="I284" s="14"/>
      <c r="J284" s="14"/>
      <c r="K284" s="14"/>
      <c r="L284" s="14"/>
      <c r="M284" s="14"/>
      <c r="N284" s="10"/>
      <c r="O284" s="13"/>
      <c r="P284" s="5"/>
    </row>
    <row r="285" spans="1:16" x14ac:dyDescent="0.2">
      <c r="A285" s="14"/>
      <c r="B285" s="14"/>
      <c r="C285" s="14"/>
      <c r="D285" s="14"/>
      <c r="E285" s="14"/>
      <c r="F285" s="14"/>
      <c r="G285" s="10"/>
      <c r="H285" s="14"/>
      <c r="I285" s="14"/>
      <c r="J285" s="14"/>
      <c r="K285" s="14"/>
      <c r="L285" s="14"/>
      <c r="M285" s="14"/>
      <c r="N285" s="10"/>
      <c r="O285" s="13"/>
      <c r="P285" s="5"/>
    </row>
    <row r="286" spans="1:16" x14ac:dyDescent="0.2">
      <c r="A286" s="14"/>
      <c r="B286" s="14"/>
      <c r="C286" s="14"/>
      <c r="D286" s="14"/>
      <c r="E286" s="14"/>
      <c r="F286" s="14"/>
      <c r="G286" s="10"/>
      <c r="H286" s="14"/>
      <c r="I286" s="14"/>
      <c r="J286" s="14"/>
      <c r="K286" s="14"/>
      <c r="L286" s="14"/>
      <c r="M286" s="14"/>
      <c r="N286" s="10"/>
      <c r="O286" s="13"/>
      <c r="P286" s="5"/>
    </row>
    <row r="287" spans="1:16" x14ac:dyDescent="0.2">
      <c r="A287" s="14"/>
      <c r="B287" s="14"/>
      <c r="C287" s="14"/>
      <c r="D287" s="14"/>
      <c r="E287" s="14"/>
      <c r="F287" s="14"/>
      <c r="G287" s="10"/>
      <c r="H287" s="14"/>
      <c r="I287" s="14"/>
      <c r="J287" s="14"/>
      <c r="K287" s="14"/>
      <c r="L287" s="14"/>
      <c r="M287" s="14"/>
      <c r="N287" s="10"/>
      <c r="O287" s="13"/>
      <c r="P287" s="5"/>
    </row>
    <row r="288" spans="1:16" x14ac:dyDescent="0.2">
      <c r="A288" s="14"/>
      <c r="B288" s="14"/>
      <c r="C288" s="14"/>
      <c r="D288" s="14"/>
      <c r="E288" s="14"/>
      <c r="F288" s="14"/>
      <c r="G288" s="10"/>
      <c r="H288" s="14"/>
      <c r="I288" s="14"/>
      <c r="J288" s="14"/>
      <c r="K288" s="14"/>
      <c r="L288" s="14"/>
      <c r="M288" s="14"/>
      <c r="N288" s="10"/>
      <c r="O288" s="13"/>
      <c r="P288" s="5"/>
    </row>
    <row r="289" spans="1:16" x14ac:dyDescent="0.2">
      <c r="A289" s="14"/>
      <c r="B289" s="377" t="s">
        <v>157</v>
      </c>
      <c r="C289" s="14"/>
      <c r="D289" s="14"/>
      <c r="E289" s="14"/>
      <c r="F289" s="14"/>
      <c r="G289" s="10"/>
      <c r="H289" s="14"/>
      <c r="I289" s="14"/>
      <c r="J289" s="14"/>
      <c r="K289" s="14"/>
      <c r="L289" s="14"/>
      <c r="M289" s="14"/>
      <c r="N289" s="10"/>
      <c r="O289" s="13"/>
      <c r="P289" s="5"/>
    </row>
    <row r="290" spans="1:16" x14ac:dyDescent="0.2">
      <c r="A290" s="14"/>
      <c r="B290" s="14"/>
      <c r="C290" s="14"/>
      <c r="D290" s="14"/>
      <c r="E290" s="14"/>
      <c r="F290" s="14"/>
      <c r="G290" s="10"/>
      <c r="H290" s="14"/>
      <c r="I290" s="14"/>
      <c r="J290" s="14"/>
      <c r="K290" s="14"/>
      <c r="L290" s="14"/>
      <c r="M290" s="14"/>
      <c r="N290" s="10"/>
      <c r="O290" s="13"/>
      <c r="P290" s="5"/>
    </row>
    <row r="291" spans="1:16" x14ac:dyDescent="0.2">
      <c r="A291" s="14"/>
      <c r="B291" s="14"/>
      <c r="C291" s="14"/>
      <c r="D291" s="14"/>
      <c r="E291" s="14"/>
      <c r="F291" s="14"/>
      <c r="G291" s="10"/>
      <c r="H291" s="14"/>
      <c r="I291" s="14"/>
      <c r="J291" s="14"/>
      <c r="K291" s="14"/>
      <c r="L291" s="14"/>
      <c r="M291" s="14"/>
      <c r="N291" s="10"/>
      <c r="O291" s="13"/>
      <c r="P291" s="5"/>
    </row>
    <row r="292" spans="1:16" x14ac:dyDescent="0.2">
      <c r="A292" s="14"/>
      <c r="B292" s="14"/>
      <c r="C292" s="14"/>
      <c r="D292" s="14"/>
      <c r="E292" s="14"/>
      <c r="F292" s="14"/>
      <c r="G292" s="10"/>
      <c r="H292" s="14"/>
      <c r="I292" s="14"/>
      <c r="J292" s="14"/>
      <c r="K292" s="14"/>
      <c r="L292" s="14"/>
      <c r="M292" s="14"/>
      <c r="N292" s="10"/>
      <c r="O292" s="13"/>
      <c r="P292" s="5"/>
    </row>
    <row r="293" spans="1:16" x14ac:dyDescent="0.2">
      <c r="A293" s="14"/>
      <c r="B293" s="378" t="s">
        <v>43</v>
      </c>
      <c r="C293" s="14"/>
      <c r="D293" s="14"/>
      <c r="E293" s="14"/>
      <c r="F293" s="14"/>
      <c r="G293" s="10"/>
      <c r="H293" s="14"/>
      <c r="I293" s="14"/>
      <c r="J293" s="14"/>
      <c r="K293" s="14"/>
      <c r="L293" s="14"/>
      <c r="M293" s="14"/>
      <c r="N293" s="10"/>
      <c r="O293" s="13"/>
      <c r="P293" s="5"/>
    </row>
    <row r="294" spans="1:16" x14ac:dyDescent="0.2">
      <c r="A294" s="14"/>
      <c r="B294" s="14"/>
      <c r="C294" s="14"/>
      <c r="D294" s="14"/>
      <c r="E294" s="14"/>
      <c r="F294" s="14"/>
      <c r="G294" s="10"/>
      <c r="H294" s="14"/>
      <c r="I294" s="14"/>
      <c r="J294" s="14"/>
      <c r="K294" s="14"/>
      <c r="L294" s="14"/>
      <c r="M294" s="14"/>
      <c r="N294" s="10"/>
      <c r="O294" s="13"/>
      <c r="P294" s="5"/>
    </row>
    <row r="295" spans="1:16" x14ac:dyDescent="0.2">
      <c r="A295" s="14"/>
      <c r="B295" s="14" t="s">
        <v>96</v>
      </c>
      <c r="C295" s="14"/>
      <c r="D295" s="14"/>
      <c r="E295" s="14"/>
      <c r="F295" s="14"/>
      <c r="G295" s="10"/>
      <c r="H295" s="14"/>
      <c r="I295" s="14"/>
      <c r="J295" s="14"/>
      <c r="K295" s="14"/>
      <c r="L295" s="14"/>
      <c r="M295" s="14"/>
      <c r="N295" s="10"/>
      <c r="O295" s="13"/>
      <c r="P295" s="5"/>
    </row>
    <row r="296" spans="1:16" x14ac:dyDescent="0.2">
      <c r="A296" s="14"/>
      <c r="B296" s="14" t="s">
        <v>97</v>
      </c>
      <c r="C296" s="14"/>
      <c r="D296" s="14"/>
      <c r="E296" s="14"/>
      <c r="F296" s="14"/>
      <c r="G296" s="10"/>
      <c r="H296" s="14"/>
      <c r="I296" s="14"/>
      <c r="J296" s="14"/>
      <c r="K296" s="14"/>
      <c r="L296" s="14"/>
      <c r="M296" s="14"/>
      <c r="N296" s="10"/>
      <c r="O296" s="13"/>
      <c r="P296" s="5"/>
    </row>
    <row r="297" spans="1:16" x14ac:dyDescent="0.2">
      <c r="A297" s="14"/>
      <c r="B297" s="14" t="s">
        <v>98</v>
      </c>
      <c r="C297" s="14"/>
      <c r="D297" s="14"/>
      <c r="E297" s="14"/>
      <c r="F297" s="14"/>
      <c r="G297" s="10"/>
      <c r="H297" s="14"/>
      <c r="I297" s="14"/>
      <c r="J297" s="14"/>
      <c r="K297" s="14"/>
      <c r="L297" s="14"/>
      <c r="M297" s="14"/>
      <c r="N297" s="10"/>
      <c r="O297" s="13"/>
      <c r="P297" s="5"/>
    </row>
    <row r="298" spans="1:16" x14ac:dyDescent="0.2">
      <c r="A298" s="14"/>
      <c r="B298" s="14" t="s">
        <v>158</v>
      </c>
      <c r="C298" s="14"/>
      <c r="D298" s="14"/>
      <c r="E298" s="14"/>
      <c r="F298" s="14"/>
      <c r="G298" s="10"/>
      <c r="H298" s="14"/>
      <c r="I298" s="14"/>
      <c r="J298" s="14"/>
      <c r="K298" s="14"/>
      <c r="L298" s="14"/>
      <c r="M298" s="14"/>
      <c r="N298" s="10"/>
      <c r="O298" s="13"/>
      <c r="P298" s="5"/>
    </row>
    <row r="299" spans="1:16" x14ac:dyDescent="0.2">
      <c r="A299" s="14"/>
      <c r="B299" s="14" t="s">
        <v>221</v>
      </c>
      <c r="C299" s="14"/>
      <c r="D299" s="14"/>
      <c r="E299" s="14"/>
      <c r="F299" s="14"/>
      <c r="G299" s="10"/>
      <c r="H299" s="14"/>
      <c r="I299" s="14"/>
      <c r="J299" s="14"/>
      <c r="K299" s="14"/>
      <c r="L299" s="14"/>
      <c r="M299" s="14"/>
      <c r="N299" s="10"/>
      <c r="O299" s="13"/>
      <c r="P299" s="5"/>
    </row>
    <row r="300" spans="1:16" x14ac:dyDescent="0.2">
      <c r="A300" s="14"/>
      <c r="B300" s="14" t="s">
        <v>44</v>
      </c>
      <c r="C300" s="14"/>
      <c r="D300" s="14"/>
      <c r="E300" s="14"/>
      <c r="F300" s="14"/>
      <c r="G300" s="10"/>
      <c r="H300" s="14"/>
      <c r="I300" s="14"/>
      <c r="J300" s="14"/>
      <c r="K300" s="14"/>
      <c r="L300" s="14"/>
      <c r="M300" s="14"/>
      <c r="N300" s="10"/>
      <c r="O300" s="13"/>
      <c r="P300" s="5"/>
    </row>
    <row r="301" spans="1:16" x14ac:dyDescent="0.2">
      <c r="A301" s="14"/>
      <c r="B301" s="14" t="s">
        <v>156</v>
      </c>
      <c r="C301" s="14"/>
      <c r="D301" s="14"/>
      <c r="E301" s="14"/>
      <c r="F301" s="14"/>
      <c r="G301" s="10"/>
      <c r="H301" s="14"/>
      <c r="I301" s="14"/>
      <c r="J301" s="14"/>
      <c r="K301" s="14"/>
      <c r="L301" s="14"/>
      <c r="M301" s="14"/>
      <c r="N301" s="10"/>
      <c r="O301" s="13"/>
      <c r="P301" s="5"/>
    </row>
    <row r="302" spans="1:16" x14ac:dyDescent="0.2">
      <c r="A302" s="14"/>
      <c r="B302" s="14" t="s">
        <v>57</v>
      </c>
      <c r="C302" s="14"/>
      <c r="D302" s="14"/>
      <c r="E302" s="14"/>
      <c r="F302" s="14"/>
      <c r="G302" s="10"/>
      <c r="H302" s="14"/>
      <c r="I302" s="14"/>
      <c r="J302" s="14"/>
      <c r="K302" s="14"/>
      <c r="L302" s="14"/>
      <c r="M302" s="14"/>
      <c r="N302" s="10"/>
      <c r="O302" s="13"/>
      <c r="P302" s="5"/>
    </row>
    <row r="303" spans="1:16" x14ac:dyDescent="0.2">
      <c r="A303" s="14"/>
      <c r="B303" s="14" t="s">
        <v>219</v>
      </c>
      <c r="C303" s="14"/>
      <c r="D303" s="376"/>
      <c r="E303" s="14"/>
      <c r="F303" s="14"/>
      <c r="G303" s="10"/>
      <c r="H303" s="14"/>
      <c r="I303" s="14"/>
      <c r="J303" s="14"/>
      <c r="K303" s="14"/>
      <c r="L303" s="14"/>
      <c r="M303" s="14"/>
      <c r="N303" s="10"/>
      <c r="O303" s="13"/>
      <c r="P303" s="5"/>
    </row>
    <row r="304" spans="1:16" x14ac:dyDescent="0.2">
      <c r="A304" s="14"/>
      <c r="B304" s="14" t="s">
        <v>216</v>
      </c>
      <c r="C304" s="14"/>
      <c r="D304" s="14"/>
      <c r="E304" s="14"/>
      <c r="F304" s="14"/>
      <c r="G304" s="10"/>
      <c r="H304" s="14"/>
      <c r="I304" s="14"/>
      <c r="J304" s="14"/>
      <c r="K304" s="14"/>
      <c r="L304" s="14"/>
      <c r="M304" s="14"/>
      <c r="N304" s="10"/>
      <c r="O304" s="13"/>
      <c r="P304" s="5"/>
    </row>
    <row r="305" spans="1:16" x14ac:dyDescent="0.2">
      <c r="A305" s="14"/>
      <c r="B305" s="14" t="s">
        <v>217</v>
      </c>
      <c r="C305" s="14"/>
      <c r="D305" s="14"/>
      <c r="E305" s="14"/>
      <c r="F305" s="14"/>
      <c r="G305" s="10"/>
      <c r="H305" s="14"/>
      <c r="I305" s="14"/>
      <c r="J305" s="14"/>
      <c r="K305" s="14"/>
      <c r="L305" s="14"/>
      <c r="M305" s="14"/>
      <c r="N305" s="10"/>
      <c r="O305" s="13"/>
      <c r="P305" s="5"/>
    </row>
    <row r="306" spans="1:16" x14ac:dyDescent="0.2">
      <c r="A306" s="14"/>
      <c r="B306" s="14" t="s">
        <v>220</v>
      </c>
      <c r="C306" s="14"/>
      <c r="D306" s="14"/>
      <c r="E306" s="14"/>
      <c r="F306" s="14"/>
      <c r="G306" s="10"/>
      <c r="H306" s="14"/>
      <c r="I306" s="14"/>
      <c r="J306" s="14"/>
      <c r="K306" s="14"/>
      <c r="L306" s="14"/>
      <c r="M306" s="14"/>
      <c r="N306" s="10"/>
      <c r="O306" s="13"/>
      <c r="P306" s="5"/>
    </row>
    <row r="307" spans="1:16" x14ac:dyDescent="0.2">
      <c r="A307" s="14"/>
      <c r="B307" s="14" t="s">
        <v>218</v>
      </c>
      <c r="C307" s="14"/>
      <c r="D307" s="14"/>
      <c r="E307" s="14"/>
      <c r="F307" s="14"/>
      <c r="G307" s="10"/>
      <c r="H307" s="14"/>
      <c r="I307" s="14"/>
      <c r="J307" s="14"/>
      <c r="K307" s="14"/>
      <c r="L307" s="14"/>
      <c r="M307" s="14"/>
      <c r="N307" s="10"/>
      <c r="O307" s="13"/>
      <c r="P307" s="5"/>
    </row>
    <row r="308" spans="1:16" x14ac:dyDescent="0.2">
      <c r="A308" s="14"/>
      <c r="B308" s="14" t="s">
        <v>183</v>
      </c>
      <c r="C308" s="14"/>
      <c r="D308" s="14"/>
      <c r="E308" s="14"/>
      <c r="F308" s="14"/>
      <c r="G308" s="10"/>
      <c r="H308" s="14"/>
      <c r="I308" s="14"/>
      <c r="J308" s="14"/>
      <c r="K308" s="14"/>
      <c r="L308" s="14"/>
      <c r="M308" s="14"/>
      <c r="N308" s="10"/>
      <c r="O308" s="13"/>
      <c r="P308" s="5"/>
    </row>
    <row r="309" spans="1:16" x14ac:dyDescent="0.2">
      <c r="A309" s="14"/>
      <c r="B309" s="14"/>
      <c r="C309" s="14"/>
      <c r="D309" s="14"/>
      <c r="E309" s="14"/>
      <c r="F309" s="14"/>
      <c r="G309" s="10"/>
      <c r="H309" s="14"/>
      <c r="I309" s="14"/>
      <c r="J309" s="14"/>
      <c r="K309" s="14"/>
      <c r="L309" s="14"/>
      <c r="M309" s="14"/>
      <c r="N309" s="10"/>
      <c r="O309" s="13"/>
      <c r="P309" s="5"/>
    </row>
    <row r="310" spans="1:16" x14ac:dyDescent="0.2">
      <c r="A310" s="14"/>
      <c r="B310" s="14"/>
      <c r="C310" s="14"/>
      <c r="D310" s="14"/>
      <c r="E310" s="14"/>
      <c r="F310" s="14"/>
      <c r="G310" s="10"/>
      <c r="H310" s="14"/>
      <c r="I310" s="14"/>
      <c r="J310" s="14"/>
      <c r="K310" s="14"/>
      <c r="L310" s="14"/>
      <c r="M310" s="14"/>
      <c r="N310" s="10"/>
      <c r="O310" s="13"/>
      <c r="P310" s="5"/>
    </row>
    <row r="311" spans="1:16" x14ac:dyDescent="0.2">
      <c r="A311" s="14"/>
      <c r="D311" s="14"/>
      <c r="E311" s="14"/>
      <c r="F311" s="14"/>
      <c r="G311" s="10"/>
      <c r="H311" s="14"/>
      <c r="I311" s="14"/>
      <c r="J311" s="14"/>
      <c r="K311" s="14"/>
      <c r="L311" s="14"/>
      <c r="M311" s="14"/>
      <c r="N311" s="10"/>
      <c r="O311" s="13"/>
      <c r="P311" s="5"/>
    </row>
    <row r="312" spans="1:16" x14ac:dyDescent="0.2">
      <c r="A312" s="14"/>
      <c r="B312" s="14"/>
      <c r="C312" s="14"/>
      <c r="D312" s="14"/>
      <c r="E312" s="14"/>
      <c r="F312" s="14"/>
      <c r="G312" s="10"/>
      <c r="H312" s="14"/>
      <c r="I312" s="14"/>
      <c r="J312" s="14"/>
      <c r="K312" s="14"/>
      <c r="L312" s="14"/>
      <c r="M312" s="14"/>
      <c r="N312" s="10"/>
      <c r="O312" s="13"/>
      <c r="P312" s="5"/>
    </row>
    <row r="313" spans="1:16" x14ac:dyDescent="0.2">
      <c r="A313" s="14"/>
      <c r="B313" s="14"/>
      <c r="C313" s="14"/>
      <c r="D313" s="14"/>
      <c r="E313" s="14"/>
      <c r="F313" s="14"/>
      <c r="G313" s="10"/>
      <c r="H313" s="14"/>
      <c r="I313" s="14"/>
      <c r="J313" s="14"/>
      <c r="K313" s="14"/>
      <c r="L313" s="14"/>
      <c r="M313" s="14"/>
      <c r="N313" s="10"/>
      <c r="O313" s="13"/>
      <c r="P313" s="5"/>
    </row>
    <row r="314" spans="1:16" x14ac:dyDescent="0.2">
      <c r="A314" s="14"/>
      <c r="B314" s="14"/>
      <c r="C314" s="14"/>
      <c r="D314" s="14"/>
      <c r="E314" s="14"/>
      <c r="F314" s="14"/>
      <c r="G314" s="10"/>
      <c r="H314" s="14"/>
      <c r="I314" s="14"/>
      <c r="J314" s="14"/>
      <c r="K314" s="14"/>
      <c r="L314" s="14"/>
      <c r="M314" s="14"/>
      <c r="N314" s="10"/>
      <c r="O314" s="13"/>
      <c r="P314" s="5"/>
    </row>
    <row r="315" spans="1:16" x14ac:dyDescent="0.2">
      <c r="A315" s="14"/>
      <c r="B315" s="14"/>
      <c r="C315" s="14"/>
      <c r="D315" s="14"/>
      <c r="E315" s="14"/>
      <c r="F315" s="14"/>
      <c r="G315" s="10"/>
      <c r="H315" s="14"/>
      <c r="I315" s="14"/>
      <c r="J315" s="14"/>
      <c r="K315" s="14"/>
      <c r="L315" s="14"/>
      <c r="M315" s="14"/>
      <c r="N315" s="10"/>
      <c r="O315" s="13"/>
      <c r="P315" s="5" t="s">
        <v>45</v>
      </c>
    </row>
    <row r="316" spans="1:16" x14ac:dyDescent="0.2">
      <c r="A316" s="14"/>
      <c r="B316" s="14"/>
      <c r="C316" s="14"/>
      <c r="D316" s="14"/>
      <c r="E316" s="14"/>
      <c r="F316" s="14"/>
      <c r="G316" s="10"/>
      <c r="H316" s="14"/>
      <c r="I316" s="14"/>
      <c r="J316" s="14"/>
      <c r="K316" s="14"/>
      <c r="L316" s="14"/>
      <c r="M316" s="14"/>
      <c r="N316" s="10"/>
      <c r="O316" s="13"/>
      <c r="P316" s="5"/>
    </row>
    <row r="317" spans="1:16" x14ac:dyDescent="0.2">
      <c r="A317" s="14"/>
      <c r="B317" s="14"/>
      <c r="C317" s="14"/>
      <c r="D317" s="14"/>
      <c r="E317" s="14"/>
      <c r="F317" s="14"/>
      <c r="G317" s="10"/>
      <c r="H317" s="14"/>
      <c r="I317" s="14"/>
      <c r="J317" s="14"/>
      <c r="K317" s="14"/>
      <c r="L317" s="14"/>
      <c r="M317" s="14"/>
      <c r="N317" s="10"/>
      <c r="O317" s="13"/>
      <c r="P317" s="5"/>
    </row>
    <row r="318" spans="1:16" x14ac:dyDescent="0.2">
      <c r="A318" s="14"/>
      <c r="B318" s="14"/>
      <c r="C318" s="14"/>
      <c r="D318" s="14"/>
      <c r="E318" s="14"/>
      <c r="F318" s="14"/>
      <c r="G318" s="10"/>
      <c r="H318" s="14"/>
      <c r="I318" s="14"/>
      <c r="J318" s="14"/>
      <c r="K318" s="14"/>
      <c r="L318" s="14"/>
      <c r="M318" s="14"/>
      <c r="N318" s="10"/>
      <c r="O318" s="13"/>
      <c r="P318" s="5"/>
    </row>
    <row r="319" spans="1:16" x14ac:dyDescent="0.2">
      <c r="A319" s="14"/>
      <c r="B319" s="14"/>
      <c r="C319" s="14"/>
      <c r="D319" s="14"/>
      <c r="E319" s="14"/>
      <c r="F319" s="14"/>
      <c r="G319" s="10"/>
      <c r="H319" s="14"/>
      <c r="I319" s="14"/>
      <c r="J319" s="14"/>
      <c r="K319" s="14"/>
      <c r="L319" s="14"/>
      <c r="M319" s="14"/>
      <c r="N319" s="10"/>
      <c r="O319" s="13"/>
      <c r="P319" s="5"/>
    </row>
    <row r="320" spans="1:16" x14ac:dyDescent="0.2">
      <c r="A320" s="14"/>
      <c r="B320" s="14"/>
      <c r="C320" s="14"/>
      <c r="D320" s="14"/>
      <c r="E320" s="14"/>
      <c r="F320" s="14"/>
      <c r="G320" s="10"/>
      <c r="H320" s="14"/>
      <c r="I320" s="14"/>
      <c r="J320" s="14"/>
      <c r="K320" s="14"/>
      <c r="L320" s="14"/>
      <c r="M320" s="14"/>
      <c r="N320" s="10"/>
      <c r="O320" s="13"/>
      <c r="P320" s="5"/>
    </row>
    <row r="321" spans="1:16" x14ac:dyDescent="0.2">
      <c r="A321" s="14"/>
      <c r="B321" s="14"/>
      <c r="C321" s="14"/>
      <c r="D321" s="14"/>
      <c r="E321" s="14"/>
      <c r="F321" s="14"/>
      <c r="G321" s="10"/>
      <c r="H321" s="14"/>
      <c r="I321" s="14"/>
      <c r="J321" s="14"/>
      <c r="K321" s="14"/>
      <c r="L321" s="14"/>
      <c r="M321" s="14"/>
      <c r="N321" s="10"/>
      <c r="O321" s="13"/>
      <c r="P321" s="5"/>
    </row>
    <row r="322" spans="1:16" x14ac:dyDescent="0.2">
      <c r="A322" s="14"/>
      <c r="B322" s="14"/>
      <c r="C322" s="14"/>
      <c r="D322" s="14"/>
      <c r="E322" s="14"/>
      <c r="F322" s="14"/>
      <c r="G322" s="10"/>
      <c r="H322" s="14"/>
      <c r="I322" s="14"/>
      <c r="J322" s="14"/>
      <c r="K322" s="14"/>
      <c r="L322" s="14"/>
      <c r="M322" s="14"/>
      <c r="N322" s="10"/>
      <c r="O322" s="13"/>
      <c r="P322" s="5"/>
    </row>
    <row r="323" spans="1:16" x14ac:dyDescent="0.2">
      <c r="A323" s="14"/>
      <c r="B323" s="14"/>
      <c r="C323" s="14"/>
      <c r="D323" s="14"/>
      <c r="E323" s="14"/>
      <c r="F323" s="14"/>
      <c r="G323" s="10"/>
      <c r="H323" s="14"/>
      <c r="I323" s="14"/>
      <c r="J323" s="14"/>
      <c r="K323" s="14"/>
      <c r="L323" s="14"/>
      <c r="M323" s="14"/>
      <c r="N323" s="10"/>
      <c r="O323" s="13"/>
      <c r="P323" s="5"/>
    </row>
    <row r="324" spans="1:16" x14ac:dyDescent="0.2">
      <c r="A324" s="14"/>
      <c r="B324" s="14"/>
      <c r="C324" s="14"/>
      <c r="D324" s="14"/>
      <c r="E324" s="14"/>
      <c r="F324" s="14"/>
      <c r="G324" s="10"/>
      <c r="H324" s="14"/>
      <c r="I324" s="14"/>
      <c r="J324" s="14"/>
      <c r="K324" s="14"/>
      <c r="L324" s="14"/>
      <c r="M324" s="14"/>
      <c r="N324" s="10"/>
      <c r="O324" s="13"/>
      <c r="P324" s="5"/>
    </row>
    <row r="325" spans="1:16" x14ac:dyDescent="0.2">
      <c r="A325" s="14"/>
      <c r="B325" s="14"/>
      <c r="C325" s="14"/>
      <c r="D325" s="14"/>
      <c r="E325" s="14"/>
      <c r="F325" s="14"/>
      <c r="G325" s="10"/>
      <c r="H325" s="14"/>
      <c r="I325" s="14"/>
      <c r="J325" s="14"/>
      <c r="K325" s="14"/>
      <c r="L325" s="14"/>
      <c r="M325" s="14"/>
      <c r="N325" s="10"/>
      <c r="O325" s="13"/>
      <c r="P325" s="5"/>
    </row>
    <row r="326" spans="1:16" x14ac:dyDescent="0.2">
      <c r="A326" s="14"/>
      <c r="B326" s="14"/>
      <c r="C326" s="14"/>
      <c r="D326" s="14"/>
      <c r="E326" s="14"/>
      <c r="F326" s="14"/>
      <c r="G326" s="10"/>
      <c r="H326" s="14"/>
      <c r="I326" s="14"/>
      <c r="J326" s="14"/>
      <c r="K326" s="14"/>
      <c r="L326" s="14"/>
      <c r="M326" s="14"/>
      <c r="N326" s="10"/>
      <c r="O326" s="13"/>
      <c r="P326" s="5"/>
    </row>
    <row r="327" spans="1:16" x14ac:dyDescent="0.2">
      <c r="A327" s="14"/>
      <c r="B327" s="14"/>
      <c r="C327" s="14"/>
      <c r="D327" s="14"/>
      <c r="E327" s="14"/>
      <c r="F327" s="14"/>
      <c r="G327" s="10"/>
      <c r="H327" s="14"/>
      <c r="I327" s="14"/>
      <c r="J327" s="14"/>
      <c r="K327" s="14"/>
      <c r="L327" s="14"/>
      <c r="M327" s="14"/>
      <c r="N327" s="10"/>
      <c r="O327" s="13"/>
      <c r="P327" s="5"/>
    </row>
    <row r="328" spans="1:16" x14ac:dyDescent="0.2">
      <c r="A328" s="14"/>
      <c r="B328" s="14"/>
      <c r="C328" s="14"/>
      <c r="D328" s="14"/>
      <c r="E328" s="14"/>
      <c r="F328" s="14"/>
      <c r="G328" s="10"/>
      <c r="H328" s="14"/>
      <c r="I328" s="14"/>
      <c r="J328" s="14"/>
      <c r="K328" s="14"/>
      <c r="L328" s="14"/>
      <c r="M328" s="14"/>
      <c r="N328" s="10"/>
      <c r="O328" s="13"/>
      <c r="P328" s="5"/>
    </row>
    <row r="329" spans="1:16" x14ac:dyDescent="0.2">
      <c r="A329" s="14"/>
      <c r="B329" s="14"/>
      <c r="C329" s="14"/>
      <c r="D329" s="14"/>
      <c r="E329" s="14"/>
      <c r="F329" s="14"/>
      <c r="G329" s="10"/>
      <c r="H329" s="14"/>
      <c r="I329" s="14"/>
      <c r="J329" s="14"/>
      <c r="K329" s="14"/>
      <c r="L329" s="14"/>
      <c r="M329" s="14"/>
      <c r="N329" s="10"/>
      <c r="O329" s="13"/>
      <c r="P329" s="5"/>
    </row>
    <row r="330" spans="1:16" x14ac:dyDescent="0.2">
      <c r="A330" s="14"/>
      <c r="B330" s="14"/>
      <c r="C330" s="14"/>
      <c r="D330" s="14"/>
      <c r="E330" s="14"/>
      <c r="F330" s="14"/>
      <c r="G330" s="10"/>
      <c r="H330" s="14"/>
      <c r="I330" s="14"/>
      <c r="J330" s="14"/>
      <c r="K330" s="14"/>
      <c r="L330" s="14"/>
      <c r="M330" s="14"/>
      <c r="N330" s="10"/>
      <c r="O330" s="13"/>
      <c r="P330" s="5"/>
    </row>
    <row r="331" spans="1:16" x14ac:dyDescent="0.2">
      <c r="A331" s="14"/>
      <c r="B331" s="14"/>
      <c r="C331" s="14"/>
      <c r="D331" s="14"/>
      <c r="E331" s="14"/>
      <c r="F331" s="14"/>
      <c r="G331" s="10"/>
      <c r="H331" s="14"/>
      <c r="I331" s="14"/>
      <c r="J331" s="14"/>
      <c r="K331" s="14"/>
      <c r="L331" s="14"/>
      <c r="M331" s="14"/>
      <c r="N331" s="10"/>
      <c r="O331" s="13"/>
      <c r="P331" s="5"/>
    </row>
    <row r="332" spans="1:16" x14ac:dyDescent="0.2">
      <c r="A332" s="14"/>
      <c r="B332" s="14"/>
      <c r="C332" s="14"/>
      <c r="D332" s="14"/>
      <c r="E332" s="14"/>
      <c r="F332" s="14"/>
      <c r="G332" s="10"/>
      <c r="H332" s="14"/>
      <c r="I332" s="14"/>
      <c r="J332" s="14"/>
      <c r="K332" s="14"/>
      <c r="L332" s="14"/>
      <c r="M332" s="14"/>
      <c r="N332" s="10"/>
      <c r="O332" s="13"/>
      <c r="P332" s="5"/>
    </row>
    <row r="333" spans="1:16" x14ac:dyDescent="0.2">
      <c r="A333" s="14"/>
      <c r="B333" s="14"/>
      <c r="C333" s="14"/>
      <c r="D333" s="14"/>
      <c r="E333" s="14"/>
      <c r="F333" s="14"/>
      <c r="G333" s="10"/>
      <c r="H333" s="14"/>
      <c r="I333" s="14"/>
      <c r="J333" s="14"/>
      <c r="K333" s="14"/>
      <c r="L333" s="14"/>
      <c r="M333" s="14"/>
      <c r="N333" s="10"/>
      <c r="O333" s="13"/>
      <c r="P333" s="5"/>
    </row>
    <row r="334" spans="1:16" x14ac:dyDescent="0.2">
      <c r="A334" s="14"/>
      <c r="B334" s="14"/>
      <c r="C334" s="14"/>
      <c r="D334" s="14"/>
      <c r="E334" s="14"/>
      <c r="F334" s="14"/>
      <c r="G334" s="10"/>
      <c r="H334" s="14"/>
      <c r="I334" s="14"/>
      <c r="J334" s="14"/>
      <c r="K334" s="14"/>
      <c r="L334" s="14"/>
      <c r="M334" s="14"/>
      <c r="N334" s="10"/>
      <c r="O334" s="13"/>
      <c r="P334" s="5"/>
    </row>
    <row r="335" spans="1:16" x14ac:dyDescent="0.2">
      <c r="A335" s="14"/>
      <c r="B335" s="14"/>
      <c r="C335" s="14"/>
      <c r="D335" s="14"/>
      <c r="E335" s="14"/>
      <c r="F335" s="14"/>
      <c r="G335" s="10"/>
      <c r="H335" s="14"/>
      <c r="I335" s="14"/>
      <c r="J335" s="14"/>
      <c r="K335" s="14"/>
      <c r="L335" s="14"/>
      <c r="M335" s="14"/>
      <c r="N335" s="10"/>
      <c r="O335" s="13"/>
      <c r="P335" s="5"/>
    </row>
    <row r="336" spans="1:16" x14ac:dyDescent="0.2">
      <c r="A336" s="14"/>
      <c r="B336" s="14"/>
      <c r="C336" s="14"/>
      <c r="D336" s="14"/>
      <c r="E336" s="14"/>
      <c r="F336" s="14"/>
      <c r="G336" s="10"/>
      <c r="H336" s="14"/>
      <c r="I336" s="14"/>
      <c r="J336" s="14"/>
      <c r="K336" s="14"/>
      <c r="L336" s="14"/>
      <c r="M336" s="14"/>
      <c r="N336" s="10"/>
      <c r="O336" s="13"/>
      <c r="P336" s="5"/>
    </row>
    <row r="337" spans="1:16" x14ac:dyDescent="0.2">
      <c r="A337" s="14"/>
      <c r="B337" s="14"/>
      <c r="C337" s="14"/>
      <c r="D337" s="14"/>
      <c r="E337" s="14"/>
      <c r="F337" s="14"/>
      <c r="G337" s="10"/>
      <c r="H337" s="14"/>
      <c r="I337" s="14"/>
      <c r="J337" s="14"/>
      <c r="K337" s="14"/>
      <c r="L337" s="14"/>
      <c r="M337" s="14"/>
      <c r="N337" s="10"/>
      <c r="O337" s="13"/>
      <c r="P337" s="5"/>
    </row>
    <row r="338" spans="1:16" x14ac:dyDescent="0.2">
      <c r="A338" s="14"/>
      <c r="B338" s="14"/>
      <c r="C338" s="14"/>
      <c r="D338" s="14"/>
      <c r="E338" s="14"/>
      <c r="F338" s="14"/>
      <c r="G338" s="10"/>
      <c r="H338" s="14"/>
      <c r="I338" s="14"/>
      <c r="J338" s="14"/>
      <c r="K338" s="14"/>
      <c r="L338" s="14"/>
      <c r="M338" s="14"/>
      <c r="N338" s="10"/>
      <c r="O338" s="13"/>
      <c r="P338" s="5"/>
    </row>
    <row r="339" spans="1:16" x14ac:dyDescent="0.2">
      <c r="A339" s="14"/>
      <c r="B339" s="14"/>
      <c r="C339" s="14"/>
      <c r="D339" s="14"/>
      <c r="E339" s="14"/>
      <c r="F339" s="14"/>
      <c r="G339" s="10"/>
      <c r="H339" s="14"/>
      <c r="I339" s="14"/>
      <c r="J339" s="14"/>
      <c r="K339" s="14"/>
      <c r="L339" s="14"/>
      <c r="M339" s="14"/>
      <c r="N339" s="10"/>
      <c r="O339" s="13"/>
      <c r="P339" s="5"/>
    </row>
    <row r="340" spans="1:16" x14ac:dyDescent="0.2">
      <c r="A340" s="14"/>
      <c r="B340" s="14"/>
      <c r="C340" s="14"/>
      <c r="D340" s="14"/>
      <c r="E340" s="14"/>
      <c r="F340" s="14"/>
      <c r="G340" s="10"/>
      <c r="H340" s="14"/>
      <c r="I340" s="14"/>
      <c r="J340" s="14"/>
      <c r="K340" s="14"/>
      <c r="L340" s="14"/>
      <c r="M340" s="14"/>
      <c r="N340" s="10"/>
      <c r="O340" s="13"/>
      <c r="P340" s="5"/>
    </row>
    <row r="341" spans="1:16" x14ac:dyDescent="0.2">
      <c r="A341" s="14"/>
      <c r="B341" s="14"/>
      <c r="C341" s="14"/>
      <c r="D341" s="14"/>
      <c r="E341" s="14"/>
      <c r="F341" s="14"/>
      <c r="G341" s="10"/>
      <c r="H341" s="14"/>
      <c r="I341" s="14"/>
      <c r="J341" s="14"/>
      <c r="K341" s="14"/>
      <c r="L341" s="14"/>
      <c r="M341" s="14"/>
      <c r="N341" s="10"/>
      <c r="O341" s="13"/>
      <c r="P341" s="5"/>
    </row>
    <row r="342" spans="1:16" x14ac:dyDescent="0.2">
      <c r="A342" s="14"/>
      <c r="B342" s="14"/>
      <c r="C342" s="14"/>
      <c r="D342" s="14"/>
      <c r="E342" s="14"/>
      <c r="F342" s="14"/>
      <c r="G342" s="10"/>
      <c r="H342" s="14"/>
      <c r="I342" s="14"/>
      <c r="J342" s="14"/>
      <c r="K342" s="14"/>
      <c r="L342" s="14"/>
      <c r="M342" s="14"/>
      <c r="N342" s="10"/>
      <c r="O342" s="13"/>
      <c r="P342" s="5"/>
    </row>
    <row r="343" spans="1:16" x14ac:dyDescent="0.2">
      <c r="A343" s="14"/>
      <c r="B343" s="14"/>
      <c r="C343" s="14"/>
      <c r="D343" s="14"/>
      <c r="E343" s="14"/>
      <c r="F343" s="14"/>
      <c r="G343" s="10"/>
      <c r="H343" s="14"/>
      <c r="I343" s="14"/>
      <c r="J343" s="14"/>
      <c r="K343" s="14"/>
      <c r="L343" s="14"/>
      <c r="M343" s="14"/>
      <c r="N343" s="10"/>
      <c r="O343" s="13"/>
      <c r="P343" s="5"/>
    </row>
    <row r="344" spans="1:16" x14ac:dyDescent="0.2">
      <c r="A344" s="14"/>
      <c r="B344" s="14"/>
      <c r="C344" s="14"/>
      <c r="D344" s="14"/>
      <c r="E344" s="14"/>
      <c r="F344" s="14"/>
      <c r="G344" s="10"/>
      <c r="H344" s="14"/>
      <c r="I344" s="14"/>
      <c r="J344" s="14"/>
      <c r="K344" s="14"/>
      <c r="L344" s="14"/>
      <c r="M344" s="14"/>
      <c r="N344" s="10"/>
      <c r="O344" s="13"/>
      <c r="P344" s="5"/>
    </row>
    <row r="345" spans="1:16" x14ac:dyDescent="0.2">
      <c r="A345" s="14"/>
      <c r="B345" s="14"/>
      <c r="C345" s="14"/>
      <c r="D345" s="14"/>
      <c r="E345" s="14"/>
      <c r="F345" s="14"/>
      <c r="G345" s="10"/>
      <c r="H345" s="14"/>
      <c r="I345" s="14"/>
      <c r="J345" s="14"/>
      <c r="K345" s="14"/>
      <c r="L345" s="14"/>
      <c r="M345" s="14"/>
      <c r="N345" s="10"/>
      <c r="O345" s="13"/>
      <c r="P345" s="5"/>
    </row>
    <row r="346" spans="1:16" x14ac:dyDescent="0.2">
      <c r="A346" s="14"/>
      <c r="B346" s="14"/>
      <c r="C346" s="14"/>
      <c r="D346" s="14"/>
      <c r="E346" s="14"/>
      <c r="F346" s="14"/>
      <c r="G346" s="10"/>
      <c r="H346" s="14"/>
      <c r="I346" s="14"/>
      <c r="J346" s="14"/>
      <c r="K346" s="14"/>
      <c r="L346" s="14"/>
      <c r="M346" s="14"/>
      <c r="N346" s="10"/>
      <c r="O346" s="13"/>
      <c r="P346" s="5"/>
    </row>
    <row r="347" spans="1:16" x14ac:dyDescent="0.2">
      <c r="A347" s="14"/>
      <c r="B347" s="14"/>
      <c r="C347" s="14"/>
      <c r="D347" s="14"/>
      <c r="E347" s="14"/>
      <c r="F347" s="14"/>
      <c r="G347" s="10"/>
      <c r="H347" s="14"/>
      <c r="I347" s="14"/>
      <c r="J347" s="14"/>
      <c r="K347" s="14"/>
      <c r="L347" s="14"/>
      <c r="M347" s="14"/>
      <c r="N347" s="10"/>
      <c r="O347" s="13"/>
      <c r="P347" s="5"/>
    </row>
    <row r="348" spans="1:16" x14ac:dyDescent="0.2">
      <c r="A348" s="14"/>
      <c r="B348" s="14"/>
      <c r="C348" s="14"/>
      <c r="D348" s="14"/>
      <c r="E348" s="14"/>
      <c r="F348" s="14"/>
      <c r="G348" s="10"/>
      <c r="H348" s="14"/>
      <c r="I348" s="14"/>
      <c r="J348" s="14"/>
      <c r="K348" s="14"/>
      <c r="L348" s="14"/>
      <c r="M348" s="14"/>
      <c r="N348" s="10"/>
      <c r="O348" s="13"/>
      <c r="P348" s="5"/>
    </row>
    <row r="349" spans="1:16" x14ac:dyDescent="0.2">
      <c r="A349" s="14"/>
      <c r="B349" s="14"/>
      <c r="C349" s="14"/>
      <c r="D349" s="14"/>
      <c r="E349" s="14"/>
      <c r="F349" s="14"/>
      <c r="G349" s="10"/>
      <c r="H349" s="14"/>
      <c r="I349" s="14"/>
      <c r="J349" s="14"/>
      <c r="K349" s="14"/>
      <c r="L349" s="14"/>
      <c r="M349" s="14"/>
      <c r="N349" s="10"/>
      <c r="O349" s="13"/>
      <c r="P349" s="5"/>
    </row>
    <row r="350" spans="1:16" x14ac:dyDescent="0.2">
      <c r="A350" s="14"/>
      <c r="B350" s="14"/>
      <c r="C350" s="14"/>
      <c r="D350" s="14"/>
      <c r="E350" s="14"/>
      <c r="F350" s="14"/>
      <c r="G350" s="10"/>
      <c r="H350" s="14"/>
      <c r="I350" s="14"/>
      <c r="J350" s="14"/>
      <c r="K350" s="14"/>
      <c r="L350" s="14"/>
      <c r="M350" s="14"/>
      <c r="N350" s="10"/>
      <c r="O350" s="13"/>
      <c r="P350" s="5"/>
    </row>
    <row r="351" spans="1:16" x14ac:dyDescent="0.2">
      <c r="A351" s="14"/>
      <c r="B351" s="14"/>
      <c r="C351" s="14"/>
      <c r="D351" s="14"/>
      <c r="E351" s="14"/>
      <c r="F351" s="14"/>
      <c r="G351" s="10"/>
      <c r="H351" s="14"/>
      <c r="I351" s="14"/>
      <c r="J351" s="14"/>
      <c r="K351" s="14"/>
      <c r="L351" s="14"/>
      <c r="M351" s="14"/>
      <c r="N351" s="10"/>
      <c r="O351" s="13"/>
      <c r="P351" s="5"/>
    </row>
    <row r="352" spans="1:16" x14ac:dyDescent="0.2">
      <c r="A352" s="14"/>
      <c r="B352" s="14"/>
      <c r="C352" s="14"/>
      <c r="D352" s="14"/>
      <c r="E352" s="14"/>
      <c r="F352" s="14"/>
      <c r="G352" s="10"/>
      <c r="H352" s="14"/>
      <c r="I352" s="14"/>
      <c r="J352" s="14"/>
      <c r="K352" s="14"/>
      <c r="L352" s="14"/>
      <c r="M352" s="14"/>
      <c r="N352" s="10"/>
      <c r="O352" s="13"/>
      <c r="P352" s="5"/>
    </row>
    <row r="353" spans="1:16" x14ac:dyDescent="0.2">
      <c r="A353" s="14"/>
      <c r="B353" s="14"/>
      <c r="C353" s="14"/>
      <c r="D353" s="14"/>
      <c r="E353" s="14"/>
      <c r="F353" s="14"/>
      <c r="G353" s="10"/>
      <c r="H353" s="14"/>
      <c r="I353" s="14"/>
      <c r="J353" s="14"/>
      <c r="K353" s="14"/>
      <c r="L353" s="14"/>
      <c r="M353" s="14"/>
      <c r="N353" s="10"/>
      <c r="O353" s="13"/>
      <c r="P353" s="5"/>
    </row>
    <row r="354" spans="1:16" x14ac:dyDescent="0.2">
      <c r="A354" s="14"/>
      <c r="B354" s="14"/>
      <c r="C354" s="14"/>
      <c r="D354" s="14"/>
      <c r="E354" s="14"/>
      <c r="F354" s="14"/>
      <c r="G354" s="10"/>
      <c r="H354" s="14"/>
      <c r="I354" s="14"/>
      <c r="J354" s="14"/>
      <c r="K354" s="14"/>
      <c r="L354" s="14"/>
      <c r="M354" s="14"/>
      <c r="N354" s="10"/>
      <c r="O354" s="13"/>
      <c r="P354" s="5"/>
    </row>
    <row r="355" spans="1:16" x14ac:dyDescent="0.2">
      <c r="A355" s="14"/>
      <c r="B355" s="14"/>
      <c r="C355" s="14"/>
      <c r="D355" s="14"/>
      <c r="E355" s="14"/>
      <c r="F355" s="14"/>
      <c r="G355" s="10"/>
      <c r="H355" s="14"/>
      <c r="I355" s="14"/>
      <c r="J355" s="14"/>
      <c r="K355" s="14"/>
      <c r="L355" s="14"/>
      <c r="M355" s="14"/>
      <c r="N355" s="10"/>
      <c r="O355" s="13"/>
      <c r="P355" s="5"/>
    </row>
    <row r="356" spans="1:16" x14ac:dyDescent="0.2">
      <c r="A356" s="14"/>
      <c r="B356" s="14"/>
      <c r="C356" s="14"/>
      <c r="D356" s="14"/>
      <c r="E356" s="14"/>
      <c r="F356" s="14"/>
      <c r="G356" s="10"/>
      <c r="H356" s="14"/>
      <c r="I356" s="14"/>
      <c r="J356" s="14"/>
      <c r="K356" s="14"/>
      <c r="L356" s="14"/>
      <c r="M356" s="14"/>
      <c r="N356" s="10"/>
      <c r="O356" s="13"/>
      <c r="P356" s="5"/>
    </row>
    <row r="357" spans="1:16" x14ac:dyDescent="0.2">
      <c r="A357" s="14"/>
      <c r="B357" s="14"/>
      <c r="C357" s="14"/>
      <c r="D357" s="14"/>
      <c r="E357" s="14"/>
      <c r="F357" s="14"/>
      <c r="G357" s="10"/>
      <c r="H357" s="14"/>
      <c r="I357" s="14"/>
      <c r="J357" s="14"/>
      <c r="K357" s="14"/>
      <c r="L357" s="14"/>
      <c r="M357" s="14"/>
      <c r="N357" s="10"/>
      <c r="O357" s="13"/>
      <c r="P357" s="5"/>
    </row>
    <row r="358" spans="1:16" x14ac:dyDescent="0.2">
      <c r="A358" s="14"/>
      <c r="B358" s="14"/>
      <c r="C358" s="14"/>
      <c r="D358" s="14"/>
      <c r="E358" s="14"/>
      <c r="F358" s="14"/>
      <c r="G358" s="10"/>
      <c r="H358" s="14"/>
      <c r="I358" s="14"/>
      <c r="J358" s="14"/>
      <c r="K358" s="14"/>
      <c r="L358" s="14"/>
      <c r="M358" s="14"/>
      <c r="N358" s="10"/>
      <c r="O358" s="13"/>
      <c r="P358" s="5"/>
    </row>
    <row r="359" spans="1:16" x14ac:dyDescent="0.2">
      <c r="A359" s="14"/>
      <c r="B359" s="14"/>
      <c r="C359" s="14"/>
      <c r="D359" s="14"/>
      <c r="E359" s="14"/>
      <c r="F359" s="14"/>
      <c r="G359" s="10"/>
      <c r="H359" s="14"/>
      <c r="I359" s="14"/>
      <c r="J359" s="14"/>
      <c r="K359" s="14"/>
      <c r="L359" s="14"/>
      <c r="M359" s="14"/>
      <c r="N359" s="10"/>
      <c r="O359" s="13"/>
      <c r="P359" s="5"/>
    </row>
    <row r="360" spans="1:16" x14ac:dyDescent="0.2">
      <c r="A360" s="14"/>
      <c r="B360" s="14"/>
      <c r="C360" s="14"/>
      <c r="D360" s="14"/>
      <c r="E360" s="14"/>
      <c r="F360" s="14"/>
      <c r="G360" s="10"/>
      <c r="H360" s="14"/>
      <c r="I360" s="14"/>
      <c r="J360" s="14"/>
      <c r="K360" s="14"/>
      <c r="L360" s="14"/>
      <c r="M360" s="14"/>
      <c r="N360" s="10"/>
      <c r="O360" s="13"/>
      <c r="P360" s="5"/>
    </row>
    <row r="361" spans="1:16" x14ac:dyDescent="0.2">
      <c r="A361" s="14"/>
      <c r="B361" s="14"/>
      <c r="C361" s="14"/>
      <c r="D361" s="14"/>
      <c r="E361" s="14"/>
      <c r="F361" s="14"/>
      <c r="G361" s="10"/>
      <c r="H361" s="14"/>
      <c r="I361" s="14"/>
      <c r="J361" s="14"/>
      <c r="K361" s="14"/>
      <c r="L361" s="14"/>
      <c r="M361" s="14"/>
      <c r="N361" s="10"/>
      <c r="O361" s="13"/>
      <c r="P361" s="5"/>
    </row>
  </sheetData>
  <mergeCells count="48">
    <mergeCell ref="C37:C41"/>
    <mergeCell ref="A37:A41"/>
    <mergeCell ref="B34:B43"/>
    <mergeCell ref="B44:C44"/>
    <mergeCell ref="A23:A25"/>
    <mergeCell ref="A27:A28"/>
    <mergeCell ref="A29:A30"/>
    <mergeCell ref="C23:C25"/>
    <mergeCell ref="C27:C28"/>
    <mergeCell ref="C29:C30"/>
    <mergeCell ref="C31:C32"/>
    <mergeCell ref="A31:A32"/>
    <mergeCell ref="A46:A47"/>
    <mergeCell ref="B45:B47"/>
    <mergeCell ref="C46:C47"/>
    <mergeCell ref="A49:A51"/>
    <mergeCell ref="A53:A55"/>
    <mergeCell ref="B49:B64"/>
    <mergeCell ref="C49:C51"/>
    <mergeCell ref="C53:C55"/>
    <mergeCell ref="C56:C57"/>
    <mergeCell ref="A60:A62"/>
    <mergeCell ref="A63:A64"/>
    <mergeCell ref="A48:C48"/>
    <mergeCell ref="A56:A57"/>
    <mergeCell ref="A89:C89"/>
    <mergeCell ref="C58:C59"/>
    <mergeCell ref="C60:C62"/>
    <mergeCell ref="C66:C69"/>
    <mergeCell ref="C70:C74"/>
    <mergeCell ref="B66:B78"/>
    <mergeCell ref="A58:A59"/>
    <mergeCell ref="A66:A69"/>
    <mergeCell ref="A70:A74"/>
    <mergeCell ref="A77:A78"/>
    <mergeCell ref="B87:B88"/>
    <mergeCell ref="A65:C65"/>
    <mergeCell ref="A79:C79"/>
    <mergeCell ref="A80:C80"/>
    <mergeCell ref="A87:A88"/>
    <mergeCell ref="A98:A99"/>
    <mergeCell ref="A100:A101"/>
    <mergeCell ref="A103:A105"/>
    <mergeCell ref="A91:C91"/>
    <mergeCell ref="A92:A93"/>
    <mergeCell ref="A96:A97"/>
    <mergeCell ref="C96:C97"/>
    <mergeCell ref="B92:B93"/>
  </mergeCells>
  <phoneticPr fontId="0" type="noConversion"/>
  <pageMargins left="0.25" right="0.25" top="0.75" bottom="0.75" header="0.3" footer="0.3"/>
  <pageSetup paperSize="9" orientation="landscape" r:id="rId1"/>
  <headerFooter alignWithMargins="0"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0"/>
  <sheetViews>
    <sheetView tabSelected="1" topLeftCell="A148" workbookViewId="0">
      <selection activeCell="C150" sqref="C150"/>
    </sheetView>
  </sheetViews>
  <sheetFormatPr defaultRowHeight="12.75" x14ac:dyDescent="0.2"/>
  <cols>
    <col min="1" max="1" width="7.7109375" style="15" customWidth="1"/>
    <col min="2" max="2" width="11.5703125" style="15" customWidth="1"/>
    <col min="3" max="3" width="32.140625" style="15" customWidth="1"/>
    <col min="4" max="4" width="10.5703125" style="15" customWidth="1"/>
    <col min="5" max="5" width="10.42578125" style="15" customWidth="1"/>
    <col min="6" max="6" width="9.7109375" style="15" customWidth="1"/>
    <col min="7" max="7" width="8.5703125" style="12" customWidth="1"/>
    <col min="8" max="8" width="7" style="15" customWidth="1"/>
    <col min="9" max="9" width="6.85546875" style="15" customWidth="1"/>
    <col min="10" max="10" width="6.28515625" style="15" customWidth="1"/>
    <col min="11" max="11" width="7" style="15" customWidth="1"/>
    <col min="12" max="12" width="5.28515625" style="15" customWidth="1"/>
    <col min="13" max="13" width="4.85546875" style="15" customWidth="1"/>
    <col min="14" max="14" width="7.5703125" style="12" customWidth="1"/>
    <col min="15" max="15" width="6" style="379" customWidth="1"/>
    <col min="18" max="18" width="3" customWidth="1"/>
  </cols>
  <sheetData>
    <row r="1" spans="1:15" x14ac:dyDescent="0.2">
      <c r="A1" s="10" t="s">
        <v>45</v>
      </c>
      <c r="B1" s="10"/>
      <c r="C1" s="10"/>
      <c r="D1" s="10"/>
      <c r="E1" s="10"/>
      <c r="F1" s="10"/>
      <c r="G1" s="10"/>
      <c r="H1" s="10"/>
      <c r="I1" s="10"/>
      <c r="J1" s="11"/>
      <c r="K1" s="12"/>
      <c r="L1" s="12"/>
      <c r="M1" s="12"/>
      <c r="O1" s="13"/>
    </row>
    <row r="2" spans="1:15" x14ac:dyDescent="0.2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1"/>
      <c r="K2" s="12"/>
      <c r="L2" s="12"/>
      <c r="M2" s="12"/>
      <c r="O2" s="13"/>
    </row>
    <row r="3" spans="1:15" x14ac:dyDescent="0.2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1"/>
      <c r="K3" s="12"/>
      <c r="L3" s="12"/>
      <c r="M3" s="12"/>
      <c r="O3" s="13"/>
    </row>
    <row r="4" spans="1:15" x14ac:dyDescent="0.2">
      <c r="A4" s="10"/>
      <c r="B4" s="10"/>
      <c r="C4" s="10"/>
      <c r="D4" s="10"/>
      <c r="E4" s="10"/>
      <c r="F4" s="10"/>
      <c r="G4" s="10"/>
      <c r="H4" s="10"/>
      <c r="I4" s="10"/>
      <c r="J4" s="11"/>
      <c r="K4" s="12"/>
      <c r="L4" s="12"/>
      <c r="M4" s="12"/>
      <c r="O4" s="13"/>
    </row>
    <row r="5" spans="1:15" x14ac:dyDescent="0.2">
      <c r="A5" s="10"/>
      <c r="B5" s="16"/>
      <c r="C5" s="14"/>
      <c r="D5" s="10"/>
      <c r="E5" s="10"/>
      <c r="F5" s="10"/>
      <c r="G5" s="10"/>
      <c r="H5" s="10"/>
      <c r="I5" s="10"/>
      <c r="J5" s="11"/>
      <c r="K5" s="12"/>
      <c r="L5" s="12"/>
      <c r="M5" s="12"/>
      <c r="O5" s="13"/>
    </row>
    <row r="6" spans="1:15" x14ac:dyDescent="0.2">
      <c r="A6" s="14"/>
      <c r="B6" s="14"/>
      <c r="C6" s="14"/>
      <c r="D6" s="14"/>
      <c r="E6" s="14"/>
      <c r="F6" s="14"/>
      <c r="G6" s="10"/>
      <c r="H6" s="14"/>
      <c r="I6" s="14" t="s">
        <v>378</v>
      </c>
      <c r="K6" s="14" t="s">
        <v>299</v>
      </c>
      <c r="L6" s="14"/>
      <c r="M6" s="10"/>
      <c r="N6" s="10"/>
      <c r="O6" s="13"/>
    </row>
    <row r="7" spans="1:15" x14ac:dyDescent="0.2">
      <c r="A7" s="14"/>
      <c r="D7" s="14"/>
      <c r="E7" s="14"/>
      <c r="F7" s="14"/>
      <c r="G7" s="10"/>
      <c r="H7" s="14"/>
      <c r="I7" s="14"/>
      <c r="J7" s="14"/>
      <c r="K7" s="14"/>
      <c r="L7" s="10"/>
      <c r="M7" s="10"/>
      <c r="N7" s="10"/>
      <c r="O7" s="13"/>
    </row>
    <row r="8" spans="1:15" x14ac:dyDescent="0.2">
      <c r="A8" s="14"/>
      <c r="D8" s="14"/>
      <c r="E8" s="14"/>
      <c r="F8" s="14"/>
      <c r="G8" s="10"/>
      <c r="H8" s="14"/>
      <c r="I8" s="14"/>
      <c r="J8" s="14"/>
      <c r="K8" s="14"/>
      <c r="L8" s="10"/>
      <c r="M8" s="10"/>
      <c r="N8" s="10"/>
      <c r="O8" s="13"/>
    </row>
    <row r="9" spans="1:15" x14ac:dyDescent="0.2">
      <c r="A9" s="14"/>
      <c r="B9" s="14"/>
      <c r="C9" s="14"/>
      <c r="D9" s="14"/>
      <c r="E9" s="14"/>
      <c r="F9" s="14"/>
      <c r="G9" s="10"/>
      <c r="H9" s="14"/>
      <c r="I9" s="14"/>
      <c r="J9" s="14"/>
      <c r="K9" s="14"/>
      <c r="L9" s="10"/>
      <c r="M9" s="10"/>
      <c r="N9" s="10"/>
      <c r="O9" s="13"/>
    </row>
    <row r="10" spans="1:15" ht="20.25" x14ac:dyDescent="0.2">
      <c r="A10" s="14"/>
      <c r="B10" s="17" t="s">
        <v>316</v>
      </c>
      <c r="L10" s="14"/>
      <c r="M10" s="14"/>
      <c r="N10" s="10"/>
      <c r="O10" s="13"/>
    </row>
    <row r="11" spans="1:15" ht="15.75" x14ac:dyDescent="0.2">
      <c r="A11" s="14"/>
      <c r="B11" s="17" t="s">
        <v>188</v>
      </c>
      <c r="L11" s="19" t="s">
        <v>300</v>
      </c>
      <c r="M11" s="19"/>
      <c r="N11" s="10"/>
      <c r="O11" s="13"/>
    </row>
    <row r="12" spans="1:15" ht="15.75" x14ac:dyDescent="0.2">
      <c r="A12" s="14"/>
      <c r="B12" s="17"/>
      <c r="L12" s="19"/>
      <c r="M12" s="19"/>
      <c r="N12" s="10"/>
      <c r="O12" s="13"/>
    </row>
    <row r="13" spans="1:15" ht="15.75" x14ac:dyDescent="0.2">
      <c r="A13" s="14"/>
      <c r="B13" s="17"/>
      <c r="L13" s="19"/>
      <c r="M13" s="19"/>
      <c r="N13" s="10"/>
      <c r="O13" s="13"/>
    </row>
    <row r="14" spans="1:15" ht="40.5" x14ac:dyDescent="0.2">
      <c r="A14" s="614" t="s">
        <v>261</v>
      </c>
      <c r="B14" s="615" t="s">
        <v>262</v>
      </c>
      <c r="C14" s="611" t="s">
        <v>263</v>
      </c>
      <c r="D14" s="616" t="s">
        <v>264</v>
      </c>
      <c r="E14" s="610" t="s">
        <v>265</v>
      </c>
      <c r="F14" s="610" t="s">
        <v>384</v>
      </c>
      <c r="G14" s="610" t="s">
        <v>267</v>
      </c>
      <c r="H14" s="610" t="s">
        <v>268</v>
      </c>
      <c r="I14" s="610" t="s">
        <v>269</v>
      </c>
      <c r="J14" s="610" t="s">
        <v>270</v>
      </c>
      <c r="K14" s="610" t="s">
        <v>272</v>
      </c>
      <c r="L14" s="617" t="s">
        <v>16</v>
      </c>
      <c r="M14" s="617" t="s">
        <v>17</v>
      </c>
      <c r="N14" s="610" t="s">
        <v>277</v>
      </c>
      <c r="O14" s="618" t="s">
        <v>271</v>
      </c>
    </row>
    <row r="15" spans="1:15" ht="13.5" x14ac:dyDescent="0.2">
      <c r="A15" s="596">
        <v>1</v>
      </c>
      <c r="B15" s="592" t="s">
        <v>78</v>
      </c>
      <c r="C15" s="611"/>
      <c r="D15" s="612"/>
      <c r="E15" s="613"/>
      <c r="F15" s="613"/>
      <c r="G15" s="613"/>
      <c r="H15" s="613"/>
      <c r="I15" s="613"/>
      <c r="J15" s="613"/>
      <c r="K15" s="613"/>
      <c r="L15" s="148"/>
      <c r="M15" s="148"/>
      <c r="N15" s="613"/>
      <c r="O15" s="712"/>
    </row>
    <row r="16" spans="1:15" ht="13.5" x14ac:dyDescent="0.2">
      <c r="A16" s="613"/>
      <c r="B16" s="620" t="s">
        <v>279</v>
      </c>
      <c r="C16" s="613"/>
      <c r="D16" s="612"/>
      <c r="E16" s="613"/>
      <c r="F16" s="613"/>
      <c r="G16" s="613"/>
      <c r="H16" s="613"/>
      <c r="I16" s="613"/>
      <c r="J16" s="613"/>
      <c r="K16" s="613"/>
      <c r="L16" s="148"/>
      <c r="M16" s="148"/>
      <c r="N16" s="613"/>
      <c r="O16" s="713"/>
    </row>
    <row r="17" spans="1:15" ht="13.5" x14ac:dyDescent="0.2">
      <c r="A17" s="619"/>
      <c r="B17" s="593" t="s">
        <v>198</v>
      </c>
      <c r="C17" s="604" t="s">
        <v>276</v>
      </c>
      <c r="D17" s="724">
        <v>44599</v>
      </c>
      <c r="E17" s="725">
        <v>44624</v>
      </c>
      <c r="F17" s="726">
        <v>26</v>
      </c>
      <c r="G17" s="726">
        <v>2</v>
      </c>
      <c r="H17" s="726">
        <v>24</v>
      </c>
      <c r="I17" s="726">
        <v>24</v>
      </c>
      <c r="J17" s="726"/>
      <c r="K17" s="726"/>
      <c r="L17" s="727"/>
      <c r="M17" s="727"/>
      <c r="N17" s="726" t="s">
        <v>389</v>
      </c>
      <c r="O17" s="728">
        <v>1</v>
      </c>
    </row>
    <row r="18" spans="1:15" ht="20.25" customHeight="1" x14ac:dyDescent="0.2">
      <c r="A18" s="623"/>
      <c r="B18" s="624"/>
      <c r="C18" s="625" t="s">
        <v>209</v>
      </c>
      <c r="D18" s="626"/>
      <c r="E18" s="627"/>
      <c r="F18" s="628">
        <f t="shared" ref="F18:M18" si="0">SUM(F15:F17)</f>
        <v>26</v>
      </c>
      <c r="G18" s="628">
        <f t="shared" si="0"/>
        <v>2</v>
      </c>
      <c r="H18" s="628">
        <f t="shared" si="0"/>
        <v>24</v>
      </c>
      <c r="I18" s="628">
        <f t="shared" si="0"/>
        <v>24</v>
      </c>
      <c r="J18" s="628">
        <f t="shared" si="0"/>
        <v>0</v>
      </c>
      <c r="K18" s="628">
        <f t="shared" si="0"/>
        <v>0</v>
      </c>
      <c r="L18" s="628">
        <f t="shared" si="0"/>
        <v>0</v>
      </c>
      <c r="M18" s="628">
        <f t="shared" si="0"/>
        <v>0</v>
      </c>
      <c r="N18" s="629"/>
      <c r="O18" s="627"/>
    </row>
    <row r="19" spans="1:15" ht="15" customHeight="1" x14ac:dyDescent="0.2">
      <c r="A19" s="84">
        <v>2</v>
      </c>
      <c r="B19" s="605" t="s">
        <v>278</v>
      </c>
      <c r="C19" s="606" t="s">
        <v>280</v>
      </c>
      <c r="D19" s="729"/>
      <c r="E19" s="729"/>
      <c r="F19" s="729"/>
      <c r="G19" s="729"/>
      <c r="H19" s="729"/>
      <c r="I19" s="729"/>
      <c r="J19" s="729"/>
      <c r="K19" s="729"/>
      <c r="L19" s="729"/>
      <c r="M19" s="729"/>
      <c r="N19" s="729"/>
      <c r="O19" s="730"/>
    </row>
    <row r="20" spans="1:15" ht="15" customHeight="1" x14ac:dyDescent="0.2">
      <c r="A20" s="89"/>
      <c r="B20" s="609" t="s">
        <v>200</v>
      </c>
      <c r="C20" s="606" t="s">
        <v>281</v>
      </c>
      <c r="D20" s="731"/>
      <c r="E20" s="731"/>
      <c r="F20" s="731"/>
      <c r="G20" s="731"/>
      <c r="H20" s="731"/>
      <c r="I20" s="731"/>
      <c r="J20" s="731"/>
      <c r="K20" s="731"/>
      <c r="L20" s="731"/>
      <c r="M20" s="731"/>
      <c r="N20" s="731"/>
      <c r="O20" s="727"/>
    </row>
    <row r="21" spans="1:15" ht="15" customHeight="1" x14ac:dyDescent="0.2">
      <c r="A21" s="89"/>
      <c r="B21" s="609" t="s">
        <v>201</v>
      </c>
      <c r="C21" s="621" t="s">
        <v>282</v>
      </c>
      <c r="D21" s="732">
        <v>44578</v>
      </c>
      <c r="E21" s="732">
        <v>44589</v>
      </c>
      <c r="F21" s="733">
        <v>8</v>
      </c>
      <c r="G21" s="733">
        <v>0</v>
      </c>
      <c r="H21" s="733">
        <v>8</v>
      </c>
      <c r="I21" s="733">
        <v>8</v>
      </c>
      <c r="J21" s="733"/>
      <c r="K21" s="733"/>
      <c r="L21" s="733"/>
      <c r="M21" s="733"/>
      <c r="N21" s="733" t="s">
        <v>389</v>
      </c>
      <c r="O21" s="734">
        <v>2</v>
      </c>
    </row>
    <row r="22" spans="1:15" ht="15" customHeight="1" x14ac:dyDescent="0.2">
      <c r="A22" s="84">
        <v>3</v>
      </c>
      <c r="B22" s="609"/>
      <c r="C22" s="608" t="s">
        <v>280</v>
      </c>
      <c r="D22" s="729"/>
      <c r="E22" s="729"/>
      <c r="F22" s="729"/>
      <c r="G22" s="729"/>
      <c r="H22" s="729"/>
      <c r="I22" s="729"/>
      <c r="J22" s="729"/>
      <c r="K22" s="729"/>
      <c r="L22" s="729"/>
      <c r="M22" s="729"/>
      <c r="N22" s="729"/>
      <c r="O22" s="730"/>
    </row>
    <row r="23" spans="1:15" ht="15" customHeight="1" x14ac:dyDescent="0.2">
      <c r="A23" s="89"/>
      <c r="B23" s="635"/>
      <c r="C23" s="606" t="s">
        <v>281</v>
      </c>
      <c r="D23" s="731"/>
      <c r="E23" s="731"/>
      <c r="F23" s="731"/>
      <c r="G23" s="731"/>
      <c r="H23" s="731"/>
      <c r="I23" s="731"/>
      <c r="J23" s="731"/>
      <c r="K23" s="731"/>
      <c r="L23" s="731"/>
      <c r="M23" s="731"/>
      <c r="N23" s="731"/>
      <c r="O23" s="727"/>
    </row>
    <row r="24" spans="1:15" ht="15" customHeight="1" x14ac:dyDescent="0.2">
      <c r="A24" s="92"/>
      <c r="B24" s="635"/>
      <c r="C24" s="621" t="s">
        <v>283</v>
      </c>
      <c r="D24" s="732">
        <v>44578</v>
      </c>
      <c r="E24" s="732">
        <v>44589</v>
      </c>
      <c r="F24" s="733">
        <v>13</v>
      </c>
      <c r="G24" s="733">
        <v>0</v>
      </c>
      <c r="H24" s="733">
        <v>13</v>
      </c>
      <c r="I24" s="733">
        <v>13</v>
      </c>
      <c r="J24" s="733"/>
      <c r="K24" s="733"/>
      <c r="L24" s="733"/>
      <c r="M24" s="733"/>
      <c r="N24" s="733" t="s">
        <v>389</v>
      </c>
      <c r="O24" s="734">
        <v>3</v>
      </c>
    </row>
    <row r="25" spans="1:15" ht="15" customHeight="1" x14ac:dyDescent="0.2">
      <c r="A25" s="599">
        <v>4</v>
      </c>
      <c r="B25" s="635"/>
      <c r="C25" s="341" t="s">
        <v>280</v>
      </c>
      <c r="D25" s="735">
        <v>44578</v>
      </c>
      <c r="E25" s="735">
        <v>44589</v>
      </c>
      <c r="F25" s="736">
        <v>7</v>
      </c>
      <c r="G25" s="736">
        <v>1</v>
      </c>
      <c r="H25" s="736">
        <v>6</v>
      </c>
      <c r="I25" s="736"/>
      <c r="J25" s="736"/>
      <c r="K25" s="736">
        <v>6</v>
      </c>
      <c r="L25" s="736"/>
      <c r="M25" s="736"/>
      <c r="N25" s="736" t="s">
        <v>389</v>
      </c>
      <c r="O25" s="737">
        <v>4</v>
      </c>
    </row>
    <row r="26" spans="1:15" ht="15" customHeight="1" x14ac:dyDescent="0.2">
      <c r="A26" s="601"/>
      <c r="B26" s="343"/>
      <c r="C26" s="346" t="s">
        <v>301</v>
      </c>
      <c r="D26" s="732">
        <v>44599</v>
      </c>
      <c r="E26" s="732">
        <v>44610</v>
      </c>
      <c r="F26" s="733">
        <v>10</v>
      </c>
      <c r="G26" s="733">
        <v>3</v>
      </c>
      <c r="H26" s="733">
        <v>7</v>
      </c>
      <c r="I26" s="733"/>
      <c r="J26" s="733"/>
      <c r="K26" s="733">
        <v>7</v>
      </c>
      <c r="L26" s="733"/>
      <c r="M26" s="733"/>
      <c r="N26" s="733" t="s">
        <v>389</v>
      </c>
      <c r="O26" s="734">
        <v>5</v>
      </c>
    </row>
    <row r="27" spans="1:15" ht="20.25" customHeight="1" x14ac:dyDescent="0.2">
      <c r="A27" s="630"/>
      <c r="B27" s="624"/>
      <c r="C27" s="631" t="s">
        <v>111</v>
      </c>
      <c r="D27" s="632"/>
      <c r="E27" s="633"/>
      <c r="F27" s="630">
        <f t="shared" ref="F27:M27" si="1">SUM(F19:F26)</f>
        <v>38</v>
      </c>
      <c r="G27" s="634">
        <f t="shared" si="1"/>
        <v>4</v>
      </c>
      <c r="H27" s="630">
        <f t="shared" si="1"/>
        <v>34</v>
      </c>
      <c r="I27" s="634">
        <f t="shared" si="1"/>
        <v>21</v>
      </c>
      <c r="J27" s="630">
        <f t="shared" si="1"/>
        <v>0</v>
      </c>
      <c r="K27" s="630">
        <f t="shared" si="1"/>
        <v>13</v>
      </c>
      <c r="L27" s="634">
        <f t="shared" si="1"/>
        <v>0</v>
      </c>
      <c r="M27" s="630">
        <f t="shared" si="1"/>
        <v>0</v>
      </c>
      <c r="N27" s="634"/>
      <c r="O27" s="630"/>
    </row>
    <row r="28" spans="1:15" ht="15" customHeight="1" x14ac:dyDescent="0.2">
      <c r="A28" s="84"/>
      <c r="B28" s="812" t="s">
        <v>278</v>
      </c>
      <c r="C28" s="597" t="s">
        <v>319</v>
      </c>
      <c r="D28" s="337"/>
      <c r="E28" s="338"/>
      <c r="F28" s="337"/>
      <c r="G28" s="338"/>
      <c r="H28" s="337"/>
      <c r="I28" s="338"/>
      <c r="J28" s="337"/>
      <c r="K28" s="338"/>
      <c r="L28" s="337"/>
      <c r="M28" s="338"/>
      <c r="N28" s="337"/>
      <c r="O28" s="337"/>
    </row>
    <row r="29" spans="1:15" ht="15" customHeight="1" x14ac:dyDescent="0.2">
      <c r="A29" s="89"/>
      <c r="B29" s="813" t="s">
        <v>317</v>
      </c>
      <c r="C29" s="636" t="s">
        <v>320</v>
      </c>
      <c r="D29" s="635"/>
      <c r="E29" s="356"/>
      <c r="F29" s="635"/>
      <c r="G29" s="356"/>
      <c r="H29" s="635"/>
      <c r="I29" s="356"/>
      <c r="J29" s="635"/>
      <c r="K29" s="356"/>
      <c r="L29" s="635"/>
      <c r="M29" s="356"/>
      <c r="N29" s="635"/>
      <c r="O29" s="635"/>
    </row>
    <row r="30" spans="1:15" ht="15" customHeight="1" x14ac:dyDescent="0.2">
      <c r="A30" s="92"/>
      <c r="B30" s="47" t="s">
        <v>318</v>
      </c>
      <c r="C30" s="598" t="s">
        <v>338</v>
      </c>
      <c r="D30" s="689">
        <v>44606</v>
      </c>
      <c r="E30" s="655">
        <v>44617</v>
      </c>
      <c r="F30" s="716" t="s">
        <v>159</v>
      </c>
      <c r="G30" s="690"/>
      <c r="H30" s="343"/>
      <c r="I30" s="690"/>
      <c r="J30" s="343"/>
      <c r="K30" s="690"/>
      <c r="L30" s="343"/>
      <c r="M30" s="690"/>
      <c r="N30" s="343"/>
      <c r="O30" s="343"/>
    </row>
    <row r="31" spans="1:15" ht="15" customHeight="1" x14ac:dyDescent="0.2">
      <c r="A31" s="806"/>
      <c r="B31" s="337"/>
      <c r="C31" s="338" t="s">
        <v>319</v>
      </c>
      <c r="D31" s="152"/>
      <c r="E31" s="337"/>
      <c r="F31" s="338"/>
      <c r="G31" s="337"/>
      <c r="H31" s="338"/>
      <c r="I31" s="337"/>
      <c r="J31" s="338"/>
      <c r="K31" s="337"/>
      <c r="L31" s="338"/>
      <c r="M31" s="337"/>
      <c r="N31" s="338"/>
      <c r="O31" s="337"/>
    </row>
    <row r="32" spans="1:15" ht="15" customHeight="1" x14ac:dyDescent="0.2">
      <c r="A32" s="808"/>
      <c r="B32" s="813"/>
      <c r="C32" s="356" t="s">
        <v>320</v>
      </c>
      <c r="D32" s="664">
        <v>44634</v>
      </c>
      <c r="E32" s="689">
        <v>44645</v>
      </c>
      <c r="F32" s="714" t="s">
        <v>159</v>
      </c>
      <c r="G32" s="343"/>
      <c r="H32" s="690"/>
      <c r="I32" s="343"/>
      <c r="J32" s="690"/>
      <c r="K32" s="343"/>
      <c r="L32" s="690"/>
      <c r="M32" s="343"/>
      <c r="N32" s="690"/>
      <c r="O32" s="343"/>
    </row>
    <row r="33" spans="1:17" ht="15" customHeight="1" x14ac:dyDescent="0.2">
      <c r="A33" s="807"/>
      <c r="B33" s="47"/>
      <c r="C33" s="598" t="s">
        <v>339</v>
      </c>
      <c r="D33" s="689">
        <v>44655</v>
      </c>
      <c r="E33" s="655">
        <v>44666</v>
      </c>
      <c r="F33" s="715" t="s">
        <v>159</v>
      </c>
      <c r="G33" s="690"/>
      <c r="H33" s="343"/>
      <c r="I33" s="690"/>
      <c r="J33" s="343"/>
      <c r="K33" s="690"/>
      <c r="L33" s="343"/>
      <c r="M33" s="690"/>
      <c r="N33" s="343"/>
      <c r="O33" s="598"/>
    </row>
    <row r="34" spans="1:17" ht="20.25" customHeight="1" x14ac:dyDescent="0.2">
      <c r="A34" s="644"/>
      <c r="B34" s="645"/>
      <c r="C34" s="646" t="s">
        <v>284</v>
      </c>
      <c r="D34" s="647"/>
      <c r="E34" s="648"/>
      <c r="F34" s="628">
        <f t="shared" ref="F34:M34" si="2">SUM(F28:F33)</f>
        <v>0</v>
      </c>
      <c r="G34" s="640">
        <f t="shared" si="2"/>
        <v>0</v>
      </c>
      <c r="H34" s="628">
        <f t="shared" si="2"/>
        <v>0</v>
      </c>
      <c r="I34" s="640">
        <f t="shared" si="2"/>
        <v>0</v>
      </c>
      <c r="J34" s="628">
        <f t="shared" si="2"/>
        <v>0</v>
      </c>
      <c r="K34" s="628">
        <f t="shared" si="2"/>
        <v>0</v>
      </c>
      <c r="L34" s="640">
        <f t="shared" si="2"/>
        <v>0</v>
      </c>
      <c r="M34" s="628">
        <f t="shared" si="2"/>
        <v>0</v>
      </c>
      <c r="N34" s="646"/>
      <c r="O34" s="628"/>
      <c r="P34" s="622"/>
      <c r="Q34" s="384"/>
    </row>
    <row r="35" spans="1:17" ht="15" customHeight="1" x14ac:dyDescent="0.2">
      <c r="A35" s="89">
        <v>5</v>
      </c>
      <c r="B35" s="337"/>
      <c r="C35" s="606" t="s">
        <v>286</v>
      </c>
      <c r="D35" s="738">
        <v>44501</v>
      </c>
      <c r="E35" s="739">
        <v>44526</v>
      </c>
      <c r="F35" s="740">
        <v>20</v>
      </c>
      <c r="G35" s="741">
        <v>0</v>
      </c>
      <c r="H35" s="740">
        <v>20</v>
      </c>
      <c r="I35" s="741">
        <v>14</v>
      </c>
      <c r="J35" s="740">
        <v>6</v>
      </c>
      <c r="K35" s="741"/>
      <c r="L35" s="740"/>
      <c r="M35" s="741"/>
      <c r="N35" s="873" t="s">
        <v>389</v>
      </c>
      <c r="O35" s="741">
        <v>6</v>
      </c>
      <c r="Q35" s="384"/>
    </row>
    <row r="36" spans="1:17" ht="15" customHeight="1" x14ac:dyDescent="0.2">
      <c r="A36" s="89"/>
      <c r="B36" s="609" t="s">
        <v>278</v>
      </c>
      <c r="C36" s="607" t="s">
        <v>302</v>
      </c>
      <c r="D36" s="742">
        <v>44683</v>
      </c>
      <c r="E36" s="743">
        <v>44708</v>
      </c>
      <c r="F36" s="744">
        <v>23</v>
      </c>
      <c r="G36" s="745">
        <v>0</v>
      </c>
      <c r="H36" s="744">
        <v>23</v>
      </c>
      <c r="I36" s="745">
        <v>18</v>
      </c>
      <c r="J36" s="744">
        <v>5</v>
      </c>
      <c r="K36" s="745"/>
      <c r="L36" s="744"/>
      <c r="M36" s="745"/>
      <c r="N36" s="874" t="s">
        <v>389</v>
      </c>
      <c r="O36" s="745">
        <v>7</v>
      </c>
      <c r="Q36" s="384"/>
    </row>
    <row r="37" spans="1:17" ht="15" customHeight="1" x14ac:dyDescent="0.2">
      <c r="A37" s="84">
        <v>6</v>
      </c>
      <c r="B37" s="609" t="s">
        <v>285</v>
      </c>
      <c r="C37" s="606" t="s">
        <v>286</v>
      </c>
      <c r="D37" s="746"/>
      <c r="E37" s="747"/>
      <c r="F37" s="748"/>
      <c r="G37" s="749"/>
      <c r="H37" s="748"/>
      <c r="I37" s="749"/>
      <c r="J37" s="748"/>
      <c r="K37" s="749"/>
      <c r="L37" s="748"/>
      <c r="M37" s="749"/>
      <c r="N37" s="748"/>
      <c r="O37" s="750"/>
      <c r="P37" s="594"/>
      <c r="Q37" s="384"/>
    </row>
    <row r="38" spans="1:17" ht="15" customHeight="1" x14ac:dyDescent="0.2">
      <c r="A38" s="92"/>
      <c r="B38" s="47"/>
      <c r="C38" s="607" t="s">
        <v>287</v>
      </c>
      <c r="D38" s="751">
        <v>44599</v>
      </c>
      <c r="E38" s="752">
        <v>44617</v>
      </c>
      <c r="F38" s="753">
        <v>20</v>
      </c>
      <c r="G38" s="754">
        <v>1</v>
      </c>
      <c r="H38" s="753">
        <v>19</v>
      </c>
      <c r="I38" s="754">
        <v>4</v>
      </c>
      <c r="J38" s="753">
        <v>15</v>
      </c>
      <c r="K38" s="754"/>
      <c r="L38" s="753"/>
      <c r="M38" s="754"/>
      <c r="N38" s="753" t="s">
        <v>389</v>
      </c>
      <c r="O38" s="754">
        <v>8</v>
      </c>
      <c r="Q38" s="384"/>
    </row>
    <row r="39" spans="1:17" ht="18.75" customHeight="1" x14ac:dyDescent="0.2">
      <c r="A39" s="649"/>
      <c r="B39" s="645"/>
      <c r="C39" s="640" t="s">
        <v>99</v>
      </c>
      <c r="D39" s="641"/>
      <c r="E39" s="642"/>
      <c r="F39" s="625">
        <f t="shared" ref="F39:M39" si="3">SUM(F35:F38)</f>
        <v>63</v>
      </c>
      <c r="G39" s="643">
        <f t="shared" si="3"/>
        <v>1</v>
      </c>
      <c r="H39" s="625">
        <f t="shared" si="3"/>
        <v>62</v>
      </c>
      <c r="I39" s="643">
        <f t="shared" si="3"/>
        <v>36</v>
      </c>
      <c r="J39" s="625">
        <f t="shared" si="3"/>
        <v>26</v>
      </c>
      <c r="K39" s="625">
        <f t="shared" si="3"/>
        <v>0</v>
      </c>
      <c r="L39" s="643">
        <f t="shared" si="3"/>
        <v>0</v>
      </c>
      <c r="M39" s="625">
        <f t="shared" si="3"/>
        <v>0</v>
      </c>
      <c r="N39" s="637"/>
      <c r="O39" s="625"/>
      <c r="Q39" s="384"/>
    </row>
    <row r="40" spans="1:17" ht="15" customHeight="1" x14ac:dyDescent="0.2">
      <c r="A40" s="63">
        <v>7</v>
      </c>
      <c r="B40" s="78" t="s">
        <v>278</v>
      </c>
      <c r="C40" s="127" t="s">
        <v>126</v>
      </c>
      <c r="D40" s="755">
        <v>44718</v>
      </c>
      <c r="E40" s="756">
        <v>44736</v>
      </c>
      <c r="F40" s="757">
        <v>8</v>
      </c>
      <c r="G40" s="758">
        <v>0</v>
      </c>
      <c r="H40" s="737">
        <v>8</v>
      </c>
      <c r="I40" s="758"/>
      <c r="J40" s="737"/>
      <c r="K40" s="758">
        <v>8</v>
      </c>
      <c r="L40" s="737"/>
      <c r="M40" s="758"/>
      <c r="N40" s="737" t="s">
        <v>389</v>
      </c>
      <c r="O40" s="759">
        <v>9</v>
      </c>
      <c r="Q40" s="384"/>
    </row>
    <row r="41" spans="1:17" ht="15" customHeight="1" x14ac:dyDescent="0.2">
      <c r="A41" s="63"/>
      <c r="B41" s="78" t="s">
        <v>162</v>
      </c>
      <c r="C41" s="127" t="s">
        <v>321</v>
      </c>
      <c r="D41" s="62">
        <v>44627</v>
      </c>
      <c r="E41" s="61">
        <v>44701</v>
      </c>
      <c r="F41" s="715" t="s">
        <v>159</v>
      </c>
      <c r="G41" s="64"/>
      <c r="H41" s="63"/>
      <c r="I41" s="64"/>
      <c r="J41" s="63"/>
      <c r="K41" s="64"/>
      <c r="L41" s="63"/>
      <c r="M41" s="64"/>
      <c r="N41" s="63"/>
      <c r="O41" s="97"/>
      <c r="Q41" s="384"/>
    </row>
    <row r="42" spans="1:17" ht="15" customHeight="1" x14ac:dyDescent="0.2">
      <c r="A42" s="599"/>
      <c r="B42" s="78"/>
      <c r="C42" s="602" t="s">
        <v>322</v>
      </c>
      <c r="D42" s="112">
        <v>44620</v>
      </c>
      <c r="E42" s="61">
        <v>44631</v>
      </c>
      <c r="F42" s="715" t="s">
        <v>159</v>
      </c>
      <c r="G42" s="100"/>
      <c r="H42" s="63"/>
      <c r="I42" s="64"/>
      <c r="J42" s="63"/>
      <c r="K42" s="64"/>
      <c r="L42" s="63"/>
      <c r="M42" s="64"/>
      <c r="N42" s="63"/>
      <c r="O42" s="97"/>
      <c r="Q42" s="384"/>
    </row>
    <row r="43" spans="1:17" ht="15" customHeight="1" x14ac:dyDescent="0.2">
      <c r="A43" s="601"/>
      <c r="B43" s="78"/>
      <c r="C43" s="635"/>
      <c r="D43" s="112">
        <v>44690</v>
      </c>
      <c r="E43" s="61">
        <v>44701</v>
      </c>
      <c r="F43" s="715" t="s">
        <v>159</v>
      </c>
      <c r="G43" s="50"/>
      <c r="H43" s="677"/>
      <c r="I43" s="50"/>
      <c r="J43" s="677"/>
      <c r="K43" s="50"/>
      <c r="L43" s="677"/>
      <c r="M43" s="50"/>
      <c r="N43" s="677"/>
      <c r="O43" s="158"/>
      <c r="Q43" s="384"/>
    </row>
    <row r="44" spans="1:17" ht="15" customHeight="1" x14ac:dyDescent="0.2">
      <c r="A44" s="599"/>
      <c r="B44" s="78"/>
      <c r="C44" s="602" t="s">
        <v>49</v>
      </c>
      <c r="D44" s="112">
        <v>44683</v>
      </c>
      <c r="E44" s="61">
        <v>44708</v>
      </c>
      <c r="F44" s="715" t="s">
        <v>159</v>
      </c>
      <c r="G44" s="63"/>
      <c r="H44" s="64"/>
      <c r="I44" s="63"/>
      <c r="J44" s="64"/>
      <c r="K44" s="63"/>
      <c r="L44" s="64"/>
      <c r="M44" s="63"/>
      <c r="N44" s="64"/>
      <c r="O44" s="63"/>
      <c r="Q44" s="384"/>
    </row>
    <row r="45" spans="1:17" ht="15" customHeight="1" x14ac:dyDescent="0.2">
      <c r="A45" s="601"/>
      <c r="B45" s="78"/>
      <c r="C45" s="343"/>
      <c r="D45" s="57">
        <v>44809</v>
      </c>
      <c r="E45" s="49">
        <v>44834</v>
      </c>
      <c r="F45" s="714" t="s">
        <v>159</v>
      </c>
      <c r="G45" s="677"/>
      <c r="H45" s="50"/>
      <c r="I45" s="677"/>
      <c r="J45" s="50"/>
      <c r="K45" s="677"/>
      <c r="L45" s="50"/>
      <c r="M45" s="677"/>
      <c r="N45" s="50"/>
      <c r="O45" s="677"/>
      <c r="Q45" s="384"/>
    </row>
    <row r="46" spans="1:17" ht="15" customHeight="1" x14ac:dyDescent="0.2">
      <c r="A46" s="599">
        <v>8</v>
      </c>
      <c r="B46" s="78"/>
      <c r="C46" s="602" t="s">
        <v>48</v>
      </c>
      <c r="D46" s="735">
        <v>44480</v>
      </c>
      <c r="E46" s="756">
        <v>44509</v>
      </c>
      <c r="F46" s="760">
        <v>7</v>
      </c>
      <c r="G46" s="737">
        <v>0</v>
      </c>
      <c r="H46" s="758">
        <v>7</v>
      </c>
      <c r="I46" s="737">
        <v>3</v>
      </c>
      <c r="J46" s="758"/>
      <c r="K46" s="737">
        <v>4</v>
      </c>
      <c r="L46" s="758"/>
      <c r="M46" s="737"/>
      <c r="N46" s="758" t="s">
        <v>389</v>
      </c>
      <c r="O46" s="737">
        <v>10</v>
      </c>
      <c r="Q46" s="384"/>
    </row>
    <row r="47" spans="1:17" ht="15" customHeight="1" x14ac:dyDescent="0.2">
      <c r="A47" s="600"/>
      <c r="B47" s="78"/>
      <c r="C47" s="603"/>
      <c r="D47" s="735">
        <v>44593</v>
      </c>
      <c r="E47" s="756">
        <v>44622</v>
      </c>
      <c r="F47" s="760">
        <v>8</v>
      </c>
      <c r="G47" s="737">
        <v>0</v>
      </c>
      <c r="H47" s="758">
        <v>8</v>
      </c>
      <c r="I47" s="737">
        <v>3</v>
      </c>
      <c r="J47" s="758"/>
      <c r="K47" s="737">
        <v>5</v>
      </c>
      <c r="L47" s="758"/>
      <c r="M47" s="737"/>
      <c r="N47" s="758" t="s">
        <v>389</v>
      </c>
      <c r="O47" s="737">
        <v>11</v>
      </c>
      <c r="Q47" s="384"/>
    </row>
    <row r="48" spans="1:17" ht="15" customHeight="1" x14ac:dyDescent="0.2">
      <c r="A48" s="600"/>
      <c r="B48" s="78"/>
      <c r="C48" s="603"/>
      <c r="D48" s="735">
        <v>44677</v>
      </c>
      <c r="E48" s="756">
        <v>44706</v>
      </c>
      <c r="F48" s="760">
        <v>10</v>
      </c>
      <c r="G48" s="737">
        <v>0</v>
      </c>
      <c r="H48" s="758">
        <v>10</v>
      </c>
      <c r="I48" s="737">
        <v>1</v>
      </c>
      <c r="J48" s="758"/>
      <c r="K48" s="737">
        <v>9</v>
      </c>
      <c r="L48" s="758"/>
      <c r="M48" s="737"/>
      <c r="N48" s="758" t="s">
        <v>389</v>
      </c>
      <c r="O48" s="737">
        <v>12</v>
      </c>
      <c r="Q48" s="384"/>
    </row>
    <row r="49" spans="1:17" ht="15" customHeight="1" x14ac:dyDescent="0.2">
      <c r="A49" s="600"/>
      <c r="B49" s="78"/>
      <c r="C49" s="603"/>
      <c r="D49" s="735">
        <v>44712</v>
      </c>
      <c r="E49" s="756">
        <v>44741</v>
      </c>
      <c r="F49" s="760">
        <v>10</v>
      </c>
      <c r="G49" s="737">
        <v>0</v>
      </c>
      <c r="H49" s="758">
        <v>10</v>
      </c>
      <c r="I49" s="737">
        <v>4</v>
      </c>
      <c r="J49" s="758"/>
      <c r="K49" s="737">
        <v>6</v>
      </c>
      <c r="L49" s="758"/>
      <c r="M49" s="737"/>
      <c r="N49" s="758" t="s">
        <v>389</v>
      </c>
      <c r="O49" s="737">
        <v>13</v>
      </c>
      <c r="Q49" s="384"/>
    </row>
    <row r="50" spans="1:17" ht="15" customHeight="1" x14ac:dyDescent="0.2">
      <c r="A50" s="601"/>
      <c r="B50" s="78"/>
      <c r="C50" s="604"/>
      <c r="D50" s="761">
        <v>44803</v>
      </c>
      <c r="E50" s="762">
        <v>44832</v>
      </c>
      <c r="F50" s="763">
        <v>10</v>
      </c>
      <c r="G50" s="734">
        <v>0</v>
      </c>
      <c r="H50" s="764">
        <v>10</v>
      </c>
      <c r="I50" s="734">
        <v>3</v>
      </c>
      <c r="J50" s="764"/>
      <c r="K50" s="734">
        <v>7</v>
      </c>
      <c r="L50" s="764"/>
      <c r="M50" s="734"/>
      <c r="N50" s="764" t="s">
        <v>389</v>
      </c>
      <c r="O50" s="734">
        <v>14</v>
      </c>
      <c r="Q50" s="384"/>
    </row>
    <row r="51" spans="1:17" ht="15" customHeight="1" x14ac:dyDescent="0.2">
      <c r="A51" s="599"/>
      <c r="B51" s="78"/>
      <c r="C51" s="602" t="s">
        <v>323</v>
      </c>
      <c r="D51" s="112">
        <v>44515</v>
      </c>
      <c r="E51" s="61">
        <v>44582</v>
      </c>
      <c r="F51" s="715" t="s">
        <v>159</v>
      </c>
      <c r="G51" s="63"/>
      <c r="H51" s="64"/>
      <c r="I51" s="63"/>
      <c r="J51" s="64"/>
      <c r="K51" s="63"/>
      <c r="L51" s="64"/>
      <c r="M51" s="63"/>
      <c r="N51" s="64"/>
      <c r="O51" s="63"/>
      <c r="Q51" s="384"/>
    </row>
    <row r="52" spans="1:17" ht="15" customHeight="1" x14ac:dyDescent="0.2">
      <c r="A52" s="600"/>
      <c r="B52" s="78"/>
      <c r="C52" s="603"/>
      <c r="D52" s="112">
        <v>44634</v>
      </c>
      <c r="E52" s="61">
        <v>44686</v>
      </c>
      <c r="F52" s="715" t="s">
        <v>159</v>
      </c>
      <c r="G52" s="63"/>
      <c r="H52" s="64"/>
      <c r="I52" s="63"/>
      <c r="J52" s="64"/>
      <c r="K52" s="63"/>
      <c r="L52" s="64"/>
      <c r="M52" s="63"/>
      <c r="N52" s="64"/>
      <c r="O52" s="63"/>
      <c r="Q52" s="384"/>
    </row>
    <row r="53" spans="1:17" ht="15" customHeight="1" x14ac:dyDescent="0.2">
      <c r="A53" s="601"/>
      <c r="B53" s="78"/>
      <c r="C53" s="604"/>
      <c r="D53" s="48">
        <v>44718</v>
      </c>
      <c r="E53" s="49">
        <v>44813</v>
      </c>
      <c r="F53" s="715" t="s">
        <v>159</v>
      </c>
      <c r="G53" s="677"/>
      <c r="H53" s="50"/>
      <c r="I53" s="677"/>
      <c r="J53" s="50"/>
      <c r="K53" s="677"/>
      <c r="L53" s="50"/>
      <c r="M53" s="677"/>
      <c r="N53" s="50"/>
      <c r="O53" s="677"/>
      <c r="Q53" s="384"/>
    </row>
    <row r="54" spans="1:17" ht="15" customHeight="1" x14ac:dyDescent="0.2">
      <c r="A54" s="599"/>
      <c r="B54" s="78"/>
      <c r="C54" s="602" t="s">
        <v>324</v>
      </c>
      <c r="D54" s="112">
        <v>44536</v>
      </c>
      <c r="E54" s="61">
        <v>44582</v>
      </c>
      <c r="F54" s="715" t="s">
        <v>159</v>
      </c>
      <c r="G54" s="63"/>
      <c r="H54" s="64"/>
      <c r="I54" s="63"/>
      <c r="J54" s="64"/>
      <c r="K54" s="63"/>
      <c r="L54" s="64"/>
      <c r="M54" s="63"/>
      <c r="N54" s="64"/>
      <c r="O54" s="63"/>
      <c r="Q54" s="384"/>
    </row>
    <row r="55" spans="1:17" ht="15" customHeight="1" x14ac:dyDescent="0.2">
      <c r="A55" s="600"/>
      <c r="B55" s="78"/>
      <c r="C55" s="603" t="s">
        <v>325</v>
      </c>
      <c r="D55" s="112">
        <v>44613</v>
      </c>
      <c r="E55" s="61">
        <v>44743</v>
      </c>
      <c r="F55" s="715" t="s">
        <v>159</v>
      </c>
      <c r="G55" s="63"/>
      <c r="H55" s="64"/>
      <c r="I55" s="63"/>
      <c r="J55" s="64"/>
      <c r="K55" s="63"/>
      <c r="L55" s="64"/>
      <c r="M55" s="63"/>
      <c r="N55" s="64"/>
      <c r="O55" s="63"/>
      <c r="Q55" s="384"/>
    </row>
    <row r="56" spans="1:17" ht="15" customHeight="1" x14ac:dyDescent="0.2">
      <c r="A56" s="601"/>
      <c r="B56" s="78"/>
      <c r="C56" s="604" t="s">
        <v>326</v>
      </c>
      <c r="D56" s="57">
        <v>44746</v>
      </c>
      <c r="E56" s="49">
        <v>44827</v>
      </c>
      <c r="F56" s="716" t="s">
        <v>159</v>
      </c>
      <c r="G56" s="677"/>
      <c r="H56" s="50"/>
      <c r="I56" s="677"/>
      <c r="J56" s="50"/>
      <c r="K56" s="677"/>
      <c r="L56" s="50"/>
      <c r="M56" s="677"/>
      <c r="N56" s="50"/>
      <c r="O56" s="677"/>
      <c r="Q56" s="384"/>
    </row>
    <row r="57" spans="1:17" ht="21.75" customHeight="1" x14ac:dyDescent="0.2">
      <c r="A57" s="630"/>
      <c r="B57" s="650"/>
      <c r="C57" s="630" t="s">
        <v>288</v>
      </c>
      <c r="D57" s="638"/>
      <c r="E57" s="633"/>
      <c r="F57" s="628">
        <f t="shared" ref="F57:M57" si="4">SUM(F40:F56)</f>
        <v>53</v>
      </c>
      <c r="G57" s="634">
        <f t="shared" si="4"/>
        <v>0</v>
      </c>
      <c r="H57" s="630">
        <f t="shared" si="4"/>
        <v>53</v>
      </c>
      <c r="I57" s="634">
        <f t="shared" si="4"/>
        <v>14</v>
      </c>
      <c r="J57" s="630">
        <f t="shared" si="4"/>
        <v>0</v>
      </c>
      <c r="K57" s="630">
        <f t="shared" si="4"/>
        <v>39</v>
      </c>
      <c r="L57" s="634">
        <f t="shared" si="4"/>
        <v>0</v>
      </c>
      <c r="M57" s="630">
        <f t="shared" si="4"/>
        <v>0</v>
      </c>
      <c r="N57" s="639"/>
      <c r="O57" s="630"/>
      <c r="Q57" s="384"/>
    </row>
    <row r="58" spans="1:17" ht="15" customHeight="1" x14ac:dyDescent="0.2">
      <c r="A58" s="599"/>
      <c r="B58" s="653" t="s">
        <v>278</v>
      </c>
      <c r="C58" s="337" t="s">
        <v>327</v>
      </c>
      <c r="D58" s="112">
        <v>44599</v>
      </c>
      <c r="E58" s="61">
        <v>44610</v>
      </c>
      <c r="F58" s="715" t="s">
        <v>159</v>
      </c>
      <c r="G58" s="64"/>
      <c r="H58" s="63"/>
      <c r="I58" s="64"/>
      <c r="J58" s="63"/>
      <c r="K58" s="64"/>
      <c r="L58" s="63"/>
      <c r="M58" s="64"/>
      <c r="N58" s="63"/>
      <c r="O58" s="97"/>
      <c r="Q58" s="384"/>
    </row>
    <row r="59" spans="1:17" ht="15" customHeight="1" x14ac:dyDescent="0.2">
      <c r="A59" s="601"/>
      <c r="B59" s="654" t="s">
        <v>55</v>
      </c>
      <c r="C59" s="343"/>
      <c r="D59" s="57">
        <v>44704</v>
      </c>
      <c r="E59" s="49">
        <v>44715</v>
      </c>
      <c r="F59" s="714" t="s">
        <v>159</v>
      </c>
      <c r="G59" s="50"/>
      <c r="H59" s="677"/>
      <c r="I59" s="50"/>
      <c r="J59" s="677"/>
      <c r="K59" s="50"/>
      <c r="L59" s="677"/>
      <c r="M59" s="50"/>
      <c r="N59" s="677"/>
      <c r="O59" s="158"/>
      <c r="Q59" s="384"/>
    </row>
    <row r="60" spans="1:17" ht="15" customHeight="1" x14ac:dyDescent="0.2">
      <c r="A60" s="599"/>
      <c r="B60" s="654"/>
      <c r="C60" s="337" t="s">
        <v>49</v>
      </c>
      <c r="D60" s="112">
        <v>44732</v>
      </c>
      <c r="E60" s="61">
        <v>44743</v>
      </c>
      <c r="F60" s="715" t="s">
        <v>159</v>
      </c>
      <c r="G60" s="64"/>
      <c r="H60" s="63"/>
      <c r="I60" s="64"/>
      <c r="J60" s="63"/>
      <c r="K60" s="64"/>
      <c r="L60" s="63"/>
      <c r="M60" s="64"/>
      <c r="N60" s="63"/>
      <c r="O60" s="97"/>
      <c r="Q60" s="384"/>
    </row>
    <row r="61" spans="1:17" ht="15" customHeight="1" x14ac:dyDescent="0.2">
      <c r="A61" s="600"/>
      <c r="B61" s="635"/>
      <c r="C61" s="635"/>
      <c r="D61" s="112">
        <v>44753</v>
      </c>
      <c r="E61" s="61">
        <v>44764</v>
      </c>
      <c r="F61" s="714" t="s">
        <v>159</v>
      </c>
      <c r="G61" s="64"/>
      <c r="H61" s="63"/>
      <c r="I61" s="64"/>
      <c r="J61" s="63"/>
      <c r="K61" s="64"/>
      <c r="L61" s="63"/>
      <c r="M61" s="64"/>
      <c r="N61" s="63"/>
      <c r="O61" s="97"/>
      <c r="Q61" s="384"/>
    </row>
    <row r="62" spans="1:17" ht="15" customHeight="1" x14ac:dyDescent="0.2">
      <c r="A62" s="601"/>
      <c r="B62" s="343"/>
      <c r="C62" s="343"/>
      <c r="D62" s="57">
        <v>44774</v>
      </c>
      <c r="E62" s="49">
        <v>44785</v>
      </c>
      <c r="F62" s="715" t="s">
        <v>159</v>
      </c>
      <c r="G62" s="50"/>
      <c r="H62" s="677"/>
      <c r="I62" s="50"/>
      <c r="J62" s="677"/>
      <c r="K62" s="50"/>
      <c r="L62" s="677"/>
      <c r="M62" s="50"/>
      <c r="N62" s="677"/>
      <c r="O62" s="158"/>
      <c r="Q62" s="384"/>
    </row>
    <row r="63" spans="1:17" ht="15" customHeight="1" x14ac:dyDescent="0.2">
      <c r="A63" s="599">
        <v>9</v>
      </c>
      <c r="B63" s="337"/>
      <c r="C63" s="337" t="s">
        <v>328</v>
      </c>
      <c r="D63" s="735">
        <v>44599</v>
      </c>
      <c r="E63" s="756">
        <v>44610</v>
      </c>
      <c r="F63" s="757">
        <v>8</v>
      </c>
      <c r="G63" s="758">
        <v>0</v>
      </c>
      <c r="H63" s="737">
        <v>8</v>
      </c>
      <c r="I63" s="758">
        <v>3</v>
      </c>
      <c r="J63" s="737">
        <v>3</v>
      </c>
      <c r="K63" s="758">
        <v>1</v>
      </c>
      <c r="L63" s="737">
        <v>1</v>
      </c>
      <c r="M63" s="758"/>
      <c r="N63" s="737" t="s">
        <v>389</v>
      </c>
      <c r="O63" s="759">
        <v>15</v>
      </c>
      <c r="Q63" s="384"/>
    </row>
    <row r="64" spans="1:17" ht="15" customHeight="1" x14ac:dyDescent="0.2">
      <c r="A64" s="601"/>
      <c r="B64" s="635"/>
      <c r="C64" s="343" t="s">
        <v>329</v>
      </c>
      <c r="D64" s="761">
        <v>44641</v>
      </c>
      <c r="E64" s="762">
        <v>44652</v>
      </c>
      <c r="F64" s="765">
        <v>8</v>
      </c>
      <c r="G64" s="764">
        <v>0</v>
      </c>
      <c r="H64" s="734">
        <v>8</v>
      </c>
      <c r="I64" s="764"/>
      <c r="J64" s="734">
        <v>3</v>
      </c>
      <c r="K64" s="766">
        <v>2</v>
      </c>
      <c r="L64" s="764">
        <v>2</v>
      </c>
      <c r="M64" s="733">
        <v>1</v>
      </c>
      <c r="N64" s="734" t="s">
        <v>389</v>
      </c>
      <c r="O64" s="766">
        <v>16</v>
      </c>
      <c r="Q64" s="384"/>
    </row>
    <row r="65" spans="1:18" ht="15" customHeight="1" x14ac:dyDescent="0.2">
      <c r="A65" s="599">
        <v>10</v>
      </c>
      <c r="B65" s="635"/>
      <c r="C65" s="337" t="s">
        <v>115</v>
      </c>
      <c r="D65" s="767"/>
      <c r="E65" s="768"/>
      <c r="F65" s="769"/>
      <c r="G65" s="767"/>
      <c r="H65" s="730"/>
      <c r="I65" s="767"/>
      <c r="J65" s="730"/>
      <c r="K65" s="767"/>
      <c r="L65" s="730"/>
      <c r="M65" s="767"/>
      <c r="N65" s="730"/>
      <c r="O65" s="770"/>
      <c r="Q65" s="384"/>
    </row>
    <row r="66" spans="1:18" ht="15" customHeight="1" x14ac:dyDescent="0.2">
      <c r="A66" s="601"/>
      <c r="B66" s="635"/>
      <c r="C66" s="343" t="s">
        <v>330</v>
      </c>
      <c r="D66" s="761">
        <v>44655</v>
      </c>
      <c r="E66" s="762">
        <v>44666</v>
      </c>
      <c r="F66" s="765">
        <v>10</v>
      </c>
      <c r="G66" s="764">
        <v>0</v>
      </c>
      <c r="H66" s="734">
        <v>10</v>
      </c>
      <c r="I66" s="764">
        <v>3</v>
      </c>
      <c r="J66" s="734">
        <v>5</v>
      </c>
      <c r="K66" s="764">
        <v>2</v>
      </c>
      <c r="L66" s="734"/>
      <c r="M66" s="764"/>
      <c r="N66" s="734" t="s">
        <v>389</v>
      </c>
      <c r="O66" s="766">
        <v>17</v>
      </c>
      <c r="Q66" s="384"/>
    </row>
    <row r="67" spans="1:18" ht="15" customHeight="1" x14ac:dyDescent="0.2">
      <c r="A67" s="599">
        <v>11</v>
      </c>
      <c r="B67" s="635"/>
      <c r="C67" s="337" t="s">
        <v>331</v>
      </c>
      <c r="D67" s="735">
        <v>44508</v>
      </c>
      <c r="E67" s="756">
        <v>44519</v>
      </c>
      <c r="F67" s="760">
        <v>8</v>
      </c>
      <c r="G67" s="737">
        <v>1</v>
      </c>
      <c r="H67" s="758">
        <v>7</v>
      </c>
      <c r="I67" s="737">
        <v>5</v>
      </c>
      <c r="J67" s="758">
        <v>1</v>
      </c>
      <c r="K67" s="737"/>
      <c r="L67" s="758"/>
      <c r="M67" s="737">
        <v>1</v>
      </c>
      <c r="N67" s="758" t="s">
        <v>389</v>
      </c>
      <c r="O67" s="737">
        <v>18</v>
      </c>
      <c r="Q67" s="384"/>
    </row>
    <row r="68" spans="1:18" ht="15" customHeight="1" x14ac:dyDescent="0.2">
      <c r="A68" s="600"/>
      <c r="B68" s="635"/>
      <c r="C68" s="635" t="s">
        <v>329</v>
      </c>
      <c r="D68" s="112">
        <v>44620</v>
      </c>
      <c r="E68" s="61">
        <v>44631</v>
      </c>
      <c r="F68" s="715" t="s">
        <v>159</v>
      </c>
      <c r="G68" s="63"/>
      <c r="H68" s="64"/>
      <c r="I68" s="63"/>
      <c r="J68" s="64"/>
      <c r="K68" s="63"/>
      <c r="L68" s="64"/>
      <c r="M68" s="63"/>
      <c r="N68" s="64"/>
      <c r="O68" s="63"/>
      <c r="Q68" s="384"/>
    </row>
    <row r="69" spans="1:18" ht="15" customHeight="1" x14ac:dyDescent="0.2">
      <c r="A69" s="601"/>
      <c r="B69" s="635"/>
      <c r="C69" s="343"/>
      <c r="D69" s="761">
        <v>44683</v>
      </c>
      <c r="E69" s="762">
        <v>44694</v>
      </c>
      <c r="F69" s="763">
        <v>7</v>
      </c>
      <c r="G69" s="734">
        <v>0</v>
      </c>
      <c r="H69" s="764">
        <v>7</v>
      </c>
      <c r="I69" s="734">
        <v>1</v>
      </c>
      <c r="J69" s="764">
        <v>2</v>
      </c>
      <c r="K69" s="734">
        <v>1</v>
      </c>
      <c r="L69" s="764">
        <v>1</v>
      </c>
      <c r="M69" s="734">
        <v>2</v>
      </c>
      <c r="N69" s="764" t="s">
        <v>389</v>
      </c>
      <c r="O69" s="734">
        <v>19</v>
      </c>
      <c r="Q69" s="384"/>
    </row>
    <row r="70" spans="1:18" ht="15" customHeight="1" x14ac:dyDescent="0.2">
      <c r="A70" s="599">
        <v>12</v>
      </c>
      <c r="B70" s="635"/>
      <c r="C70" s="337" t="s">
        <v>332</v>
      </c>
      <c r="D70" s="735">
        <v>44480</v>
      </c>
      <c r="E70" s="756">
        <v>44491</v>
      </c>
      <c r="F70" s="760">
        <v>10</v>
      </c>
      <c r="G70" s="737">
        <v>0</v>
      </c>
      <c r="H70" s="758">
        <v>10</v>
      </c>
      <c r="I70" s="737">
        <v>10</v>
      </c>
      <c r="J70" s="758"/>
      <c r="K70" s="737"/>
      <c r="L70" s="758"/>
      <c r="M70" s="737"/>
      <c r="N70" s="758" t="s">
        <v>389</v>
      </c>
      <c r="O70" s="737">
        <v>20</v>
      </c>
      <c r="Q70" s="384"/>
    </row>
    <row r="71" spans="1:18" ht="15" customHeight="1" x14ac:dyDescent="0.2">
      <c r="A71" s="600"/>
      <c r="B71" s="635"/>
      <c r="C71" s="635" t="s">
        <v>333</v>
      </c>
      <c r="D71" s="735">
        <v>44571</v>
      </c>
      <c r="E71" s="756">
        <v>44582</v>
      </c>
      <c r="F71" s="760">
        <v>10</v>
      </c>
      <c r="G71" s="737">
        <v>0</v>
      </c>
      <c r="H71" s="758">
        <v>10</v>
      </c>
      <c r="I71" s="737">
        <v>10</v>
      </c>
      <c r="J71" s="758"/>
      <c r="K71" s="737"/>
      <c r="L71" s="758"/>
      <c r="M71" s="737"/>
      <c r="N71" s="758" t="s">
        <v>389</v>
      </c>
      <c r="O71" s="737">
        <v>21</v>
      </c>
      <c r="Q71" s="384"/>
    </row>
    <row r="72" spans="1:18" ht="15" customHeight="1" x14ac:dyDescent="0.2">
      <c r="A72" s="600"/>
      <c r="B72" s="635"/>
      <c r="C72" s="635" t="s">
        <v>334</v>
      </c>
      <c r="D72" s="735">
        <v>44606</v>
      </c>
      <c r="E72" s="756">
        <v>44617</v>
      </c>
      <c r="F72" s="760">
        <v>9</v>
      </c>
      <c r="G72" s="737">
        <v>0</v>
      </c>
      <c r="H72" s="758">
        <v>9</v>
      </c>
      <c r="I72" s="737">
        <v>9</v>
      </c>
      <c r="J72" s="758"/>
      <c r="K72" s="737"/>
      <c r="L72" s="758"/>
      <c r="M72" s="737"/>
      <c r="N72" s="758" t="s">
        <v>389</v>
      </c>
      <c r="O72" s="737">
        <v>22</v>
      </c>
      <c r="Q72" s="384"/>
    </row>
    <row r="73" spans="1:18" ht="15" customHeight="1" x14ac:dyDescent="0.2">
      <c r="A73" s="600"/>
      <c r="B73" s="635"/>
      <c r="C73" s="635"/>
      <c r="D73" s="735">
        <v>44634</v>
      </c>
      <c r="E73" s="756">
        <v>44645</v>
      </c>
      <c r="F73" s="760">
        <v>10</v>
      </c>
      <c r="G73" s="737">
        <v>1</v>
      </c>
      <c r="H73" s="758">
        <v>9</v>
      </c>
      <c r="I73" s="737">
        <v>9</v>
      </c>
      <c r="J73" s="758"/>
      <c r="K73" s="737"/>
      <c r="L73" s="758"/>
      <c r="M73" s="737"/>
      <c r="N73" s="758" t="s">
        <v>389</v>
      </c>
      <c r="O73" s="737">
        <v>23</v>
      </c>
      <c r="Q73" s="384"/>
    </row>
    <row r="74" spans="1:18" ht="15" customHeight="1" x14ac:dyDescent="0.2">
      <c r="A74" s="600"/>
      <c r="B74" s="635"/>
      <c r="C74" s="635"/>
      <c r="D74" s="735">
        <v>44690</v>
      </c>
      <c r="E74" s="756">
        <v>44701</v>
      </c>
      <c r="F74" s="760">
        <v>10</v>
      </c>
      <c r="G74" s="737">
        <v>0</v>
      </c>
      <c r="H74" s="758">
        <v>10</v>
      </c>
      <c r="I74" s="737">
        <v>9</v>
      </c>
      <c r="J74" s="758"/>
      <c r="K74" s="737">
        <v>1</v>
      </c>
      <c r="L74" s="758"/>
      <c r="M74" s="737"/>
      <c r="N74" s="758" t="s">
        <v>389</v>
      </c>
      <c r="O74" s="737">
        <v>24</v>
      </c>
      <c r="Q74" s="384"/>
    </row>
    <row r="75" spans="1:18" ht="15" customHeight="1" x14ac:dyDescent="0.2">
      <c r="A75" s="601"/>
      <c r="B75" s="635"/>
      <c r="C75" s="343"/>
      <c r="D75" s="732">
        <v>44732</v>
      </c>
      <c r="E75" s="762">
        <v>44743</v>
      </c>
      <c r="F75" s="763">
        <v>10</v>
      </c>
      <c r="G75" s="734">
        <v>1</v>
      </c>
      <c r="H75" s="764">
        <v>9</v>
      </c>
      <c r="I75" s="734">
        <v>9</v>
      </c>
      <c r="J75" s="764"/>
      <c r="K75" s="734"/>
      <c r="L75" s="764"/>
      <c r="M75" s="734"/>
      <c r="N75" s="764" t="s">
        <v>389</v>
      </c>
      <c r="O75" s="734">
        <v>25</v>
      </c>
      <c r="Q75" s="384"/>
    </row>
    <row r="76" spans="1:18" ht="15" customHeight="1" x14ac:dyDescent="0.2">
      <c r="A76" s="599">
        <v>13</v>
      </c>
      <c r="B76" s="635"/>
      <c r="C76" s="337" t="s">
        <v>335</v>
      </c>
      <c r="D76" s="771"/>
      <c r="E76" s="768"/>
      <c r="F76" s="772"/>
      <c r="G76" s="730"/>
      <c r="H76" s="767"/>
      <c r="I76" s="730"/>
      <c r="J76" s="767"/>
      <c r="K76" s="730"/>
      <c r="L76" s="767"/>
      <c r="M76" s="730"/>
      <c r="N76" s="767"/>
      <c r="O76" s="730"/>
      <c r="Q76" s="384"/>
    </row>
    <row r="77" spans="1:18" ht="15" customHeight="1" x14ac:dyDescent="0.2">
      <c r="A77" s="656"/>
      <c r="B77" s="343"/>
      <c r="C77" s="343" t="s">
        <v>336</v>
      </c>
      <c r="D77" s="773">
        <v>44662</v>
      </c>
      <c r="E77" s="762">
        <v>44694</v>
      </c>
      <c r="F77" s="774">
        <v>8</v>
      </c>
      <c r="G77" s="734">
        <v>0</v>
      </c>
      <c r="H77" s="775">
        <v>8</v>
      </c>
      <c r="I77" s="734">
        <v>1</v>
      </c>
      <c r="J77" s="775">
        <v>7</v>
      </c>
      <c r="K77" s="734"/>
      <c r="L77" s="775"/>
      <c r="M77" s="734"/>
      <c r="N77" s="775" t="s">
        <v>389</v>
      </c>
      <c r="O77" s="734">
        <v>26</v>
      </c>
      <c r="Q77" s="384"/>
    </row>
    <row r="78" spans="1:18" ht="24" customHeight="1" x14ac:dyDescent="0.2">
      <c r="A78" s="627"/>
      <c r="B78" s="651"/>
      <c r="C78" s="628" t="s">
        <v>337</v>
      </c>
      <c r="D78" s="708"/>
      <c r="E78" s="648"/>
      <c r="F78" s="628">
        <f t="shared" ref="F78:M78" si="5">SUM(F58:F77)</f>
        <v>108</v>
      </c>
      <c r="G78" s="640">
        <f t="shared" si="5"/>
        <v>3</v>
      </c>
      <c r="H78" s="628">
        <f t="shared" si="5"/>
        <v>105</v>
      </c>
      <c r="I78" s="640">
        <f t="shared" si="5"/>
        <v>69</v>
      </c>
      <c r="J78" s="628">
        <f t="shared" si="5"/>
        <v>21</v>
      </c>
      <c r="K78" s="640">
        <f t="shared" si="5"/>
        <v>7</v>
      </c>
      <c r="L78" s="628">
        <f t="shared" si="5"/>
        <v>4</v>
      </c>
      <c r="M78" s="640">
        <f t="shared" si="5"/>
        <v>4</v>
      </c>
      <c r="N78" s="628"/>
      <c r="O78" s="646"/>
      <c r="Q78" s="384"/>
    </row>
    <row r="79" spans="1:18" ht="21.75" customHeight="1" x14ac:dyDescent="0.2">
      <c r="A79" s="822"/>
      <c r="B79" s="823"/>
      <c r="C79" s="822" t="s">
        <v>82</v>
      </c>
      <c r="D79" s="824"/>
      <c r="E79" s="825"/>
      <c r="F79" s="826">
        <f t="shared" ref="F79:M79" si="6">SUM(F18+F27+F34+F39+F57+F78)</f>
        <v>288</v>
      </c>
      <c r="G79" s="827">
        <f t="shared" si="6"/>
        <v>10</v>
      </c>
      <c r="H79" s="822">
        <f t="shared" si="6"/>
        <v>278</v>
      </c>
      <c r="I79" s="827">
        <f t="shared" si="6"/>
        <v>164</v>
      </c>
      <c r="J79" s="822">
        <f t="shared" si="6"/>
        <v>47</v>
      </c>
      <c r="K79" s="822">
        <f t="shared" si="6"/>
        <v>59</v>
      </c>
      <c r="L79" s="827">
        <f t="shared" si="6"/>
        <v>4</v>
      </c>
      <c r="M79" s="822">
        <f t="shared" si="6"/>
        <v>4</v>
      </c>
      <c r="N79" s="828"/>
      <c r="O79" s="822"/>
      <c r="Q79" s="384"/>
      <c r="R79" s="384"/>
    </row>
    <row r="80" spans="1:18" ht="15" customHeight="1" x14ac:dyDescent="0.2">
      <c r="A80" s="806">
        <v>14</v>
      </c>
      <c r="B80" s="820" t="s">
        <v>289</v>
      </c>
      <c r="C80" s="809" t="s">
        <v>117</v>
      </c>
      <c r="D80" s="756">
        <v>44473</v>
      </c>
      <c r="E80" s="755">
        <v>44477</v>
      </c>
      <c r="F80" s="737">
        <v>9</v>
      </c>
      <c r="G80" s="758">
        <v>0</v>
      </c>
      <c r="H80" s="737">
        <v>9</v>
      </c>
      <c r="I80" s="758">
        <v>5</v>
      </c>
      <c r="J80" s="737">
        <v>2</v>
      </c>
      <c r="K80" s="758">
        <v>1</v>
      </c>
      <c r="L80" s="737"/>
      <c r="M80" s="758">
        <v>1</v>
      </c>
      <c r="N80" s="737" t="s">
        <v>390</v>
      </c>
      <c r="O80" s="759">
        <v>27</v>
      </c>
      <c r="Q80" s="384"/>
    </row>
    <row r="81" spans="1:17" ht="15" customHeight="1" x14ac:dyDescent="0.2">
      <c r="A81" s="808"/>
      <c r="B81" s="78" t="s">
        <v>61</v>
      </c>
      <c r="C81" s="811"/>
      <c r="D81" s="756">
        <v>44480</v>
      </c>
      <c r="E81" s="755">
        <v>44484</v>
      </c>
      <c r="F81" s="737">
        <v>7</v>
      </c>
      <c r="G81" s="758">
        <v>0</v>
      </c>
      <c r="H81" s="737">
        <v>7</v>
      </c>
      <c r="I81" s="758">
        <v>1</v>
      </c>
      <c r="J81" s="737">
        <v>2</v>
      </c>
      <c r="K81" s="758">
        <v>2</v>
      </c>
      <c r="L81" s="737"/>
      <c r="M81" s="758">
        <v>2</v>
      </c>
      <c r="N81" s="737" t="s">
        <v>390</v>
      </c>
      <c r="O81" s="759">
        <v>28</v>
      </c>
      <c r="Q81" s="384"/>
    </row>
    <row r="82" spans="1:17" ht="15" customHeight="1" x14ac:dyDescent="0.2">
      <c r="A82" s="807"/>
      <c r="B82" s="78" t="s">
        <v>23</v>
      </c>
      <c r="C82" s="810"/>
      <c r="D82" s="762">
        <v>44487</v>
      </c>
      <c r="E82" s="761">
        <v>44491</v>
      </c>
      <c r="F82" s="734">
        <v>9</v>
      </c>
      <c r="G82" s="764">
        <v>0</v>
      </c>
      <c r="H82" s="734">
        <v>9</v>
      </c>
      <c r="I82" s="764">
        <v>2</v>
      </c>
      <c r="J82" s="734">
        <v>3</v>
      </c>
      <c r="K82" s="764">
        <v>2</v>
      </c>
      <c r="L82" s="734"/>
      <c r="M82" s="764">
        <v>2</v>
      </c>
      <c r="N82" s="734" t="s">
        <v>390</v>
      </c>
      <c r="O82" s="766">
        <v>29</v>
      </c>
      <c r="Q82" s="384"/>
    </row>
    <row r="83" spans="1:17" ht="15" customHeight="1" x14ac:dyDescent="0.2">
      <c r="A83" s="806">
        <v>15</v>
      </c>
      <c r="B83" s="356"/>
      <c r="C83" s="809" t="s">
        <v>340</v>
      </c>
      <c r="D83" s="756">
        <v>44606</v>
      </c>
      <c r="E83" s="755">
        <v>44610</v>
      </c>
      <c r="F83" s="737">
        <v>11</v>
      </c>
      <c r="G83" s="758">
        <v>0</v>
      </c>
      <c r="H83" s="737">
        <v>11</v>
      </c>
      <c r="I83" s="758">
        <v>4</v>
      </c>
      <c r="J83" s="737">
        <v>1</v>
      </c>
      <c r="K83" s="758">
        <v>6</v>
      </c>
      <c r="L83" s="737"/>
      <c r="M83" s="758"/>
      <c r="N83" s="737" t="s">
        <v>390</v>
      </c>
      <c r="O83" s="759">
        <v>30</v>
      </c>
      <c r="Q83" s="384"/>
    </row>
    <row r="84" spans="1:17" ht="15" customHeight="1" x14ac:dyDescent="0.2">
      <c r="A84" s="808"/>
      <c r="B84" s="356"/>
      <c r="C84" s="811"/>
      <c r="D84" s="756">
        <v>44627</v>
      </c>
      <c r="E84" s="755">
        <v>44631</v>
      </c>
      <c r="F84" s="737">
        <v>13</v>
      </c>
      <c r="G84" s="758">
        <v>1</v>
      </c>
      <c r="H84" s="737">
        <v>12</v>
      </c>
      <c r="I84" s="758">
        <v>3</v>
      </c>
      <c r="J84" s="737">
        <v>1</v>
      </c>
      <c r="K84" s="758">
        <v>7</v>
      </c>
      <c r="L84" s="737"/>
      <c r="M84" s="758">
        <v>1</v>
      </c>
      <c r="N84" s="737" t="s">
        <v>390</v>
      </c>
      <c r="O84" s="759">
        <v>31</v>
      </c>
      <c r="Q84" s="384"/>
    </row>
    <row r="85" spans="1:17" ht="15" customHeight="1" x14ac:dyDescent="0.2">
      <c r="A85" s="808"/>
      <c r="B85" s="78"/>
      <c r="C85" s="811"/>
      <c r="D85" s="756">
        <v>44634</v>
      </c>
      <c r="E85" s="755">
        <v>44638</v>
      </c>
      <c r="F85" s="737">
        <v>10</v>
      </c>
      <c r="G85" s="758">
        <v>1</v>
      </c>
      <c r="H85" s="737">
        <v>9</v>
      </c>
      <c r="I85" s="758">
        <v>4</v>
      </c>
      <c r="J85" s="737"/>
      <c r="K85" s="758">
        <v>5</v>
      </c>
      <c r="L85" s="737"/>
      <c r="M85" s="758"/>
      <c r="N85" s="737" t="s">
        <v>390</v>
      </c>
      <c r="O85" s="759">
        <v>32</v>
      </c>
      <c r="Q85" s="384"/>
    </row>
    <row r="86" spans="1:17" ht="15" customHeight="1" x14ac:dyDescent="0.2">
      <c r="A86" s="807"/>
      <c r="B86" s="78"/>
      <c r="C86" s="810"/>
      <c r="D86" s="762">
        <v>44641</v>
      </c>
      <c r="E86" s="761">
        <v>44645</v>
      </c>
      <c r="F86" s="734">
        <v>8</v>
      </c>
      <c r="G86" s="764">
        <v>0</v>
      </c>
      <c r="H86" s="734">
        <v>8</v>
      </c>
      <c r="I86" s="764"/>
      <c r="J86" s="734">
        <v>1</v>
      </c>
      <c r="K86" s="764">
        <v>6</v>
      </c>
      <c r="L86" s="734"/>
      <c r="M86" s="764">
        <v>1</v>
      </c>
      <c r="N86" s="734" t="s">
        <v>390</v>
      </c>
      <c r="O86" s="766">
        <v>33</v>
      </c>
      <c r="Q86" s="384"/>
    </row>
    <row r="87" spans="1:17" ht="15" customHeight="1" x14ac:dyDescent="0.2">
      <c r="A87" s="63">
        <v>16</v>
      </c>
      <c r="B87" s="78"/>
      <c r="C87" s="809" t="s">
        <v>341</v>
      </c>
      <c r="D87" s="735">
        <v>44648</v>
      </c>
      <c r="E87" s="756">
        <v>44652</v>
      </c>
      <c r="F87" s="758">
        <v>20</v>
      </c>
      <c r="G87" s="737">
        <v>0</v>
      </c>
      <c r="H87" s="758">
        <v>20</v>
      </c>
      <c r="I87" s="737">
        <v>20</v>
      </c>
      <c r="J87" s="758"/>
      <c r="K87" s="737"/>
      <c r="L87" s="758"/>
      <c r="M87" s="737"/>
      <c r="N87" s="758" t="s">
        <v>390</v>
      </c>
      <c r="O87" s="737">
        <v>34</v>
      </c>
      <c r="Q87" s="384"/>
    </row>
    <row r="88" spans="1:17" ht="15" customHeight="1" x14ac:dyDescent="0.2">
      <c r="A88" s="807"/>
      <c r="B88" s="78"/>
      <c r="C88" s="810"/>
      <c r="D88" s="732">
        <v>44662</v>
      </c>
      <c r="E88" s="762">
        <v>44666</v>
      </c>
      <c r="F88" s="764">
        <v>21</v>
      </c>
      <c r="G88" s="734">
        <v>0</v>
      </c>
      <c r="H88" s="764">
        <v>21</v>
      </c>
      <c r="I88" s="734"/>
      <c r="J88" s="764">
        <v>21</v>
      </c>
      <c r="K88" s="734"/>
      <c r="L88" s="764"/>
      <c r="M88" s="734"/>
      <c r="N88" s="764" t="s">
        <v>390</v>
      </c>
      <c r="O88" s="734">
        <v>35</v>
      </c>
      <c r="Q88" s="384"/>
    </row>
    <row r="89" spans="1:17" ht="15" customHeight="1" x14ac:dyDescent="0.2">
      <c r="A89" s="806">
        <v>17</v>
      </c>
      <c r="B89" s="78"/>
      <c r="C89" s="809" t="s">
        <v>342</v>
      </c>
      <c r="D89" s="735">
        <v>44501</v>
      </c>
      <c r="E89" s="756">
        <v>44505</v>
      </c>
      <c r="F89" s="758">
        <v>24</v>
      </c>
      <c r="G89" s="737">
        <v>0</v>
      </c>
      <c r="H89" s="758">
        <v>24</v>
      </c>
      <c r="I89" s="737">
        <v>20</v>
      </c>
      <c r="J89" s="758">
        <v>1</v>
      </c>
      <c r="K89" s="737"/>
      <c r="L89" s="758"/>
      <c r="M89" s="737">
        <v>3</v>
      </c>
      <c r="N89" s="758" t="s">
        <v>390</v>
      </c>
      <c r="O89" s="737">
        <v>36</v>
      </c>
      <c r="Q89" s="384"/>
    </row>
    <row r="90" spans="1:17" ht="15" customHeight="1" x14ac:dyDescent="0.2">
      <c r="A90" s="807"/>
      <c r="B90" s="78"/>
      <c r="C90" s="810" t="s">
        <v>343</v>
      </c>
      <c r="D90" s="732">
        <v>44515</v>
      </c>
      <c r="E90" s="762">
        <v>44519</v>
      </c>
      <c r="F90" s="764">
        <v>19</v>
      </c>
      <c r="G90" s="734">
        <v>2</v>
      </c>
      <c r="H90" s="764">
        <v>17</v>
      </c>
      <c r="I90" s="734">
        <v>11</v>
      </c>
      <c r="J90" s="764">
        <v>5</v>
      </c>
      <c r="K90" s="734"/>
      <c r="L90" s="764"/>
      <c r="M90" s="734">
        <v>1</v>
      </c>
      <c r="N90" s="764" t="s">
        <v>390</v>
      </c>
      <c r="O90" s="734">
        <v>37</v>
      </c>
      <c r="Q90" s="384"/>
    </row>
    <row r="91" spans="1:17" ht="15" customHeight="1" x14ac:dyDescent="0.2">
      <c r="A91" s="806">
        <v>18</v>
      </c>
      <c r="B91" s="78"/>
      <c r="C91" s="809" t="s">
        <v>344</v>
      </c>
      <c r="D91" s="735">
        <v>44634</v>
      </c>
      <c r="E91" s="756">
        <v>44638</v>
      </c>
      <c r="F91" s="758">
        <v>9</v>
      </c>
      <c r="G91" s="737">
        <v>0</v>
      </c>
      <c r="H91" s="758">
        <v>9</v>
      </c>
      <c r="I91" s="737">
        <v>7</v>
      </c>
      <c r="J91" s="758">
        <v>2</v>
      </c>
      <c r="K91" s="737"/>
      <c r="L91" s="758"/>
      <c r="M91" s="737"/>
      <c r="N91" s="758" t="s">
        <v>390</v>
      </c>
      <c r="O91" s="737">
        <v>38</v>
      </c>
      <c r="Q91" s="384"/>
    </row>
    <row r="92" spans="1:17" ht="15" customHeight="1" x14ac:dyDescent="0.2">
      <c r="A92" s="808"/>
      <c r="B92" s="78"/>
      <c r="C92" s="811" t="s">
        <v>345</v>
      </c>
      <c r="D92" s="735">
        <v>44697</v>
      </c>
      <c r="E92" s="756">
        <v>44701</v>
      </c>
      <c r="F92" s="758">
        <v>6</v>
      </c>
      <c r="G92" s="737">
        <v>0</v>
      </c>
      <c r="H92" s="758">
        <v>6</v>
      </c>
      <c r="I92" s="737">
        <v>5</v>
      </c>
      <c r="J92" s="758"/>
      <c r="K92" s="737"/>
      <c r="L92" s="758"/>
      <c r="M92" s="737">
        <v>1</v>
      </c>
      <c r="N92" s="758" t="s">
        <v>390</v>
      </c>
      <c r="O92" s="737">
        <v>39</v>
      </c>
      <c r="Q92" s="384"/>
    </row>
    <row r="93" spans="1:17" ht="15" customHeight="1" x14ac:dyDescent="0.2">
      <c r="A93" s="808"/>
      <c r="B93" s="78"/>
      <c r="C93" s="811"/>
      <c r="D93" s="732">
        <v>44809</v>
      </c>
      <c r="E93" s="762">
        <v>44813</v>
      </c>
      <c r="F93" s="764">
        <v>8</v>
      </c>
      <c r="G93" s="734">
        <v>0</v>
      </c>
      <c r="H93" s="764">
        <v>8</v>
      </c>
      <c r="I93" s="734">
        <v>6</v>
      </c>
      <c r="J93" s="764">
        <v>1</v>
      </c>
      <c r="K93" s="734"/>
      <c r="L93" s="764"/>
      <c r="M93" s="734">
        <v>1</v>
      </c>
      <c r="N93" s="764" t="s">
        <v>390</v>
      </c>
      <c r="O93" s="734">
        <v>40</v>
      </c>
      <c r="Q93" s="384"/>
    </row>
    <row r="94" spans="1:17" ht="15" customHeight="1" x14ac:dyDescent="0.2">
      <c r="A94" s="63">
        <v>19</v>
      </c>
      <c r="B94" s="821"/>
      <c r="C94" s="127" t="s">
        <v>346</v>
      </c>
      <c r="D94" s="755">
        <v>44480</v>
      </c>
      <c r="E94" s="756">
        <v>44484</v>
      </c>
      <c r="F94" s="758">
        <v>9</v>
      </c>
      <c r="G94" s="737">
        <v>0</v>
      </c>
      <c r="H94" s="758">
        <v>9</v>
      </c>
      <c r="I94" s="737">
        <v>5</v>
      </c>
      <c r="J94" s="758"/>
      <c r="K94" s="737">
        <v>4</v>
      </c>
      <c r="L94" s="736"/>
      <c r="M94" s="737"/>
      <c r="N94" s="758" t="s">
        <v>390</v>
      </c>
      <c r="O94" s="737">
        <v>41</v>
      </c>
      <c r="Q94" s="384"/>
    </row>
    <row r="95" spans="1:17" ht="15" customHeight="1" x14ac:dyDescent="0.2">
      <c r="A95" s="814"/>
      <c r="B95" s="820"/>
      <c r="C95" s="817"/>
      <c r="D95" s="755">
        <v>44578</v>
      </c>
      <c r="E95" s="756">
        <v>44582</v>
      </c>
      <c r="F95" s="758">
        <v>8</v>
      </c>
      <c r="G95" s="737">
        <v>0</v>
      </c>
      <c r="H95" s="758">
        <v>8</v>
      </c>
      <c r="I95" s="737">
        <v>5</v>
      </c>
      <c r="J95" s="758"/>
      <c r="K95" s="737">
        <v>3</v>
      </c>
      <c r="L95" s="736"/>
      <c r="M95" s="737"/>
      <c r="N95" s="758" t="s">
        <v>390</v>
      </c>
      <c r="O95" s="737">
        <v>42</v>
      </c>
      <c r="Q95" s="384"/>
    </row>
    <row r="96" spans="1:17" ht="15" customHeight="1" x14ac:dyDescent="0.2">
      <c r="A96" s="815"/>
      <c r="B96" s="78"/>
      <c r="C96" s="818"/>
      <c r="D96" s="755">
        <v>44592</v>
      </c>
      <c r="E96" s="756">
        <v>44596</v>
      </c>
      <c r="F96" s="758">
        <v>9</v>
      </c>
      <c r="G96" s="737">
        <v>0</v>
      </c>
      <c r="H96" s="758">
        <v>9</v>
      </c>
      <c r="I96" s="737">
        <v>6</v>
      </c>
      <c r="J96" s="758"/>
      <c r="K96" s="737">
        <v>3</v>
      </c>
      <c r="L96" s="736"/>
      <c r="M96" s="737"/>
      <c r="N96" s="758" t="s">
        <v>390</v>
      </c>
      <c r="O96" s="737">
        <v>43</v>
      </c>
      <c r="Q96" s="384"/>
    </row>
    <row r="97" spans="1:17" ht="15" customHeight="1" x14ac:dyDescent="0.2">
      <c r="A97" s="815"/>
      <c r="B97" s="78"/>
      <c r="C97" s="818"/>
      <c r="D97" s="755">
        <v>44606</v>
      </c>
      <c r="E97" s="756">
        <v>44610</v>
      </c>
      <c r="F97" s="758">
        <v>8</v>
      </c>
      <c r="G97" s="737">
        <v>1</v>
      </c>
      <c r="H97" s="758">
        <v>7</v>
      </c>
      <c r="I97" s="737">
        <v>5</v>
      </c>
      <c r="J97" s="758"/>
      <c r="K97" s="737">
        <v>2</v>
      </c>
      <c r="L97" s="736"/>
      <c r="M97" s="737"/>
      <c r="N97" s="758" t="s">
        <v>390</v>
      </c>
      <c r="O97" s="737">
        <v>44</v>
      </c>
      <c r="Q97" s="384"/>
    </row>
    <row r="98" spans="1:17" ht="15" customHeight="1" x14ac:dyDescent="0.2">
      <c r="A98" s="815"/>
      <c r="B98" s="78"/>
      <c r="C98" s="818"/>
      <c r="D98" s="755">
        <v>44627</v>
      </c>
      <c r="E98" s="756">
        <v>44631</v>
      </c>
      <c r="F98" s="758">
        <v>10</v>
      </c>
      <c r="G98" s="737">
        <v>0</v>
      </c>
      <c r="H98" s="758">
        <v>10</v>
      </c>
      <c r="I98" s="737">
        <v>5</v>
      </c>
      <c r="J98" s="758"/>
      <c r="K98" s="737">
        <v>5</v>
      </c>
      <c r="L98" s="736"/>
      <c r="M98" s="737"/>
      <c r="N98" s="758" t="s">
        <v>390</v>
      </c>
      <c r="O98" s="737">
        <v>45</v>
      </c>
      <c r="Q98" s="384"/>
    </row>
    <row r="99" spans="1:17" ht="15" customHeight="1" x14ac:dyDescent="0.2">
      <c r="A99" s="815"/>
      <c r="B99" s="78"/>
      <c r="C99" s="818"/>
      <c r="D99" s="755">
        <v>44648</v>
      </c>
      <c r="E99" s="756">
        <v>44652</v>
      </c>
      <c r="F99" s="758">
        <v>11</v>
      </c>
      <c r="G99" s="737">
        <v>0</v>
      </c>
      <c r="H99" s="758">
        <v>11</v>
      </c>
      <c r="I99" s="737">
        <v>6</v>
      </c>
      <c r="J99" s="758"/>
      <c r="K99" s="737">
        <v>5</v>
      </c>
      <c r="L99" s="736"/>
      <c r="M99" s="737"/>
      <c r="N99" s="758" t="s">
        <v>390</v>
      </c>
      <c r="O99" s="737">
        <v>46</v>
      </c>
      <c r="Q99" s="384"/>
    </row>
    <row r="100" spans="1:17" ht="15" customHeight="1" x14ac:dyDescent="0.2">
      <c r="A100" s="815"/>
      <c r="B100" s="78"/>
      <c r="C100" s="818"/>
      <c r="D100" s="755">
        <v>44655</v>
      </c>
      <c r="E100" s="756">
        <v>44659</v>
      </c>
      <c r="F100" s="758">
        <v>19</v>
      </c>
      <c r="G100" s="737">
        <v>0</v>
      </c>
      <c r="H100" s="758">
        <v>19</v>
      </c>
      <c r="I100" s="737">
        <v>11</v>
      </c>
      <c r="J100" s="758"/>
      <c r="K100" s="737">
        <v>8</v>
      </c>
      <c r="L100" s="736"/>
      <c r="M100" s="737"/>
      <c r="N100" s="758" t="s">
        <v>390</v>
      </c>
      <c r="O100" s="737">
        <v>47</v>
      </c>
      <c r="Q100" s="384"/>
    </row>
    <row r="101" spans="1:17" ht="15" customHeight="1" x14ac:dyDescent="0.2">
      <c r="A101" s="815"/>
      <c r="B101" s="78"/>
      <c r="C101" s="818"/>
      <c r="D101" s="755">
        <v>44690</v>
      </c>
      <c r="E101" s="756">
        <v>44694</v>
      </c>
      <c r="F101" s="758">
        <v>12</v>
      </c>
      <c r="G101" s="737">
        <v>0</v>
      </c>
      <c r="H101" s="758">
        <v>12</v>
      </c>
      <c r="I101" s="737">
        <v>7</v>
      </c>
      <c r="J101" s="758"/>
      <c r="K101" s="737">
        <v>5</v>
      </c>
      <c r="L101" s="736"/>
      <c r="M101" s="737"/>
      <c r="N101" s="758" t="s">
        <v>390</v>
      </c>
      <c r="O101" s="737">
        <v>48</v>
      </c>
      <c r="Q101" s="384"/>
    </row>
    <row r="102" spans="1:17" ht="15" customHeight="1" x14ac:dyDescent="0.2">
      <c r="A102" s="815"/>
      <c r="B102" s="78"/>
      <c r="C102" s="818"/>
      <c r="D102" s="755">
        <v>44704</v>
      </c>
      <c r="E102" s="756">
        <v>44708</v>
      </c>
      <c r="F102" s="758">
        <v>18</v>
      </c>
      <c r="G102" s="737">
        <v>0</v>
      </c>
      <c r="H102" s="758">
        <v>18</v>
      </c>
      <c r="I102" s="737">
        <v>13</v>
      </c>
      <c r="J102" s="758"/>
      <c r="K102" s="737">
        <v>5</v>
      </c>
      <c r="L102" s="736"/>
      <c r="M102" s="737"/>
      <c r="N102" s="758" t="s">
        <v>390</v>
      </c>
      <c r="O102" s="737">
        <v>49</v>
      </c>
      <c r="Q102" s="384"/>
    </row>
    <row r="103" spans="1:17" ht="15" customHeight="1" x14ac:dyDescent="0.2">
      <c r="A103" s="815"/>
      <c r="B103" s="78"/>
      <c r="C103" s="818"/>
      <c r="D103" s="755">
        <v>44732</v>
      </c>
      <c r="E103" s="756">
        <v>44736</v>
      </c>
      <c r="F103" s="758">
        <v>15</v>
      </c>
      <c r="G103" s="737">
        <v>0</v>
      </c>
      <c r="H103" s="758">
        <v>15</v>
      </c>
      <c r="I103" s="737">
        <v>9</v>
      </c>
      <c r="J103" s="758"/>
      <c r="K103" s="737">
        <v>6</v>
      </c>
      <c r="L103" s="736"/>
      <c r="M103" s="737"/>
      <c r="N103" s="758" t="s">
        <v>390</v>
      </c>
      <c r="O103" s="737">
        <v>50</v>
      </c>
      <c r="Q103" s="384"/>
    </row>
    <row r="104" spans="1:17" ht="15" customHeight="1" x14ac:dyDescent="0.2">
      <c r="A104" s="815"/>
      <c r="B104" s="78"/>
      <c r="C104" s="818"/>
      <c r="D104" s="735">
        <v>44816</v>
      </c>
      <c r="E104" s="756">
        <v>44820</v>
      </c>
      <c r="F104" s="758">
        <v>14</v>
      </c>
      <c r="G104" s="737">
        <v>0</v>
      </c>
      <c r="H104" s="758">
        <v>14</v>
      </c>
      <c r="I104" s="737">
        <v>6</v>
      </c>
      <c r="J104" s="758"/>
      <c r="K104" s="737">
        <v>8</v>
      </c>
      <c r="L104" s="736"/>
      <c r="M104" s="737"/>
      <c r="N104" s="758" t="s">
        <v>390</v>
      </c>
      <c r="O104" s="737">
        <v>51</v>
      </c>
      <c r="Q104" s="384"/>
    </row>
    <row r="105" spans="1:17" ht="15" customHeight="1" x14ac:dyDescent="0.2">
      <c r="A105" s="816"/>
      <c r="B105" s="821"/>
      <c r="C105" s="819"/>
      <c r="D105" s="732">
        <v>44830</v>
      </c>
      <c r="E105" s="762">
        <v>44834</v>
      </c>
      <c r="F105" s="764">
        <v>12</v>
      </c>
      <c r="G105" s="734">
        <v>0</v>
      </c>
      <c r="H105" s="764">
        <v>12</v>
      </c>
      <c r="I105" s="734">
        <v>10</v>
      </c>
      <c r="J105" s="764"/>
      <c r="K105" s="734">
        <v>2</v>
      </c>
      <c r="L105" s="736"/>
      <c r="M105" s="737"/>
      <c r="N105" s="758" t="s">
        <v>390</v>
      </c>
      <c r="O105" s="737">
        <v>52</v>
      </c>
      <c r="Q105" s="384"/>
    </row>
    <row r="106" spans="1:17" ht="15" customHeight="1" x14ac:dyDescent="0.2">
      <c r="A106" s="815"/>
      <c r="B106" s="78"/>
      <c r="C106" s="818" t="s">
        <v>347</v>
      </c>
      <c r="D106" s="43">
        <v>44683</v>
      </c>
      <c r="E106" s="44">
        <v>44687</v>
      </c>
      <c r="F106" s="716" t="s">
        <v>159</v>
      </c>
      <c r="G106" s="816"/>
      <c r="H106" s="50"/>
      <c r="I106" s="816"/>
      <c r="J106" s="50"/>
      <c r="K106" s="816"/>
      <c r="L106" s="92"/>
      <c r="M106" s="816"/>
      <c r="N106" s="50"/>
      <c r="O106" s="816"/>
      <c r="Q106" s="384"/>
    </row>
    <row r="107" spans="1:17" ht="15" customHeight="1" x14ac:dyDescent="0.2">
      <c r="A107" s="659"/>
      <c r="B107" s="78"/>
      <c r="C107" s="662" t="s">
        <v>120</v>
      </c>
      <c r="D107" s="62">
        <v>44690</v>
      </c>
      <c r="E107" s="61">
        <v>44694</v>
      </c>
      <c r="F107" s="715" t="s">
        <v>159</v>
      </c>
      <c r="G107" s="667"/>
      <c r="H107" s="50"/>
      <c r="I107" s="667"/>
      <c r="J107" s="50"/>
      <c r="K107" s="667"/>
      <c r="L107" s="92"/>
      <c r="M107" s="667"/>
      <c r="N107" s="63"/>
      <c r="O107" s="158"/>
      <c r="Q107" s="384"/>
    </row>
    <row r="108" spans="1:17" ht="15" customHeight="1" x14ac:dyDescent="0.2">
      <c r="A108" s="658"/>
      <c r="B108" s="78"/>
      <c r="C108" s="661" t="s">
        <v>348</v>
      </c>
      <c r="D108" s="112">
        <v>44697</v>
      </c>
      <c r="E108" s="61">
        <v>44701</v>
      </c>
      <c r="F108" s="715" t="s">
        <v>159</v>
      </c>
      <c r="G108" s="63"/>
      <c r="H108" s="64"/>
      <c r="I108" s="63"/>
      <c r="J108" s="64"/>
      <c r="K108" s="63"/>
      <c r="L108" s="64"/>
      <c r="M108" s="63"/>
      <c r="N108" s="63"/>
      <c r="O108" s="97"/>
      <c r="Q108" s="384"/>
    </row>
    <row r="109" spans="1:17" ht="15" customHeight="1" x14ac:dyDescent="0.2">
      <c r="A109" s="659"/>
      <c r="B109" s="78"/>
      <c r="C109" s="662" t="s">
        <v>349</v>
      </c>
      <c r="D109" s="57">
        <v>44704</v>
      </c>
      <c r="E109" s="49">
        <v>44708</v>
      </c>
      <c r="F109" s="715" t="s">
        <v>159</v>
      </c>
      <c r="G109" s="667"/>
      <c r="H109" s="50"/>
      <c r="I109" s="667"/>
      <c r="J109" s="50"/>
      <c r="K109" s="667"/>
      <c r="L109" s="50"/>
      <c r="M109" s="667"/>
      <c r="N109" s="667"/>
      <c r="O109" s="158"/>
      <c r="Q109" s="384"/>
    </row>
    <row r="110" spans="1:17" ht="15" customHeight="1" x14ac:dyDescent="0.2">
      <c r="A110" s="658"/>
      <c r="B110" s="78"/>
      <c r="C110" s="661" t="s">
        <v>350</v>
      </c>
      <c r="D110" s="112">
        <v>44662</v>
      </c>
      <c r="E110" s="61">
        <v>44666</v>
      </c>
      <c r="F110" s="715" t="s">
        <v>159</v>
      </c>
      <c r="G110" s="63"/>
      <c r="H110" s="64"/>
      <c r="I110" s="63"/>
      <c r="J110" s="64"/>
      <c r="K110" s="63"/>
      <c r="L110" s="64"/>
      <c r="M110" s="63"/>
      <c r="N110" s="64"/>
      <c r="O110" s="63"/>
      <c r="Q110" s="384"/>
    </row>
    <row r="111" spans="1:17" ht="15" customHeight="1" x14ac:dyDescent="0.2">
      <c r="A111" s="660"/>
      <c r="B111" s="78"/>
      <c r="C111" s="662"/>
      <c r="D111" s="48">
        <v>44711</v>
      </c>
      <c r="E111" s="49">
        <v>44715</v>
      </c>
      <c r="F111" s="715" t="s">
        <v>159</v>
      </c>
      <c r="G111" s="667"/>
      <c r="H111" s="50"/>
      <c r="I111" s="667"/>
      <c r="J111" s="50"/>
      <c r="K111" s="667"/>
      <c r="L111" s="50"/>
      <c r="M111" s="667"/>
      <c r="N111" s="50"/>
      <c r="O111" s="667"/>
      <c r="Q111" s="384"/>
    </row>
    <row r="112" spans="1:17" ht="15" customHeight="1" x14ac:dyDescent="0.2">
      <c r="A112" s="658"/>
      <c r="B112" s="78"/>
      <c r="C112" s="661" t="s">
        <v>351</v>
      </c>
      <c r="D112" s="112">
        <v>44592</v>
      </c>
      <c r="E112" s="61">
        <v>44596</v>
      </c>
      <c r="F112" s="715" t="s">
        <v>159</v>
      </c>
      <c r="G112" s="63"/>
      <c r="H112" s="64"/>
      <c r="I112" s="63"/>
      <c r="J112" s="64"/>
      <c r="K112" s="63"/>
      <c r="L112" s="64"/>
      <c r="M112" s="63"/>
      <c r="N112" s="64"/>
      <c r="O112" s="63"/>
      <c r="Q112" s="384"/>
    </row>
    <row r="113" spans="1:17" ht="15" customHeight="1" x14ac:dyDescent="0.2">
      <c r="A113" s="660"/>
      <c r="B113" s="78"/>
      <c r="C113" s="663" t="s">
        <v>352</v>
      </c>
      <c r="D113" s="112">
        <v>44606</v>
      </c>
      <c r="E113" s="61">
        <v>44610</v>
      </c>
      <c r="F113" s="715" t="s">
        <v>159</v>
      </c>
      <c r="G113" s="63"/>
      <c r="H113" s="64"/>
      <c r="I113" s="63"/>
      <c r="J113" s="64"/>
      <c r="K113" s="63"/>
      <c r="L113" s="64"/>
      <c r="M113" s="63"/>
      <c r="N113" s="64"/>
      <c r="O113" s="63"/>
      <c r="Q113" s="384"/>
    </row>
    <row r="114" spans="1:17" ht="15" customHeight="1" x14ac:dyDescent="0.2">
      <c r="A114" s="660"/>
      <c r="B114" s="78"/>
      <c r="C114" s="663"/>
      <c r="D114" s="112">
        <v>44718</v>
      </c>
      <c r="E114" s="61">
        <v>44722</v>
      </c>
      <c r="F114" s="715" t="s">
        <v>159</v>
      </c>
      <c r="G114" s="63"/>
      <c r="H114" s="64"/>
      <c r="I114" s="63"/>
      <c r="J114" s="64"/>
      <c r="K114" s="63"/>
      <c r="L114" s="64"/>
      <c r="M114" s="63"/>
      <c r="N114" s="64"/>
      <c r="O114" s="63"/>
      <c r="Q114" s="384"/>
    </row>
    <row r="115" spans="1:17" ht="15" customHeight="1" x14ac:dyDescent="0.2">
      <c r="A115" s="660"/>
      <c r="B115" s="78"/>
      <c r="C115" s="663"/>
      <c r="D115" s="112">
        <v>44732</v>
      </c>
      <c r="E115" s="177">
        <v>44736</v>
      </c>
      <c r="F115" s="715" t="s">
        <v>159</v>
      </c>
      <c r="G115" s="63"/>
      <c r="H115" s="64"/>
      <c r="I115" s="63"/>
      <c r="J115" s="64"/>
      <c r="K115" s="63"/>
      <c r="L115" s="64"/>
      <c r="M115" s="63"/>
      <c r="N115" s="64"/>
      <c r="O115" s="63"/>
      <c r="Q115" s="384"/>
    </row>
    <row r="116" spans="1:17" ht="15" customHeight="1" x14ac:dyDescent="0.2">
      <c r="A116" s="683"/>
      <c r="B116" s="78"/>
      <c r="C116" s="686"/>
      <c r="D116" s="48">
        <v>44739</v>
      </c>
      <c r="E116" s="49">
        <v>44743</v>
      </c>
      <c r="F116" s="715" t="s">
        <v>159</v>
      </c>
      <c r="G116" s="667"/>
      <c r="H116" s="50"/>
      <c r="I116" s="667"/>
      <c r="J116" s="50"/>
      <c r="K116" s="667"/>
      <c r="L116" s="50"/>
      <c r="M116" s="667"/>
      <c r="N116" s="50"/>
      <c r="O116" s="667"/>
      <c r="Q116" s="384"/>
    </row>
    <row r="117" spans="1:17" ht="15" customHeight="1" x14ac:dyDescent="0.2">
      <c r="A117" s="681">
        <v>20</v>
      </c>
      <c r="B117" s="78"/>
      <c r="C117" s="684" t="s">
        <v>353</v>
      </c>
      <c r="D117" s="755">
        <v>44592</v>
      </c>
      <c r="E117" s="756">
        <v>44596</v>
      </c>
      <c r="F117" s="758">
        <v>6</v>
      </c>
      <c r="G117" s="737">
        <v>0</v>
      </c>
      <c r="H117" s="758">
        <v>6</v>
      </c>
      <c r="I117" s="737">
        <v>3</v>
      </c>
      <c r="J117" s="758"/>
      <c r="K117" s="737">
        <v>1</v>
      </c>
      <c r="L117" s="758">
        <v>1</v>
      </c>
      <c r="M117" s="737">
        <v>1</v>
      </c>
      <c r="N117" s="758" t="s">
        <v>390</v>
      </c>
      <c r="O117" s="737">
        <v>53</v>
      </c>
      <c r="Q117" s="384"/>
    </row>
    <row r="118" spans="1:17" ht="15" customHeight="1" x14ac:dyDescent="0.2">
      <c r="A118" s="683"/>
      <c r="B118" s="78"/>
      <c r="C118" s="686" t="s">
        <v>354</v>
      </c>
      <c r="D118" s="755">
        <v>44641</v>
      </c>
      <c r="E118" s="756">
        <v>44645</v>
      </c>
      <c r="F118" s="758">
        <v>11</v>
      </c>
      <c r="G118" s="737">
        <v>0</v>
      </c>
      <c r="H118" s="758">
        <v>11</v>
      </c>
      <c r="I118" s="737">
        <v>1</v>
      </c>
      <c r="J118" s="758">
        <v>7</v>
      </c>
      <c r="K118" s="737"/>
      <c r="L118" s="758">
        <v>3</v>
      </c>
      <c r="M118" s="737"/>
      <c r="N118" s="758" t="s">
        <v>390</v>
      </c>
      <c r="O118" s="737">
        <v>54</v>
      </c>
      <c r="Q118" s="384"/>
    </row>
    <row r="119" spans="1:17" ht="15" customHeight="1" x14ac:dyDescent="0.2">
      <c r="A119" s="683"/>
      <c r="B119" s="78"/>
      <c r="C119" s="686"/>
      <c r="D119" s="761">
        <v>44655</v>
      </c>
      <c r="E119" s="762">
        <v>44659</v>
      </c>
      <c r="F119" s="764">
        <v>9</v>
      </c>
      <c r="G119" s="734">
        <v>0</v>
      </c>
      <c r="H119" s="764">
        <v>9</v>
      </c>
      <c r="I119" s="734">
        <v>9</v>
      </c>
      <c r="J119" s="764"/>
      <c r="K119" s="734"/>
      <c r="L119" s="764"/>
      <c r="M119" s="734"/>
      <c r="N119" s="764" t="s">
        <v>390</v>
      </c>
      <c r="O119" s="734">
        <v>55</v>
      </c>
      <c r="Q119" s="384"/>
    </row>
    <row r="120" spans="1:17" ht="15" customHeight="1" x14ac:dyDescent="0.2">
      <c r="A120" s="683"/>
      <c r="B120" s="78"/>
      <c r="C120" s="686"/>
      <c r="D120" s="761">
        <v>44690</v>
      </c>
      <c r="E120" s="762">
        <v>44694</v>
      </c>
      <c r="F120" s="764">
        <v>16</v>
      </c>
      <c r="G120" s="734">
        <v>0</v>
      </c>
      <c r="H120" s="764">
        <v>16</v>
      </c>
      <c r="I120" s="734">
        <v>1</v>
      </c>
      <c r="J120" s="764">
        <v>13</v>
      </c>
      <c r="K120" s="734"/>
      <c r="L120" s="764">
        <v>2</v>
      </c>
      <c r="M120" s="734"/>
      <c r="N120" s="764" t="s">
        <v>390</v>
      </c>
      <c r="O120" s="734">
        <v>56</v>
      </c>
      <c r="Q120" s="384"/>
    </row>
    <row r="121" spans="1:17" ht="15" customHeight="1" x14ac:dyDescent="0.2">
      <c r="A121" s="683"/>
      <c r="B121" s="78"/>
      <c r="C121" s="686"/>
      <c r="D121" s="776">
        <v>44704</v>
      </c>
      <c r="E121" s="768">
        <v>44708</v>
      </c>
      <c r="F121" s="777">
        <v>6</v>
      </c>
      <c r="G121" s="730">
        <v>0</v>
      </c>
      <c r="H121" s="777">
        <v>6</v>
      </c>
      <c r="I121" s="730">
        <v>1</v>
      </c>
      <c r="J121" s="777"/>
      <c r="K121" s="727"/>
      <c r="L121" s="777"/>
      <c r="M121" s="727">
        <v>5</v>
      </c>
      <c r="N121" s="775" t="s">
        <v>390</v>
      </c>
      <c r="O121" s="727">
        <v>57</v>
      </c>
      <c r="Q121" s="384"/>
    </row>
    <row r="122" spans="1:17" ht="15" customHeight="1" x14ac:dyDescent="0.2">
      <c r="A122" s="682"/>
      <c r="B122" s="78"/>
      <c r="C122" s="685"/>
      <c r="D122" s="755">
        <v>44732</v>
      </c>
      <c r="E122" s="756">
        <v>44736</v>
      </c>
      <c r="F122" s="758">
        <v>9</v>
      </c>
      <c r="G122" s="737">
        <v>0</v>
      </c>
      <c r="H122" s="758">
        <v>9</v>
      </c>
      <c r="I122" s="737">
        <v>1</v>
      </c>
      <c r="J122" s="758">
        <v>3</v>
      </c>
      <c r="K122" s="737">
        <v>5</v>
      </c>
      <c r="L122" s="758"/>
      <c r="M122" s="737"/>
      <c r="N122" s="758" t="s">
        <v>390</v>
      </c>
      <c r="O122" s="737">
        <v>58</v>
      </c>
      <c r="Q122" s="384"/>
    </row>
    <row r="123" spans="1:17" ht="15" customHeight="1" x14ac:dyDescent="0.2">
      <c r="A123" s="683">
        <v>21</v>
      </c>
      <c r="B123" s="78"/>
      <c r="C123" s="686" t="s">
        <v>355</v>
      </c>
      <c r="D123" s="730"/>
      <c r="E123" s="767"/>
      <c r="F123" s="730"/>
      <c r="G123" s="767"/>
      <c r="H123" s="730"/>
      <c r="I123" s="767"/>
      <c r="J123" s="730"/>
      <c r="K123" s="767"/>
      <c r="L123" s="730"/>
      <c r="M123" s="767"/>
      <c r="N123" s="730"/>
      <c r="O123" s="770"/>
      <c r="Q123" s="384"/>
    </row>
    <row r="124" spans="1:17" ht="15" customHeight="1" x14ac:dyDescent="0.2">
      <c r="A124" s="668"/>
      <c r="B124" s="78"/>
      <c r="C124" s="679" t="s">
        <v>356</v>
      </c>
      <c r="D124" s="778">
        <v>44473</v>
      </c>
      <c r="E124" s="773">
        <v>44477</v>
      </c>
      <c r="F124" s="727">
        <v>15</v>
      </c>
      <c r="G124" s="775">
        <v>0</v>
      </c>
      <c r="H124" s="727">
        <v>15</v>
      </c>
      <c r="I124" s="775"/>
      <c r="J124" s="727"/>
      <c r="K124" s="775">
        <v>15</v>
      </c>
      <c r="L124" s="727"/>
      <c r="M124" s="775"/>
      <c r="N124" s="727" t="s">
        <v>390</v>
      </c>
      <c r="O124" s="779">
        <v>59</v>
      </c>
      <c r="Q124" s="384"/>
    </row>
    <row r="125" spans="1:17" ht="15" customHeight="1" x14ac:dyDescent="0.2">
      <c r="A125" s="806">
        <v>22</v>
      </c>
      <c r="B125" s="812"/>
      <c r="C125" s="809" t="s">
        <v>379</v>
      </c>
      <c r="D125" s="768"/>
      <c r="E125" s="803"/>
      <c r="F125" s="730"/>
      <c r="G125" s="767"/>
      <c r="H125" s="730"/>
      <c r="I125" s="767"/>
      <c r="J125" s="730"/>
      <c r="K125" s="767"/>
      <c r="L125" s="730"/>
      <c r="M125" s="767"/>
      <c r="N125" s="730"/>
      <c r="O125" s="730"/>
      <c r="Q125" s="384"/>
    </row>
    <row r="126" spans="1:17" ht="15" customHeight="1" x14ac:dyDescent="0.2">
      <c r="A126" s="672"/>
      <c r="B126" s="813"/>
      <c r="C126" s="635" t="s">
        <v>380</v>
      </c>
      <c r="D126" s="778">
        <v>44480</v>
      </c>
      <c r="E126" s="773">
        <v>44484</v>
      </c>
      <c r="F126" s="727">
        <v>11</v>
      </c>
      <c r="G126" s="775">
        <v>0</v>
      </c>
      <c r="H126" s="727">
        <v>11</v>
      </c>
      <c r="I126" s="775"/>
      <c r="J126" s="727"/>
      <c r="K126" s="775">
        <v>11</v>
      </c>
      <c r="L126" s="727"/>
      <c r="M126" s="775"/>
      <c r="N126" s="727" t="s">
        <v>390</v>
      </c>
      <c r="O126" s="727">
        <v>60</v>
      </c>
      <c r="Q126" s="384"/>
    </row>
    <row r="127" spans="1:17" ht="15" customHeight="1" x14ac:dyDescent="0.2">
      <c r="A127" s="673"/>
      <c r="B127" s="47"/>
      <c r="C127" s="673"/>
      <c r="D127" s="734"/>
      <c r="E127" s="764"/>
      <c r="F127" s="734"/>
      <c r="G127" s="764"/>
      <c r="H127" s="734"/>
      <c r="I127" s="764"/>
      <c r="J127" s="734"/>
      <c r="K127" s="764"/>
      <c r="L127" s="734"/>
      <c r="M127" s="764"/>
      <c r="N127" s="734"/>
      <c r="O127" s="734"/>
      <c r="Q127" s="384"/>
    </row>
    <row r="128" spans="1:17" ht="15" customHeight="1" x14ac:dyDescent="0.2">
      <c r="A128" s="806">
        <v>23</v>
      </c>
      <c r="B128" s="820"/>
      <c r="C128" s="809" t="s">
        <v>357</v>
      </c>
      <c r="D128" s="730"/>
      <c r="E128" s="767"/>
      <c r="F128" s="730"/>
      <c r="G128" s="767"/>
      <c r="H128" s="730"/>
      <c r="I128" s="767"/>
      <c r="J128" s="730"/>
      <c r="K128" s="767"/>
      <c r="L128" s="730"/>
      <c r="M128" s="767"/>
      <c r="N128" s="730"/>
      <c r="O128" s="770"/>
      <c r="Q128" s="384"/>
    </row>
    <row r="129" spans="1:17" ht="15" customHeight="1" x14ac:dyDescent="0.2">
      <c r="A129" s="807"/>
      <c r="B129" s="821"/>
      <c r="C129" s="810" t="s">
        <v>358</v>
      </c>
      <c r="D129" s="762">
        <v>44487</v>
      </c>
      <c r="E129" s="761">
        <v>44491</v>
      </c>
      <c r="F129" s="734">
        <v>12</v>
      </c>
      <c r="G129" s="764">
        <v>0</v>
      </c>
      <c r="H129" s="734">
        <v>12</v>
      </c>
      <c r="I129" s="764">
        <v>1</v>
      </c>
      <c r="J129" s="734"/>
      <c r="K129" s="764">
        <v>11</v>
      </c>
      <c r="L129" s="734"/>
      <c r="M129" s="764"/>
      <c r="N129" s="734" t="s">
        <v>390</v>
      </c>
      <c r="O129" s="766">
        <v>61</v>
      </c>
      <c r="Q129" s="384"/>
    </row>
    <row r="130" spans="1:17" ht="15" customHeight="1" x14ac:dyDescent="0.2">
      <c r="A130" s="63"/>
      <c r="B130" s="669"/>
      <c r="C130" s="127" t="s">
        <v>359</v>
      </c>
      <c r="D130" s="61">
        <v>44606</v>
      </c>
      <c r="E130" s="62">
        <v>44610</v>
      </c>
      <c r="F130" s="715" t="s">
        <v>159</v>
      </c>
      <c r="G130" s="64"/>
      <c r="H130" s="63"/>
      <c r="I130" s="64"/>
      <c r="J130" s="63"/>
      <c r="K130" s="64"/>
      <c r="L130" s="63"/>
      <c r="M130" s="64"/>
      <c r="N130" s="63"/>
      <c r="O130" s="97"/>
      <c r="Q130" s="384"/>
    </row>
    <row r="131" spans="1:17" ht="20.25" customHeight="1" x14ac:dyDescent="0.2">
      <c r="A131" s="829"/>
      <c r="B131" s="830"/>
      <c r="C131" s="829" t="s">
        <v>290</v>
      </c>
      <c r="D131" s="831"/>
      <c r="E131" s="832"/>
      <c r="F131" s="829">
        <f t="shared" ref="F131:M131" si="7">SUM(F80:F130)</f>
        <v>414</v>
      </c>
      <c r="G131" s="833">
        <f t="shared" si="7"/>
        <v>5</v>
      </c>
      <c r="H131" s="829">
        <f t="shared" si="7"/>
        <v>409</v>
      </c>
      <c r="I131" s="833">
        <f t="shared" si="7"/>
        <v>193</v>
      </c>
      <c r="J131" s="829">
        <f t="shared" si="7"/>
        <v>63</v>
      </c>
      <c r="K131" s="829">
        <f t="shared" si="7"/>
        <v>128</v>
      </c>
      <c r="L131" s="833">
        <f t="shared" si="7"/>
        <v>6</v>
      </c>
      <c r="M131" s="829">
        <f t="shared" si="7"/>
        <v>19</v>
      </c>
      <c r="N131" s="834"/>
      <c r="O131" s="829"/>
      <c r="Q131" s="384"/>
    </row>
    <row r="132" spans="1:17" ht="15" customHeight="1" x14ac:dyDescent="0.2">
      <c r="A132" s="665">
        <v>1</v>
      </c>
      <c r="B132" s="670" t="s">
        <v>66</v>
      </c>
      <c r="C132" s="152" t="s">
        <v>361</v>
      </c>
      <c r="D132" s="735">
        <v>44501</v>
      </c>
      <c r="E132" s="735">
        <v>44582</v>
      </c>
      <c r="F132" s="736">
        <v>19</v>
      </c>
      <c r="G132" s="736">
        <v>1</v>
      </c>
      <c r="H132" s="736">
        <v>18</v>
      </c>
      <c r="I132" s="736">
        <v>8</v>
      </c>
      <c r="J132" s="736">
        <v>5</v>
      </c>
      <c r="K132" s="736">
        <v>3</v>
      </c>
      <c r="L132" s="736">
        <v>2</v>
      </c>
      <c r="M132" s="736"/>
      <c r="N132" s="736" t="s">
        <v>391</v>
      </c>
      <c r="O132" s="737">
        <v>1</v>
      </c>
      <c r="Q132" s="384"/>
    </row>
    <row r="133" spans="1:17" ht="15" customHeight="1" x14ac:dyDescent="0.2">
      <c r="A133" s="666"/>
      <c r="B133" s="671" t="s">
        <v>360</v>
      </c>
      <c r="C133" s="652"/>
      <c r="D133" s="732">
        <v>44634</v>
      </c>
      <c r="E133" s="732">
        <v>44708</v>
      </c>
      <c r="F133" s="733">
        <v>20</v>
      </c>
      <c r="G133" s="733">
        <v>2</v>
      </c>
      <c r="H133" s="733">
        <v>18</v>
      </c>
      <c r="I133" s="733">
        <v>4</v>
      </c>
      <c r="J133" s="733">
        <v>2</v>
      </c>
      <c r="K133" s="733">
        <v>4</v>
      </c>
      <c r="L133" s="733">
        <v>8</v>
      </c>
      <c r="M133" s="733"/>
      <c r="N133" s="733" t="s">
        <v>391</v>
      </c>
      <c r="O133" s="734">
        <v>2</v>
      </c>
      <c r="Q133" s="384"/>
    </row>
    <row r="134" spans="1:17" ht="15" customHeight="1" x14ac:dyDescent="0.2">
      <c r="A134" s="665">
        <v>2</v>
      </c>
      <c r="B134" s="671" t="s">
        <v>21</v>
      </c>
      <c r="C134" s="337" t="s">
        <v>362</v>
      </c>
      <c r="D134" s="735">
        <v>44522</v>
      </c>
      <c r="E134" s="756">
        <v>44582</v>
      </c>
      <c r="F134" s="736">
        <v>13</v>
      </c>
      <c r="G134" s="737">
        <v>0</v>
      </c>
      <c r="H134" s="736">
        <v>13</v>
      </c>
      <c r="I134" s="737">
        <v>6</v>
      </c>
      <c r="J134" s="736">
        <v>5</v>
      </c>
      <c r="K134" s="737"/>
      <c r="L134" s="736">
        <v>2</v>
      </c>
      <c r="M134" s="736"/>
      <c r="N134" s="736" t="s">
        <v>391</v>
      </c>
      <c r="O134" s="737">
        <v>3</v>
      </c>
      <c r="Q134" s="384"/>
    </row>
    <row r="135" spans="1:17" ht="15" customHeight="1" x14ac:dyDescent="0.2">
      <c r="A135" s="666"/>
      <c r="B135" s="672"/>
      <c r="C135" s="343"/>
      <c r="D135" s="732">
        <v>44732</v>
      </c>
      <c r="E135" s="762">
        <v>44834</v>
      </c>
      <c r="F135" s="731">
        <v>12</v>
      </c>
      <c r="G135" s="734">
        <v>2</v>
      </c>
      <c r="H135" s="733">
        <v>10</v>
      </c>
      <c r="I135" s="734">
        <v>3</v>
      </c>
      <c r="J135" s="733">
        <v>4</v>
      </c>
      <c r="K135" s="734"/>
      <c r="L135" s="733">
        <v>3</v>
      </c>
      <c r="M135" s="733"/>
      <c r="N135" s="733" t="s">
        <v>391</v>
      </c>
      <c r="O135" s="734">
        <v>4</v>
      </c>
      <c r="Q135" s="384"/>
    </row>
    <row r="136" spans="1:17" ht="15" customHeight="1" x14ac:dyDescent="0.2">
      <c r="A136" s="665"/>
      <c r="B136" s="672"/>
      <c r="C136" s="186" t="s">
        <v>363</v>
      </c>
      <c r="D136" s="729"/>
      <c r="E136" s="729"/>
      <c r="F136" s="730"/>
      <c r="G136" s="767"/>
      <c r="H136" s="729"/>
      <c r="I136" s="729"/>
      <c r="J136" s="729"/>
      <c r="K136" s="729"/>
      <c r="L136" s="729"/>
      <c r="M136" s="729"/>
      <c r="N136" s="729"/>
      <c r="O136" s="730"/>
      <c r="Q136" s="384"/>
    </row>
    <row r="137" spans="1:17" ht="15" customHeight="1" x14ac:dyDescent="0.2">
      <c r="A137" s="666"/>
      <c r="B137" s="673"/>
      <c r="C137" s="652" t="s">
        <v>364</v>
      </c>
      <c r="D137" s="48">
        <v>44515</v>
      </c>
      <c r="E137" s="48">
        <v>44526</v>
      </c>
      <c r="F137" s="716" t="s">
        <v>159</v>
      </c>
      <c r="G137" s="50"/>
      <c r="H137" s="92"/>
      <c r="I137" s="92"/>
      <c r="J137" s="92"/>
      <c r="K137" s="92"/>
      <c r="L137" s="92"/>
      <c r="M137" s="92"/>
      <c r="N137" s="92"/>
      <c r="O137" s="723"/>
      <c r="Q137" s="384"/>
    </row>
    <row r="138" spans="1:17" ht="21" customHeight="1" x14ac:dyDescent="0.2">
      <c r="A138" s="312"/>
      <c r="B138" s="835"/>
      <c r="C138" s="836" t="s">
        <v>365</v>
      </c>
      <c r="D138" s="837"/>
      <c r="E138" s="837"/>
      <c r="F138" s="838">
        <f t="shared" ref="F138:M138" si="8">SUM(F132:F137)</f>
        <v>64</v>
      </c>
      <c r="G138" s="291">
        <f t="shared" si="8"/>
        <v>5</v>
      </c>
      <c r="H138" s="291">
        <f t="shared" si="8"/>
        <v>59</v>
      </c>
      <c r="I138" s="291">
        <f t="shared" si="8"/>
        <v>21</v>
      </c>
      <c r="J138" s="291">
        <f t="shared" si="8"/>
        <v>16</v>
      </c>
      <c r="K138" s="291">
        <f t="shared" si="8"/>
        <v>7</v>
      </c>
      <c r="L138" s="291">
        <f t="shared" si="8"/>
        <v>15</v>
      </c>
      <c r="M138" s="291">
        <f t="shared" si="8"/>
        <v>0</v>
      </c>
      <c r="N138" s="291"/>
      <c r="O138" s="82"/>
      <c r="Q138" s="384"/>
    </row>
    <row r="139" spans="1:17" ht="15" customHeight="1" x14ac:dyDescent="0.2">
      <c r="A139" s="100">
        <v>24</v>
      </c>
      <c r="B139" s="709" t="s">
        <v>278</v>
      </c>
      <c r="C139" s="711" t="s">
        <v>366</v>
      </c>
      <c r="D139" s="735">
        <v>44690</v>
      </c>
      <c r="E139" s="735">
        <v>44715</v>
      </c>
      <c r="F139" s="736">
        <v>15</v>
      </c>
      <c r="G139" s="736">
        <v>0</v>
      </c>
      <c r="H139" s="736">
        <v>15</v>
      </c>
      <c r="I139" s="736">
        <v>11</v>
      </c>
      <c r="J139" s="736">
        <v>4</v>
      </c>
      <c r="K139" s="736"/>
      <c r="L139" s="736"/>
      <c r="M139" s="736"/>
      <c r="N139" s="783" t="s">
        <v>389</v>
      </c>
      <c r="O139" s="737">
        <v>62</v>
      </c>
      <c r="Q139" s="384"/>
    </row>
    <row r="140" spans="1:17" ht="15" customHeight="1" x14ac:dyDescent="0.2">
      <c r="A140" s="100"/>
      <c r="B140" s="710" t="s">
        <v>55</v>
      </c>
      <c r="C140" s="711" t="s">
        <v>245</v>
      </c>
      <c r="D140" s="112">
        <v>44487</v>
      </c>
      <c r="E140" s="112">
        <v>44512</v>
      </c>
      <c r="F140" s="715" t="s">
        <v>159</v>
      </c>
      <c r="G140" s="100"/>
      <c r="H140" s="100"/>
      <c r="I140" s="100"/>
      <c r="J140" s="100"/>
      <c r="K140" s="100"/>
      <c r="L140" s="100"/>
      <c r="M140" s="100"/>
      <c r="N140" s="100"/>
      <c r="O140" s="63"/>
      <c r="Q140" s="384"/>
    </row>
    <row r="141" spans="1:17" ht="15" customHeight="1" x14ac:dyDescent="0.2">
      <c r="A141" s="100"/>
      <c r="B141" s="710" t="s">
        <v>303</v>
      </c>
      <c r="C141" s="711" t="s">
        <v>368</v>
      </c>
      <c r="D141" s="112">
        <v>44578</v>
      </c>
      <c r="E141" s="112">
        <v>44603</v>
      </c>
      <c r="F141" s="715" t="s">
        <v>159</v>
      </c>
      <c r="G141" s="100"/>
      <c r="H141" s="100"/>
      <c r="I141" s="100"/>
      <c r="J141" s="100"/>
      <c r="K141" s="100"/>
      <c r="L141" s="100"/>
      <c r="M141" s="100"/>
      <c r="N141" s="100"/>
      <c r="O141" s="63"/>
      <c r="Q141" s="384"/>
    </row>
    <row r="142" spans="1:17" ht="15" customHeight="1" x14ac:dyDescent="0.2">
      <c r="A142" s="100"/>
      <c r="B142" s="710" t="s">
        <v>292</v>
      </c>
      <c r="C142" s="711" t="s">
        <v>367</v>
      </c>
      <c r="D142" s="112">
        <v>44480</v>
      </c>
      <c r="E142" s="112">
        <v>44505</v>
      </c>
      <c r="F142" s="715" t="s">
        <v>159</v>
      </c>
      <c r="G142" s="100"/>
      <c r="H142" s="100"/>
      <c r="I142" s="100"/>
      <c r="J142" s="100"/>
      <c r="K142" s="100"/>
      <c r="L142" s="100"/>
      <c r="M142" s="100"/>
      <c r="N142" s="100"/>
      <c r="O142" s="63"/>
      <c r="Q142" s="384"/>
    </row>
    <row r="143" spans="1:17" ht="15" customHeight="1" x14ac:dyDescent="0.2">
      <c r="A143" s="100">
        <v>25</v>
      </c>
      <c r="B143" s="710" t="s">
        <v>304</v>
      </c>
      <c r="C143" s="711" t="s">
        <v>369</v>
      </c>
      <c r="D143" s="735">
        <v>44697</v>
      </c>
      <c r="E143" s="735">
        <v>44722</v>
      </c>
      <c r="F143" s="736">
        <v>7</v>
      </c>
      <c r="G143" s="736">
        <v>0</v>
      </c>
      <c r="H143" s="736">
        <v>7</v>
      </c>
      <c r="I143" s="736">
        <v>5</v>
      </c>
      <c r="J143" s="736">
        <v>2</v>
      </c>
      <c r="K143" s="736"/>
      <c r="L143" s="736"/>
      <c r="M143" s="736"/>
      <c r="N143" s="736" t="s">
        <v>389</v>
      </c>
      <c r="O143" s="737">
        <v>63</v>
      </c>
      <c r="Q143" s="384"/>
    </row>
    <row r="144" spans="1:17" ht="15" customHeight="1" x14ac:dyDescent="0.2">
      <c r="A144" s="100"/>
      <c r="B144" s="710"/>
      <c r="C144" s="711" t="s">
        <v>370</v>
      </c>
      <c r="D144" s="112">
        <v>44634</v>
      </c>
      <c r="E144" s="112">
        <v>44659</v>
      </c>
      <c r="F144" s="715" t="s">
        <v>159</v>
      </c>
      <c r="G144" s="100"/>
      <c r="H144" s="100"/>
      <c r="I144" s="100"/>
      <c r="J144" s="100"/>
      <c r="K144" s="100"/>
      <c r="L144" s="100"/>
      <c r="M144" s="100"/>
      <c r="N144" s="100"/>
      <c r="O144" s="63"/>
      <c r="Q144" s="384"/>
    </row>
    <row r="145" spans="1:17" ht="15" customHeight="1" x14ac:dyDescent="0.2">
      <c r="A145" s="100">
        <v>26</v>
      </c>
      <c r="B145" s="710"/>
      <c r="C145" s="711" t="s">
        <v>393</v>
      </c>
      <c r="D145" s="781">
        <v>44809</v>
      </c>
      <c r="E145" s="781">
        <v>44834</v>
      </c>
      <c r="F145" s="782">
        <v>15</v>
      </c>
      <c r="G145" s="783">
        <v>0</v>
      </c>
      <c r="H145" s="783">
        <v>15</v>
      </c>
      <c r="I145" s="783">
        <v>11</v>
      </c>
      <c r="J145" s="783">
        <v>4</v>
      </c>
      <c r="K145" s="783"/>
      <c r="L145" s="783"/>
      <c r="M145" s="783"/>
      <c r="N145" s="783" t="s">
        <v>389</v>
      </c>
      <c r="O145" s="782">
        <v>64</v>
      </c>
      <c r="Q145" s="384"/>
    </row>
    <row r="146" spans="1:17" ht="15" customHeight="1" x14ac:dyDescent="0.2">
      <c r="A146" s="100">
        <v>27</v>
      </c>
      <c r="B146" s="47"/>
      <c r="C146" s="711" t="s">
        <v>371</v>
      </c>
      <c r="D146" s="781">
        <v>44599</v>
      </c>
      <c r="E146" s="781">
        <v>44624</v>
      </c>
      <c r="F146" s="783">
        <v>15</v>
      </c>
      <c r="G146" s="783">
        <v>0</v>
      </c>
      <c r="H146" s="783">
        <v>15</v>
      </c>
      <c r="I146" s="783"/>
      <c r="J146" s="783"/>
      <c r="K146" s="783">
        <v>8</v>
      </c>
      <c r="L146" s="783">
        <v>7</v>
      </c>
      <c r="M146" s="783"/>
      <c r="N146" s="783" t="s">
        <v>389</v>
      </c>
      <c r="O146" s="782">
        <v>65</v>
      </c>
      <c r="Q146" s="384"/>
    </row>
    <row r="147" spans="1:17" ht="17.25" customHeight="1" x14ac:dyDescent="0.2">
      <c r="A147" s="625"/>
      <c r="B147" s="674"/>
      <c r="C147" s="625" t="s">
        <v>291</v>
      </c>
      <c r="D147" s="675"/>
      <c r="E147" s="642"/>
      <c r="F147" s="625">
        <f t="shared" ref="F147:M147" si="9">SUM(F139:F146)</f>
        <v>52</v>
      </c>
      <c r="G147" s="643">
        <f t="shared" si="9"/>
        <v>0</v>
      </c>
      <c r="H147" s="625">
        <f t="shared" si="9"/>
        <v>52</v>
      </c>
      <c r="I147" s="643">
        <f t="shared" si="9"/>
        <v>27</v>
      </c>
      <c r="J147" s="625">
        <f t="shared" si="9"/>
        <v>10</v>
      </c>
      <c r="K147" s="625">
        <f t="shared" si="9"/>
        <v>8</v>
      </c>
      <c r="L147" s="643">
        <f t="shared" si="9"/>
        <v>7</v>
      </c>
      <c r="M147" s="625">
        <f t="shared" si="9"/>
        <v>0</v>
      </c>
      <c r="N147" s="637"/>
      <c r="O147" s="625"/>
      <c r="Q147" s="384"/>
    </row>
    <row r="148" spans="1:17" ht="15" customHeight="1" x14ac:dyDescent="0.2">
      <c r="A148" s="599">
        <v>28</v>
      </c>
      <c r="B148" s="592" t="s">
        <v>305</v>
      </c>
      <c r="C148" s="602" t="s">
        <v>309</v>
      </c>
      <c r="D148" s="784">
        <v>44571</v>
      </c>
      <c r="E148" s="785">
        <v>44638</v>
      </c>
      <c r="F148" s="786">
        <v>11</v>
      </c>
      <c r="G148" s="787">
        <v>1</v>
      </c>
      <c r="H148" s="786">
        <v>10</v>
      </c>
      <c r="I148" s="787">
        <v>2</v>
      </c>
      <c r="J148" s="786">
        <v>1</v>
      </c>
      <c r="K148" s="787">
        <v>3</v>
      </c>
      <c r="L148" s="786"/>
      <c r="M148" s="787">
        <v>4</v>
      </c>
      <c r="N148" s="786" t="s">
        <v>389</v>
      </c>
      <c r="O148" s="787">
        <v>66</v>
      </c>
      <c r="Q148" s="384"/>
    </row>
    <row r="149" spans="1:17" ht="15" customHeight="1" x14ac:dyDescent="0.2">
      <c r="A149" s="601"/>
      <c r="B149" s="591" t="s">
        <v>306</v>
      </c>
      <c r="C149" s="604"/>
      <c r="D149" s="788">
        <v>44641</v>
      </c>
      <c r="E149" s="789">
        <v>44708</v>
      </c>
      <c r="F149" s="790">
        <v>14</v>
      </c>
      <c r="G149" s="791">
        <v>2</v>
      </c>
      <c r="H149" s="790">
        <v>12</v>
      </c>
      <c r="I149" s="791">
        <v>5</v>
      </c>
      <c r="J149" s="790">
        <v>2</v>
      </c>
      <c r="K149" s="791">
        <v>2</v>
      </c>
      <c r="L149" s="790">
        <v>3</v>
      </c>
      <c r="M149" s="791"/>
      <c r="N149" s="790" t="s">
        <v>389</v>
      </c>
      <c r="O149" s="791">
        <v>67</v>
      </c>
      <c r="Q149" s="384"/>
    </row>
    <row r="150" spans="1:17" ht="15" customHeight="1" x14ac:dyDescent="0.2">
      <c r="A150" s="665">
        <v>29</v>
      </c>
      <c r="B150" s="591" t="s">
        <v>307</v>
      </c>
      <c r="C150" s="127" t="s">
        <v>310</v>
      </c>
      <c r="D150" s="792">
        <v>44501</v>
      </c>
      <c r="E150" s="789">
        <v>44603</v>
      </c>
      <c r="F150" s="790">
        <v>6</v>
      </c>
      <c r="G150" s="791">
        <v>3</v>
      </c>
      <c r="H150" s="790">
        <v>3</v>
      </c>
      <c r="I150" s="791"/>
      <c r="J150" s="790">
        <v>3</v>
      </c>
      <c r="K150" s="791"/>
      <c r="L150" s="790"/>
      <c r="M150" s="791"/>
      <c r="N150" s="793" t="s">
        <v>389</v>
      </c>
      <c r="O150" s="791">
        <v>68</v>
      </c>
      <c r="Q150" s="384"/>
    </row>
    <row r="151" spans="1:17" ht="15" customHeight="1" x14ac:dyDescent="0.2">
      <c r="A151" s="665">
        <v>30</v>
      </c>
      <c r="B151" s="78" t="s">
        <v>308</v>
      </c>
      <c r="C151" s="127" t="s">
        <v>372</v>
      </c>
      <c r="D151" s="792">
        <v>44494</v>
      </c>
      <c r="E151" s="789">
        <v>44603</v>
      </c>
      <c r="F151" s="790">
        <v>9</v>
      </c>
      <c r="G151" s="791">
        <v>4</v>
      </c>
      <c r="H151" s="790">
        <v>5</v>
      </c>
      <c r="I151" s="791">
        <v>3</v>
      </c>
      <c r="J151" s="790">
        <v>1</v>
      </c>
      <c r="K151" s="791">
        <v>1</v>
      </c>
      <c r="L151" s="790"/>
      <c r="M151" s="791"/>
      <c r="N151" s="790" t="s">
        <v>389</v>
      </c>
      <c r="O151" s="791">
        <v>69</v>
      </c>
      <c r="Q151" s="384"/>
    </row>
    <row r="152" spans="1:17" ht="15" customHeight="1" x14ac:dyDescent="0.2">
      <c r="A152" s="666" t="s">
        <v>45</v>
      </c>
      <c r="B152" s="595" t="s">
        <v>315</v>
      </c>
      <c r="C152" s="602"/>
      <c r="D152" s="784"/>
      <c r="E152" s="785"/>
      <c r="F152" s="786"/>
      <c r="G152" s="787"/>
      <c r="H152" s="786"/>
      <c r="I152" s="787"/>
      <c r="J152" s="786"/>
      <c r="K152" s="787"/>
      <c r="L152" s="786"/>
      <c r="M152" s="787"/>
      <c r="N152" s="786"/>
      <c r="O152" s="787"/>
      <c r="Q152" s="384"/>
    </row>
    <row r="153" spans="1:17" ht="17.25" customHeight="1" x14ac:dyDescent="0.2">
      <c r="A153" s="630"/>
      <c r="B153" s="650"/>
      <c r="C153" s="628" t="s">
        <v>294</v>
      </c>
      <c r="D153" s="647"/>
      <c r="E153" s="648"/>
      <c r="F153" s="628">
        <f t="shared" ref="F153:M153" si="10">SUM(F148:F152)</f>
        <v>40</v>
      </c>
      <c r="G153" s="640">
        <f t="shared" si="10"/>
        <v>10</v>
      </c>
      <c r="H153" s="628">
        <f t="shared" si="10"/>
        <v>30</v>
      </c>
      <c r="I153" s="640">
        <f t="shared" si="10"/>
        <v>10</v>
      </c>
      <c r="J153" s="628">
        <f t="shared" si="10"/>
        <v>7</v>
      </c>
      <c r="K153" s="628">
        <f t="shared" si="10"/>
        <v>6</v>
      </c>
      <c r="L153" s="640">
        <f t="shared" si="10"/>
        <v>3</v>
      </c>
      <c r="M153" s="628">
        <f t="shared" si="10"/>
        <v>4</v>
      </c>
      <c r="N153" s="646"/>
      <c r="O153" s="628"/>
      <c r="Q153" s="384"/>
    </row>
    <row r="154" spans="1:17" ht="15" customHeight="1" x14ac:dyDescent="0.2">
      <c r="A154" s="868">
        <v>31</v>
      </c>
      <c r="B154" s="338"/>
      <c r="C154" s="870" t="s">
        <v>311</v>
      </c>
      <c r="D154" s="794">
        <v>44480</v>
      </c>
      <c r="E154" s="755">
        <v>44547</v>
      </c>
      <c r="F154" s="757">
        <v>9</v>
      </c>
      <c r="G154" s="758">
        <v>0</v>
      </c>
      <c r="H154" s="737">
        <v>9</v>
      </c>
      <c r="I154" s="758">
        <v>8</v>
      </c>
      <c r="J154" s="737"/>
      <c r="K154" s="737">
        <v>1</v>
      </c>
      <c r="L154" s="758"/>
      <c r="M154" s="737"/>
      <c r="N154" s="759" t="s">
        <v>389</v>
      </c>
      <c r="O154" s="737">
        <v>70</v>
      </c>
      <c r="Q154" s="384"/>
    </row>
    <row r="155" spans="1:17" ht="15" customHeight="1" x14ac:dyDescent="0.2">
      <c r="A155" s="869"/>
      <c r="B155" s="78" t="s">
        <v>305</v>
      </c>
      <c r="C155" s="871"/>
      <c r="D155" s="794">
        <v>44690</v>
      </c>
      <c r="E155" s="755">
        <v>44757</v>
      </c>
      <c r="F155" s="757">
        <v>14</v>
      </c>
      <c r="G155" s="758">
        <v>1</v>
      </c>
      <c r="H155" s="737">
        <v>13</v>
      </c>
      <c r="I155" s="758">
        <v>7</v>
      </c>
      <c r="J155" s="737">
        <v>1</v>
      </c>
      <c r="K155" s="737">
        <v>5</v>
      </c>
      <c r="L155" s="758"/>
      <c r="M155" s="737"/>
      <c r="N155" s="759" t="s">
        <v>389</v>
      </c>
      <c r="O155" s="737">
        <v>71</v>
      </c>
      <c r="P155" s="594"/>
      <c r="Q155" s="384"/>
    </row>
    <row r="156" spans="1:17" ht="15" customHeight="1" x14ac:dyDescent="0.2">
      <c r="A156" s="868">
        <v>32</v>
      </c>
      <c r="B156" s="78" t="s">
        <v>306</v>
      </c>
      <c r="C156" s="872" t="s">
        <v>373</v>
      </c>
      <c r="D156" s="795">
        <v>44501</v>
      </c>
      <c r="E156" s="792">
        <v>44526</v>
      </c>
      <c r="F156" s="791">
        <v>11</v>
      </c>
      <c r="G156" s="790">
        <v>0</v>
      </c>
      <c r="H156" s="791">
        <v>11</v>
      </c>
      <c r="I156" s="790">
        <v>4</v>
      </c>
      <c r="J156" s="791"/>
      <c r="K156" s="791">
        <v>5</v>
      </c>
      <c r="L156" s="790">
        <v>2</v>
      </c>
      <c r="M156" s="791"/>
      <c r="N156" s="793" t="s">
        <v>389</v>
      </c>
      <c r="O156" s="791">
        <v>72</v>
      </c>
      <c r="P156" s="594"/>
      <c r="Q156" s="384"/>
    </row>
    <row r="157" spans="1:17" ht="15" customHeight="1" x14ac:dyDescent="0.2">
      <c r="A157" s="869"/>
      <c r="B157" s="78" t="s">
        <v>307</v>
      </c>
      <c r="C157" s="872"/>
      <c r="D157" s="773">
        <v>44718</v>
      </c>
      <c r="E157" s="756">
        <v>44743</v>
      </c>
      <c r="F157" s="775">
        <v>14</v>
      </c>
      <c r="G157" s="796">
        <v>0</v>
      </c>
      <c r="H157" s="775">
        <v>14</v>
      </c>
      <c r="I157" s="737">
        <v>5</v>
      </c>
      <c r="J157" s="775">
        <v>3</v>
      </c>
      <c r="K157" s="737">
        <v>1</v>
      </c>
      <c r="L157" s="775">
        <v>5</v>
      </c>
      <c r="M157" s="737"/>
      <c r="N157" s="876" t="s">
        <v>389</v>
      </c>
      <c r="O157" s="737">
        <v>73</v>
      </c>
      <c r="P157" s="594"/>
      <c r="Q157" s="384"/>
    </row>
    <row r="158" spans="1:17" ht="15" customHeight="1" x14ac:dyDescent="0.2">
      <c r="A158" s="63">
        <v>33</v>
      </c>
      <c r="B158" s="78" t="s">
        <v>308</v>
      </c>
      <c r="C158" s="870" t="s">
        <v>374</v>
      </c>
      <c r="D158" s="794">
        <v>44515</v>
      </c>
      <c r="E158" s="755">
        <v>44540</v>
      </c>
      <c r="F158" s="757">
        <v>17</v>
      </c>
      <c r="G158" s="758">
        <v>0</v>
      </c>
      <c r="H158" s="737">
        <v>17</v>
      </c>
      <c r="I158" s="758">
        <v>12</v>
      </c>
      <c r="J158" s="737">
        <v>3</v>
      </c>
      <c r="K158" s="737">
        <v>1</v>
      </c>
      <c r="L158" s="758"/>
      <c r="M158" s="737">
        <v>1</v>
      </c>
      <c r="N158" s="759" t="s">
        <v>389</v>
      </c>
      <c r="O158" s="737">
        <v>74</v>
      </c>
      <c r="Q158" s="384"/>
    </row>
    <row r="159" spans="1:17" ht="15" customHeight="1" x14ac:dyDescent="0.2">
      <c r="A159" s="63">
        <v>34</v>
      </c>
      <c r="B159" s="877" t="s">
        <v>46</v>
      </c>
      <c r="C159" s="127" t="s">
        <v>375</v>
      </c>
      <c r="D159" s="795">
        <v>44536</v>
      </c>
      <c r="E159" s="792">
        <v>44645</v>
      </c>
      <c r="F159" s="791">
        <v>17</v>
      </c>
      <c r="G159" s="790">
        <v>6</v>
      </c>
      <c r="H159" s="791">
        <v>11</v>
      </c>
      <c r="I159" s="790">
        <v>5</v>
      </c>
      <c r="J159" s="791">
        <v>1</v>
      </c>
      <c r="K159" s="791">
        <v>3</v>
      </c>
      <c r="L159" s="790">
        <v>1</v>
      </c>
      <c r="M159" s="791">
        <v>1</v>
      </c>
      <c r="N159" s="793" t="s">
        <v>389</v>
      </c>
      <c r="O159" s="791">
        <v>75</v>
      </c>
      <c r="P159" s="594"/>
      <c r="Q159" s="384"/>
    </row>
    <row r="160" spans="1:17" ht="15" customHeight="1" x14ac:dyDescent="0.2">
      <c r="A160" s="63">
        <v>35</v>
      </c>
      <c r="B160" s="711"/>
      <c r="C160" s="127" t="s">
        <v>376</v>
      </c>
      <c r="D160" s="795">
        <v>44627</v>
      </c>
      <c r="E160" s="792">
        <v>44729</v>
      </c>
      <c r="F160" s="791">
        <v>7</v>
      </c>
      <c r="G160" s="790">
        <v>0</v>
      </c>
      <c r="H160" s="791">
        <v>7</v>
      </c>
      <c r="I160" s="790">
        <v>2</v>
      </c>
      <c r="J160" s="791">
        <v>1</v>
      </c>
      <c r="K160" s="791">
        <v>4</v>
      </c>
      <c r="L160" s="790"/>
      <c r="M160" s="791"/>
      <c r="N160" s="793" t="s">
        <v>389</v>
      </c>
      <c r="O160" s="791">
        <v>76</v>
      </c>
      <c r="Q160" s="384"/>
    </row>
    <row r="161" spans="1:17" ht="18" customHeight="1" x14ac:dyDescent="0.2">
      <c r="A161" s="625"/>
      <c r="B161" s="645"/>
      <c r="C161" s="628" t="s">
        <v>293</v>
      </c>
      <c r="D161" s="647"/>
      <c r="E161" s="648"/>
      <c r="F161" s="628">
        <f t="shared" ref="F161:M161" si="11">SUM(F154:F160)</f>
        <v>89</v>
      </c>
      <c r="G161" s="640">
        <f t="shared" si="11"/>
        <v>7</v>
      </c>
      <c r="H161" s="628">
        <f t="shared" si="11"/>
        <v>82</v>
      </c>
      <c r="I161" s="640">
        <f t="shared" si="11"/>
        <v>43</v>
      </c>
      <c r="J161" s="628">
        <f t="shared" si="11"/>
        <v>9</v>
      </c>
      <c r="K161" s="628">
        <f t="shared" si="11"/>
        <v>20</v>
      </c>
      <c r="L161" s="640">
        <f t="shared" si="11"/>
        <v>8</v>
      </c>
      <c r="M161" s="628">
        <f t="shared" si="11"/>
        <v>2</v>
      </c>
      <c r="N161" s="646"/>
      <c r="O161" s="628"/>
      <c r="P161" s="594"/>
      <c r="Q161" s="384"/>
    </row>
    <row r="162" spans="1:17" ht="19.5" customHeight="1" x14ac:dyDescent="0.2">
      <c r="A162" s="839"/>
      <c r="B162" s="840"/>
      <c r="C162" s="841" t="s">
        <v>295</v>
      </c>
      <c r="D162" s="842"/>
      <c r="E162" s="843"/>
      <c r="F162" s="839">
        <f t="shared" ref="F162:M162" si="12">SUM(F147+F153+F161)</f>
        <v>181</v>
      </c>
      <c r="G162" s="844">
        <f t="shared" si="12"/>
        <v>17</v>
      </c>
      <c r="H162" s="844">
        <f t="shared" si="12"/>
        <v>164</v>
      </c>
      <c r="I162" s="844">
        <f t="shared" si="12"/>
        <v>80</v>
      </c>
      <c r="J162" s="839">
        <f t="shared" si="12"/>
        <v>26</v>
      </c>
      <c r="K162" s="839">
        <f t="shared" si="12"/>
        <v>34</v>
      </c>
      <c r="L162" s="844">
        <f t="shared" si="12"/>
        <v>18</v>
      </c>
      <c r="M162" s="839">
        <f t="shared" si="12"/>
        <v>6</v>
      </c>
      <c r="N162" s="845"/>
      <c r="O162" s="839"/>
      <c r="Q162" s="384"/>
    </row>
    <row r="163" spans="1:17" ht="15" customHeight="1" x14ac:dyDescent="0.2">
      <c r="A163" s="84">
        <v>1</v>
      </c>
      <c r="B163" s="605" t="s">
        <v>206</v>
      </c>
      <c r="C163" s="338"/>
      <c r="D163" s="61">
        <v>44487</v>
      </c>
      <c r="E163" s="62">
        <v>44540</v>
      </c>
      <c r="F163" s="63">
        <v>15</v>
      </c>
      <c r="G163" s="98">
        <v>3</v>
      </c>
      <c r="H163" s="63">
        <v>12</v>
      </c>
      <c r="I163" s="64"/>
      <c r="J163" s="63"/>
      <c r="K163" s="64"/>
      <c r="L163" s="63"/>
      <c r="M163" s="64">
        <v>12</v>
      </c>
      <c r="N163" s="859" t="s">
        <v>383</v>
      </c>
      <c r="O163" s="97">
        <v>1</v>
      </c>
      <c r="Q163" s="384"/>
    </row>
    <row r="164" spans="1:17" ht="15" customHeight="1" x14ac:dyDescent="0.2">
      <c r="A164" s="89"/>
      <c r="B164" s="609" t="s">
        <v>296</v>
      </c>
      <c r="C164" s="606" t="s">
        <v>377</v>
      </c>
      <c r="D164" s="61">
        <v>44592</v>
      </c>
      <c r="E164" s="62">
        <v>44680</v>
      </c>
      <c r="F164" s="79">
        <v>31</v>
      </c>
      <c r="G164" s="64">
        <v>1</v>
      </c>
      <c r="H164" s="63">
        <v>30</v>
      </c>
      <c r="I164" s="64"/>
      <c r="J164" s="63"/>
      <c r="K164" s="64"/>
      <c r="L164" s="63"/>
      <c r="M164" s="64">
        <v>30</v>
      </c>
      <c r="N164" s="63" t="s">
        <v>392</v>
      </c>
      <c r="O164" s="97">
        <v>2</v>
      </c>
      <c r="Q164" s="384"/>
    </row>
    <row r="165" spans="1:17" ht="15" customHeight="1" x14ac:dyDescent="0.2">
      <c r="A165" s="92"/>
      <c r="B165" s="47" t="s">
        <v>297</v>
      </c>
      <c r="C165" s="607"/>
      <c r="D165" s="61">
        <v>44816</v>
      </c>
      <c r="E165" s="62">
        <v>44904</v>
      </c>
      <c r="F165" s="860">
        <v>40</v>
      </c>
      <c r="G165" s="64"/>
      <c r="H165" s="63">
        <v>40</v>
      </c>
      <c r="I165" s="64"/>
      <c r="J165" s="63"/>
      <c r="K165" s="64"/>
      <c r="L165" s="63"/>
      <c r="M165" s="64">
        <v>40</v>
      </c>
      <c r="N165" s="875" t="s">
        <v>392</v>
      </c>
      <c r="O165" s="97">
        <v>3</v>
      </c>
      <c r="Q165" s="384"/>
    </row>
    <row r="166" spans="1:17" ht="18.75" customHeight="1" x14ac:dyDescent="0.2">
      <c r="A166" s="846"/>
      <c r="B166" s="847"/>
      <c r="C166" s="846" t="s">
        <v>298</v>
      </c>
      <c r="D166" s="848"/>
      <c r="E166" s="849"/>
      <c r="F166" s="846">
        <f t="shared" ref="F166:M166" si="13">SUM(F163:F165)</f>
        <v>86</v>
      </c>
      <c r="G166" s="850">
        <f t="shared" si="13"/>
        <v>4</v>
      </c>
      <c r="H166" s="846">
        <f t="shared" si="13"/>
        <v>82</v>
      </c>
      <c r="I166" s="850">
        <f t="shared" si="13"/>
        <v>0</v>
      </c>
      <c r="J166" s="846">
        <f t="shared" si="13"/>
        <v>0</v>
      </c>
      <c r="K166" s="846">
        <f t="shared" si="13"/>
        <v>0</v>
      </c>
      <c r="L166" s="850">
        <f t="shared" si="13"/>
        <v>0</v>
      </c>
      <c r="M166" s="846">
        <f t="shared" si="13"/>
        <v>82</v>
      </c>
      <c r="N166" s="851"/>
      <c r="O166" s="846"/>
      <c r="Q166" s="384"/>
    </row>
    <row r="167" spans="1:17" ht="13.5" x14ac:dyDescent="0.2">
      <c r="A167" s="160"/>
      <c r="B167" s="160"/>
      <c r="C167" s="160"/>
      <c r="D167" s="321"/>
      <c r="E167" s="321"/>
      <c r="F167" s="239"/>
      <c r="G167" s="240"/>
      <c r="H167" s="239"/>
      <c r="I167" s="239"/>
      <c r="J167" s="239"/>
      <c r="K167" s="239"/>
      <c r="L167" s="239"/>
      <c r="M167" s="239"/>
      <c r="N167" s="240"/>
      <c r="O167" s="322"/>
    </row>
    <row r="168" spans="1:17" ht="13.5" x14ac:dyDescent="0.2">
      <c r="A168" s="160"/>
      <c r="B168" s="160"/>
      <c r="C168" s="160"/>
      <c r="D168" s="321"/>
      <c r="E168" s="321"/>
      <c r="F168" s="239"/>
      <c r="G168" s="240"/>
      <c r="H168" s="239"/>
      <c r="I168" s="239"/>
      <c r="J168" s="239"/>
      <c r="K168" s="239"/>
      <c r="L168" s="239"/>
      <c r="M168" s="239"/>
      <c r="N168" s="240"/>
      <c r="O168" s="322"/>
    </row>
    <row r="169" spans="1:17" ht="14.25" customHeight="1" x14ac:dyDescent="0.2">
      <c r="A169" s="356"/>
      <c r="B169" s="356"/>
      <c r="C169" s="14"/>
      <c r="D169" s="14"/>
      <c r="E169" s="14"/>
      <c r="F169" s="14"/>
      <c r="G169" s="10"/>
      <c r="H169" s="14"/>
      <c r="I169" s="14"/>
      <c r="J169" s="476"/>
      <c r="K169" s="476"/>
      <c r="L169" s="356"/>
      <c r="M169" s="356"/>
      <c r="N169" s="475"/>
      <c r="O169" s="46"/>
    </row>
    <row r="170" spans="1:17" ht="14.25" customHeight="1" x14ac:dyDescent="0.2">
      <c r="A170" s="356"/>
      <c r="B170" s="356"/>
      <c r="C170" s="14"/>
      <c r="D170" s="14"/>
      <c r="E170" s="14"/>
      <c r="F170" s="14"/>
      <c r="G170" s="10"/>
      <c r="H170" s="14"/>
      <c r="I170" s="14"/>
      <c r="J170" s="476"/>
      <c r="K170" s="476"/>
      <c r="L170" s="356"/>
      <c r="M170" s="356"/>
      <c r="N170" s="475"/>
      <c r="O170" s="46"/>
    </row>
    <row r="171" spans="1:17" ht="14.25" customHeight="1" x14ac:dyDescent="0.2">
      <c r="A171" s="356"/>
      <c r="B171" s="356"/>
      <c r="C171" s="356"/>
      <c r="D171" s="476"/>
      <c r="E171" s="476" t="s">
        <v>29</v>
      </c>
      <c r="F171" s="476"/>
      <c r="G171" s="476"/>
      <c r="H171" s="476"/>
      <c r="I171" s="476"/>
      <c r="J171" s="476"/>
      <c r="K171" s="476"/>
      <c r="L171" s="356"/>
      <c r="M171" s="356"/>
      <c r="N171" s="475"/>
      <c r="O171" s="46"/>
    </row>
    <row r="172" spans="1:17" ht="13.5" thickBot="1" x14ac:dyDescent="0.25">
      <c r="A172" s="356"/>
      <c r="B172" s="356"/>
      <c r="C172" s="356"/>
      <c r="D172" s="356"/>
      <c r="E172" s="356"/>
      <c r="F172" s="356"/>
      <c r="G172" s="475"/>
      <c r="H172" s="356"/>
      <c r="I172" s="356"/>
      <c r="J172" s="356"/>
      <c r="K172" s="356"/>
      <c r="L172" s="356"/>
      <c r="M172" s="356"/>
      <c r="N172" s="475"/>
      <c r="O172" s="46"/>
    </row>
    <row r="173" spans="1:17" ht="13.5" x14ac:dyDescent="0.2">
      <c r="A173" s="587" t="s">
        <v>5</v>
      </c>
      <c r="B173" s="696" t="s">
        <v>60</v>
      </c>
      <c r="C173" s="697" t="s">
        <v>58</v>
      </c>
      <c r="D173" s="700" t="s">
        <v>1</v>
      </c>
      <c r="E173" s="697" t="s">
        <v>4</v>
      </c>
      <c r="F173" s="327" t="s">
        <v>5</v>
      </c>
      <c r="G173" s="703" t="s">
        <v>5</v>
      </c>
      <c r="H173" s="327" t="s">
        <v>5</v>
      </c>
      <c r="I173" s="697" t="s">
        <v>13</v>
      </c>
      <c r="J173" s="700" t="s">
        <v>13</v>
      </c>
      <c r="K173" s="697" t="s">
        <v>14</v>
      </c>
      <c r="L173" s="327" t="s">
        <v>16</v>
      </c>
      <c r="M173" s="697" t="s">
        <v>17</v>
      </c>
      <c r="N173" s="698" t="s">
        <v>19</v>
      </c>
      <c r="O173" s="584" t="s">
        <v>5</v>
      </c>
    </row>
    <row r="174" spans="1:17" ht="13.5" x14ac:dyDescent="0.2">
      <c r="A174" s="588" t="s">
        <v>66</v>
      </c>
      <c r="B174" s="78" t="s">
        <v>61</v>
      </c>
      <c r="C174" s="496" t="s">
        <v>59</v>
      </c>
      <c r="D174" s="701" t="s">
        <v>2</v>
      </c>
      <c r="E174" s="496" t="s">
        <v>3</v>
      </c>
      <c r="F174" s="78" t="s">
        <v>6</v>
      </c>
      <c r="G174" s="704" t="s">
        <v>6</v>
      </c>
      <c r="H174" s="78" t="s">
        <v>11</v>
      </c>
      <c r="I174" s="496" t="s">
        <v>12</v>
      </c>
      <c r="J174" s="701" t="s">
        <v>15</v>
      </c>
      <c r="K174" s="496" t="s">
        <v>12</v>
      </c>
      <c r="L174" s="78"/>
      <c r="M174" s="496"/>
      <c r="N174" s="699" t="s">
        <v>30</v>
      </c>
      <c r="O174" s="585" t="s">
        <v>25</v>
      </c>
    </row>
    <row r="175" spans="1:17" x14ac:dyDescent="0.2">
      <c r="A175" s="496"/>
      <c r="B175" s="78" t="s">
        <v>62</v>
      </c>
      <c r="C175" s="496"/>
      <c r="D175" s="701" t="s">
        <v>0</v>
      </c>
      <c r="E175" s="496" t="s">
        <v>0</v>
      </c>
      <c r="F175" s="78" t="s">
        <v>7</v>
      </c>
      <c r="G175" s="704" t="s">
        <v>26</v>
      </c>
      <c r="H175" s="78"/>
      <c r="I175" s="496"/>
      <c r="J175" s="701"/>
      <c r="K175" s="496"/>
      <c r="L175" s="78"/>
      <c r="M175" s="496"/>
      <c r="N175" s="331"/>
      <c r="O175" s="586"/>
    </row>
    <row r="176" spans="1:17" x14ac:dyDescent="0.2">
      <c r="A176" s="496"/>
      <c r="B176" s="78"/>
      <c r="C176" s="496"/>
      <c r="D176" s="701"/>
      <c r="E176" s="496"/>
      <c r="F176" s="78" t="s">
        <v>8</v>
      </c>
      <c r="G176" s="704" t="s">
        <v>9</v>
      </c>
      <c r="H176" s="78"/>
      <c r="I176" s="496"/>
      <c r="J176" s="701"/>
      <c r="K176" s="496"/>
      <c r="L176" s="78"/>
      <c r="M176" s="496"/>
      <c r="N176" s="331"/>
      <c r="O176" s="586"/>
    </row>
    <row r="177" spans="1:15" ht="13.5" thickBot="1" x14ac:dyDescent="0.25">
      <c r="A177" s="692"/>
      <c r="B177" s="693"/>
      <c r="C177" s="692"/>
      <c r="D177" s="702"/>
      <c r="E177" s="692"/>
      <c r="F177" s="693"/>
      <c r="G177" s="705" t="s">
        <v>10</v>
      </c>
      <c r="H177" s="693"/>
      <c r="I177" s="692"/>
      <c r="J177" s="702"/>
      <c r="K177" s="692"/>
      <c r="L177" s="693"/>
      <c r="M177" s="692"/>
      <c r="N177" s="694"/>
      <c r="O177" s="695"/>
    </row>
    <row r="178" spans="1:15" x14ac:dyDescent="0.2">
      <c r="A178" s="676">
        <v>1</v>
      </c>
      <c r="B178" s="591" t="s">
        <v>385</v>
      </c>
      <c r="C178" s="133" t="s">
        <v>276</v>
      </c>
      <c r="D178" s="797"/>
      <c r="E178" s="798"/>
      <c r="F178" s="799"/>
      <c r="G178" s="800"/>
      <c r="H178" s="799"/>
      <c r="I178" s="798"/>
      <c r="J178" s="731"/>
      <c r="K178" s="727"/>
      <c r="L178" s="775"/>
      <c r="M178" s="727"/>
      <c r="N178" s="775"/>
      <c r="O178" s="727"/>
    </row>
    <row r="179" spans="1:15" ht="13.5" x14ac:dyDescent="0.2">
      <c r="A179" s="600"/>
      <c r="B179" s="620" t="s">
        <v>279</v>
      </c>
      <c r="C179" s="691"/>
      <c r="D179" s="732">
        <v>44627</v>
      </c>
      <c r="E179" s="762">
        <v>44652</v>
      </c>
      <c r="F179" s="763">
        <v>24</v>
      </c>
      <c r="G179" s="734">
        <v>1</v>
      </c>
      <c r="H179" s="764">
        <v>23</v>
      </c>
      <c r="I179" s="734">
        <v>23</v>
      </c>
      <c r="J179" s="733"/>
      <c r="K179" s="734"/>
      <c r="L179" s="764"/>
      <c r="M179" s="734"/>
      <c r="N179" s="764" t="s">
        <v>389</v>
      </c>
      <c r="O179" s="734">
        <v>1</v>
      </c>
    </row>
    <row r="180" spans="1:15" x14ac:dyDescent="0.2">
      <c r="A180" s="601"/>
      <c r="B180" s="593" t="s">
        <v>198</v>
      </c>
      <c r="C180" s="672"/>
      <c r="D180" s="801">
        <v>44683</v>
      </c>
      <c r="E180" s="773">
        <v>44708</v>
      </c>
      <c r="F180" s="728">
        <v>32</v>
      </c>
      <c r="G180" s="775">
        <v>0</v>
      </c>
      <c r="H180" s="727">
        <v>32</v>
      </c>
      <c r="I180" s="775">
        <v>32</v>
      </c>
      <c r="J180" s="734"/>
      <c r="K180" s="764"/>
      <c r="L180" s="733"/>
      <c r="M180" s="733"/>
      <c r="N180" s="734" t="s">
        <v>389</v>
      </c>
      <c r="O180" s="766">
        <v>2</v>
      </c>
    </row>
    <row r="181" spans="1:15" x14ac:dyDescent="0.2">
      <c r="A181" s="599">
        <v>2</v>
      </c>
      <c r="B181" s="592" t="s">
        <v>170</v>
      </c>
      <c r="C181" s="678"/>
      <c r="D181" s="802"/>
      <c r="E181" s="803"/>
      <c r="F181" s="769"/>
      <c r="G181" s="767"/>
      <c r="H181" s="730"/>
      <c r="I181" s="767"/>
      <c r="J181" s="730"/>
      <c r="K181" s="767"/>
      <c r="L181" s="729"/>
      <c r="M181" s="729"/>
      <c r="N181" s="730"/>
      <c r="O181" s="770"/>
    </row>
    <row r="182" spans="1:15" x14ac:dyDescent="0.2">
      <c r="A182" s="600"/>
      <c r="B182" s="591" t="s">
        <v>312</v>
      </c>
      <c r="C182" s="680" t="s">
        <v>314</v>
      </c>
      <c r="D182" s="801">
        <v>44634</v>
      </c>
      <c r="E182" s="773">
        <v>44645</v>
      </c>
      <c r="F182" s="728">
        <v>11</v>
      </c>
      <c r="G182" s="775">
        <v>0</v>
      </c>
      <c r="H182" s="727">
        <v>11</v>
      </c>
      <c r="I182" s="775">
        <v>9</v>
      </c>
      <c r="J182" s="727">
        <v>2</v>
      </c>
      <c r="K182" s="775"/>
      <c r="L182" s="731"/>
      <c r="M182" s="731"/>
      <c r="N182" s="727" t="s">
        <v>389</v>
      </c>
      <c r="O182" s="779">
        <v>3</v>
      </c>
    </row>
    <row r="183" spans="1:15" x14ac:dyDescent="0.2">
      <c r="A183" s="601"/>
      <c r="B183" s="593" t="s">
        <v>313</v>
      </c>
      <c r="C183" s="672"/>
      <c r="D183" s="804"/>
      <c r="E183" s="761"/>
      <c r="F183" s="765"/>
      <c r="G183" s="764"/>
      <c r="H183" s="734"/>
      <c r="I183" s="764"/>
      <c r="J183" s="734"/>
      <c r="K183" s="764"/>
      <c r="L183" s="733"/>
      <c r="M183" s="733"/>
      <c r="N183" s="734"/>
      <c r="O183" s="766"/>
    </row>
    <row r="184" spans="1:15" x14ac:dyDescent="0.2">
      <c r="A184" s="681">
        <v>3</v>
      </c>
      <c r="B184" s="687" t="s">
        <v>381</v>
      </c>
      <c r="C184" s="706" t="s">
        <v>382</v>
      </c>
      <c r="D184" s="794">
        <v>44718</v>
      </c>
      <c r="E184" s="755">
        <v>44722</v>
      </c>
      <c r="F184" s="757">
        <v>16</v>
      </c>
      <c r="G184" s="758">
        <v>0</v>
      </c>
      <c r="H184" s="737">
        <v>16</v>
      </c>
      <c r="I184" s="758">
        <v>16</v>
      </c>
      <c r="J184" s="737"/>
      <c r="K184" s="758"/>
      <c r="L184" s="736"/>
      <c r="M184" s="736"/>
      <c r="N184" s="737" t="s">
        <v>390</v>
      </c>
      <c r="O184" s="759">
        <v>4</v>
      </c>
    </row>
    <row r="185" spans="1:15" x14ac:dyDescent="0.2">
      <c r="A185" s="683"/>
      <c r="B185" s="688" t="s">
        <v>61</v>
      </c>
      <c r="C185" s="672"/>
      <c r="D185" s="794">
        <v>44732</v>
      </c>
      <c r="E185" s="755">
        <v>44736</v>
      </c>
      <c r="F185" s="757">
        <v>16</v>
      </c>
      <c r="G185" s="758">
        <v>0</v>
      </c>
      <c r="H185" s="737">
        <v>16</v>
      </c>
      <c r="I185" s="758">
        <v>16</v>
      </c>
      <c r="J185" s="737"/>
      <c r="K185" s="758"/>
      <c r="L185" s="736"/>
      <c r="M185" s="736"/>
      <c r="N185" s="737" t="s">
        <v>390</v>
      </c>
      <c r="O185" s="759">
        <v>5</v>
      </c>
    </row>
    <row r="186" spans="1:15" x14ac:dyDescent="0.2">
      <c r="A186" s="683"/>
      <c r="B186" s="47" t="s">
        <v>23</v>
      </c>
      <c r="C186" s="673"/>
      <c r="D186" s="802">
        <v>44739</v>
      </c>
      <c r="E186" s="803">
        <v>44743</v>
      </c>
      <c r="F186" s="769">
        <v>15</v>
      </c>
      <c r="G186" s="767">
        <v>0</v>
      </c>
      <c r="H186" s="730">
        <v>15</v>
      </c>
      <c r="I186" s="767">
        <v>15</v>
      </c>
      <c r="J186" s="730"/>
      <c r="K186" s="767"/>
      <c r="L186" s="729"/>
      <c r="M186" s="729"/>
      <c r="N186" s="730" t="s">
        <v>390</v>
      </c>
      <c r="O186" s="770">
        <v>6</v>
      </c>
    </row>
    <row r="187" spans="1:15" x14ac:dyDescent="0.2">
      <c r="A187" s="717">
        <v>4</v>
      </c>
      <c r="B187" s="721" t="s">
        <v>170</v>
      </c>
      <c r="C187" s="707" t="s">
        <v>48</v>
      </c>
      <c r="D187" s="768"/>
      <c r="E187" s="803"/>
      <c r="F187" s="769"/>
      <c r="G187" s="767"/>
      <c r="H187" s="730"/>
      <c r="I187" s="767"/>
      <c r="J187" s="729"/>
      <c r="K187" s="730"/>
      <c r="L187" s="767"/>
      <c r="M187" s="730"/>
      <c r="N187" s="767"/>
      <c r="O187" s="730"/>
    </row>
    <row r="188" spans="1:15" x14ac:dyDescent="0.2">
      <c r="A188" s="719"/>
      <c r="B188" s="47" t="s">
        <v>162</v>
      </c>
      <c r="C188" s="722"/>
      <c r="D188" s="762">
        <v>44767</v>
      </c>
      <c r="E188" s="761">
        <v>44796</v>
      </c>
      <c r="F188" s="765">
        <v>10</v>
      </c>
      <c r="G188" s="764">
        <v>0</v>
      </c>
      <c r="H188" s="734">
        <v>10</v>
      </c>
      <c r="I188" s="764">
        <v>1</v>
      </c>
      <c r="J188" s="733"/>
      <c r="K188" s="734">
        <v>9</v>
      </c>
      <c r="L188" s="764"/>
      <c r="M188" s="734"/>
      <c r="N188" s="764" t="s">
        <v>389</v>
      </c>
      <c r="O188" s="734">
        <v>7</v>
      </c>
    </row>
    <row r="189" spans="1:15" x14ac:dyDescent="0.2">
      <c r="A189" s="717">
        <v>5</v>
      </c>
      <c r="B189" s="591" t="s">
        <v>385</v>
      </c>
      <c r="C189" s="720" t="s">
        <v>276</v>
      </c>
      <c r="D189" s="780"/>
      <c r="E189" s="768"/>
      <c r="F189" s="772"/>
      <c r="G189" s="730"/>
      <c r="H189" s="767"/>
      <c r="I189" s="730"/>
      <c r="J189" s="767"/>
      <c r="K189" s="730"/>
      <c r="L189" s="767"/>
      <c r="M189" s="730"/>
      <c r="N189" s="767"/>
      <c r="O189" s="730"/>
    </row>
    <row r="190" spans="1:15" x14ac:dyDescent="0.2">
      <c r="A190" s="718"/>
      <c r="B190" s="620" t="s">
        <v>279</v>
      </c>
      <c r="C190" s="672"/>
      <c r="D190" s="805"/>
      <c r="E190" s="778"/>
      <c r="F190" s="774"/>
      <c r="G190" s="727"/>
      <c r="H190" s="775"/>
      <c r="I190" s="727"/>
      <c r="J190" s="775"/>
      <c r="K190" s="727"/>
      <c r="L190" s="775"/>
      <c r="M190" s="727"/>
      <c r="N190" s="775"/>
      <c r="O190" s="727"/>
    </row>
    <row r="191" spans="1:15" x14ac:dyDescent="0.2">
      <c r="A191" s="719"/>
      <c r="B191" s="593" t="s">
        <v>198</v>
      </c>
      <c r="C191" s="673"/>
      <c r="D191" s="805">
        <v>44809</v>
      </c>
      <c r="E191" s="762">
        <v>44834</v>
      </c>
      <c r="F191" s="763">
        <v>18</v>
      </c>
      <c r="G191" s="734">
        <v>2</v>
      </c>
      <c r="H191" s="764">
        <v>16</v>
      </c>
      <c r="I191" s="734">
        <v>16</v>
      </c>
      <c r="J191" s="764"/>
      <c r="K191" s="734"/>
      <c r="L191" s="764"/>
      <c r="M191" s="734"/>
      <c r="N191" s="764" t="s">
        <v>389</v>
      </c>
      <c r="O191" s="734">
        <v>8</v>
      </c>
    </row>
    <row r="192" spans="1:15" ht="20.25" customHeight="1" x14ac:dyDescent="0.2">
      <c r="A192" s="852" t="s">
        <v>45</v>
      </c>
      <c r="B192" s="853"/>
      <c r="C192" s="80" t="s">
        <v>161</v>
      </c>
      <c r="D192" s="854"/>
      <c r="E192" s="855"/>
      <c r="F192" s="856">
        <f>SUM(F179:F191)</f>
        <v>142</v>
      </c>
      <c r="G192" s="857">
        <f>SUM(G179:G191)</f>
        <v>3</v>
      </c>
      <c r="H192" s="856">
        <f>SUM(H179:H191)</f>
        <v>139</v>
      </c>
      <c r="I192" s="857">
        <f>SUM(I179:I191)</f>
        <v>128</v>
      </c>
      <c r="J192" s="856">
        <f>SUM(J178:J191)</f>
        <v>2</v>
      </c>
      <c r="K192" s="857">
        <f>SUM(K178:K191)</f>
        <v>9</v>
      </c>
      <c r="L192" s="856">
        <f>SUM(L178:L191)</f>
        <v>0</v>
      </c>
      <c r="M192" s="857">
        <f>SUM(M178:M191)</f>
        <v>0</v>
      </c>
      <c r="N192" s="858"/>
      <c r="O192" s="857"/>
    </row>
    <row r="193" spans="1:15" x14ac:dyDescent="0.2">
      <c r="A193" s="356"/>
      <c r="B193" s="45"/>
      <c r="C193" s="45"/>
      <c r="D193" s="357"/>
      <c r="E193" s="357"/>
      <c r="F193" s="358"/>
      <c r="G193" s="46"/>
      <c r="H193" s="45"/>
      <c r="I193" s="45"/>
      <c r="J193" s="45"/>
      <c r="K193" s="160"/>
      <c r="L193" s="45"/>
      <c r="M193" s="45"/>
      <c r="N193" s="46"/>
      <c r="O193" s="46"/>
    </row>
    <row r="194" spans="1:15" x14ac:dyDescent="0.2">
      <c r="A194" s="359"/>
      <c r="B194" s="356"/>
      <c r="C194" s="160"/>
      <c r="D194" s="241"/>
      <c r="E194" s="241"/>
      <c r="F194" s="239"/>
      <c r="G194" s="239"/>
      <c r="H194" s="239"/>
      <c r="I194" s="239"/>
      <c r="J194" s="239"/>
      <c r="K194" s="239"/>
      <c r="L194" s="239"/>
      <c r="M194" s="239"/>
      <c r="N194" s="14"/>
      <c r="O194" s="14"/>
    </row>
    <row r="195" spans="1:15" ht="13.5" thickBot="1" x14ac:dyDescent="0.25">
      <c r="A195" s="359"/>
      <c r="B195" s="356"/>
      <c r="C195" s="160"/>
      <c r="D195" s="241"/>
      <c r="E195" s="241"/>
      <c r="F195" s="239"/>
      <c r="G195" s="239"/>
      <c r="H195" s="239"/>
      <c r="I195" s="239"/>
      <c r="J195" s="239"/>
      <c r="K195" s="239"/>
      <c r="L195" s="239"/>
      <c r="M195" s="239"/>
      <c r="N195" s="14"/>
      <c r="O195" s="14"/>
    </row>
    <row r="196" spans="1:15" ht="16.5" thickBot="1" x14ac:dyDescent="0.25">
      <c r="A196" s="14"/>
      <c r="B196" s="21"/>
      <c r="C196" s="575" t="s">
        <v>386</v>
      </c>
      <c r="D196" s="361"/>
      <c r="E196" s="361"/>
      <c r="F196" s="577">
        <f t="shared" ref="F196:M196" si="14">SUM(F79+F131+F162+F192)</f>
        <v>1025</v>
      </c>
      <c r="G196" s="578">
        <f t="shared" si="14"/>
        <v>35</v>
      </c>
      <c r="H196" s="579">
        <f t="shared" si="14"/>
        <v>990</v>
      </c>
      <c r="I196" s="579">
        <f t="shared" si="14"/>
        <v>565</v>
      </c>
      <c r="J196" s="579">
        <f t="shared" si="14"/>
        <v>138</v>
      </c>
      <c r="K196" s="579">
        <f t="shared" si="14"/>
        <v>230</v>
      </c>
      <c r="L196" s="579">
        <f t="shared" si="14"/>
        <v>28</v>
      </c>
      <c r="M196" s="580">
        <f t="shared" si="14"/>
        <v>29</v>
      </c>
      <c r="N196" s="365"/>
      <c r="O196" s="13"/>
    </row>
    <row r="197" spans="1:15" ht="16.5" thickBot="1" x14ac:dyDescent="0.25">
      <c r="A197" s="14"/>
      <c r="B197" s="21"/>
      <c r="C197" s="576" t="s">
        <v>387</v>
      </c>
      <c r="D197" s="367"/>
      <c r="E197" s="367"/>
      <c r="F197" s="657">
        <f>SUM(F138)</f>
        <v>64</v>
      </c>
      <c r="G197" s="582">
        <f>SUM(G138)</f>
        <v>5</v>
      </c>
      <c r="H197" s="581">
        <f t="shared" ref="H197:M197" si="15">SUM(H138)</f>
        <v>59</v>
      </c>
      <c r="I197" s="581">
        <f t="shared" si="15"/>
        <v>21</v>
      </c>
      <c r="J197" s="581">
        <f t="shared" si="15"/>
        <v>16</v>
      </c>
      <c r="K197" s="581">
        <f t="shared" si="15"/>
        <v>7</v>
      </c>
      <c r="L197" s="581">
        <f t="shared" si="15"/>
        <v>15</v>
      </c>
      <c r="M197" s="583">
        <f t="shared" si="15"/>
        <v>0</v>
      </c>
      <c r="N197" s="365"/>
      <c r="O197" s="13"/>
    </row>
    <row r="198" spans="1:15" ht="16.5" thickBot="1" x14ac:dyDescent="0.25">
      <c r="A198" s="14"/>
      <c r="B198" s="21"/>
      <c r="C198" s="576" t="s">
        <v>388</v>
      </c>
      <c r="D198" s="367"/>
      <c r="E198" s="367"/>
      <c r="F198" s="581">
        <f>SUM(F166)</f>
        <v>86</v>
      </c>
      <c r="G198" s="582">
        <f>(SUM(G166))</f>
        <v>4</v>
      </c>
      <c r="H198" s="581">
        <f t="shared" ref="H198:M198" si="16">SUM(H166)</f>
        <v>82</v>
      </c>
      <c r="I198" s="581">
        <f t="shared" si="16"/>
        <v>0</v>
      </c>
      <c r="J198" s="581">
        <f t="shared" si="16"/>
        <v>0</v>
      </c>
      <c r="K198" s="581">
        <f t="shared" si="16"/>
        <v>0</v>
      </c>
      <c r="L198" s="581">
        <f t="shared" si="16"/>
        <v>0</v>
      </c>
      <c r="M198" s="583">
        <f t="shared" si="16"/>
        <v>82</v>
      </c>
      <c r="N198" s="365"/>
      <c r="O198" s="13"/>
    </row>
    <row r="199" spans="1:15" ht="21.75" customHeight="1" thickBot="1" x14ac:dyDescent="0.25">
      <c r="A199" s="14"/>
      <c r="B199" s="21"/>
      <c r="C199" s="861" t="s">
        <v>85</v>
      </c>
      <c r="D199" s="862"/>
      <c r="E199" s="862"/>
      <c r="F199" s="863">
        <f t="shared" ref="F199:M199" si="17">SUM(F138+F196+F198)</f>
        <v>1175</v>
      </c>
      <c r="G199" s="864">
        <f t="shared" si="17"/>
        <v>44</v>
      </c>
      <c r="H199" s="865">
        <f t="shared" si="17"/>
        <v>1131</v>
      </c>
      <c r="I199" s="866">
        <f t="shared" si="17"/>
        <v>586</v>
      </c>
      <c r="J199" s="866">
        <f t="shared" si="17"/>
        <v>154</v>
      </c>
      <c r="K199" s="866">
        <f t="shared" si="17"/>
        <v>237</v>
      </c>
      <c r="L199" s="866">
        <f t="shared" si="17"/>
        <v>43</v>
      </c>
      <c r="M199" s="867">
        <f t="shared" si="17"/>
        <v>111</v>
      </c>
      <c r="N199" s="365"/>
      <c r="O199" s="13"/>
    </row>
    <row r="200" spans="1:15" x14ac:dyDescent="0.2">
      <c r="A200" s="14"/>
      <c r="B200" s="14"/>
      <c r="C200" s="239"/>
      <c r="D200" s="241"/>
      <c r="E200" s="241"/>
      <c r="F200" s="239"/>
      <c r="G200" s="239"/>
      <c r="H200" s="239"/>
      <c r="I200" s="239"/>
      <c r="J200" s="239"/>
      <c r="K200" s="239"/>
      <c r="L200" s="239"/>
      <c r="M200" s="239"/>
      <c r="N200" s="10"/>
      <c r="O200" s="13"/>
    </row>
    <row r="201" spans="1:15" x14ac:dyDescent="0.2">
      <c r="A201" s="14"/>
      <c r="B201" s="14"/>
      <c r="C201" s="14"/>
      <c r="D201" s="14"/>
      <c r="E201" s="14"/>
      <c r="F201" s="14"/>
      <c r="G201" s="10"/>
      <c r="H201" s="14"/>
      <c r="I201" s="14"/>
      <c r="J201" s="14"/>
      <c r="K201" s="14"/>
      <c r="L201" s="14"/>
      <c r="M201" s="14"/>
      <c r="N201" s="10"/>
      <c r="O201" s="13"/>
    </row>
    <row r="202" spans="1:15" x14ac:dyDescent="0.2">
      <c r="A202" s="14"/>
      <c r="B202" s="16"/>
      <c r="C202" s="14"/>
      <c r="G202" s="14"/>
      <c r="H202" s="14"/>
      <c r="I202" s="14"/>
      <c r="J202" s="14"/>
      <c r="K202" s="14"/>
      <c r="L202" s="14"/>
      <c r="M202" s="14"/>
      <c r="N202" s="10"/>
      <c r="O202" s="13"/>
    </row>
    <row r="203" spans="1:15" x14ac:dyDescent="0.2">
      <c r="A203" s="14"/>
      <c r="B203" s="14"/>
      <c r="C203" s="14"/>
      <c r="G203" s="14"/>
      <c r="H203" s="14"/>
      <c r="I203" s="14"/>
      <c r="J203" s="14"/>
      <c r="K203" s="14"/>
      <c r="L203" s="14"/>
      <c r="M203" s="14"/>
      <c r="N203" s="10"/>
      <c r="O203" s="13"/>
    </row>
    <row r="204" spans="1:15" x14ac:dyDescent="0.2">
      <c r="A204" s="14"/>
      <c r="B204" s="14"/>
      <c r="C204" s="14"/>
      <c r="G204" s="14"/>
      <c r="H204" s="14"/>
      <c r="I204" s="14"/>
      <c r="J204" s="14"/>
      <c r="K204" s="14"/>
      <c r="L204" s="14"/>
      <c r="M204" s="14"/>
      <c r="N204" s="10"/>
      <c r="O204" s="13"/>
    </row>
    <row r="205" spans="1:15" x14ac:dyDescent="0.2">
      <c r="A205" s="14"/>
      <c r="B205" s="14"/>
      <c r="C205" s="14"/>
      <c r="G205" s="14"/>
      <c r="H205" s="14"/>
      <c r="I205" s="14"/>
      <c r="J205" s="14"/>
      <c r="K205" s="14"/>
      <c r="L205" s="14"/>
      <c r="M205" s="14"/>
      <c r="N205" s="10"/>
      <c r="O205" s="13"/>
    </row>
    <row r="206" spans="1:15" x14ac:dyDescent="0.2">
      <c r="A206" s="14"/>
      <c r="B206" s="14"/>
      <c r="C206" s="14"/>
      <c r="G206" s="376"/>
      <c r="H206" s="376"/>
      <c r="I206" s="14"/>
      <c r="J206" s="14"/>
      <c r="O206" s="13"/>
    </row>
    <row r="207" spans="1:15" x14ac:dyDescent="0.2">
      <c r="A207" s="14"/>
      <c r="B207" s="14"/>
      <c r="C207" s="14"/>
      <c r="G207" s="14"/>
      <c r="H207" s="10"/>
      <c r="I207" s="14"/>
      <c r="J207" s="14"/>
      <c r="O207" s="13"/>
    </row>
    <row r="208" spans="1:15" x14ac:dyDescent="0.2">
      <c r="A208" s="14"/>
      <c r="B208" s="14"/>
      <c r="C208" s="14"/>
      <c r="D208" s="14"/>
      <c r="E208" s="14"/>
      <c r="F208" s="14"/>
      <c r="G208" s="10"/>
      <c r="H208" s="14"/>
      <c r="I208" s="14"/>
      <c r="J208" s="14"/>
      <c r="O208" s="13"/>
    </row>
    <row r="209" spans="1:15" x14ac:dyDescent="0.2">
      <c r="A209" s="14"/>
      <c r="D209" s="14"/>
      <c r="E209" s="21"/>
      <c r="F209" s="14"/>
      <c r="G209" s="10"/>
      <c r="H209" s="14"/>
      <c r="I209" s="14"/>
      <c r="J209" s="14"/>
      <c r="K209" s="14"/>
      <c r="L209" s="14"/>
      <c r="M209" s="14"/>
      <c r="N209" s="10"/>
      <c r="O209" s="13"/>
    </row>
    <row r="210" spans="1:15" x14ac:dyDescent="0.2">
      <c r="A210" s="14"/>
      <c r="B210" s="14"/>
      <c r="C210" s="14"/>
      <c r="D210" s="14"/>
      <c r="E210" s="14"/>
      <c r="F210" s="14"/>
      <c r="G210" s="10"/>
      <c r="H210" s="14"/>
      <c r="I210" s="14"/>
      <c r="J210" s="14"/>
      <c r="K210" s="14"/>
      <c r="L210" s="14"/>
      <c r="M210" s="14"/>
      <c r="N210" s="10"/>
      <c r="O210" s="13"/>
    </row>
    <row r="211" spans="1:15" x14ac:dyDescent="0.2">
      <c r="A211" s="14"/>
      <c r="B211" s="14"/>
      <c r="C211" s="14"/>
      <c r="D211" s="14"/>
      <c r="E211" s="14"/>
      <c r="F211" s="14"/>
      <c r="G211" s="10"/>
      <c r="H211" s="14"/>
      <c r="I211" s="14"/>
      <c r="J211" s="14"/>
      <c r="K211" s="14"/>
      <c r="L211" s="14"/>
      <c r="M211" s="14"/>
      <c r="N211" s="10"/>
      <c r="O211" s="13"/>
    </row>
    <row r="212" spans="1:15" x14ac:dyDescent="0.2">
      <c r="A212" s="14"/>
      <c r="B212" s="14"/>
      <c r="C212" s="14"/>
      <c r="D212" s="14"/>
      <c r="E212" s="14"/>
      <c r="F212" s="14"/>
      <c r="G212" s="10"/>
      <c r="H212" s="14"/>
      <c r="I212" s="14"/>
      <c r="J212" s="14"/>
      <c r="K212" s="14"/>
      <c r="L212" s="14"/>
      <c r="M212" s="14"/>
      <c r="N212" s="10"/>
      <c r="O212" s="13"/>
    </row>
    <row r="213" spans="1:15" x14ac:dyDescent="0.2">
      <c r="A213" s="14"/>
      <c r="B213" s="14"/>
      <c r="C213" s="14"/>
      <c r="D213" s="14"/>
      <c r="E213" s="376"/>
      <c r="F213" s="376"/>
      <c r="G213" s="10"/>
      <c r="H213" s="14"/>
      <c r="I213" s="14"/>
      <c r="J213" s="14"/>
      <c r="K213" s="14"/>
      <c r="L213" s="14"/>
      <c r="M213" s="14"/>
      <c r="N213" s="10"/>
      <c r="O213" s="13"/>
    </row>
    <row r="214" spans="1:15" x14ac:dyDescent="0.2">
      <c r="A214" s="14"/>
      <c r="B214" s="14"/>
      <c r="C214" s="14"/>
      <c r="D214" s="14"/>
      <c r="E214" s="14"/>
      <c r="F214" s="14"/>
      <c r="G214" s="10"/>
      <c r="H214" s="14"/>
      <c r="I214" s="14"/>
      <c r="J214" s="14"/>
      <c r="K214" s="14"/>
      <c r="L214" s="14"/>
      <c r="M214" s="14"/>
      <c r="N214" s="10"/>
      <c r="O214" s="13"/>
    </row>
    <row r="215" spans="1:15" x14ac:dyDescent="0.2">
      <c r="A215" s="14"/>
      <c r="B215" s="14"/>
      <c r="C215" s="14"/>
      <c r="D215" s="14"/>
      <c r="E215" s="14"/>
      <c r="F215" s="14"/>
      <c r="G215" s="10"/>
      <c r="H215" s="14"/>
      <c r="I215" s="14"/>
      <c r="J215" s="14"/>
      <c r="K215" s="14"/>
      <c r="L215" s="14"/>
      <c r="M215" s="14"/>
      <c r="N215" s="10"/>
      <c r="O215" s="13"/>
    </row>
    <row r="216" spans="1:15" x14ac:dyDescent="0.2">
      <c r="A216" s="14"/>
      <c r="B216" s="14"/>
      <c r="C216" s="14"/>
      <c r="D216" s="14"/>
      <c r="E216" s="14"/>
      <c r="F216" s="14"/>
      <c r="G216" s="10"/>
      <c r="H216" s="14"/>
      <c r="I216" s="14"/>
      <c r="J216" s="14"/>
      <c r="K216" s="14"/>
      <c r="L216" s="14"/>
      <c r="M216" s="14"/>
      <c r="N216" s="10"/>
      <c r="O216" s="13"/>
    </row>
    <row r="217" spans="1:15" x14ac:dyDescent="0.2">
      <c r="A217" s="14"/>
      <c r="B217" s="14"/>
      <c r="C217" s="14"/>
      <c r="D217" s="14"/>
      <c r="E217" s="14"/>
      <c r="F217" s="14"/>
      <c r="G217" s="10"/>
      <c r="H217" s="14"/>
      <c r="I217" s="14"/>
      <c r="J217" s="14"/>
      <c r="K217" s="14"/>
      <c r="L217" s="14"/>
      <c r="M217" s="14"/>
      <c r="N217" s="10"/>
      <c r="O217" s="13"/>
    </row>
    <row r="218" spans="1:15" x14ac:dyDescent="0.2">
      <c r="A218" s="14"/>
      <c r="B218" s="14"/>
      <c r="C218" s="14"/>
      <c r="D218" s="14"/>
      <c r="E218" s="14"/>
      <c r="F218" s="14"/>
      <c r="G218" s="10"/>
      <c r="H218" s="14"/>
      <c r="I218" s="14"/>
      <c r="J218" s="14"/>
      <c r="K218" s="14"/>
      <c r="L218" s="14"/>
      <c r="M218" s="14"/>
      <c r="N218" s="10"/>
      <c r="O218" s="13"/>
    </row>
    <row r="219" spans="1:15" x14ac:dyDescent="0.2">
      <c r="A219" s="14"/>
      <c r="B219" s="14"/>
      <c r="C219" s="14"/>
      <c r="D219" s="14"/>
      <c r="E219" s="14"/>
      <c r="F219" s="14"/>
      <c r="G219" s="10"/>
      <c r="H219" s="14"/>
      <c r="I219" s="14"/>
      <c r="J219" s="14"/>
      <c r="K219" s="14"/>
      <c r="L219" s="14"/>
      <c r="M219" s="10"/>
      <c r="N219" s="10"/>
      <c r="O219" s="13"/>
    </row>
    <row r="220" spans="1:15" x14ac:dyDescent="0.2">
      <c r="A220" s="14"/>
      <c r="B220" s="14"/>
      <c r="C220" s="14"/>
      <c r="D220" s="14"/>
      <c r="E220" s="14"/>
      <c r="F220" s="14"/>
      <c r="G220" s="10"/>
      <c r="H220" s="14"/>
      <c r="I220" s="14"/>
      <c r="J220" s="14"/>
      <c r="K220" s="14"/>
      <c r="L220" s="14"/>
      <c r="M220" s="14"/>
      <c r="N220" s="10"/>
      <c r="O220" s="13"/>
    </row>
    <row r="221" spans="1:15" x14ac:dyDescent="0.2">
      <c r="A221" s="14"/>
      <c r="B221" s="14"/>
      <c r="C221" s="14"/>
      <c r="D221" s="14"/>
      <c r="E221" s="14"/>
      <c r="F221" s="14"/>
      <c r="G221" s="10"/>
      <c r="H221" s="14"/>
      <c r="I221" s="14"/>
      <c r="J221" s="14"/>
      <c r="K221" s="14"/>
      <c r="L221" s="14"/>
      <c r="M221" s="14"/>
      <c r="N221" s="10"/>
      <c r="O221" s="13"/>
    </row>
    <row r="222" spans="1:15" x14ac:dyDescent="0.2">
      <c r="A222" s="14"/>
      <c r="B222" s="14"/>
      <c r="C222" s="14"/>
      <c r="D222" s="14"/>
      <c r="E222" s="14"/>
      <c r="F222" s="14"/>
      <c r="G222" s="10"/>
      <c r="H222" s="14"/>
      <c r="I222" s="14"/>
      <c r="J222" s="14"/>
      <c r="K222" s="14"/>
      <c r="L222" s="14"/>
      <c r="M222" s="14"/>
      <c r="N222" s="10"/>
      <c r="O222" s="13"/>
    </row>
    <row r="223" spans="1:15" x14ac:dyDescent="0.2">
      <c r="A223" s="14"/>
      <c r="B223" s="14"/>
      <c r="C223" s="14"/>
      <c r="D223" s="14"/>
      <c r="E223" s="14"/>
      <c r="F223" s="14"/>
      <c r="G223" s="10"/>
      <c r="H223" s="14"/>
      <c r="I223" s="14"/>
      <c r="J223" s="14"/>
      <c r="K223" s="14"/>
      <c r="L223" s="14"/>
      <c r="M223" s="14"/>
      <c r="N223" s="10"/>
      <c r="O223" s="13"/>
    </row>
    <row r="224" spans="1:15" x14ac:dyDescent="0.2">
      <c r="A224" s="14"/>
      <c r="B224" s="14"/>
      <c r="C224" s="14"/>
      <c r="D224" s="14"/>
      <c r="E224" s="14"/>
      <c r="F224" s="14"/>
      <c r="G224" s="10"/>
      <c r="H224" s="14"/>
      <c r="I224" s="14"/>
      <c r="J224" s="14"/>
      <c r="K224" s="14"/>
      <c r="L224" s="14"/>
      <c r="M224" s="14"/>
      <c r="N224" s="10"/>
      <c r="O224" s="13"/>
    </row>
    <row r="225" spans="1:15" x14ac:dyDescent="0.2">
      <c r="A225" s="14"/>
      <c r="B225" s="14"/>
      <c r="C225" s="14"/>
      <c r="D225" s="14"/>
      <c r="E225" s="14"/>
      <c r="F225" s="14"/>
      <c r="G225" s="10"/>
      <c r="H225" s="14"/>
      <c r="I225" s="14"/>
      <c r="J225" s="14"/>
      <c r="K225" s="14"/>
      <c r="L225" s="14"/>
      <c r="M225" s="14"/>
      <c r="N225" s="10"/>
      <c r="O225" s="13"/>
    </row>
    <row r="226" spans="1:15" x14ac:dyDescent="0.2">
      <c r="A226" s="14"/>
      <c r="B226" s="377"/>
      <c r="C226" s="14"/>
      <c r="D226" s="14"/>
      <c r="E226" s="14"/>
      <c r="F226" s="14"/>
      <c r="G226" s="10"/>
      <c r="H226" s="14"/>
      <c r="I226" s="14"/>
      <c r="J226" s="14"/>
      <c r="K226" s="14"/>
      <c r="L226" s="14"/>
      <c r="M226" s="14"/>
      <c r="N226" s="10"/>
      <c r="O226" s="13"/>
    </row>
    <row r="227" spans="1:15" x14ac:dyDescent="0.2">
      <c r="A227" s="14"/>
      <c r="B227" s="14"/>
      <c r="C227" s="14"/>
      <c r="D227" s="14"/>
      <c r="E227" s="14"/>
      <c r="F227" s="14"/>
      <c r="G227" s="10"/>
      <c r="H227" s="14"/>
      <c r="I227" s="14"/>
      <c r="J227" s="14"/>
      <c r="K227" s="14"/>
      <c r="L227" s="14"/>
      <c r="M227" s="14"/>
      <c r="N227" s="10"/>
      <c r="O227" s="13"/>
    </row>
    <row r="228" spans="1:15" x14ac:dyDescent="0.2">
      <c r="A228" s="14"/>
      <c r="B228" s="14"/>
      <c r="C228" s="14"/>
      <c r="D228" s="14"/>
      <c r="E228" s="14"/>
      <c r="F228" s="14"/>
      <c r="G228" s="10"/>
      <c r="H228" s="14"/>
      <c r="I228" s="14"/>
      <c r="J228" s="14"/>
      <c r="K228" s="14"/>
      <c r="L228" s="14"/>
      <c r="M228" s="14"/>
      <c r="N228" s="10"/>
      <c r="O228" s="13"/>
    </row>
    <row r="229" spans="1:15" x14ac:dyDescent="0.2">
      <c r="A229" s="14"/>
      <c r="B229" s="14"/>
      <c r="C229" s="14"/>
      <c r="D229" s="14"/>
      <c r="E229" s="14"/>
      <c r="F229" s="14"/>
      <c r="G229" s="10"/>
      <c r="H229" s="14"/>
      <c r="I229" s="14"/>
      <c r="J229" s="14"/>
      <c r="K229" s="14"/>
      <c r="L229" s="14"/>
      <c r="M229" s="14"/>
      <c r="N229" s="10"/>
      <c r="O229" s="13"/>
    </row>
    <row r="230" spans="1:15" x14ac:dyDescent="0.2">
      <c r="A230" s="14"/>
      <c r="B230" s="14"/>
      <c r="C230" s="14"/>
      <c r="D230" s="14"/>
      <c r="E230" s="14"/>
      <c r="F230" s="14"/>
      <c r="G230" s="10"/>
      <c r="H230" s="14"/>
      <c r="I230" s="14"/>
      <c r="J230" s="14"/>
      <c r="K230" s="14"/>
      <c r="L230" s="14"/>
      <c r="M230" s="14"/>
      <c r="N230" s="10"/>
      <c r="O230" s="13"/>
    </row>
    <row r="231" spans="1:15" x14ac:dyDescent="0.2">
      <c r="A231" s="14"/>
      <c r="B231" s="14"/>
      <c r="C231" s="14"/>
      <c r="D231" s="14"/>
      <c r="E231" s="14"/>
      <c r="F231" s="14"/>
      <c r="G231" s="10"/>
      <c r="H231" s="14"/>
      <c r="I231" s="14"/>
      <c r="J231" s="14"/>
      <c r="K231" s="14"/>
      <c r="L231" s="14"/>
      <c r="M231" s="14"/>
      <c r="N231" s="10"/>
      <c r="O231" s="13"/>
    </row>
    <row r="232" spans="1:15" x14ac:dyDescent="0.2">
      <c r="A232" s="14"/>
      <c r="B232" s="14"/>
      <c r="C232" s="14"/>
      <c r="D232" s="14"/>
      <c r="E232" s="14"/>
      <c r="F232" s="14"/>
      <c r="G232" s="10"/>
      <c r="H232" s="14"/>
      <c r="I232" s="14"/>
      <c r="J232" s="14"/>
      <c r="K232" s="14"/>
      <c r="L232" s="14"/>
      <c r="M232" s="14"/>
      <c r="N232" s="10"/>
      <c r="O232" s="13"/>
    </row>
    <row r="233" spans="1:15" ht="18" x14ac:dyDescent="0.2">
      <c r="A233" s="14"/>
      <c r="B233" s="590"/>
      <c r="C233" s="14"/>
      <c r="D233" s="14"/>
      <c r="E233" s="14"/>
      <c r="F233" s="14"/>
      <c r="G233" s="10"/>
      <c r="H233" s="14"/>
      <c r="I233" s="14"/>
      <c r="J233" s="14"/>
      <c r="K233" s="14"/>
      <c r="L233" s="14"/>
      <c r="M233" s="14"/>
      <c r="N233" s="10"/>
      <c r="O233" s="13"/>
    </row>
    <row r="234" spans="1:15" x14ac:dyDescent="0.2">
      <c r="A234" s="14"/>
      <c r="B234" s="14"/>
      <c r="C234" s="14"/>
      <c r="D234" s="14"/>
      <c r="E234" s="14"/>
      <c r="F234" s="14"/>
      <c r="G234" s="10"/>
      <c r="H234" s="14"/>
      <c r="I234" s="14"/>
      <c r="J234" s="14"/>
      <c r="K234" s="14"/>
      <c r="L234" s="14"/>
      <c r="M234" s="14"/>
      <c r="N234" s="10"/>
      <c r="O234" s="13"/>
    </row>
    <row r="235" spans="1:15" ht="18" x14ac:dyDescent="0.2">
      <c r="A235" s="14"/>
      <c r="B235" s="589"/>
      <c r="C235" s="589"/>
      <c r="D235" s="14"/>
      <c r="E235" s="14"/>
      <c r="F235" s="14"/>
      <c r="G235" s="10"/>
      <c r="H235" s="14"/>
      <c r="I235" s="14"/>
      <c r="J235" s="14"/>
      <c r="K235" s="14"/>
      <c r="L235" s="14"/>
      <c r="M235" s="14"/>
      <c r="N235" s="10"/>
      <c r="O235" s="13"/>
    </row>
    <row r="236" spans="1:15" ht="18" x14ac:dyDescent="0.2">
      <c r="A236" s="14"/>
      <c r="B236" s="589"/>
      <c r="C236" s="589"/>
      <c r="D236" s="14"/>
      <c r="E236" s="14"/>
      <c r="F236" s="14"/>
      <c r="G236" s="10"/>
      <c r="H236" s="14"/>
      <c r="I236" s="14"/>
      <c r="J236" s="14"/>
      <c r="K236" s="14"/>
      <c r="L236" s="14"/>
      <c r="M236" s="14"/>
      <c r="N236" s="10"/>
      <c r="O236" s="13"/>
    </row>
    <row r="237" spans="1:15" ht="18" x14ac:dyDescent="0.2">
      <c r="A237" s="14"/>
      <c r="B237" s="589"/>
      <c r="C237" s="589"/>
      <c r="D237" s="14"/>
      <c r="E237" s="14"/>
      <c r="F237" s="14"/>
      <c r="G237" s="10"/>
      <c r="H237" s="14"/>
      <c r="I237" s="14"/>
      <c r="J237" s="14"/>
      <c r="K237" s="14"/>
      <c r="L237" s="14"/>
      <c r="M237" s="14"/>
      <c r="N237" s="10"/>
      <c r="O237" s="13"/>
    </row>
    <row r="238" spans="1:15" ht="18" x14ac:dyDescent="0.2">
      <c r="A238" s="14"/>
      <c r="B238" s="589"/>
      <c r="C238" s="589"/>
      <c r="D238" s="14"/>
      <c r="E238" s="14"/>
      <c r="F238" s="14"/>
      <c r="G238" s="10"/>
      <c r="H238" s="14"/>
      <c r="I238" s="14"/>
      <c r="J238" s="14"/>
      <c r="K238" s="14"/>
      <c r="L238" s="14"/>
      <c r="M238" s="14"/>
      <c r="N238" s="10"/>
      <c r="O238" s="13"/>
    </row>
    <row r="239" spans="1:15" ht="18" x14ac:dyDescent="0.2">
      <c r="A239" s="14"/>
      <c r="B239" s="589"/>
      <c r="C239" s="589"/>
      <c r="D239" s="14"/>
      <c r="E239" s="14"/>
      <c r="F239" s="14"/>
      <c r="G239" s="10"/>
      <c r="H239" s="14"/>
      <c r="I239" s="14"/>
      <c r="J239" s="14"/>
      <c r="K239" s="14"/>
      <c r="L239" s="14"/>
      <c r="M239" s="14"/>
      <c r="N239" s="10"/>
      <c r="O239" s="13"/>
    </row>
    <row r="240" spans="1:15" ht="18" x14ac:dyDescent="0.2">
      <c r="A240" s="14"/>
      <c r="B240" s="589"/>
      <c r="C240" s="589"/>
      <c r="D240" s="14"/>
      <c r="E240" s="14"/>
      <c r="F240" s="14"/>
      <c r="G240" s="10"/>
      <c r="H240" s="14"/>
      <c r="I240" s="14"/>
      <c r="J240" s="14"/>
      <c r="K240" s="14"/>
      <c r="L240" s="14"/>
      <c r="M240" s="14"/>
      <c r="N240" s="10"/>
      <c r="O240" s="13"/>
    </row>
    <row r="241" spans="1:15" ht="18" x14ac:dyDescent="0.2">
      <c r="A241" s="14"/>
      <c r="B241" s="589"/>
      <c r="C241" s="589"/>
      <c r="D241" s="14"/>
      <c r="E241" s="14"/>
      <c r="F241" s="14"/>
      <c r="G241" s="10"/>
      <c r="H241" s="14"/>
      <c r="I241" s="14"/>
      <c r="J241" s="14"/>
      <c r="K241" s="14"/>
      <c r="L241" s="14"/>
      <c r="M241" s="14"/>
      <c r="N241" s="10"/>
      <c r="O241" s="13"/>
    </row>
    <row r="242" spans="1:15" ht="18" x14ac:dyDescent="0.2">
      <c r="A242" s="14"/>
      <c r="B242" s="589"/>
      <c r="C242" s="589"/>
      <c r="D242" s="376"/>
      <c r="E242" s="14"/>
      <c r="F242" s="14"/>
      <c r="G242" s="10"/>
      <c r="H242" s="14"/>
      <c r="I242" s="14"/>
      <c r="J242" s="14"/>
      <c r="K242" s="14"/>
      <c r="L242" s="14"/>
      <c r="M242" s="14"/>
      <c r="N242" s="10"/>
      <c r="O242" s="13"/>
    </row>
    <row r="243" spans="1:15" ht="18" x14ac:dyDescent="0.2">
      <c r="A243" s="14"/>
      <c r="B243" s="589"/>
      <c r="C243" s="589"/>
      <c r="D243" s="14"/>
      <c r="E243" s="14"/>
      <c r="F243" s="14"/>
      <c r="G243" s="10" t="s">
        <v>45</v>
      </c>
      <c r="H243" s="14"/>
      <c r="I243" s="14"/>
      <c r="J243" s="14"/>
      <c r="K243" s="14"/>
      <c r="L243" s="14"/>
      <c r="M243" s="14"/>
      <c r="N243" s="10"/>
      <c r="O243" s="13"/>
    </row>
    <row r="244" spans="1:15" ht="18" x14ac:dyDescent="0.2">
      <c r="A244" s="14"/>
      <c r="B244" s="589"/>
      <c r="C244" s="589"/>
      <c r="D244" s="14"/>
      <c r="E244" s="14"/>
      <c r="F244" s="14"/>
      <c r="G244" s="10"/>
      <c r="H244" s="14"/>
      <c r="I244" s="14"/>
      <c r="J244" s="14"/>
      <c r="K244" s="14"/>
      <c r="L244" s="14"/>
      <c r="M244" s="14"/>
      <c r="N244" s="10"/>
      <c r="O244" s="13"/>
    </row>
    <row r="245" spans="1:15" ht="18" x14ac:dyDescent="0.2">
      <c r="A245" s="14"/>
      <c r="B245" s="589"/>
      <c r="C245" s="589"/>
      <c r="D245" s="14"/>
      <c r="E245" s="14"/>
      <c r="F245" s="14"/>
      <c r="G245" s="10"/>
      <c r="H245" s="14"/>
      <c r="I245" s="14"/>
      <c r="J245" s="14"/>
      <c r="K245" s="14"/>
      <c r="L245" s="14"/>
      <c r="M245" s="14"/>
      <c r="N245" s="10"/>
      <c r="O245" s="13"/>
    </row>
    <row r="246" spans="1:15" ht="18" x14ac:dyDescent="0.2">
      <c r="A246" s="14"/>
      <c r="B246" s="589"/>
      <c r="C246" s="589"/>
      <c r="D246" s="14"/>
      <c r="E246" s="14"/>
      <c r="F246" s="14"/>
      <c r="G246" s="10"/>
      <c r="H246" s="14"/>
      <c r="I246" s="14"/>
      <c r="J246" s="14"/>
      <c r="K246" s="14"/>
      <c r="L246" s="14"/>
      <c r="M246" s="14"/>
      <c r="N246" s="10"/>
      <c r="O246" s="13"/>
    </row>
    <row r="247" spans="1:15" ht="18" x14ac:dyDescent="0.2">
      <c r="A247" s="14"/>
      <c r="B247" s="589"/>
      <c r="C247" s="589"/>
      <c r="D247" s="14"/>
      <c r="E247" s="14"/>
      <c r="F247" s="14"/>
      <c r="G247" s="10"/>
      <c r="H247" s="14"/>
      <c r="I247" s="14"/>
      <c r="J247" s="14"/>
      <c r="K247" s="14"/>
      <c r="L247" s="14"/>
      <c r="M247" s="14"/>
      <c r="N247" s="10"/>
      <c r="O247" s="13"/>
    </row>
    <row r="248" spans="1:15" x14ac:dyDescent="0.2">
      <c r="A248" s="14"/>
      <c r="B248" s="14"/>
      <c r="C248" s="14"/>
      <c r="D248" s="14"/>
      <c r="E248" s="14"/>
      <c r="F248" s="14"/>
      <c r="G248" s="10"/>
      <c r="H248" s="14"/>
      <c r="I248" s="14"/>
      <c r="J248" s="14"/>
      <c r="K248" s="14"/>
      <c r="L248" s="14"/>
      <c r="M248" s="14"/>
      <c r="N248" s="10"/>
      <c r="O248" s="13"/>
    </row>
    <row r="249" spans="1:15" x14ac:dyDescent="0.2">
      <c r="A249" s="14"/>
      <c r="B249" s="14"/>
      <c r="C249" s="14"/>
      <c r="D249" s="14"/>
      <c r="E249" s="14"/>
      <c r="F249" s="14"/>
      <c r="G249" s="10"/>
      <c r="H249" s="14"/>
      <c r="I249" s="14"/>
      <c r="J249" s="14"/>
      <c r="K249" s="14"/>
      <c r="L249" s="14"/>
      <c r="M249" s="14"/>
      <c r="N249" s="10"/>
      <c r="O249" s="13"/>
    </row>
    <row r="250" spans="1:15" x14ac:dyDescent="0.2">
      <c r="A250" s="14"/>
      <c r="B250" s="14"/>
      <c r="C250" s="14"/>
      <c r="D250" s="14"/>
      <c r="E250" s="14"/>
      <c r="F250" s="14"/>
      <c r="G250" s="10"/>
      <c r="H250" s="14"/>
      <c r="I250" s="14"/>
      <c r="J250" s="14"/>
      <c r="K250" s="14"/>
      <c r="L250" s="14"/>
      <c r="M250" s="14"/>
      <c r="N250" s="10"/>
      <c r="O250" s="13"/>
    </row>
    <row r="251" spans="1:15" x14ac:dyDescent="0.2">
      <c r="A251" s="14"/>
      <c r="B251" s="14"/>
      <c r="C251" s="14"/>
      <c r="D251" s="14"/>
      <c r="E251" s="14"/>
      <c r="F251" s="14"/>
      <c r="G251" s="10"/>
      <c r="H251" s="14"/>
      <c r="I251" s="14"/>
      <c r="J251" s="14"/>
      <c r="K251" s="14"/>
      <c r="L251" s="14"/>
      <c r="M251" s="14"/>
      <c r="N251" s="10"/>
      <c r="O251" s="13"/>
    </row>
    <row r="252" spans="1:15" x14ac:dyDescent="0.2">
      <c r="A252" s="14"/>
      <c r="B252" s="14"/>
      <c r="C252" s="14"/>
      <c r="D252" s="14"/>
      <c r="E252" s="14"/>
      <c r="F252" s="14"/>
      <c r="G252" s="10"/>
      <c r="H252" s="14"/>
      <c r="I252" s="14"/>
      <c r="J252" s="14"/>
      <c r="K252" s="14"/>
      <c r="L252" s="14"/>
      <c r="M252" s="14"/>
      <c r="N252" s="10"/>
      <c r="O252" s="13"/>
    </row>
    <row r="253" spans="1:15" x14ac:dyDescent="0.2">
      <c r="A253" s="14"/>
      <c r="B253" s="14"/>
      <c r="C253" s="14"/>
      <c r="D253" s="14"/>
      <c r="E253" s="14"/>
      <c r="F253" s="14"/>
      <c r="G253" s="10"/>
      <c r="H253" s="14"/>
      <c r="I253" s="14"/>
      <c r="J253" s="14"/>
      <c r="K253" s="14"/>
      <c r="L253" s="14"/>
      <c r="M253" s="14"/>
      <c r="N253" s="10"/>
      <c r="O253" s="13"/>
    </row>
    <row r="254" spans="1:15" x14ac:dyDescent="0.2">
      <c r="A254" s="14"/>
      <c r="B254" s="14"/>
      <c r="C254" s="14"/>
      <c r="D254" s="14"/>
      <c r="E254" s="14"/>
      <c r="F254" s="14"/>
      <c r="G254" s="10"/>
      <c r="H254" s="14"/>
      <c r="I254" s="14"/>
      <c r="J254" s="14"/>
      <c r="K254" s="14"/>
      <c r="L254" s="14"/>
      <c r="M254" s="14"/>
      <c r="N254" s="10"/>
      <c r="O254" s="13"/>
    </row>
    <row r="255" spans="1:15" x14ac:dyDescent="0.2">
      <c r="A255" s="14"/>
      <c r="B255" s="14"/>
      <c r="C255" s="14"/>
      <c r="D255" s="14"/>
      <c r="E255" s="14"/>
      <c r="F255" s="14"/>
      <c r="G255" s="10"/>
      <c r="H255" s="14"/>
      <c r="I255" s="14"/>
      <c r="J255" s="14"/>
      <c r="K255" s="14"/>
      <c r="L255" s="14"/>
      <c r="M255" s="14"/>
      <c r="N255" s="10"/>
      <c r="O255" s="13"/>
    </row>
    <row r="256" spans="1:15" x14ac:dyDescent="0.2">
      <c r="A256" s="14"/>
      <c r="B256" s="14"/>
      <c r="C256" s="14"/>
      <c r="D256" s="14"/>
      <c r="E256" s="14"/>
      <c r="F256" s="14"/>
      <c r="G256" s="10"/>
      <c r="H256" s="14"/>
      <c r="I256" s="14"/>
      <c r="J256" s="14"/>
      <c r="K256" s="14"/>
      <c r="L256" s="14"/>
      <c r="M256" s="14"/>
      <c r="N256" s="10"/>
      <c r="O256" s="13"/>
    </row>
    <row r="257" spans="1:15" x14ac:dyDescent="0.2">
      <c r="A257" s="14"/>
      <c r="B257" s="14"/>
      <c r="C257" s="14"/>
      <c r="D257" s="14"/>
      <c r="E257" s="14"/>
      <c r="F257" s="14"/>
      <c r="G257" s="10"/>
      <c r="H257" s="14"/>
      <c r="I257" s="14"/>
      <c r="J257" s="14"/>
      <c r="K257" s="14"/>
      <c r="L257" s="14"/>
      <c r="M257" s="14"/>
      <c r="N257" s="10"/>
      <c r="O257" s="13"/>
    </row>
    <row r="258" spans="1:15" x14ac:dyDescent="0.2">
      <c r="A258" s="14"/>
      <c r="B258" s="14"/>
      <c r="C258" s="14"/>
      <c r="D258" s="14"/>
      <c r="E258" s="14"/>
      <c r="F258" s="14"/>
      <c r="G258" s="10"/>
      <c r="H258" s="14"/>
      <c r="I258" s="14"/>
      <c r="J258" s="14"/>
      <c r="K258" s="14"/>
      <c r="L258" s="14"/>
      <c r="M258" s="14"/>
      <c r="N258" s="10"/>
      <c r="O258" s="13"/>
    </row>
    <row r="259" spans="1:15" x14ac:dyDescent="0.2">
      <c r="A259" s="14"/>
      <c r="B259" s="14"/>
      <c r="C259" s="14"/>
      <c r="D259" s="14"/>
      <c r="E259" s="14"/>
      <c r="F259" s="14"/>
      <c r="G259" s="10"/>
      <c r="H259" s="14"/>
      <c r="I259" s="14"/>
      <c r="J259" s="14"/>
      <c r="K259" s="14"/>
      <c r="L259" s="14"/>
      <c r="M259" s="14"/>
      <c r="N259" s="10"/>
      <c r="O259" s="13"/>
    </row>
    <row r="260" spans="1:15" x14ac:dyDescent="0.2">
      <c r="A260" s="14"/>
      <c r="B260" s="14"/>
      <c r="C260" s="14"/>
      <c r="D260" s="14"/>
      <c r="E260" s="14"/>
      <c r="F260" s="14"/>
      <c r="G260" s="10"/>
      <c r="H260" s="14"/>
      <c r="I260" s="14"/>
      <c r="J260" s="14"/>
      <c r="K260" s="14"/>
      <c r="L260" s="14"/>
      <c r="M260" s="14"/>
      <c r="N260" s="10"/>
      <c r="O260" s="13"/>
    </row>
    <row r="261" spans="1:15" x14ac:dyDescent="0.2">
      <c r="A261" s="14"/>
      <c r="B261" s="14"/>
      <c r="C261" s="14"/>
      <c r="D261" s="14"/>
      <c r="E261" s="14"/>
      <c r="F261" s="14"/>
      <c r="G261" s="10"/>
      <c r="H261" s="14"/>
      <c r="I261" s="14"/>
      <c r="J261" s="14"/>
      <c r="K261" s="14"/>
      <c r="L261" s="14"/>
      <c r="M261" s="14"/>
      <c r="N261" s="10"/>
      <c r="O261" s="13"/>
    </row>
    <row r="262" spans="1:15" x14ac:dyDescent="0.2">
      <c r="A262" s="14"/>
      <c r="B262" s="14"/>
      <c r="C262" s="14"/>
      <c r="D262" s="14"/>
      <c r="E262" s="14"/>
      <c r="F262" s="14"/>
      <c r="G262" s="10"/>
      <c r="H262" s="14"/>
      <c r="I262" s="14"/>
      <c r="J262" s="14"/>
      <c r="K262" s="14"/>
      <c r="L262" s="14"/>
      <c r="M262" s="14"/>
      <c r="N262" s="10"/>
      <c r="O262" s="13"/>
    </row>
    <row r="263" spans="1:15" x14ac:dyDescent="0.2">
      <c r="A263" s="14"/>
      <c r="B263" s="14"/>
      <c r="C263" s="14"/>
      <c r="D263" s="14"/>
      <c r="E263" s="14"/>
      <c r="F263" s="14"/>
      <c r="G263" s="10"/>
      <c r="H263" s="14"/>
      <c r="I263" s="14"/>
      <c r="J263" s="14"/>
      <c r="K263" s="14"/>
      <c r="L263" s="14"/>
      <c r="M263" s="14"/>
      <c r="N263" s="10"/>
      <c r="O263" s="13"/>
    </row>
    <row r="264" spans="1:15" x14ac:dyDescent="0.2">
      <c r="A264" s="14"/>
      <c r="B264" s="14"/>
      <c r="C264" s="14"/>
      <c r="D264" s="14"/>
      <c r="E264" s="14"/>
      <c r="F264" s="14"/>
      <c r="G264" s="10"/>
      <c r="H264" s="14"/>
      <c r="I264" s="14"/>
      <c r="J264" s="14"/>
      <c r="K264" s="14"/>
      <c r="L264" s="14"/>
      <c r="M264" s="14"/>
      <c r="N264" s="10"/>
      <c r="O264" s="13"/>
    </row>
    <row r="265" spans="1:15" x14ac:dyDescent="0.2">
      <c r="A265" s="14"/>
      <c r="B265" s="14"/>
      <c r="C265" s="14"/>
      <c r="D265" s="14"/>
      <c r="E265" s="14"/>
      <c r="F265" s="14"/>
      <c r="G265" s="10"/>
      <c r="H265" s="14"/>
      <c r="I265" s="14"/>
      <c r="J265" s="14"/>
      <c r="K265" s="14"/>
      <c r="L265" s="14"/>
      <c r="M265" s="14"/>
      <c r="N265" s="10"/>
      <c r="O265" s="13"/>
    </row>
    <row r="266" spans="1:15" x14ac:dyDescent="0.2">
      <c r="A266" s="14"/>
      <c r="B266" s="14"/>
      <c r="C266" s="14"/>
      <c r="D266" s="14"/>
      <c r="E266" s="14"/>
      <c r="F266" s="14"/>
      <c r="G266" s="10"/>
      <c r="H266" s="14"/>
      <c r="I266" s="14"/>
      <c r="J266" s="14"/>
      <c r="K266" s="14"/>
      <c r="L266" s="14"/>
      <c r="M266" s="14"/>
      <c r="N266" s="10"/>
      <c r="O266" s="13"/>
    </row>
    <row r="267" spans="1:15" x14ac:dyDescent="0.2">
      <c r="A267" s="14"/>
      <c r="B267" s="14"/>
      <c r="C267" s="14"/>
      <c r="D267" s="14"/>
      <c r="E267" s="14"/>
      <c r="F267" s="14"/>
      <c r="G267" s="10"/>
      <c r="H267" s="14"/>
      <c r="I267" s="14"/>
      <c r="J267" s="14"/>
      <c r="K267" s="14"/>
      <c r="L267" s="14"/>
      <c r="M267" s="14"/>
      <c r="N267" s="10"/>
      <c r="O267" s="13"/>
    </row>
    <row r="268" spans="1:15" x14ac:dyDescent="0.2">
      <c r="A268" s="14"/>
      <c r="B268" s="14"/>
      <c r="C268" s="14"/>
      <c r="D268" s="14"/>
      <c r="E268" s="14"/>
      <c r="F268" s="14"/>
      <c r="G268" s="10"/>
      <c r="H268" s="14"/>
      <c r="I268" s="14"/>
      <c r="J268" s="14"/>
      <c r="K268" s="14"/>
      <c r="L268" s="14"/>
      <c r="M268" s="14"/>
      <c r="N268" s="10"/>
      <c r="O268" s="13"/>
    </row>
    <row r="269" spans="1:15" x14ac:dyDescent="0.2">
      <c r="A269" s="14"/>
      <c r="B269" s="14"/>
      <c r="C269" s="14"/>
      <c r="D269" s="14"/>
      <c r="E269" s="14"/>
      <c r="F269" s="14"/>
      <c r="G269" s="10"/>
      <c r="H269" s="14"/>
      <c r="I269" s="14"/>
      <c r="J269" s="14"/>
      <c r="K269" s="14"/>
      <c r="L269" s="14"/>
      <c r="M269" s="14"/>
      <c r="N269" s="10"/>
      <c r="O269" s="13"/>
    </row>
    <row r="270" spans="1:15" x14ac:dyDescent="0.2">
      <c r="A270" s="14"/>
      <c r="B270" s="14"/>
      <c r="C270" s="14"/>
      <c r="D270" s="14"/>
      <c r="E270" s="14"/>
      <c r="F270" s="14"/>
      <c r="G270" s="10"/>
      <c r="H270" s="14"/>
      <c r="I270" s="14"/>
      <c r="J270" s="14"/>
      <c r="K270" s="14"/>
      <c r="L270" s="14"/>
      <c r="M270" s="14"/>
      <c r="N270" s="10"/>
      <c r="O270" s="13"/>
    </row>
    <row r="271" spans="1:15" x14ac:dyDescent="0.2">
      <c r="A271" s="14"/>
      <c r="B271" s="14"/>
      <c r="C271" s="14"/>
      <c r="D271" s="14"/>
      <c r="E271" s="14"/>
      <c r="F271" s="14"/>
      <c r="G271" s="10"/>
      <c r="H271" s="14"/>
      <c r="I271" s="14"/>
      <c r="J271" s="14"/>
      <c r="K271" s="14"/>
      <c r="L271" s="14"/>
      <c r="M271" s="14"/>
      <c r="N271" s="10"/>
      <c r="O271" s="13"/>
    </row>
    <row r="272" spans="1:15" x14ac:dyDescent="0.2">
      <c r="A272" s="14"/>
      <c r="B272" s="14"/>
      <c r="C272" s="14"/>
      <c r="D272" s="14"/>
      <c r="E272" s="14"/>
      <c r="F272" s="14"/>
      <c r="G272" s="10"/>
      <c r="H272" s="14"/>
      <c r="I272" s="14"/>
      <c r="J272" s="14"/>
      <c r="K272" s="14"/>
      <c r="L272" s="14"/>
      <c r="M272" s="14"/>
      <c r="N272" s="10"/>
      <c r="O272" s="13"/>
    </row>
    <row r="273" spans="1:15" x14ac:dyDescent="0.2">
      <c r="A273" s="14"/>
      <c r="B273" s="14"/>
      <c r="C273" s="14"/>
      <c r="D273" s="14"/>
      <c r="E273" s="14"/>
      <c r="F273" s="14"/>
      <c r="G273" s="10"/>
      <c r="H273" s="14"/>
      <c r="I273" s="14"/>
      <c r="J273" s="14"/>
      <c r="K273" s="14"/>
      <c r="L273" s="14"/>
      <c r="M273" s="14"/>
      <c r="N273" s="10"/>
      <c r="O273" s="13"/>
    </row>
    <row r="274" spans="1:15" x14ac:dyDescent="0.2">
      <c r="A274" s="14"/>
      <c r="B274" s="14"/>
      <c r="C274" s="14"/>
      <c r="D274" s="14"/>
      <c r="E274" s="14"/>
      <c r="F274" s="14"/>
      <c r="G274" s="10"/>
      <c r="H274" s="14"/>
      <c r="I274" s="14"/>
      <c r="J274" s="14"/>
      <c r="K274" s="14"/>
      <c r="L274" s="14"/>
      <c r="M274" s="14"/>
      <c r="N274" s="10"/>
      <c r="O274" s="13"/>
    </row>
    <row r="275" spans="1:15" x14ac:dyDescent="0.2">
      <c r="A275" s="14"/>
      <c r="B275" s="14"/>
      <c r="C275" s="14"/>
      <c r="D275" s="14"/>
      <c r="E275" s="14"/>
      <c r="F275" s="14"/>
      <c r="G275" s="10"/>
      <c r="H275" s="14"/>
      <c r="I275" s="14"/>
      <c r="J275" s="14"/>
      <c r="K275" s="14"/>
      <c r="L275" s="14"/>
      <c r="M275" s="14"/>
      <c r="N275" s="10"/>
      <c r="O275" s="13"/>
    </row>
    <row r="276" spans="1:15" x14ac:dyDescent="0.2">
      <c r="A276" s="14"/>
      <c r="B276" s="14"/>
      <c r="C276" s="14"/>
      <c r="D276" s="14"/>
      <c r="E276" s="14"/>
      <c r="F276" s="14"/>
      <c r="G276" s="10"/>
      <c r="H276" s="14"/>
      <c r="I276" s="14"/>
      <c r="J276" s="14"/>
      <c r="K276" s="14"/>
      <c r="L276" s="14"/>
      <c r="M276" s="14"/>
      <c r="N276" s="10"/>
      <c r="O276" s="13"/>
    </row>
    <row r="277" spans="1:15" x14ac:dyDescent="0.2">
      <c r="A277" s="14"/>
      <c r="B277" s="14"/>
      <c r="C277" s="14"/>
      <c r="D277" s="14"/>
      <c r="E277" s="14"/>
      <c r="F277" s="14"/>
      <c r="G277" s="10"/>
      <c r="H277" s="14"/>
      <c r="I277" s="14"/>
      <c r="J277" s="14"/>
      <c r="K277" s="14"/>
      <c r="L277" s="14"/>
      <c r="M277" s="14"/>
      <c r="N277" s="10"/>
      <c r="O277" s="13"/>
    </row>
    <row r="278" spans="1:15" x14ac:dyDescent="0.2">
      <c r="A278" s="14"/>
      <c r="B278" s="14"/>
      <c r="C278" s="14"/>
      <c r="D278" s="14"/>
      <c r="E278" s="14"/>
      <c r="F278" s="14"/>
      <c r="G278" s="10"/>
      <c r="H278" s="14"/>
      <c r="I278" s="14"/>
      <c r="J278" s="14"/>
      <c r="K278" s="14"/>
      <c r="L278" s="14"/>
      <c r="M278" s="14"/>
      <c r="N278" s="10"/>
      <c r="O278" s="13"/>
    </row>
    <row r="279" spans="1:15" x14ac:dyDescent="0.2">
      <c r="A279" s="14"/>
      <c r="B279" s="14"/>
      <c r="C279" s="14"/>
      <c r="D279" s="14"/>
      <c r="E279" s="14"/>
      <c r="F279" s="14"/>
      <c r="G279" s="10"/>
      <c r="H279" s="14"/>
      <c r="I279" s="14"/>
      <c r="J279" s="14"/>
      <c r="K279" s="14"/>
      <c r="L279" s="14"/>
      <c r="M279" s="14"/>
      <c r="N279" s="10"/>
      <c r="O279" s="13"/>
    </row>
    <row r="280" spans="1:15" x14ac:dyDescent="0.2">
      <c r="A280" s="14"/>
      <c r="B280" s="14"/>
      <c r="C280" s="14"/>
      <c r="D280" s="14"/>
      <c r="E280" s="14"/>
      <c r="F280" s="14"/>
      <c r="G280" s="10"/>
      <c r="H280" s="14"/>
      <c r="I280" s="14"/>
      <c r="J280" s="14"/>
      <c r="K280" s="14"/>
      <c r="L280" s="14"/>
      <c r="M280" s="14"/>
      <c r="N280" s="10"/>
      <c r="O280" s="13"/>
    </row>
    <row r="281" spans="1:15" x14ac:dyDescent="0.2">
      <c r="A281" s="14"/>
      <c r="B281" s="14"/>
      <c r="C281" s="14"/>
      <c r="D281" s="14"/>
      <c r="E281" s="14"/>
      <c r="F281" s="14"/>
      <c r="G281" s="10"/>
      <c r="H281" s="14"/>
      <c r="I281" s="14"/>
      <c r="J281" s="14"/>
      <c r="K281" s="14"/>
      <c r="L281" s="14"/>
      <c r="M281" s="14"/>
      <c r="N281" s="10"/>
      <c r="O281" s="13"/>
    </row>
    <row r="282" spans="1:15" x14ac:dyDescent="0.2">
      <c r="A282" s="14"/>
      <c r="B282" s="14"/>
      <c r="C282" s="14"/>
      <c r="D282" s="14"/>
      <c r="E282" s="14"/>
      <c r="F282" s="14"/>
      <c r="G282" s="10"/>
      <c r="H282" s="14"/>
      <c r="I282" s="14"/>
      <c r="J282" s="14"/>
      <c r="K282" s="14"/>
      <c r="L282" s="14"/>
      <c r="M282" s="14"/>
      <c r="N282" s="10"/>
      <c r="O282" s="13"/>
    </row>
    <row r="283" spans="1:15" x14ac:dyDescent="0.2">
      <c r="A283" s="14"/>
      <c r="B283" s="14"/>
      <c r="C283" s="14"/>
      <c r="D283" s="14"/>
      <c r="E283" s="14"/>
      <c r="F283" s="14"/>
      <c r="G283" s="10"/>
      <c r="H283" s="14"/>
      <c r="I283" s="14"/>
      <c r="J283" s="14"/>
      <c r="K283" s="14"/>
      <c r="L283" s="14"/>
      <c r="M283" s="14"/>
      <c r="N283" s="10"/>
      <c r="O283" s="13"/>
    </row>
    <row r="284" spans="1:15" x14ac:dyDescent="0.2">
      <c r="A284" s="14"/>
      <c r="B284" s="14"/>
      <c r="C284" s="14"/>
      <c r="D284" s="14"/>
      <c r="E284" s="14"/>
      <c r="F284" s="14"/>
      <c r="G284" s="10"/>
      <c r="H284" s="14"/>
      <c r="I284" s="14"/>
      <c r="J284" s="14"/>
      <c r="K284" s="14"/>
      <c r="L284" s="14"/>
      <c r="M284" s="14"/>
      <c r="N284" s="10"/>
      <c r="O284" s="13"/>
    </row>
    <row r="285" spans="1:15" x14ac:dyDescent="0.2">
      <c r="A285" s="14"/>
      <c r="B285" s="14"/>
      <c r="C285" s="14"/>
      <c r="D285" s="14"/>
      <c r="E285" s="14"/>
      <c r="F285" s="14"/>
      <c r="G285" s="10"/>
      <c r="H285" s="14"/>
      <c r="I285" s="14"/>
      <c r="J285" s="14"/>
      <c r="K285" s="14"/>
      <c r="L285" s="14"/>
      <c r="M285" s="14"/>
      <c r="N285" s="10"/>
      <c r="O285" s="13"/>
    </row>
    <row r="286" spans="1:15" x14ac:dyDescent="0.2">
      <c r="A286" s="14"/>
      <c r="B286" s="14"/>
      <c r="C286" s="14"/>
      <c r="D286" s="14"/>
      <c r="E286" s="14"/>
      <c r="F286" s="14"/>
      <c r="G286" s="10"/>
      <c r="H286" s="14"/>
      <c r="I286" s="14"/>
      <c r="J286" s="14"/>
      <c r="K286" s="14"/>
      <c r="L286" s="14"/>
      <c r="M286" s="14"/>
      <c r="N286" s="10"/>
      <c r="O286" s="13"/>
    </row>
    <row r="287" spans="1:15" x14ac:dyDescent="0.2">
      <c r="A287" s="14"/>
      <c r="B287" s="14"/>
      <c r="C287" s="14"/>
      <c r="D287" s="14"/>
      <c r="E287" s="14"/>
      <c r="F287" s="14"/>
      <c r="G287" s="10"/>
      <c r="H287" s="14"/>
      <c r="I287" s="14"/>
      <c r="J287" s="14"/>
      <c r="K287" s="14"/>
      <c r="L287" s="14"/>
      <c r="M287" s="14"/>
      <c r="N287" s="10"/>
      <c r="O287" s="13"/>
    </row>
    <row r="288" spans="1:15" x14ac:dyDescent="0.2">
      <c r="A288" s="14"/>
      <c r="B288" s="14"/>
      <c r="C288" s="14"/>
      <c r="D288" s="14"/>
      <c r="E288" s="14"/>
      <c r="F288" s="14"/>
      <c r="G288" s="10"/>
      <c r="H288" s="14"/>
      <c r="I288" s="14"/>
      <c r="J288" s="14"/>
      <c r="K288" s="14"/>
      <c r="L288" s="14"/>
      <c r="M288" s="14"/>
      <c r="N288" s="10"/>
      <c r="O288" s="13"/>
    </row>
    <row r="289" spans="1:15" x14ac:dyDescent="0.2">
      <c r="A289" s="14"/>
      <c r="B289" s="14"/>
      <c r="C289" s="14"/>
      <c r="D289" s="14"/>
      <c r="E289" s="14"/>
      <c r="F289" s="14"/>
      <c r="G289" s="10"/>
      <c r="H289" s="14"/>
      <c r="I289" s="14"/>
      <c r="J289" s="14"/>
      <c r="K289" s="14"/>
      <c r="L289" s="14"/>
      <c r="M289" s="14"/>
      <c r="N289" s="10"/>
      <c r="O289" s="13"/>
    </row>
    <row r="290" spans="1:15" x14ac:dyDescent="0.2">
      <c r="A290" s="14"/>
      <c r="B290" s="14"/>
      <c r="C290" s="14"/>
      <c r="D290" s="14"/>
      <c r="E290" s="14"/>
      <c r="F290" s="14"/>
      <c r="G290" s="10"/>
      <c r="H290" s="14"/>
      <c r="I290" s="14"/>
      <c r="J290" s="14"/>
      <c r="K290" s="14"/>
      <c r="L290" s="14"/>
      <c r="M290" s="14"/>
      <c r="N290" s="10"/>
      <c r="O290" s="13"/>
    </row>
    <row r="291" spans="1:15" x14ac:dyDescent="0.2">
      <c r="A291" s="14"/>
      <c r="B291" s="14"/>
      <c r="C291" s="14"/>
      <c r="D291" s="14"/>
      <c r="E291" s="14"/>
      <c r="F291" s="14"/>
      <c r="G291" s="10"/>
      <c r="H291" s="14"/>
      <c r="I291" s="14"/>
      <c r="J291" s="14"/>
      <c r="K291" s="14"/>
      <c r="L291" s="14"/>
      <c r="M291" s="14"/>
      <c r="N291" s="10"/>
      <c r="O291" s="13"/>
    </row>
    <row r="292" spans="1:15" x14ac:dyDescent="0.2">
      <c r="A292" s="14"/>
      <c r="B292" s="14"/>
      <c r="C292" s="14"/>
      <c r="D292" s="14"/>
      <c r="E292" s="14"/>
      <c r="F292" s="14"/>
      <c r="G292" s="10"/>
      <c r="H292" s="14"/>
      <c r="I292" s="14"/>
      <c r="J292" s="14"/>
      <c r="K292" s="14"/>
      <c r="L292" s="14"/>
      <c r="M292" s="14"/>
      <c r="N292" s="10"/>
      <c r="O292" s="13"/>
    </row>
    <row r="293" spans="1:15" x14ac:dyDescent="0.2">
      <c r="A293" s="14"/>
      <c r="B293" s="14"/>
      <c r="C293" s="14"/>
      <c r="D293" s="14"/>
      <c r="E293" s="14"/>
      <c r="F293" s="14"/>
      <c r="G293" s="10"/>
      <c r="H293" s="14"/>
      <c r="I293" s="14"/>
      <c r="J293" s="14"/>
      <c r="K293" s="14"/>
      <c r="L293" s="14"/>
      <c r="M293" s="14"/>
      <c r="N293" s="10"/>
      <c r="O293" s="13"/>
    </row>
    <row r="294" spans="1:15" x14ac:dyDescent="0.2">
      <c r="A294" s="14"/>
      <c r="B294" s="14"/>
      <c r="C294" s="14"/>
      <c r="D294" s="14"/>
      <c r="E294" s="14"/>
      <c r="F294" s="14"/>
      <c r="G294" s="10"/>
      <c r="H294" s="14"/>
      <c r="I294" s="14"/>
      <c r="J294" s="14"/>
      <c r="K294" s="14"/>
      <c r="L294" s="14"/>
      <c r="M294" s="14"/>
      <c r="N294" s="10"/>
      <c r="O294" s="13"/>
    </row>
    <row r="295" spans="1:15" x14ac:dyDescent="0.2">
      <c r="A295" s="14"/>
      <c r="B295" s="14"/>
      <c r="C295" s="14"/>
      <c r="D295" s="14"/>
      <c r="E295" s="14"/>
      <c r="F295" s="14"/>
      <c r="G295" s="10"/>
      <c r="H295" s="14"/>
      <c r="I295" s="14"/>
      <c r="J295" s="14"/>
      <c r="K295" s="14"/>
      <c r="L295" s="14"/>
      <c r="M295" s="14"/>
      <c r="N295" s="10"/>
      <c r="O295" s="13"/>
    </row>
    <row r="296" spans="1:15" x14ac:dyDescent="0.2">
      <c r="A296" s="14"/>
      <c r="B296" s="14"/>
      <c r="C296" s="14"/>
      <c r="D296" s="14"/>
      <c r="E296" s="14"/>
      <c r="F296" s="14"/>
      <c r="G296" s="10"/>
      <c r="H296" s="14"/>
      <c r="I296" s="14"/>
      <c r="J296" s="14"/>
      <c r="K296" s="14"/>
      <c r="L296" s="14"/>
      <c r="M296" s="14"/>
      <c r="N296" s="10"/>
      <c r="O296" s="13"/>
    </row>
    <row r="297" spans="1:15" x14ac:dyDescent="0.2">
      <c r="A297" s="14"/>
      <c r="B297" s="14"/>
      <c r="C297" s="14"/>
      <c r="D297" s="14"/>
      <c r="E297" s="14"/>
      <c r="F297" s="14"/>
      <c r="G297" s="10"/>
      <c r="H297" s="14"/>
      <c r="I297" s="14"/>
      <c r="J297" s="14"/>
      <c r="K297" s="14"/>
      <c r="L297" s="14"/>
      <c r="M297" s="14"/>
      <c r="N297" s="10"/>
      <c r="O297" s="13"/>
    </row>
    <row r="298" spans="1:15" x14ac:dyDescent="0.2">
      <c r="A298" s="14"/>
      <c r="B298" s="14"/>
      <c r="C298" s="14"/>
      <c r="D298" s="14"/>
      <c r="E298" s="14"/>
      <c r="F298" s="14"/>
      <c r="G298" s="10"/>
      <c r="H298" s="14"/>
      <c r="I298" s="14"/>
      <c r="J298" s="14"/>
      <c r="K298" s="14"/>
      <c r="L298" s="14"/>
      <c r="M298" s="14"/>
      <c r="N298" s="10"/>
      <c r="O298" s="13"/>
    </row>
    <row r="299" spans="1:15" x14ac:dyDescent="0.2">
      <c r="A299" s="14"/>
      <c r="B299" s="14"/>
      <c r="C299" s="14"/>
      <c r="D299" s="14"/>
      <c r="E299" s="14"/>
      <c r="F299" s="14"/>
      <c r="G299" s="10"/>
      <c r="H299" s="14"/>
      <c r="I299" s="14"/>
      <c r="J299" s="14"/>
      <c r="K299" s="14"/>
      <c r="L299" s="14"/>
      <c r="M299" s="14"/>
      <c r="N299" s="10"/>
      <c r="O299" s="13"/>
    </row>
    <row r="300" spans="1:15" x14ac:dyDescent="0.2">
      <c r="A300" s="14"/>
      <c r="B300" s="14"/>
      <c r="C300" s="14"/>
      <c r="D300" s="14"/>
      <c r="E300" s="14"/>
      <c r="F300" s="14"/>
      <c r="G300" s="10"/>
      <c r="H300" s="14"/>
      <c r="I300" s="14"/>
      <c r="J300" s="14"/>
      <c r="K300" s="14"/>
      <c r="L300" s="14"/>
      <c r="M300" s="14"/>
      <c r="N300" s="10"/>
      <c r="O300" s="13"/>
    </row>
  </sheetData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topLeftCell="A27" workbookViewId="0">
      <selection activeCell="B60" sqref="B60:B79"/>
    </sheetView>
  </sheetViews>
  <sheetFormatPr defaultRowHeight="12.75" x14ac:dyDescent="0.2"/>
  <cols>
    <col min="2" max="2" width="10.5703125" customWidth="1"/>
    <col min="3" max="3" width="31.140625" customWidth="1"/>
    <col min="6" max="6" width="9.7109375" customWidth="1"/>
  </cols>
  <sheetData>
    <row r="1" spans="1:15" ht="41.25" thickBot="1" x14ac:dyDescent="0.25">
      <c r="A1" s="543" t="s">
        <v>261</v>
      </c>
      <c r="B1" s="545" t="s">
        <v>262</v>
      </c>
      <c r="C1" s="545" t="s">
        <v>263</v>
      </c>
      <c r="D1" s="544" t="s">
        <v>264</v>
      </c>
      <c r="E1" s="479" t="s">
        <v>265</v>
      </c>
      <c r="F1" s="541" t="s">
        <v>266</v>
      </c>
      <c r="G1" s="541" t="s">
        <v>267</v>
      </c>
      <c r="H1" s="479" t="s">
        <v>268</v>
      </c>
      <c r="I1" s="479" t="s">
        <v>269</v>
      </c>
      <c r="J1" s="479" t="s">
        <v>270</v>
      </c>
      <c r="K1" s="479" t="s">
        <v>272</v>
      </c>
      <c r="L1" s="23" t="s">
        <v>16</v>
      </c>
      <c r="M1" s="23" t="s">
        <v>17</v>
      </c>
      <c r="N1" s="542" t="s">
        <v>273</v>
      </c>
      <c r="O1" s="26" t="s">
        <v>271</v>
      </c>
    </row>
    <row r="2" spans="1:15" ht="15.6" customHeight="1" x14ac:dyDescent="0.2">
      <c r="A2" s="490">
        <v>1</v>
      </c>
      <c r="B2" s="492" t="s">
        <v>197</v>
      </c>
      <c r="C2" s="538" t="s">
        <v>225</v>
      </c>
      <c r="D2" s="529">
        <v>43479</v>
      </c>
      <c r="E2" s="408">
        <v>43567</v>
      </c>
      <c r="F2" s="410">
        <v>9</v>
      </c>
      <c r="G2" s="409">
        <v>0</v>
      </c>
      <c r="H2" s="410">
        <v>9</v>
      </c>
      <c r="I2" s="409">
        <v>9</v>
      </c>
      <c r="J2" s="410"/>
      <c r="K2" s="409"/>
      <c r="L2" s="410"/>
      <c r="M2" s="409"/>
      <c r="N2" s="429"/>
      <c r="O2" s="464">
        <v>1</v>
      </c>
    </row>
    <row r="3" spans="1:15" ht="15.6" customHeight="1" x14ac:dyDescent="0.2">
      <c r="A3" s="929">
        <v>2</v>
      </c>
      <c r="B3" s="493" t="s">
        <v>202</v>
      </c>
      <c r="C3" s="981" t="s">
        <v>226</v>
      </c>
      <c r="D3" s="67">
        <v>43374</v>
      </c>
      <c r="E3" s="57">
        <v>43462</v>
      </c>
      <c r="F3" s="51">
        <v>84</v>
      </c>
      <c r="G3" s="50">
        <v>0</v>
      </c>
      <c r="H3" s="51">
        <v>84</v>
      </c>
      <c r="I3" s="50"/>
      <c r="J3" s="51"/>
      <c r="K3" s="50">
        <v>84</v>
      </c>
      <c r="L3" s="51"/>
      <c r="M3" s="50"/>
      <c r="N3" s="58"/>
      <c r="O3" s="166">
        <v>2</v>
      </c>
    </row>
    <row r="4" spans="1:15" ht="15.6" customHeight="1" x14ac:dyDescent="0.2">
      <c r="A4" s="930"/>
      <c r="B4" s="493" t="s">
        <v>198</v>
      </c>
      <c r="C4" s="982"/>
      <c r="D4" s="177">
        <v>43479</v>
      </c>
      <c r="E4" s="62">
        <v>43567</v>
      </c>
      <c r="F4" s="63">
        <v>95</v>
      </c>
      <c r="G4" s="64">
        <v>0</v>
      </c>
      <c r="H4" s="63">
        <v>95</v>
      </c>
      <c r="I4" s="64"/>
      <c r="J4" s="63"/>
      <c r="K4" s="64">
        <v>95</v>
      </c>
      <c r="L4" s="63"/>
      <c r="M4" s="64"/>
      <c r="N4" s="65"/>
      <c r="O4" s="415">
        <v>3</v>
      </c>
    </row>
    <row r="5" spans="1:15" ht="15.6" customHeight="1" thickBot="1" x14ac:dyDescent="0.25">
      <c r="A5" s="930"/>
      <c r="B5" s="494"/>
      <c r="C5" s="984"/>
      <c r="D5" s="394">
        <v>43591</v>
      </c>
      <c r="E5" s="189">
        <v>43679</v>
      </c>
      <c r="F5" s="247">
        <v>47</v>
      </c>
      <c r="G5" s="45">
        <v>0</v>
      </c>
      <c r="H5" s="40">
        <v>47</v>
      </c>
      <c r="I5" s="45"/>
      <c r="J5" s="40"/>
      <c r="K5" s="45">
        <v>47</v>
      </c>
      <c r="L5" s="40"/>
      <c r="M5" s="45"/>
      <c r="N5" s="91"/>
      <c r="O5" s="161">
        <v>4</v>
      </c>
    </row>
    <row r="6" spans="1:15" ht="24.75" customHeight="1" thickBot="1" x14ac:dyDescent="0.25">
      <c r="A6" s="401"/>
      <c r="B6" s="402"/>
      <c r="C6" s="397" t="s">
        <v>209</v>
      </c>
      <c r="D6" s="396"/>
      <c r="E6" s="398"/>
      <c r="F6" s="397">
        <f t="shared" ref="F6:M6" si="0">SUM(F2:F5)</f>
        <v>235</v>
      </c>
      <c r="G6" s="397">
        <f t="shared" si="0"/>
        <v>0</v>
      </c>
      <c r="H6" s="397">
        <f t="shared" si="0"/>
        <v>235</v>
      </c>
      <c r="I6" s="397">
        <f t="shared" si="0"/>
        <v>9</v>
      </c>
      <c r="J6" s="397">
        <f t="shared" si="0"/>
        <v>0</v>
      </c>
      <c r="K6" s="397">
        <f t="shared" si="0"/>
        <v>226</v>
      </c>
      <c r="L6" s="397">
        <f t="shared" si="0"/>
        <v>0</v>
      </c>
      <c r="M6" s="397">
        <f t="shared" si="0"/>
        <v>0</v>
      </c>
      <c r="N6" s="399"/>
      <c r="O6" s="400"/>
    </row>
    <row r="7" spans="1:15" ht="15" customHeight="1" x14ac:dyDescent="0.2">
      <c r="A7" s="930">
        <v>3</v>
      </c>
      <c r="B7" s="495"/>
      <c r="C7" s="985" t="s">
        <v>69</v>
      </c>
      <c r="D7" s="67">
        <v>43479</v>
      </c>
      <c r="E7" s="49">
        <v>43490</v>
      </c>
      <c r="F7" s="68">
        <v>7</v>
      </c>
      <c r="G7" s="51">
        <v>0</v>
      </c>
      <c r="H7" s="51">
        <v>7</v>
      </c>
      <c r="I7" s="51">
        <v>7</v>
      </c>
      <c r="J7" s="51"/>
      <c r="K7" s="51"/>
      <c r="L7" s="51"/>
      <c r="M7" s="51"/>
      <c r="N7" s="58"/>
      <c r="O7" s="166">
        <v>5</v>
      </c>
    </row>
    <row r="8" spans="1:15" ht="15" customHeight="1" x14ac:dyDescent="0.2">
      <c r="A8" s="931"/>
      <c r="B8" s="496" t="s">
        <v>199</v>
      </c>
      <c r="C8" s="983"/>
      <c r="D8" s="173">
        <v>43500</v>
      </c>
      <c r="E8" s="75">
        <v>43511</v>
      </c>
      <c r="F8" s="76" t="s">
        <v>159</v>
      </c>
      <c r="G8" s="51"/>
      <c r="H8" s="51"/>
      <c r="I8" s="51"/>
      <c r="J8" s="51"/>
      <c r="K8" s="51"/>
      <c r="L8" s="51"/>
      <c r="M8" s="51"/>
      <c r="N8" s="58"/>
      <c r="O8" s="415"/>
    </row>
    <row r="9" spans="1:15" ht="15" customHeight="1" x14ac:dyDescent="0.2">
      <c r="A9" s="929">
        <v>4</v>
      </c>
      <c r="B9" s="496" t="s">
        <v>200</v>
      </c>
      <c r="C9" s="981" t="s">
        <v>70</v>
      </c>
      <c r="D9" s="67">
        <v>43479</v>
      </c>
      <c r="E9" s="49">
        <v>43490</v>
      </c>
      <c r="F9" s="68">
        <v>21</v>
      </c>
      <c r="G9" s="51">
        <v>0</v>
      </c>
      <c r="H9" s="51">
        <v>21</v>
      </c>
      <c r="I9" s="51">
        <v>21</v>
      </c>
      <c r="J9" s="51"/>
      <c r="K9" s="51"/>
      <c r="L9" s="51"/>
      <c r="M9" s="51"/>
      <c r="N9" s="58"/>
      <c r="O9" s="415">
        <v>6</v>
      </c>
    </row>
    <row r="10" spans="1:15" ht="15" customHeight="1" x14ac:dyDescent="0.2">
      <c r="A10" s="931"/>
      <c r="B10" s="496" t="s">
        <v>201</v>
      </c>
      <c r="C10" s="983"/>
      <c r="D10" s="173">
        <v>43500</v>
      </c>
      <c r="E10" s="75">
        <v>43511</v>
      </c>
      <c r="F10" s="77" t="s">
        <v>159</v>
      </c>
      <c r="G10" s="63"/>
      <c r="H10" s="63"/>
      <c r="I10" s="63"/>
      <c r="J10" s="63"/>
      <c r="K10" s="63"/>
      <c r="L10" s="63"/>
      <c r="M10" s="63"/>
      <c r="N10" s="65"/>
      <c r="O10" s="415"/>
    </row>
    <row r="11" spans="1:15" ht="15" customHeight="1" x14ac:dyDescent="0.2">
      <c r="A11" s="929">
        <v>5</v>
      </c>
      <c r="B11" s="496"/>
      <c r="C11" s="981" t="s">
        <v>71</v>
      </c>
      <c r="D11" s="67">
        <v>43479</v>
      </c>
      <c r="E11" s="49">
        <v>43490</v>
      </c>
      <c r="F11" s="79">
        <v>27</v>
      </c>
      <c r="G11" s="63">
        <v>6</v>
      </c>
      <c r="H11" s="63">
        <v>21</v>
      </c>
      <c r="I11" s="63"/>
      <c r="J11" s="63"/>
      <c r="K11" s="63">
        <v>21</v>
      </c>
      <c r="L11" s="63"/>
      <c r="M11" s="63"/>
      <c r="N11" s="58"/>
      <c r="O11" s="415">
        <v>7</v>
      </c>
    </row>
    <row r="12" spans="1:15" ht="15" customHeight="1" thickBot="1" x14ac:dyDescent="0.25">
      <c r="A12" s="930"/>
      <c r="B12" s="497"/>
      <c r="C12" s="984"/>
      <c r="D12" s="394">
        <v>43500</v>
      </c>
      <c r="E12" s="44">
        <v>43511</v>
      </c>
      <c r="F12" s="168">
        <v>37</v>
      </c>
      <c r="G12" s="54">
        <v>0</v>
      </c>
      <c r="H12" s="54">
        <v>37</v>
      </c>
      <c r="I12" s="54"/>
      <c r="J12" s="54"/>
      <c r="K12" s="54">
        <v>37</v>
      </c>
      <c r="L12" s="54"/>
      <c r="M12" s="54"/>
      <c r="N12" s="88"/>
      <c r="O12" s="169">
        <v>8</v>
      </c>
    </row>
    <row r="13" spans="1:15" ht="23.25" customHeight="1" thickBot="1" x14ac:dyDescent="0.25">
      <c r="A13" s="387"/>
      <c r="B13" s="389"/>
      <c r="C13" s="403" t="s">
        <v>111</v>
      </c>
      <c r="D13" s="193"/>
      <c r="E13" s="193"/>
      <c r="F13" s="194">
        <f>SUM(F7:F12)</f>
        <v>92</v>
      </c>
      <c r="G13" s="194">
        <f t="shared" ref="G13:M13" si="1">SUM(G7:G12)</f>
        <v>6</v>
      </c>
      <c r="H13" s="194">
        <f t="shared" si="1"/>
        <v>86</v>
      </c>
      <c r="I13" s="194">
        <f t="shared" si="1"/>
        <v>28</v>
      </c>
      <c r="J13" s="194">
        <f t="shared" si="1"/>
        <v>0</v>
      </c>
      <c r="K13" s="194">
        <f t="shared" si="1"/>
        <v>58</v>
      </c>
      <c r="L13" s="194">
        <f t="shared" si="1"/>
        <v>0</v>
      </c>
      <c r="M13" s="194">
        <f t="shared" si="1"/>
        <v>0</v>
      </c>
      <c r="N13" s="404"/>
      <c r="O13" s="405"/>
    </row>
    <row r="14" spans="1:15" ht="38.25" x14ac:dyDescent="0.2">
      <c r="A14" s="491">
        <v>6</v>
      </c>
      <c r="B14" s="943" t="s">
        <v>230</v>
      </c>
      <c r="C14" s="535" t="s">
        <v>227</v>
      </c>
      <c r="D14" s="480">
        <v>43746</v>
      </c>
      <c r="E14" s="408">
        <v>43757</v>
      </c>
      <c r="F14" s="409">
        <v>19</v>
      </c>
      <c r="G14" s="410">
        <v>0</v>
      </c>
      <c r="H14" s="409">
        <v>19</v>
      </c>
      <c r="I14" s="410">
        <v>19</v>
      </c>
      <c r="J14" s="409"/>
      <c r="K14" s="410"/>
      <c r="L14" s="409"/>
      <c r="M14" s="410"/>
      <c r="N14" s="411"/>
      <c r="O14" s="412">
        <v>9</v>
      </c>
    </row>
    <row r="15" spans="1:15" ht="38.25" x14ac:dyDescent="0.2">
      <c r="A15" s="416">
        <v>7</v>
      </c>
      <c r="B15" s="944"/>
      <c r="C15" s="510" t="s">
        <v>228</v>
      </c>
      <c r="D15" s="394">
        <v>43507</v>
      </c>
      <c r="E15" s="44">
        <v>43518</v>
      </c>
      <c r="F15" s="45">
        <v>18</v>
      </c>
      <c r="G15" s="40">
        <v>0</v>
      </c>
      <c r="H15" s="40">
        <v>18</v>
      </c>
      <c r="I15" s="45"/>
      <c r="J15" s="40"/>
      <c r="K15" s="45">
        <v>18</v>
      </c>
      <c r="L15" s="40"/>
      <c r="M15" s="45"/>
      <c r="N15" s="91"/>
      <c r="O15" s="161">
        <v>10</v>
      </c>
    </row>
    <row r="16" spans="1:15" ht="18" customHeight="1" x14ac:dyDescent="0.2">
      <c r="A16" s="414">
        <v>8</v>
      </c>
      <c r="B16" s="944"/>
      <c r="C16" s="536" t="s">
        <v>172</v>
      </c>
      <c r="D16" s="180">
        <v>43598</v>
      </c>
      <c r="E16" s="96">
        <v>43609</v>
      </c>
      <c r="F16" s="77" t="s">
        <v>159</v>
      </c>
      <c r="G16" s="97"/>
      <c r="H16" s="64"/>
      <c r="I16" s="63"/>
      <c r="J16" s="64"/>
      <c r="K16" s="63"/>
      <c r="L16" s="64"/>
      <c r="M16" s="63"/>
      <c r="N16" s="98"/>
      <c r="O16" s="415"/>
    </row>
    <row r="17" spans="1:15" x14ac:dyDescent="0.2">
      <c r="A17" s="929">
        <v>9</v>
      </c>
      <c r="B17" s="944"/>
      <c r="C17" s="932" t="s">
        <v>229</v>
      </c>
      <c r="D17" s="57">
        <v>43374</v>
      </c>
      <c r="E17" s="49">
        <v>43385</v>
      </c>
      <c r="F17" s="50">
        <v>12</v>
      </c>
      <c r="G17" s="51">
        <v>0</v>
      </c>
      <c r="H17" s="51">
        <v>12</v>
      </c>
      <c r="I17" s="50"/>
      <c r="J17" s="51"/>
      <c r="K17" s="50">
        <v>11</v>
      </c>
      <c r="L17" s="51">
        <v>1</v>
      </c>
      <c r="M17" s="50"/>
      <c r="N17" s="58"/>
      <c r="O17" s="161">
        <v>11</v>
      </c>
    </row>
    <row r="18" spans="1:15" x14ac:dyDescent="0.2">
      <c r="A18" s="930"/>
      <c r="B18" s="944"/>
      <c r="C18" s="933"/>
      <c r="D18" s="57">
        <v>43409</v>
      </c>
      <c r="E18" s="49">
        <v>43420</v>
      </c>
      <c r="F18" s="50">
        <v>20</v>
      </c>
      <c r="G18" s="51">
        <v>0</v>
      </c>
      <c r="H18" s="51">
        <v>20</v>
      </c>
      <c r="I18" s="50"/>
      <c r="J18" s="51"/>
      <c r="K18" s="50">
        <v>19</v>
      </c>
      <c r="L18" s="51"/>
      <c r="M18" s="50">
        <v>1</v>
      </c>
      <c r="N18" s="58"/>
      <c r="O18" s="415">
        <v>12</v>
      </c>
    </row>
    <row r="19" spans="1:15" x14ac:dyDescent="0.2">
      <c r="A19" s="930"/>
      <c r="B19" s="944"/>
      <c r="C19" s="933"/>
      <c r="D19" s="57">
        <v>43500</v>
      </c>
      <c r="E19" s="49">
        <v>43511</v>
      </c>
      <c r="F19" s="50">
        <v>18</v>
      </c>
      <c r="G19" s="51">
        <v>0</v>
      </c>
      <c r="H19" s="51">
        <v>18</v>
      </c>
      <c r="I19" s="50"/>
      <c r="J19" s="51"/>
      <c r="K19" s="50">
        <v>17</v>
      </c>
      <c r="L19" s="51"/>
      <c r="M19" s="50">
        <v>1</v>
      </c>
      <c r="N19" s="58"/>
      <c r="O19" s="161">
        <v>13</v>
      </c>
    </row>
    <row r="20" spans="1:15" x14ac:dyDescent="0.2">
      <c r="A20" s="930"/>
      <c r="B20" s="944"/>
      <c r="C20" s="933"/>
      <c r="D20" s="57">
        <v>43535</v>
      </c>
      <c r="E20" s="49">
        <v>43546</v>
      </c>
      <c r="F20" s="50">
        <v>37</v>
      </c>
      <c r="G20" s="51">
        <v>0</v>
      </c>
      <c r="H20" s="51">
        <v>37</v>
      </c>
      <c r="I20" s="50"/>
      <c r="J20" s="51"/>
      <c r="K20" s="50">
        <v>37</v>
      </c>
      <c r="L20" s="51"/>
      <c r="M20" s="50"/>
      <c r="N20" s="58"/>
      <c r="O20" s="415">
        <v>14</v>
      </c>
    </row>
    <row r="21" spans="1:15" x14ac:dyDescent="0.2">
      <c r="A21" s="931"/>
      <c r="B21" s="944"/>
      <c r="C21" s="934"/>
      <c r="D21" s="57">
        <v>43570</v>
      </c>
      <c r="E21" s="49">
        <v>43580</v>
      </c>
      <c r="F21" s="50">
        <v>23</v>
      </c>
      <c r="G21" s="51">
        <v>0</v>
      </c>
      <c r="H21" s="51">
        <v>23</v>
      </c>
      <c r="I21" s="50"/>
      <c r="J21" s="51"/>
      <c r="K21" s="50">
        <v>1</v>
      </c>
      <c r="L21" s="51">
        <v>22</v>
      </c>
      <c r="M21" s="50"/>
      <c r="N21" s="58"/>
      <c r="O21" s="161">
        <v>15</v>
      </c>
    </row>
    <row r="22" spans="1:15" ht="15.75" customHeight="1" x14ac:dyDescent="0.2">
      <c r="A22" s="416">
        <v>10</v>
      </c>
      <c r="B22" s="944"/>
      <c r="C22" s="531" t="s">
        <v>68</v>
      </c>
      <c r="D22" s="180">
        <v>43563</v>
      </c>
      <c r="E22" s="101">
        <v>43574</v>
      </c>
      <c r="F22" s="77" t="s">
        <v>159</v>
      </c>
      <c r="G22" s="63"/>
      <c r="H22" s="63"/>
      <c r="I22" s="64"/>
      <c r="J22" s="63"/>
      <c r="K22" s="64"/>
      <c r="L22" s="63"/>
      <c r="M22" s="64"/>
      <c r="N22" s="65"/>
      <c r="O22" s="415"/>
    </row>
    <row r="23" spans="1:15" ht="18" customHeight="1" thickBot="1" x14ac:dyDescent="0.25">
      <c r="A23" s="417">
        <v>11</v>
      </c>
      <c r="B23" s="945"/>
      <c r="C23" s="537" t="s">
        <v>182</v>
      </c>
      <c r="D23" s="534">
        <v>43500</v>
      </c>
      <c r="E23" s="420">
        <v>43511</v>
      </c>
      <c r="F23" s="421">
        <v>10</v>
      </c>
      <c r="G23" s="422">
        <v>0</v>
      </c>
      <c r="H23" s="422">
        <v>10</v>
      </c>
      <c r="I23" s="423"/>
      <c r="J23" s="422"/>
      <c r="K23" s="423">
        <v>1</v>
      </c>
      <c r="L23" s="422">
        <v>9</v>
      </c>
      <c r="M23" s="423"/>
      <c r="N23" s="424"/>
      <c r="O23" s="425">
        <v>16</v>
      </c>
    </row>
    <row r="24" spans="1:15" ht="15" customHeight="1" thickBot="1" x14ac:dyDescent="0.25">
      <c r="A24" s="387"/>
      <c r="B24" s="882" t="s">
        <v>112</v>
      </c>
      <c r="C24" s="883"/>
      <c r="D24" s="389"/>
      <c r="E24" s="390"/>
      <c r="F24" s="194">
        <f t="shared" ref="F24:M24" si="2">SUM(F14:F23)</f>
        <v>157</v>
      </c>
      <c r="G24" s="194">
        <f t="shared" si="2"/>
        <v>0</v>
      </c>
      <c r="H24" s="194">
        <f t="shared" si="2"/>
        <v>157</v>
      </c>
      <c r="I24" s="194">
        <f t="shared" si="2"/>
        <v>19</v>
      </c>
      <c r="J24" s="194">
        <f t="shared" si="2"/>
        <v>0</v>
      </c>
      <c r="K24" s="194">
        <f t="shared" si="2"/>
        <v>104</v>
      </c>
      <c r="L24" s="194">
        <f t="shared" si="2"/>
        <v>32</v>
      </c>
      <c r="M24" s="194">
        <f t="shared" si="2"/>
        <v>2</v>
      </c>
      <c r="N24" s="391"/>
      <c r="O24" s="392"/>
    </row>
    <row r="25" spans="1:15" ht="25.5" x14ac:dyDescent="0.2">
      <c r="A25" s="490">
        <v>12</v>
      </c>
      <c r="B25" s="943" t="s">
        <v>231</v>
      </c>
      <c r="C25" s="427" t="s">
        <v>232</v>
      </c>
      <c r="D25" s="428">
        <v>43549</v>
      </c>
      <c r="E25" s="408">
        <v>43574</v>
      </c>
      <c r="F25" s="410">
        <v>20</v>
      </c>
      <c r="G25" s="409">
        <v>0</v>
      </c>
      <c r="H25" s="410">
        <v>20</v>
      </c>
      <c r="I25" s="409">
        <v>15</v>
      </c>
      <c r="J25" s="410">
        <v>5</v>
      </c>
      <c r="K25" s="409"/>
      <c r="L25" s="410"/>
      <c r="M25" s="409"/>
      <c r="N25" s="429"/>
      <c r="O25" s="412">
        <v>17</v>
      </c>
    </row>
    <row r="26" spans="1:15" ht="15" customHeight="1" x14ac:dyDescent="0.2">
      <c r="A26" s="929">
        <v>13</v>
      </c>
      <c r="B26" s="944"/>
      <c r="C26" s="978" t="s">
        <v>233</v>
      </c>
      <c r="D26" s="61">
        <v>43507</v>
      </c>
      <c r="E26" s="49">
        <v>43525</v>
      </c>
      <c r="F26" s="50">
        <v>17</v>
      </c>
      <c r="G26" s="51">
        <v>0</v>
      </c>
      <c r="H26" s="51">
        <v>17</v>
      </c>
      <c r="I26" s="50">
        <v>11</v>
      </c>
      <c r="J26" s="51">
        <v>6</v>
      </c>
      <c r="K26" s="50"/>
      <c r="L26" s="51"/>
      <c r="M26" s="50"/>
      <c r="N26" s="107"/>
      <c r="O26" s="415">
        <v>18</v>
      </c>
    </row>
    <row r="27" spans="1:15" ht="15.75" customHeight="1" thickBot="1" x14ac:dyDescent="0.25">
      <c r="A27" s="977"/>
      <c r="B27" s="945"/>
      <c r="C27" s="979"/>
      <c r="D27" s="430">
        <v>43717</v>
      </c>
      <c r="E27" s="431">
        <v>43735</v>
      </c>
      <c r="F27" s="432" t="s">
        <v>159</v>
      </c>
      <c r="G27" s="422"/>
      <c r="H27" s="422"/>
      <c r="I27" s="423"/>
      <c r="J27" s="422"/>
      <c r="K27" s="423"/>
      <c r="L27" s="422"/>
      <c r="M27" s="423"/>
      <c r="N27" s="433"/>
      <c r="O27" s="434"/>
    </row>
    <row r="28" spans="1:15" ht="15.75" customHeight="1" thickBot="1" x14ac:dyDescent="0.25">
      <c r="A28" s="881" t="s">
        <v>99</v>
      </c>
      <c r="B28" s="882"/>
      <c r="C28" s="883"/>
      <c r="D28" s="435"/>
      <c r="E28" s="435"/>
      <c r="F28" s="436">
        <f t="shared" ref="F28:M28" si="3">SUM(F25:F27)</f>
        <v>37</v>
      </c>
      <c r="G28" s="194">
        <f t="shared" si="3"/>
        <v>0</v>
      </c>
      <c r="H28" s="194">
        <f t="shared" si="3"/>
        <v>37</v>
      </c>
      <c r="I28" s="403">
        <f t="shared" si="3"/>
        <v>26</v>
      </c>
      <c r="J28" s="194">
        <f t="shared" si="3"/>
        <v>11</v>
      </c>
      <c r="K28" s="403">
        <f t="shared" si="3"/>
        <v>0</v>
      </c>
      <c r="L28" s="194">
        <f t="shared" si="3"/>
        <v>0</v>
      </c>
      <c r="M28" s="403">
        <f t="shared" si="3"/>
        <v>0</v>
      </c>
      <c r="N28" s="437"/>
      <c r="O28" s="195"/>
    </row>
    <row r="29" spans="1:15" x14ac:dyDescent="0.2">
      <c r="A29" s="942">
        <v>14</v>
      </c>
      <c r="B29" s="943" t="s">
        <v>234</v>
      </c>
      <c r="C29" s="980" t="s">
        <v>235</v>
      </c>
      <c r="D29" s="529">
        <v>43423</v>
      </c>
      <c r="E29" s="408">
        <v>43504</v>
      </c>
      <c r="F29" s="410">
        <v>10</v>
      </c>
      <c r="G29" s="409">
        <v>0</v>
      </c>
      <c r="H29" s="410">
        <v>10</v>
      </c>
      <c r="I29" s="409">
        <v>3</v>
      </c>
      <c r="J29" s="438">
        <v>6</v>
      </c>
      <c r="K29" s="439"/>
      <c r="L29" s="438"/>
      <c r="M29" s="409">
        <v>1</v>
      </c>
      <c r="N29" s="429"/>
      <c r="O29" s="412">
        <v>19</v>
      </c>
    </row>
    <row r="30" spans="1:15" x14ac:dyDescent="0.2">
      <c r="A30" s="930"/>
      <c r="B30" s="944"/>
      <c r="C30" s="933"/>
      <c r="D30" s="62">
        <v>43444</v>
      </c>
      <c r="E30" s="61">
        <v>43539</v>
      </c>
      <c r="F30" s="64">
        <v>16</v>
      </c>
      <c r="G30" s="63">
        <v>2</v>
      </c>
      <c r="H30" s="64">
        <v>14</v>
      </c>
      <c r="I30" s="63">
        <v>4</v>
      </c>
      <c r="J30" s="64">
        <v>6</v>
      </c>
      <c r="K30" s="63">
        <v>0</v>
      </c>
      <c r="L30" s="64">
        <v>1</v>
      </c>
      <c r="M30" s="63">
        <v>3</v>
      </c>
      <c r="N30" s="98"/>
      <c r="O30" s="415">
        <v>20</v>
      </c>
    </row>
    <row r="31" spans="1:15" x14ac:dyDescent="0.2">
      <c r="A31" s="931"/>
      <c r="B31" s="944"/>
      <c r="C31" s="934"/>
      <c r="D31" s="57">
        <v>43479</v>
      </c>
      <c r="E31" s="49">
        <v>43595</v>
      </c>
      <c r="F31" s="50">
        <v>12</v>
      </c>
      <c r="G31" s="51">
        <v>1</v>
      </c>
      <c r="H31" s="50">
        <v>11</v>
      </c>
      <c r="I31" s="51">
        <v>3</v>
      </c>
      <c r="J31" s="50">
        <v>5</v>
      </c>
      <c r="K31" s="51">
        <v>1</v>
      </c>
      <c r="L31" s="50">
        <v>2</v>
      </c>
      <c r="M31" s="115"/>
      <c r="N31" s="52"/>
      <c r="O31" s="166">
        <v>21</v>
      </c>
    </row>
    <row r="32" spans="1:15" x14ac:dyDescent="0.2">
      <c r="A32" s="416">
        <v>15</v>
      </c>
      <c r="B32" s="944"/>
      <c r="C32" s="531" t="s">
        <v>49</v>
      </c>
      <c r="D32" s="62">
        <v>43381</v>
      </c>
      <c r="E32" s="61">
        <v>43392</v>
      </c>
      <c r="F32" s="64">
        <v>5</v>
      </c>
      <c r="G32" s="63">
        <v>0</v>
      </c>
      <c r="H32" s="64">
        <v>5</v>
      </c>
      <c r="I32" s="63">
        <v>3</v>
      </c>
      <c r="J32" s="113"/>
      <c r="K32" s="114">
        <v>2</v>
      </c>
      <c r="L32" s="113"/>
      <c r="M32" s="114"/>
      <c r="N32" s="116"/>
      <c r="O32" s="415">
        <v>22</v>
      </c>
    </row>
    <row r="33" spans="1:15" x14ac:dyDescent="0.2">
      <c r="A33" s="929">
        <v>16</v>
      </c>
      <c r="B33" s="944"/>
      <c r="C33" s="981" t="s">
        <v>101</v>
      </c>
      <c r="D33" s="62">
        <v>43514</v>
      </c>
      <c r="E33" s="61">
        <v>43525</v>
      </c>
      <c r="F33" s="64">
        <v>21</v>
      </c>
      <c r="G33" s="63">
        <v>0</v>
      </c>
      <c r="H33" s="64">
        <v>21</v>
      </c>
      <c r="I33" s="63">
        <v>20</v>
      </c>
      <c r="J33" s="64">
        <v>1</v>
      </c>
      <c r="K33" s="114"/>
      <c r="L33" s="113"/>
      <c r="M33" s="114"/>
      <c r="N33" s="116"/>
      <c r="O33" s="415">
        <v>23</v>
      </c>
    </row>
    <row r="34" spans="1:15" x14ac:dyDescent="0.2">
      <c r="A34" s="930"/>
      <c r="B34" s="944"/>
      <c r="C34" s="982"/>
      <c r="D34" s="180">
        <v>43556</v>
      </c>
      <c r="E34" s="101">
        <v>43567</v>
      </c>
      <c r="F34" s="77" t="s">
        <v>159</v>
      </c>
      <c r="G34" s="63"/>
      <c r="H34" s="64"/>
      <c r="I34" s="63"/>
      <c r="J34" s="113"/>
      <c r="K34" s="114"/>
      <c r="L34" s="113"/>
      <c r="M34" s="114"/>
      <c r="N34" s="65"/>
      <c r="O34" s="415"/>
    </row>
    <row r="35" spans="1:15" x14ac:dyDescent="0.2">
      <c r="A35" s="931"/>
      <c r="B35" s="944"/>
      <c r="C35" s="983"/>
      <c r="D35" s="530">
        <v>43619</v>
      </c>
      <c r="E35" s="75">
        <v>43631</v>
      </c>
      <c r="F35" s="77" t="s">
        <v>159</v>
      </c>
      <c r="G35" s="51"/>
      <c r="H35" s="45"/>
      <c r="I35" s="51"/>
      <c r="J35" s="118"/>
      <c r="K35" s="115"/>
      <c r="L35" s="118"/>
      <c r="M35" s="115"/>
      <c r="N35" s="58"/>
      <c r="O35" s="166"/>
    </row>
    <row r="36" spans="1:15" x14ac:dyDescent="0.2">
      <c r="A36" s="929">
        <v>17</v>
      </c>
      <c r="B36" s="944"/>
      <c r="C36" s="981" t="s">
        <v>102</v>
      </c>
      <c r="D36" s="177">
        <v>43542</v>
      </c>
      <c r="E36" s="61">
        <v>43553</v>
      </c>
      <c r="F36" s="64">
        <v>20</v>
      </c>
      <c r="G36" s="63">
        <v>0</v>
      </c>
      <c r="H36" s="64">
        <v>20</v>
      </c>
      <c r="I36" s="63"/>
      <c r="J36" s="64"/>
      <c r="K36" s="63">
        <v>20</v>
      </c>
      <c r="L36" s="64"/>
      <c r="M36" s="63"/>
      <c r="N36" s="119"/>
      <c r="O36" s="415">
        <v>24</v>
      </c>
    </row>
    <row r="37" spans="1:15" x14ac:dyDescent="0.2">
      <c r="A37" s="931"/>
      <c r="B37" s="944"/>
      <c r="C37" s="983"/>
      <c r="D37" s="183">
        <v>43570</v>
      </c>
      <c r="E37" s="101">
        <v>43580</v>
      </c>
      <c r="F37" s="77" t="s">
        <v>159</v>
      </c>
      <c r="G37" s="63"/>
      <c r="H37" s="64"/>
      <c r="I37" s="63"/>
      <c r="J37" s="64"/>
      <c r="K37" s="63"/>
      <c r="L37" s="64"/>
      <c r="M37" s="63"/>
      <c r="N37" s="119"/>
      <c r="O37" s="166"/>
    </row>
    <row r="38" spans="1:15" x14ac:dyDescent="0.2">
      <c r="A38" s="929">
        <v>18</v>
      </c>
      <c r="B38" s="944"/>
      <c r="C38" s="981" t="s">
        <v>103</v>
      </c>
      <c r="D38" s="183">
        <v>43514</v>
      </c>
      <c r="E38" s="101">
        <v>43525</v>
      </c>
      <c r="F38" s="77" t="s">
        <v>159</v>
      </c>
      <c r="G38" s="63"/>
      <c r="H38" s="64"/>
      <c r="I38" s="63"/>
      <c r="J38" s="64"/>
      <c r="K38" s="63"/>
      <c r="L38" s="64"/>
      <c r="M38" s="63"/>
      <c r="N38" s="119"/>
      <c r="O38" s="415"/>
    </row>
    <row r="39" spans="1:15" x14ac:dyDescent="0.2">
      <c r="A39" s="931"/>
      <c r="B39" s="944"/>
      <c r="C39" s="983"/>
      <c r="D39" s="183">
        <v>43584</v>
      </c>
      <c r="E39" s="101">
        <v>43595</v>
      </c>
      <c r="F39" s="77" t="s">
        <v>159</v>
      </c>
      <c r="G39" s="63"/>
      <c r="H39" s="64"/>
      <c r="I39" s="63"/>
      <c r="J39" s="64"/>
      <c r="K39" s="63"/>
      <c r="L39" s="64"/>
      <c r="M39" s="63"/>
      <c r="N39" s="119"/>
      <c r="O39" s="166"/>
    </row>
    <row r="40" spans="1:15" x14ac:dyDescent="0.2">
      <c r="A40" s="929">
        <v>19</v>
      </c>
      <c r="B40" s="944"/>
      <c r="C40" s="981" t="s">
        <v>104</v>
      </c>
      <c r="D40" s="177">
        <v>43528</v>
      </c>
      <c r="E40" s="61">
        <v>43539</v>
      </c>
      <c r="F40" s="64">
        <v>14</v>
      </c>
      <c r="G40" s="63">
        <v>0</v>
      </c>
      <c r="H40" s="64">
        <v>14</v>
      </c>
      <c r="I40" s="63"/>
      <c r="J40" s="64"/>
      <c r="K40" s="63">
        <v>10</v>
      </c>
      <c r="L40" s="64">
        <v>4</v>
      </c>
      <c r="M40" s="63"/>
      <c r="N40" s="119"/>
      <c r="O40" s="415">
        <v>25</v>
      </c>
    </row>
    <row r="41" spans="1:15" x14ac:dyDescent="0.2">
      <c r="A41" s="930"/>
      <c r="B41" s="944"/>
      <c r="C41" s="982"/>
      <c r="D41" s="183">
        <v>43598</v>
      </c>
      <c r="E41" s="101">
        <v>43609</v>
      </c>
      <c r="F41" s="77" t="s">
        <v>159</v>
      </c>
      <c r="G41" s="63"/>
      <c r="H41" s="64"/>
      <c r="I41" s="63"/>
      <c r="J41" s="64"/>
      <c r="K41" s="63"/>
      <c r="L41" s="64"/>
      <c r="M41" s="63"/>
      <c r="N41" s="119"/>
      <c r="O41" s="415"/>
    </row>
    <row r="42" spans="1:15" x14ac:dyDescent="0.2">
      <c r="A42" s="931"/>
      <c r="B42" s="944"/>
      <c r="C42" s="983"/>
      <c r="D42" s="183">
        <v>43612</v>
      </c>
      <c r="E42" s="101">
        <v>43623</v>
      </c>
      <c r="F42" s="77" t="s">
        <v>159</v>
      </c>
      <c r="G42" s="63"/>
      <c r="H42" s="64"/>
      <c r="I42" s="63"/>
      <c r="J42" s="64"/>
      <c r="K42" s="63"/>
      <c r="L42" s="64"/>
      <c r="M42" s="63"/>
      <c r="N42" s="119"/>
      <c r="O42" s="166"/>
    </row>
    <row r="43" spans="1:15" x14ac:dyDescent="0.2">
      <c r="A43" s="929">
        <v>20</v>
      </c>
      <c r="B43" s="944"/>
      <c r="C43" s="532" t="s">
        <v>105</v>
      </c>
      <c r="D43" s="177">
        <v>43528</v>
      </c>
      <c r="E43" s="61">
        <v>43532</v>
      </c>
      <c r="F43" s="64">
        <v>10</v>
      </c>
      <c r="G43" s="63">
        <v>0</v>
      </c>
      <c r="H43" s="64">
        <v>10</v>
      </c>
      <c r="I43" s="63">
        <v>9</v>
      </c>
      <c r="J43" s="64">
        <v>1</v>
      </c>
      <c r="K43" s="63"/>
      <c r="L43" s="64"/>
      <c r="M43" s="63"/>
      <c r="N43" s="119"/>
      <c r="O43" s="169">
        <v>26</v>
      </c>
    </row>
    <row r="44" spans="1:15" ht="13.5" thickBot="1" x14ac:dyDescent="0.25">
      <c r="A44" s="977"/>
      <c r="B44" s="945"/>
      <c r="C44" s="533" t="s">
        <v>106</v>
      </c>
      <c r="D44" s="508">
        <v>43640</v>
      </c>
      <c r="E44" s="441">
        <v>43644</v>
      </c>
      <c r="F44" s="423">
        <v>9</v>
      </c>
      <c r="G44" s="422">
        <v>0</v>
      </c>
      <c r="H44" s="423">
        <v>9</v>
      </c>
      <c r="I44" s="422">
        <v>7</v>
      </c>
      <c r="J44" s="423">
        <v>2</v>
      </c>
      <c r="K44" s="422"/>
      <c r="L44" s="423"/>
      <c r="M44" s="422"/>
      <c r="N44" s="442"/>
      <c r="O44" s="425">
        <v>27</v>
      </c>
    </row>
    <row r="45" spans="1:15" ht="13.5" thickBot="1" x14ac:dyDescent="0.25">
      <c r="A45" s="881" t="s">
        <v>47</v>
      </c>
      <c r="B45" s="882"/>
      <c r="C45" s="883"/>
      <c r="D45" s="435"/>
      <c r="E45" s="435"/>
      <c r="F45" s="194">
        <f t="shared" ref="F45:M45" si="4">SUM(F29:F44)</f>
        <v>117</v>
      </c>
      <c r="G45" s="194">
        <f t="shared" si="4"/>
        <v>3</v>
      </c>
      <c r="H45" s="194">
        <f t="shared" si="4"/>
        <v>114</v>
      </c>
      <c r="I45" s="194">
        <f t="shared" si="4"/>
        <v>49</v>
      </c>
      <c r="J45" s="194">
        <f t="shared" si="4"/>
        <v>21</v>
      </c>
      <c r="K45" s="194">
        <f t="shared" si="4"/>
        <v>33</v>
      </c>
      <c r="L45" s="194">
        <f t="shared" si="4"/>
        <v>7</v>
      </c>
      <c r="M45" s="194">
        <f t="shared" si="4"/>
        <v>4</v>
      </c>
      <c r="N45" s="436"/>
      <c r="O45" s="443"/>
    </row>
    <row r="46" spans="1:15" x14ac:dyDescent="0.2">
      <c r="A46" s="942">
        <v>21</v>
      </c>
      <c r="B46" s="943" t="s">
        <v>236</v>
      </c>
      <c r="C46" s="971" t="s">
        <v>107</v>
      </c>
      <c r="D46" s="444">
        <v>43556</v>
      </c>
      <c r="E46" s="444">
        <v>43567</v>
      </c>
      <c r="F46" s="445" t="s">
        <v>159</v>
      </c>
      <c r="G46" s="409"/>
      <c r="H46" s="410"/>
      <c r="I46" s="409"/>
      <c r="J46" s="410"/>
      <c r="K46" s="409"/>
      <c r="L46" s="410"/>
      <c r="M46" s="409"/>
      <c r="N46" s="446"/>
      <c r="O46" s="447"/>
    </row>
    <row r="47" spans="1:15" x14ac:dyDescent="0.2">
      <c r="A47" s="930"/>
      <c r="B47" s="944"/>
      <c r="C47" s="972"/>
      <c r="D47" s="101">
        <v>43598</v>
      </c>
      <c r="E47" s="101">
        <v>43609</v>
      </c>
      <c r="F47" s="77" t="s">
        <v>159</v>
      </c>
      <c r="G47" s="63"/>
      <c r="H47" s="64"/>
      <c r="I47" s="63"/>
      <c r="J47" s="64"/>
      <c r="K47" s="63"/>
      <c r="L47" s="64"/>
      <c r="M47" s="63"/>
      <c r="N47" s="119"/>
      <c r="O47" s="415"/>
    </row>
    <row r="48" spans="1:15" x14ac:dyDescent="0.2">
      <c r="A48" s="930"/>
      <c r="B48" s="944"/>
      <c r="C48" s="972"/>
      <c r="D48" s="121">
        <v>43710</v>
      </c>
      <c r="E48" s="121">
        <v>43714</v>
      </c>
      <c r="F48" s="122">
        <v>12</v>
      </c>
      <c r="G48" s="123">
        <v>0</v>
      </c>
      <c r="H48" s="122">
        <v>12</v>
      </c>
      <c r="I48" s="123"/>
      <c r="J48" s="122">
        <v>12</v>
      </c>
      <c r="K48" s="123"/>
      <c r="L48" s="122"/>
      <c r="M48" s="123"/>
      <c r="N48" s="124"/>
      <c r="O48" s="448">
        <v>28</v>
      </c>
    </row>
    <row r="49" spans="1:15" x14ac:dyDescent="0.2">
      <c r="A49" s="931"/>
      <c r="B49" s="944"/>
      <c r="C49" s="973"/>
      <c r="D49" s="121">
        <v>43731</v>
      </c>
      <c r="E49" s="121">
        <v>43735</v>
      </c>
      <c r="F49" s="122">
        <v>6</v>
      </c>
      <c r="G49" s="123">
        <v>0</v>
      </c>
      <c r="H49" s="122">
        <v>6</v>
      </c>
      <c r="I49" s="123">
        <v>6</v>
      </c>
      <c r="J49" s="122"/>
      <c r="K49" s="123"/>
      <c r="L49" s="122"/>
      <c r="M49" s="123"/>
      <c r="N49" s="124"/>
      <c r="O49" s="448">
        <v>29</v>
      </c>
    </row>
    <row r="50" spans="1:15" x14ac:dyDescent="0.2">
      <c r="A50" s="929">
        <v>22</v>
      </c>
      <c r="B50" s="944"/>
      <c r="C50" s="974" t="s">
        <v>48</v>
      </c>
      <c r="D50" s="121">
        <v>43374</v>
      </c>
      <c r="E50" s="121">
        <v>43403</v>
      </c>
      <c r="F50" s="122">
        <v>12</v>
      </c>
      <c r="G50" s="123">
        <v>0</v>
      </c>
      <c r="H50" s="122">
        <v>12</v>
      </c>
      <c r="I50" s="123">
        <v>3</v>
      </c>
      <c r="J50" s="122"/>
      <c r="K50" s="123">
        <v>9</v>
      </c>
      <c r="L50" s="122"/>
      <c r="M50" s="123"/>
      <c r="N50" s="124"/>
      <c r="O50" s="449">
        <v>30</v>
      </c>
    </row>
    <row r="51" spans="1:15" x14ac:dyDescent="0.2">
      <c r="A51" s="930"/>
      <c r="B51" s="944"/>
      <c r="C51" s="975"/>
      <c r="D51" s="121">
        <v>43409</v>
      </c>
      <c r="E51" s="121">
        <v>43438</v>
      </c>
      <c r="F51" s="122">
        <v>12</v>
      </c>
      <c r="G51" s="123">
        <v>0</v>
      </c>
      <c r="H51" s="122">
        <v>12</v>
      </c>
      <c r="I51" s="123">
        <v>5</v>
      </c>
      <c r="J51" s="122"/>
      <c r="K51" s="123">
        <v>7</v>
      </c>
      <c r="L51" s="122"/>
      <c r="M51" s="123"/>
      <c r="N51" s="124"/>
      <c r="O51" s="449">
        <v>31</v>
      </c>
    </row>
    <row r="52" spans="1:15" x14ac:dyDescent="0.2">
      <c r="A52" s="930"/>
      <c r="B52" s="944"/>
      <c r="C52" s="975"/>
      <c r="D52" s="121">
        <v>43507</v>
      </c>
      <c r="E52" s="121">
        <v>43536</v>
      </c>
      <c r="F52" s="122">
        <v>11</v>
      </c>
      <c r="G52" s="123">
        <v>0</v>
      </c>
      <c r="H52" s="122">
        <v>11</v>
      </c>
      <c r="I52" s="123">
        <v>3</v>
      </c>
      <c r="J52" s="122"/>
      <c r="K52" s="123">
        <v>8</v>
      </c>
      <c r="L52" s="122"/>
      <c r="M52" s="123"/>
      <c r="N52" s="124"/>
      <c r="O52" s="449">
        <v>32</v>
      </c>
    </row>
    <row r="53" spans="1:15" x14ac:dyDescent="0.2">
      <c r="A53" s="930"/>
      <c r="B53" s="944"/>
      <c r="C53" s="975"/>
      <c r="D53" s="121">
        <v>43549</v>
      </c>
      <c r="E53" s="121">
        <v>43578</v>
      </c>
      <c r="F53" s="122">
        <v>14</v>
      </c>
      <c r="G53" s="123">
        <v>0</v>
      </c>
      <c r="H53" s="122">
        <v>14</v>
      </c>
      <c r="I53" s="123">
        <v>1</v>
      </c>
      <c r="J53" s="122"/>
      <c r="K53" s="123">
        <v>13</v>
      </c>
      <c r="L53" s="122"/>
      <c r="M53" s="123"/>
      <c r="N53" s="124"/>
      <c r="O53" s="449">
        <v>33</v>
      </c>
    </row>
    <row r="54" spans="1:15" x14ac:dyDescent="0.2">
      <c r="A54" s="931"/>
      <c r="B54" s="944"/>
      <c r="C54" s="976"/>
      <c r="D54" s="121">
        <v>43598</v>
      </c>
      <c r="E54" s="121">
        <v>43627</v>
      </c>
      <c r="F54" s="122">
        <v>13</v>
      </c>
      <c r="G54" s="123">
        <v>0</v>
      </c>
      <c r="H54" s="122">
        <v>13</v>
      </c>
      <c r="I54" s="123">
        <v>3</v>
      </c>
      <c r="J54" s="122"/>
      <c r="K54" s="123">
        <v>10</v>
      </c>
      <c r="L54" s="122"/>
      <c r="M54" s="123"/>
      <c r="N54" s="124"/>
      <c r="O54" s="448">
        <v>34</v>
      </c>
    </row>
    <row r="55" spans="1:15" x14ac:dyDescent="0.2">
      <c r="A55" s="416">
        <v>23</v>
      </c>
      <c r="B55" s="944"/>
      <c r="C55" s="102" t="s">
        <v>22</v>
      </c>
      <c r="D55" s="121">
        <v>43591</v>
      </c>
      <c r="E55" s="121">
        <v>43609</v>
      </c>
      <c r="F55" s="122">
        <v>18</v>
      </c>
      <c r="G55" s="123">
        <v>1</v>
      </c>
      <c r="H55" s="122">
        <v>17</v>
      </c>
      <c r="I55" s="123">
        <v>11</v>
      </c>
      <c r="J55" s="122">
        <v>6</v>
      </c>
      <c r="K55" s="123"/>
      <c r="L55" s="122"/>
      <c r="M55" s="123"/>
      <c r="N55" s="124"/>
      <c r="O55" s="449">
        <v>35</v>
      </c>
    </row>
    <row r="56" spans="1:15" x14ac:dyDescent="0.2">
      <c r="A56" s="416">
        <v>24</v>
      </c>
      <c r="B56" s="944"/>
      <c r="C56" s="102" t="s">
        <v>108</v>
      </c>
      <c r="D56" s="121">
        <v>43402</v>
      </c>
      <c r="E56" s="121">
        <v>43427</v>
      </c>
      <c r="F56" s="123">
        <v>12</v>
      </c>
      <c r="G56" s="123">
        <v>0</v>
      </c>
      <c r="H56" s="123">
        <v>12</v>
      </c>
      <c r="I56" s="123">
        <v>7</v>
      </c>
      <c r="J56" s="123">
        <v>5</v>
      </c>
      <c r="K56" s="123"/>
      <c r="L56" s="123"/>
      <c r="M56" s="123"/>
      <c r="N56" s="126"/>
      <c r="O56" s="449">
        <v>36</v>
      </c>
    </row>
    <row r="57" spans="1:15" ht="13.5" thickBot="1" x14ac:dyDescent="0.25">
      <c r="A57" s="417">
        <v>25</v>
      </c>
      <c r="B57" s="945"/>
      <c r="C57" s="503" t="s">
        <v>250</v>
      </c>
      <c r="D57" s="504">
        <v>43409</v>
      </c>
      <c r="E57" s="504">
        <v>43420</v>
      </c>
      <c r="F57" s="505">
        <v>6</v>
      </c>
      <c r="G57" s="505">
        <v>0</v>
      </c>
      <c r="H57" s="505">
        <v>6</v>
      </c>
      <c r="I57" s="505">
        <v>6</v>
      </c>
      <c r="J57" s="505"/>
      <c r="K57" s="505"/>
      <c r="L57" s="505"/>
      <c r="M57" s="505"/>
      <c r="N57" s="506"/>
      <c r="O57" s="507">
        <v>37</v>
      </c>
    </row>
    <row r="58" spans="1:15" ht="18" customHeight="1" x14ac:dyDescent="0.2">
      <c r="A58" s="955" t="s">
        <v>110</v>
      </c>
      <c r="B58" s="956"/>
      <c r="C58" s="957"/>
      <c r="D58" s="135"/>
      <c r="E58" s="135"/>
      <c r="F58" s="103">
        <f t="shared" ref="F58:M58" si="5">SUM(F46:F57)</f>
        <v>116</v>
      </c>
      <c r="G58" s="103">
        <f t="shared" si="5"/>
        <v>1</v>
      </c>
      <c r="H58" s="103">
        <f t="shared" si="5"/>
        <v>115</v>
      </c>
      <c r="I58" s="103">
        <f t="shared" si="5"/>
        <v>45</v>
      </c>
      <c r="J58" s="103">
        <f t="shared" si="5"/>
        <v>23</v>
      </c>
      <c r="K58" s="103">
        <f t="shared" si="5"/>
        <v>47</v>
      </c>
      <c r="L58" s="103">
        <f t="shared" si="5"/>
        <v>0</v>
      </c>
      <c r="M58" s="103">
        <f t="shared" si="5"/>
        <v>0</v>
      </c>
      <c r="N58" s="109"/>
      <c r="O58" s="465"/>
    </row>
    <row r="59" spans="1:15" ht="21.75" customHeight="1" thickBot="1" x14ac:dyDescent="0.25">
      <c r="A59" s="958" t="s">
        <v>210</v>
      </c>
      <c r="B59" s="959"/>
      <c r="C59" s="960"/>
      <c r="D59" s="498"/>
      <c r="E59" s="499"/>
      <c r="F59" s="500">
        <f t="shared" ref="F59:M59" si="6">SUM(F13+F24+F28+F45+F58)</f>
        <v>519</v>
      </c>
      <c r="G59" s="501">
        <f t="shared" si="6"/>
        <v>10</v>
      </c>
      <c r="H59" s="500">
        <f t="shared" si="6"/>
        <v>509</v>
      </c>
      <c r="I59" s="501">
        <f t="shared" si="6"/>
        <v>167</v>
      </c>
      <c r="J59" s="500">
        <f t="shared" si="6"/>
        <v>55</v>
      </c>
      <c r="K59" s="501">
        <f t="shared" si="6"/>
        <v>242</v>
      </c>
      <c r="L59" s="500">
        <f t="shared" si="6"/>
        <v>39</v>
      </c>
      <c r="M59" s="501">
        <f t="shared" si="6"/>
        <v>6</v>
      </c>
      <c r="N59" s="500"/>
      <c r="O59" s="502"/>
    </row>
    <row r="60" spans="1:15" ht="16.5" customHeight="1" x14ac:dyDescent="0.2">
      <c r="A60" s="961">
        <v>26</v>
      </c>
      <c r="B60" s="963" t="s">
        <v>238</v>
      </c>
      <c r="C60" s="966" t="s">
        <v>73</v>
      </c>
      <c r="D60" s="480">
        <v>43381</v>
      </c>
      <c r="E60" s="408">
        <v>43383</v>
      </c>
      <c r="F60" s="409">
        <v>20</v>
      </c>
      <c r="G60" s="409">
        <v>0</v>
      </c>
      <c r="H60" s="409">
        <v>20</v>
      </c>
      <c r="I60" s="409">
        <v>11</v>
      </c>
      <c r="J60" s="409"/>
      <c r="K60" s="409">
        <v>9</v>
      </c>
      <c r="L60" s="409"/>
      <c r="M60" s="409"/>
      <c r="N60" s="409"/>
      <c r="O60" s="412">
        <v>38</v>
      </c>
    </row>
    <row r="61" spans="1:15" x14ac:dyDescent="0.2">
      <c r="A61" s="962"/>
      <c r="B61" s="964"/>
      <c r="C61" s="967"/>
      <c r="D61" s="177">
        <v>43388</v>
      </c>
      <c r="E61" s="61">
        <v>43390</v>
      </c>
      <c r="F61" s="63">
        <v>25</v>
      </c>
      <c r="G61" s="63">
        <v>0</v>
      </c>
      <c r="H61" s="63">
        <v>25</v>
      </c>
      <c r="I61" s="63">
        <v>14</v>
      </c>
      <c r="J61" s="63"/>
      <c r="K61" s="63">
        <v>11</v>
      </c>
      <c r="L61" s="63"/>
      <c r="M61" s="63"/>
      <c r="N61" s="63"/>
      <c r="O61" s="415">
        <v>39</v>
      </c>
    </row>
    <row r="62" spans="1:15" x14ac:dyDescent="0.2">
      <c r="A62" s="962">
        <v>27</v>
      </c>
      <c r="B62" s="964"/>
      <c r="C62" s="509" t="s">
        <v>115</v>
      </c>
      <c r="D62" s="177">
        <v>43612</v>
      </c>
      <c r="E62" s="61">
        <v>43616</v>
      </c>
      <c r="F62" s="79">
        <v>8</v>
      </c>
      <c r="G62" s="63">
        <v>0</v>
      </c>
      <c r="H62" s="63">
        <v>8</v>
      </c>
      <c r="I62" s="63">
        <v>3</v>
      </c>
      <c r="J62" s="63"/>
      <c r="K62" s="63">
        <v>2</v>
      </c>
      <c r="L62" s="63">
        <v>2</v>
      </c>
      <c r="M62" s="63">
        <v>1</v>
      </c>
      <c r="N62" s="63"/>
      <c r="O62" s="415">
        <v>40</v>
      </c>
    </row>
    <row r="63" spans="1:15" x14ac:dyDescent="0.2">
      <c r="A63" s="962"/>
      <c r="B63" s="964"/>
      <c r="C63" s="509" t="s">
        <v>72</v>
      </c>
      <c r="D63" s="177">
        <v>43626</v>
      </c>
      <c r="E63" s="61">
        <v>43630</v>
      </c>
      <c r="F63" s="79">
        <v>13</v>
      </c>
      <c r="G63" s="63">
        <v>0</v>
      </c>
      <c r="H63" s="63">
        <v>13</v>
      </c>
      <c r="I63" s="63">
        <v>6</v>
      </c>
      <c r="J63" s="63">
        <v>3</v>
      </c>
      <c r="K63" s="63">
        <v>1</v>
      </c>
      <c r="L63" s="63">
        <v>3</v>
      </c>
      <c r="M63" s="63"/>
      <c r="N63" s="63"/>
      <c r="O63" s="415">
        <v>41</v>
      </c>
    </row>
    <row r="64" spans="1:15" x14ac:dyDescent="0.2">
      <c r="A64" s="962">
        <v>28</v>
      </c>
      <c r="B64" s="964"/>
      <c r="C64" s="509" t="s">
        <v>116</v>
      </c>
      <c r="D64" s="177">
        <v>43493</v>
      </c>
      <c r="E64" s="61">
        <v>43497</v>
      </c>
      <c r="F64" s="79">
        <v>17</v>
      </c>
      <c r="G64" s="63">
        <v>0</v>
      </c>
      <c r="H64" s="63">
        <v>17</v>
      </c>
      <c r="I64" s="63">
        <v>6</v>
      </c>
      <c r="J64" s="63">
        <v>4</v>
      </c>
      <c r="K64" s="63">
        <v>4</v>
      </c>
      <c r="L64" s="63"/>
      <c r="M64" s="63">
        <v>3</v>
      </c>
      <c r="N64" s="63"/>
      <c r="O64" s="415">
        <v>42</v>
      </c>
    </row>
    <row r="65" spans="1:15" x14ac:dyDescent="0.2">
      <c r="A65" s="962"/>
      <c r="B65" s="964"/>
      <c r="C65" s="509" t="s">
        <v>72</v>
      </c>
      <c r="D65" s="177">
        <v>43640</v>
      </c>
      <c r="E65" s="61">
        <v>43644</v>
      </c>
      <c r="F65" s="79">
        <v>18</v>
      </c>
      <c r="G65" s="63">
        <v>0</v>
      </c>
      <c r="H65" s="63">
        <v>18</v>
      </c>
      <c r="I65" s="63">
        <v>7</v>
      </c>
      <c r="J65" s="63">
        <v>7</v>
      </c>
      <c r="K65" s="63">
        <v>1</v>
      </c>
      <c r="L65" s="63">
        <v>2</v>
      </c>
      <c r="M65" s="63">
        <v>1</v>
      </c>
      <c r="N65" s="63"/>
      <c r="O65" s="415">
        <v>43</v>
      </c>
    </row>
    <row r="66" spans="1:15" ht="15" customHeight="1" x14ac:dyDescent="0.2">
      <c r="A66" s="416">
        <v>29</v>
      </c>
      <c r="B66" s="964"/>
      <c r="C66" s="509" t="s">
        <v>117</v>
      </c>
      <c r="D66" s="177">
        <v>43402</v>
      </c>
      <c r="E66" s="61">
        <v>43406</v>
      </c>
      <c r="F66" s="79">
        <v>12</v>
      </c>
      <c r="G66" s="63">
        <v>0</v>
      </c>
      <c r="H66" s="63">
        <v>12</v>
      </c>
      <c r="I66" s="63">
        <v>2</v>
      </c>
      <c r="J66" s="63">
        <v>5</v>
      </c>
      <c r="K66" s="63"/>
      <c r="L66" s="63">
        <v>2</v>
      </c>
      <c r="M66" s="63">
        <v>3</v>
      </c>
      <c r="N66" s="63"/>
      <c r="O66" s="415">
        <v>44</v>
      </c>
    </row>
    <row r="67" spans="1:15" x14ac:dyDescent="0.2">
      <c r="A67" s="962">
        <v>30</v>
      </c>
      <c r="B67" s="964"/>
      <c r="C67" s="968" t="s">
        <v>237</v>
      </c>
      <c r="D67" s="177">
        <v>43556</v>
      </c>
      <c r="E67" s="61">
        <v>43560</v>
      </c>
      <c r="F67" s="79">
        <v>9</v>
      </c>
      <c r="G67" s="63">
        <v>0</v>
      </c>
      <c r="H67" s="63">
        <v>9</v>
      </c>
      <c r="I67" s="63">
        <v>3</v>
      </c>
      <c r="J67" s="63">
        <v>4</v>
      </c>
      <c r="K67" s="63"/>
      <c r="L67" s="63">
        <v>1</v>
      </c>
      <c r="M67" s="63">
        <v>1</v>
      </c>
      <c r="N67" s="63"/>
      <c r="O67" s="415">
        <v>45</v>
      </c>
    </row>
    <row r="68" spans="1:15" x14ac:dyDescent="0.2">
      <c r="A68" s="962"/>
      <c r="B68" s="964"/>
      <c r="C68" s="968"/>
      <c r="D68" s="177">
        <v>43605</v>
      </c>
      <c r="E68" s="61">
        <v>43609</v>
      </c>
      <c r="F68" s="79">
        <v>11</v>
      </c>
      <c r="G68" s="63">
        <v>0</v>
      </c>
      <c r="H68" s="63">
        <v>11</v>
      </c>
      <c r="I68" s="63">
        <v>4</v>
      </c>
      <c r="J68" s="63">
        <v>6</v>
      </c>
      <c r="K68" s="63">
        <v>1</v>
      </c>
      <c r="L68" s="63"/>
      <c r="M68" s="63"/>
      <c r="N68" s="63"/>
      <c r="O68" s="415">
        <v>46</v>
      </c>
    </row>
    <row r="69" spans="1:15" x14ac:dyDescent="0.2">
      <c r="A69" s="962"/>
      <c r="B69" s="964"/>
      <c r="C69" s="968"/>
      <c r="D69" s="177">
        <v>43619</v>
      </c>
      <c r="E69" s="61">
        <v>43623</v>
      </c>
      <c r="F69" s="79">
        <v>13</v>
      </c>
      <c r="G69" s="63">
        <v>0</v>
      </c>
      <c r="H69" s="63">
        <v>13</v>
      </c>
      <c r="I69" s="63">
        <v>4</v>
      </c>
      <c r="J69" s="63">
        <v>7</v>
      </c>
      <c r="K69" s="63">
        <v>1</v>
      </c>
      <c r="L69" s="63">
        <v>1</v>
      </c>
      <c r="M69" s="63"/>
      <c r="N69" s="63"/>
      <c r="O69" s="415">
        <v>47</v>
      </c>
    </row>
    <row r="70" spans="1:15" ht="25.5" x14ac:dyDescent="0.2">
      <c r="A70" s="416">
        <v>31</v>
      </c>
      <c r="B70" s="964"/>
      <c r="C70" s="510" t="s">
        <v>239</v>
      </c>
      <c r="D70" s="177">
        <v>43634</v>
      </c>
      <c r="E70" s="61">
        <v>43637</v>
      </c>
      <c r="F70" s="79">
        <v>17</v>
      </c>
      <c r="G70" s="63">
        <v>0</v>
      </c>
      <c r="H70" s="63">
        <v>17</v>
      </c>
      <c r="I70" s="63">
        <v>4</v>
      </c>
      <c r="J70" s="63">
        <v>2</v>
      </c>
      <c r="K70" s="63">
        <v>6</v>
      </c>
      <c r="L70" s="63">
        <v>5</v>
      </c>
      <c r="M70" s="63"/>
      <c r="N70" s="63"/>
      <c r="O70" s="415">
        <v>48</v>
      </c>
    </row>
    <row r="71" spans="1:15" ht="25.5" x14ac:dyDescent="0.2">
      <c r="A71" s="416">
        <v>32</v>
      </c>
      <c r="B71" s="964"/>
      <c r="C71" s="510" t="s">
        <v>240</v>
      </c>
      <c r="D71" s="177">
        <v>43535</v>
      </c>
      <c r="E71" s="61">
        <v>43539</v>
      </c>
      <c r="F71" s="79">
        <v>27</v>
      </c>
      <c r="G71" s="63">
        <v>0</v>
      </c>
      <c r="H71" s="63">
        <v>27</v>
      </c>
      <c r="I71" s="63">
        <v>8</v>
      </c>
      <c r="J71" s="63">
        <v>8</v>
      </c>
      <c r="K71" s="63">
        <v>9</v>
      </c>
      <c r="L71" s="63">
        <v>2</v>
      </c>
      <c r="M71" s="63"/>
      <c r="N71" s="63"/>
      <c r="O71" s="415">
        <v>49</v>
      </c>
    </row>
    <row r="72" spans="1:15" ht="21.75" customHeight="1" x14ac:dyDescent="0.2">
      <c r="A72" s="416">
        <v>33</v>
      </c>
      <c r="B72" s="964"/>
      <c r="C72" s="509" t="s">
        <v>123</v>
      </c>
      <c r="D72" s="177">
        <v>43556</v>
      </c>
      <c r="E72" s="61">
        <v>43560</v>
      </c>
      <c r="F72" s="79">
        <v>7</v>
      </c>
      <c r="G72" s="63">
        <v>0</v>
      </c>
      <c r="H72" s="63">
        <v>7</v>
      </c>
      <c r="I72" s="63">
        <v>1</v>
      </c>
      <c r="J72" s="63">
        <v>1</v>
      </c>
      <c r="K72" s="63">
        <v>4</v>
      </c>
      <c r="L72" s="63">
        <v>1</v>
      </c>
      <c r="M72" s="63"/>
      <c r="N72" s="63"/>
      <c r="O72" s="415">
        <v>50</v>
      </c>
    </row>
    <row r="73" spans="1:15" ht="12.95" customHeight="1" x14ac:dyDescent="0.2">
      <c r="A73" s="962">
        <v>34</v>
      </c>
      <c r="B73" s="964"/>
      <c r="C73" s="967" t="s">
        <v>124</v>
      </c>
      <c r="D73" s="177">
        <v>43388</v>
      </c>
      <c r="E73" s="61">
        <v>43392</v>
      </c>
      <c r="F73" s="79">
        <v>21</v>
      </c>
      <c r="G73" s="65">
        <v>0</v>
      </c>
      <c r="H73" s="63">
        <v>21</v>
      </c>
      <c r="I73" s="63"/>
      <c r="J73" s="63">
        <v>17</v>
      </c>
      <c r="K73" s="63"/>
      <c r="L73" s="63">
        <v>3</v>
      </c>
      <c r="M73" s="63">
        <v>1</v>
      </c>
      <c r="N73" s="65"/>
      <c r="O73" s="415">
        <v>51</v>
      </c>
    </row>
    <row r="74" spans="1:15" ht="12.95" customHeight="1" x14ac:dyDescent="0.2">
      <c r="A74" s="962"/>
      <c r="B74" s="964"/>
      <c r="C74" s="967"/>
      <c r="D74" s="177">
        <v>43409</v>
      </c>
      <c r="E74" s="61">
        <v>43413</v>
      </c>
      <c r="F74" s="79">
        <v>20</v>
      </c>
      <c r="G74" s="65">
        <v>0</v>
      </c>
      <c r="H74" s="63">
        <v>20</v>
      </c>
      <c r="I74" s="63">
        <v>14</v>
      </c>
      <c r="J74" s="63"/>
      <c r="K74" s="63">
        <v>6</v>
      </c>
      <c r="L74" s="63"/>
      <c r="M74" s="63"/>
      <c r="N74" s="65"/>
      <c r="O74" s="415">
        <v>52</v>
      </c>
    </row>
    <row r="75" spans="1:15" ht="12.95" customHeight="1" x14ac:dyDescent="0.2">
      <c r="A75" s="962"/>
      <c r="B75" s="964"/>
      <c r="C75" s="967"/>
      <c r="D75" s="177">
        <v>43514</v>
      </c>
      <c r="E75" s="61">
        <v>43518</v>
      </c>
      <c r="F75" s="79">
        <v>21</v>
      </c>
      <c r="G75" s="65">
        <v>0</v>
      </c>
      <c r="H75" s="63">
        <v>21</v>
      </c>
      <c r="I75" s="63">
        <v>10</v>
      </c>
      <c r="J75" s="63">
        <v>8</v>
      </c>
      <c r="K75" s="63">
        <v>1</v>
      </c>
      <c r="L75" s="63"/>
      <c r="M75" s="63">
        <v>2</v>
      </c>
      <c r="N75" s="65"/>
      <c r="O75" s="415">
        <v>53</v>
      </c>
    </row>
    <row r="76" spans="1:15" ht="12.95" customHeight="1" x14ac:dyDescent="0.2">
      <c r="A76" s="962"/>
      <c r="B76" s="964"/>
      <c r="C76" s="967"/>
      <c r="D76" s="177">
        <v>43563</v>
      </c>
      <c r="E76" s="61">
        <v>43567</v>
      </c>
      <c r="F76" s="79">
        <v>19</v>
      </c>
      <c r="G76" s="65">
        <v>0</v>
      </c>
      <c r="H76" s="63">
        <v>19</v>
      </c>
      <c r="I76" s="63">
        <v>5</v>
      </c>
      <c r="J76" s="63">
        <v>12</v>
      </c>
      <c r="K76" s="63">
        <v>1</v>
      </c>
      <c r="L76" s="63">
        <v>1</v>
      </c>
      <c r="M76" s="63"/>
      <c r="N76" s="65"/>
      <c r="O76" s="415">
        <v>54</v>
      </c>
    </row>
    <row r="77" spans="1:15" ht="12.95" customHeight="1" x14ac:dyDescent="0.2">
      <c r="A77" s="962"/>
      <c r="B77" s="964"/>
      <c r="C77" s="967"/>
      <c r="D77" s="177">
        <v>43619</v>
      </c>
      <c r="E77" s="61">
        <v>43623</v>
      </c>
      <c r="F77" s="79">
        <v>19</v>
      </c>
      <c r="G77" s="65">
        <v>0</v>
      </c>
      <c r="H77" s="63">
        <v>19</v>
      </c>
      <c r="I77" s="63">
        <v>5</v>
      </c>
      <c r="J77" s="63">
        <v>8</v>
      </c>
      <c r="K77" s="63"/>
      <c r="L77" s="63">
        <v>3</v>
      </c>
      <c r="M77" s="63">
        <v>3</v>
      </c>
      <c r="N77" s="65"/>
      <c r="O77" s="415">
        <v>55</v>
      </c>
    </row>
    <row r="78" spans="1:15" ht="15.75" customHeight="1" x14ac:dyDescent="0.2">
      <c r="A78" s="962">
        <v>35</v>
      </c>
      <c r="B78" s="964"/>
      <c r="C78" s="967" t="s">
        <v>125</v>
      </c>
      <c r="D78" s="177">
        <v>43374</v>
      </c>
      <c r="E78" s="61">
        <v>43378</v>
      </c>
      <c r="F78" s="79">
        <v>21</v>
      </c>
      <c r="G78" s="65">
        <v>0</v>
      </c>
      <c r="H78" s="63">
        <v>21</v>
      </c>
      <c r="I78" s="63">
        <v>4</v>
      </c>
      <c r="J78" s="63"/>
      <c r="K78" s="63">
        <v>16</v>
      </c>
      <c r="L78" s="63"/>
      <c r="M78" s="63">
        <v>1</v>
      </c>
      <c r="N78" s="65"/>
      <c r="O78" s="415">
        <v>56</v>
      </c>
    </row>
    <row r="79" spans="1:15" ht="13.5" thickBot="1" x14ac:dyDescent="0.25">
      <c r="A79" s="969"/>
      <c r="B79" s="965"/>
      <c r="C79" s="970"/>
      <c r="D79" s="508">
        <v>43423</v>
      </c>
      <c r="E79" s="441">
        <v>43427</v>
      </c>
      <c r="F79" s="422">
        <v>24</v>
      </c>
      <c r="G79" s="478">
        <v>0</v>
      </c>
      <c r="H79" s="422">
        <v>24</v>
      </c>
      <c r="I79" s="422">
        <v>1</v>
      </c>
      <c r="J79" s="422"/>
      <c r="K79" s="422">
        <v>21</v>
      </c>
      <c r="L79" s="422"/>
      <c r="M79" s="422">
        <v>2</v>
      </c>
      <c r="N79" s="478"/>
      <c r="O79" s="425">
        <v>57</v>
      </c>
    </row>
    <row r="80" spans="1:15" ht="15.75" customHeight="1" x14ac:dyDescent="0.2">
      <c r="A80" s="942">
        <v>36</v>
      </c>
      <c r="B80" s="943" t="s">
        <v>238</v>
      </c>
      <c r="C80" s="946" t="s">
        <v>251</v>
      </c>
      <c r="D80" s="516">
        <v>43416</v>
      </c>
      <c r="E80" s="408">
        <v>43420</v>
      </c>
      <c r="F80" s="481">
        <v>19</v>
      </c>
      <c r="G80" s="411">
        <v>0</v>
      </c>
      <c r="H80" s="409">
        <v>19</v>
      </c>
      <c r="I80" s="409">
        <v>11</v>
      </c>
      <c r="J80" s="410"/>
      <c r="K80" s="409">
        <v>8</v>
      </c>
      <c r="L80" s="410"/>
      <c r="M80" s="409"/>
      <c r="N80" s="411"/>
      <c r="O80" s="412">
        <v>58</v>
      </c>
    </row>
    <row r="81" spans="1:15" x14ac:dyDescent="0.2">
      <c r="A81" s="930"/>
      <c r="B81" s="944"/>
      <c r="C81" s="947"/>
      <c r="D81" s="517">
        <v>43423</v>
      </c>
      <c r="E81" s="49">
        <v>43427</v>
      </c>
      <c r="F81" s="68">
        <v>22</v>
      </c>
      <c r="G81" s="58">
        <v>0</v>
      </c>
      <c r="H81" s="51">
        <v>22</v>
      </c>
      <c r="I81" s="51">
        <v>12</v>
      </c>
      <c r="J81" s="50"/>
      <c r="K81" s="51">
        <v>10</v>
      </c>
      <c r="L81" s="50"/>
      <c r="M81" s="51"/>
      <c r="N81" s="65"/>
      <c r="O81" s="166">
        <v>59</v>
      </c>
    </row>
    <row r="82" spans="1:15" x14ac:dyDescent="0.2">
      <c r="A82" s="930"/>
      <c r="B82" s="944"/>
      <c r="C82" s="947"/>
      <c r="D82" s="518">
        <v>43542</v>
      </c>
      <c r="E82" s="75">
        <v>43546</v>
      </c>
      <c r="F82" s="76" t="s">
        <v>159</v>
      </c>
      <c r="G82" s="58"/>
      <c r="H82" s="51"/>
      <c r="I82" s="51"/>
      <c r="J82" s="50"/>
      <c r="K82" s="51"/>
      <c r="L82" s="50"/>
      <c r="M82" s="51"/>
      <c r="N82" s="65"/>
      <c r="O82" s="166"/>
    </row>
    <row r="83" spans="1:15" x14ac:dyDescent="0.2">
      <c r="A83" s="931"/>
      <c r="B83" s="944"/>
      <c r="C83" s="948"/>
      <c r="D83" s="518">
        <v>43563</v>
      </c>
      <c r="E83" s="75">
        <v>43567</v>
      </c>
      <c r="F83" s="76" t="s">
        <v>159</v>
      </c>
      <c r="G83" s="58"/>
      <c r="H83" s="51"/>
      <c r="I83" s="51"/>
      <c r="J83" s="50"/>
      <c r="K83" s="51"/>
      <c r="L83" s="50"/>
      <c r="M83" s="51"/>
      <c r="N83" s="65"/>
      <c r="O83" s="166"/>
    </row>
    <row r="84" spans="1:15" x14ac:dyDescent="0.2">
      <c r="A84" s="929">
        <v>37</v>
      </c>
      <c r="B84" s="944"/>
      <c r="C84" s="949" t="s">
        <v>252</v>
      </c>
      <c r="D84" s="517">
        <v>43388</v>
      </c>
      <c r="E84" s="49">
        <v>43392</v>
      </c>
      <c r="F84" s="68">
        <v>22</v>
      </c>
      <c r="G84" s="58">
        <v>0</v>
      </c>
      <c r="H84" s="51">
        <v>22</v>
      </c>
      <c r="I84" s="51">
        <v>4</v>
      </c>
      <c r="J84" s="50"/>
      <c r="K84" s="51">
        <v>18</v>
      </c>
      <c r="L84" s="50"/>
      <c r="M84" s="51"/>
      <c r="N84" s="65"/>
      <c r="O84" s="166">
        <v>60</v>
      </c>
    </row>
    <row r="85" spans="1:15" x14ac:dyDescent="0.2">
      <c r="A85" s="931"/>
      <c r="B85" s="944"/>
      <c r="C85" s="948"/>
      <c r="D85" s="517">
        <v>43395</v>
      </c>
      <c r="E85" s="49">
        <v>43399</v>
      </c>
      <c r="F85" s="68">
        <v>22</v>
      </c>
      <c r="G85" s="58">
        <v>0</v>
      </c>
      <c r="H85" s="51">
        <v>22</v>
      </c>
      <c r="I85" s="51">
        <v>4</v>
      </c>
      <c r="J85" s="50"/>
      <c r="K85" s="51">
        <v>18</v>
      </c>
      <c r="L85" s="50"/>
      <c r="M85" s="51"/>
      <c r="N85" s="65"/>
      <c r="O85" s="166">
        <v>61</v>
      </c>
    </row>
    <row r="86" spans="1:15" x14ac:dyDescent="0.2">
      <c r="A86" s="929">
        <v>38</v>
      </c>
      <c r="B86" s="944"/>
      <c r="C86" s="950" t="s">
        <v>253</v>
      </c>
      <c r="D86" s="519">
        <v>43514</v>
      </c>
      <c r="E86" s="94">
        <v>43516</v>
      </c>
      <c r="F86" s="170">
        <v>14</v>
      </c>
      <c r="G86" s="88">
        <v>0</v>
      </c>
      <c r="H86" s="87">
        <v>14</v>
      </c>
      <c r="I86" s="54">
        <v>6</v>
      </c>
      <c r="J86" s="87"/>
      <c r="K86" s="54">
        <v>8</v>
      </c>
      <c r="L86" s="87"/>
      <c r="M86" s="54"/>
      <c r="N86" s="172"/>
      <c r="O86" s="169">
        <v>62</v>
      </c>
    </row>
    <row r="87" spans="1:15" x14ac:dyDescent="0.2">
      <c r="A87" s="931"/>
      <c r="B87" s="944"/>
      <c r="C87" s="951"/>
      <c r="D87" s="520">
        <v>43516</v>
      </c>
      <c r="E87" s="61">
        <v>43518</v>
      </c>
      <c r="F87" s="159">
        <v>15</v>
      </c>
      <c r="G87" s="65">
        <v>0</v>
      </c>
      <c r="H87" s="64">
        <v>15</v>
      </c>
      <c r="I87" s="64">
        <v>6</v>
      </c>
      <c r="J87" s="178"/>
      <c r="K87" s="63">
        <v>9</v>
      </c>
      <c r="L87" s="64"/>
      <c r="M87" s="63"/>
      <c r="N87" s="98"/>
      <c r="O87" s="415">
        <v>63</v>
      </c>
    </row>
    <row r="88" spans="1:15" ht="23.25" customHeight="1" x14ac:dyDescent="0.2">
      <c r="A88" s="470">
        <v>39</v>
      </c>
      <c r="B88" s="944"/>
      <c r="C88" s="512" t="s">
        <v>130</v>
      </c>
      <c r="D88" s="521">
        <v>43724</v>
      </c>
      <c r="E88" s="44">
        <v>43728</v>
      </c>
      <c r="F88" s="160">
        <v>19</v>
      </c>
      <c r="G88" s="91">
        <v>0</v>
      </c>
      <c r="H88" s="45">
        <v>19</v>
      </c>
      <c r="I88" s="40">
        <v>7</v>
      </c>
      <c r="J88" s="45">
        <v>5</v>
      </c>
      <c r="K88" s="40">
        <v>4</v>
      </c>
      <c r="L88" s="45">
        <v>3</v>
      </c>
      <c r="M88" s="40"/>
      <c r="N88" s="46"/>
      <c r="O88" s="161">
        <v>64</v>
      </c>
    </row>
    <row r="89" spans="1:15" x14ac:dyDescent="0.2">
      <c r="A89" s="929">
        <v>40</v>
      </c>
      <c r="B89" s="944"/>
      <c r="C89" s="952" t="s">
        <v>131</v>
      </c>
      <c r="D89" s="522">
        <v>43416</v>
      </c>
      <c r="E89" s="171">
        <v>43420</v>
      </c>
      <c r="F89" s="168">
        <v>15</v>
      </c>
      <c r="G89" s="87">
        <v>0</v>
      </c>
      <c r="H89" s="54">
        <v>15</v>
      </c>
      <c r="I89" s="87">
        <v>6</v>
      </c>
      <c r="J89" s="54">
        <v>3</v>
      </c>
      <c r="K89" s="87">
        <v>6</v>
      </c>
      <c r="L89" s="54"/>
      <c r="M89" s="87"/>
      <c r="N89" s="54"/>
      <c r="O89" s="471">
        <v>65</v>
      </c>
    </row>
    <row r="90" spans="1:15" x14ac:dyDescent="0.2">
      <c r="A90" s="930"/>
      <c r="B90" s="944"/>
      <c r="C90" s="953"/>
      <c r="D90" s="522">
        <v>43521</v>
      </c>
      <c r="E90" s="94">
        <v>43525</v>
      </c>
      <c r="F90" s="168">
        <v>19</v>
      </c>
      <c r="G90" s="88">
        <v>0</v>
      </c>
      <c r="H90" s="54">
        <v>19</v>
      </c>
      <c r="I90" s="54">
        <v>10</v>
      </c>
      <c r="J90" s="54">
        <v>4</v>
      </c>
      <c r="K90" s="54">
        <v>5</v>
      </c>
      <c r="L90" s="54"/>
      <c r="M90" s="54"/>
      <c r="N90" s="179"/>
      <c r="O90" s="169">
        <v>66</v>
      </c>
    </row>
    <row r="91" spans="1:15" x14ac:dyDescent="0.2">
      <c r="A91" s="930"/>
      <c r="B91" s="944"/>
      <c r="C91" s="953"/>
      <c r="D91" s="523">
        <v>43556</v>
      </c>
      <c r="E91" s="61">
        <v>43560</v>
      </c>
      <c r="F91" s="159">
        <v>12</v>
      </c>
      <c r="G91" s="65">
        <v>0</v>
      </c>
      <c r="H91" s="64">
        <v>12</v>
      </c>
      <c r="I91" s="63">
        <v>8</v>
      </c>
      <c r="J91" s="64">
        <v>1</v>
      </c>
      <c r="K91" s="63">
        <v>2</v>
      </c>
      <c r="L91" s="64">
        <v>1</v>
      </c>
      <c r="M91" s="63"/>
      <c r="N91" s="65"/>
      <c r="O91" s="469">
        <v>67</v>
      </c>
    </row>
    <row r="92" spans="1:15" x14ac:dyDescent="0.2">
      <c r="A92" s="931"/>
      <c r="B92" s="944"/>
      <c r="C92" s="954"/>
      <c r="D92" s="523">
        <v>43661</v>
      </c>
      <c r="E92" s="112">
        <v>43665</v>
      </c>
      <c r="F92" s="162">
        <v>17</v>
      </c>
      <c r="G92" s="65">
        <v>0</v>
      </c>
      <c r="H92" s="64">
        <v>17</v>
      </c>
      <c r="I92" s="63">
        <v>2</v>
      </c>
      <c r="J92" s="64">
        <v>1</v>
      </c>
      <c r="K92" s="63">
        <v>8</v>
      </c>
      <c r="L92" s="64"/>
      <c r="M92" s="63">
        <v>6</v>
      </c>
      <c r="N92" s="98"/>
      <c r="O92" s="415">
        <v>68</v>
      </c>
    </row>
    <row r="93" spans="1:15" x14ac:dyDescent="0.2">
      <c r="A93" s="929">
        <v>41</v>
      </c>
      <c r="B93" s="944"/>
      <c r="C93" s="949" t="s">
        <v>132</v>
      </c>
      <c r="D93" s="524">
        <v>43479</v>
      </c>
      <c r="E93" s="96">
        <v>43483</v>
      </c>
      <c r="F93" s="76" t="s">
        <v>159</v>
      </c>
      <c r="G93" s="65"/>
      <c r="H93" s="64"/>
      <c r="I93" s="63"/>
      <c r="J93" s="64"/>
      <c r="K93" s="63"/>
      <c r="L93" s="64"/>
      <c r="M93" s="63"/>
      <c r="N93" s="98"/>
      <c r="O93" s="415"/>
    </row>
    <row r="94" spans="1:15" x14ac:dyDescent="0.2">
      <c r="A94" s="930"/>
      <c r="B94" s="944"/>
      <c r="C94" s="947"/>
      <c r="D94" s="525">
        <v>43542</v>
      </c>
      <c r="E94" s="182">
        <v>43546</v>
      </c>
      <c r="F94" s="76" t="s">
        <v>159</v>
      </c>
      <c r="G94" s="58"/>
      <c r="H94" s="50"/>
      <c r="I94" s="51"/>
      <c r="J94" s="50"/>
      <c r="K94" s="51"/>
      <c r="L94" s="50"/>
      <c r="M94" s="51"/>
      <c r="N94" s="52"/>
      <c r="O94" s="166"/>
    </row>
    <row r="95" spans="1:15" x14ac:dyDescent="0.2">
      <c r="A95" s="931"/>
      <c r="B95" s="944"/>
      <c r="C95" s="948"/>
      <c r="D95" s="524">
        <v>43598</v>
      </c>
      <c r="E95" s="96">
        <v>43602</v>
      </c>
      <c r="F95" s="76" t="s">
        <v>159</v>
      </c>
      <c r="G95" s="65"/>
      <c r="H95" s="64"/>
      <c r="I95" s="63"/>
      <c r="J95" s="64"/>
      <c r="K95" s="63"/>
      <c r="L95" s="64"/>
      <c r="M95" s="63"/>
      <c r="N95" s="98"/>
      <c r="O95" s="415"/>
    </row>
    <row r="96" spans="1:15" x14ac:dyDescent="0.2">
      <c r="A96" s="929">
        <v>42</v>
      </c>
      <c r="B96" s="944"/>
      <c r="C96" s="949" t="s">
        <v>133</v>
      </c>
      <c r="D96" s="526">
        <v>43633</v>
      </c>
      <c r="E96" s="101">
        <v>43635</v>
      </c>
      <c r="F96" s="77" t="s">
        <v>159</v>
      </c>
      <c r="G96" s="65"/>
      <c r="H96" s="63"/>
      <c r="I96" s="63"/>
      <c r="J96" s="63"/>
      <c r="K96" s="63"/>
      <c r="L96" s="63"/>
      <c r="M96" s="63"/>
      <c r="N96" s="65"/>
      <c r="O96" s="415"/>
    </row>
    <row r="97" spans="1:15" x14ac:dyDescent="0.2">
      <c r="A97" s="930"/>
      <c r="B97" s="944"/>
      <c r="C97" s="947"/>
      <c r="D97" s="520">
        <v>43647</v>
      </c>
      <c r="E97" s="61">
        <v>43649</v>
      </c>
      <c r="F97" s="79">
        <v>16</v>
      </c>
      <c r="G97" s="65">
        <v>0</v>
      </c>
      <c r="H97" s="63">
        <v>16</v>
      </c>
      <c r="I97" s="63">
        <v>8</v>
      </c>
      <c r="J97" s="63">
        <v>8</v>
      </c>
      <c r="K97" s="63"/>
      <c r="L97" s="63"/>
      <c r="M97" s="63"/>
      <c r="N97" s="65"/>
      <c r="O97" s="415">
        <v>69</v>
      </c>
    </row>
    <row r="98" spans="1:15" x14ac:dyDescent="0.2">
      <c r="A98" s="930"/>
      <c r="B98" s="944"/>
      <c r="C98" s="947"/>
      <c r="D98" s="520">
        <v>43724</v>
      </c>
      <c r="E98" s="61">
        <v>43726</v>
      </c>
      <c r="F98" s="79">
        <v>16</v>
      </c>
      <c r="G98" s="65">
        <v>0</v>
      </c>
      <c r="H98" s="63">
        <v>16</v>
      </c>
      <c r="I98" s="63">
        <v>6</v>
      </c>
      <c r="J98" s="63">
        <v>10</v>
      </c>
      <c r="K98" s="63"/>
      <c r="L98" s="63"/>
      <c r="M98" s="63"/>
      <c r="N98" s="65"/>
      <c r="O98" s="415">
        <v>70</v>
      </c>
    </row>
    <row r="99" spans="1:15" x14ac:dyDescent="0.2">
      <c r="A99" s="931"/>
      <c r="B99" s="944"/>
      <c r="C99" s="948"/>
      <c r="D99" s="526">
        <v>43717</v>
      </c>
      <c r="E99" s="101">
        <v>43719</v>
      </c>
      <c r="F99" s="77" t="s">
        <v>159</v>
      </c>
      <c r="G99" s="65"/>
      <c r="H99" s="63"/>
      <c r="I99" s="63"/>
      <c r="J99" s="63"/>
      <c r="K99" s="63"/>
      <c r="L99" s="63"/>
      <c r="M99" s="63"/>
      <c r="N99" s="65"/>
      <c r="O99" s="415"/>
    </row>
    <row r="100" spans="1:15" ht="20.25" customHeight="1" x14ac:dyDescent="0.2">
      <c r="A100" s="929">
        <v>43</v>
      </c>
      <c r="B100" s="944"/>
      <c r="C100" s="932" t="s">
        <v>259</v>
      </c>
      <c r="D100" s="517">
        <v>43430</v>
      </c>
      <c r="E100" s="49">
        <v>43432</v>
      </c>
      <c r="F100" s="68">
        <v>31</v>
      </c>
      <c r="G100" s="58">
        <v>0</v>
      </c>
      <c r="H100" s="51">
        <v>31</v>
      </c>
      <c r="I100" s="51">
        <v>24</v>
      </c>
      <c r="J100" s="51">
        <v>1</v>
      </c>
      <c r="K100" s="51">
        <v>1</v>
      </c>
      <c r="L100" s="51"/>
      <c r="M100" s="51">
        <v>5</v>
      </c>
      <c r="N100" s="58"/>
      <c r="O100" s="166">
        <v>71</v>
      </c>
    </row>
    <row r="101" spans="1:15" ht="17.25" customHeight="1" x14ac:dyDescent="0.2">
      <c r="A101" s="930"/>
      <c r="B101" s="944"/>
      <c r="C101" s="933"/>
      <c r="D101" s="520">
        <v>43634</v>
      </c>
      <c r="E101" s="61">
        <v>43636</v>
      </c>
      <c r="F101" s="79">
        <v>30</v>
      </c>
      <c r="G101" s="65">
        <v>0</v>
      </c>
      <c r="H101" s="63">
        <v>30</v>
      </c>
      <c r="I101" s="63">
        <v>21</v>
      </c>
      <c r="J101" s="63">
        <v>8</v>
      </c>
      <c r="K101" s="63">
        <v>1</v>
      </c>
      <c r="L101" s="63"/>
      <c r="M101" s="63"/>
      <c r="N101" s="65"/>
      <c r="O101" s="415">
        <v>72</v>
      </c>
    </row>
    <row r="102" spans="1:15" ht="15" customHeight="1" x14ac:dyDescent="0.2">
      <c r="A102" s="931"/>
      <c r="B102" s="944"/>
      <c r="C102" s="934"/>
      <c r="D102" s="520">
        <v>43717</v>
      </c>
      <c r="E102" s="61">
        <v>43719</v>
      </c>
      <c r="F102" s="79">
        <v>23</v>
      </c>
      <c r="G102" s="65">
        <v>0</v>
      </c>
      <c r="H102" s="63">
        <v>23</v>
      </c>
      <c r="I102" s="63">
        <v>15</v>
      </c>
      <c r="J102" s="63">
        <v>7</v>
      </c>
      <c r="K102" s="63"/>
      <c r="L102" s="63">
        <v>1</v>
      </c>
      <c r="M102" s="63"/>
      <c r="N102" s="65"/>
      <c r="O102" s="415">
        <v>73</v>
      </c>
    </row>
    <row r="103" spans="1:15" ht="20.25" customHeight="1" x14ac:dyDescent="0.2">
      <c r="A103" s="416">
        <v>44</v>
      </c>
      <c r="B103" s="944"/>
      <c r="C103" s="513" t="s">
        <v>136</v>
      </c>
      <c r="D103" s="526">
        <v>43570</v>
      </c>
      <c r="E103" s="101">
        <v>43572</v>
      </c>
      <c r="F103" s="77" t="s">
        <v>159</v>
      </c>
      <c r="G103" s="65"/>
      <c r="H103" s="63"/>
      <c r="I103" s="63"/>
      <c r="J103" s="63"/>
      <c r="K103" s="63"/>
      <c r="L103" s="63"/>
      <c r="M103" s="63"/>
      <c r="N103" s="65"/>
      <c r="O103" s="415"/>
    </row>
    <row r="104" spans="1:15" ht="38.25" x14ac:dyDescent="0.2">
      <c r="A104" s="470">
        <v>45</v>
      </c>
      <c r="B104" s="944"/>
      <c r="C104" s="514" t="s">
        <v>254</v>
      </c>
      <c r="D104" s="526">
        <v>43395</v>
      </c>
      <c r="E104" s="101">
        <v>43397</v>
      </c>
      <c r="F104" s="77" t="s">
        <v>159</v>
      </c>
      <c r="G104" s="65"/>
      <c r="H104" s="63"/>
      <c r="I104" s="63"/>
      <c r="J104" s="63"/>
      <c r="K104" s="63"/>
      <c r="L104" s="63"/>
      <c r="M104" s="63"/>
      <c r="N104" s="65"/>
      <c r="O104" s="415"/>
    </row>
    <row r="105" spans="1:15" ht="21.75" customHeight="1" x14ac:dyDescent="0.2">
      <c r="A105" s="414">
        <v>46</v>
      </c>
      <c r="B105" s="944"/>
      <c r="C105" s="513" t="s">
        <v>255</v>
      </c>
      <c r="D105" s="520">
        <v>43395</v>
      </c>
      <c r="E105" s="61">
        <v>43397</v>
      </c>
      <c r="F105" s="79">
        <v>45</v>
      </c>
      <c r="G105" s="65">
        <v>0</v>
      </c>
      <c r="H105" s="63">
        <v>45</v>
      </c>
      <c r="I105" s="63">
        <v>43</v>
      </c>
      <c r="J105" s="63"/>
      <c r="K105" s="63">
        <v>2</v>
      </c>
      <c r="L105" s="63"/>
      <c r="M105" s="63"/>
      <c r="N105" s="65"/>
      <c r="O105" s="415">
        <v>74</v>
      </c>
    </row>
    <row r="106" spans="1:15" ht="25.5" x14ac:dyDescent="0.2">
      <c r="A106" s="414">
        <v>47</v>
      </c>
      <c r="B106" s="944"/>
      <c r="C106" s="514" t="s">
        <v>256</v>
      </c>
      <c r="D106" s="526">
        <v>43591</v>
      </c>
      <c r="E106" s="101">
        <v>43593</v>
      </c>
      <c r="F106" s="77" t="s">
        <v>159</v>
      </c>
      <c r="G106" s="65"/>
      <c r="H106" s="63"/>
      <c r="I106" s="63"/>
      <c r="J106" s="63"/>
      <c r="K106" s="63"/>
      <c r="L106" s="63"/>
      <c r="M106" s="63"/>
      <c r="N106" s="65"/>
      <c r="O106" s="415"/>
    </row>
    <row r="107" spans="1:15" ht="38.25" x14ac:dyDescent="0.2">
      <c r="A107" s="470">
        <v>48</v>
      </c>
      <c r="B107" s="944"/>
      <c r="C107" s="386" t="s">
        <v>258</v>
      </c>
      <c r="D107" s="527">
        <v>43500</v>
      </c>
      <c r="E107" s="44">
        <v>43502</v>
      </c>
      <c r="F107" s="160">
        <v>16</v>
      </c>
      <c r="G107" s="91">
        <v>0</v>
      </c>
      <c r="H107" s="45">
        <v>16</v>
      </c>
      <c r="I107" s="40">
        <v>11</v>
      </c>
      <c r="J107" s="45"/>
      <c r="K107" s="40">
        <v>5</v>
      </c>
      <c r="L107" s="45"/>
      <c r="M107" s="40"/>
      <c r="N107" s="46"/>
      <c r="O107" s="161">
        <v>75</v>
      </c>
    </row>
    <row r="108" spans="1:15" ht="26.25" thickBot="1" x14ac:dyDescent="0.25">
      <c r="A108" s="511">
        <v>49</v>
      </c>
      <c r="B108" s="945"/>
      <c r="C108" s="515" t="s">
        <v>257</v>
      </c>
      <c r="D108" s="528">
        <v>43359</v>
      </c>
      <c r="E108" s="441">
        <v>43726</v>
      </c>
      <c r="F108" s="489">
        <v>17</v>
      </c>
      <c r="G108" s="422">
        <v>0</v>
      </c>
      <c r="H108" s="422">
        <v>17</v>
      </c>
      <c r="I108" s="422">
        <v>7</v>
      </c>
      <c r="J108" s="422"/>
      <c r="K108" s="422">
        <v>10</v>
      </c>
      <c r="L108" s="422"/>
      <c r="M108" s="422"/>
      <c r="N108" s="422"/>
      <c r="O108" s="425">
        <v>76</v>
      </c>
    </row>
    <row r="109" spans="1:15" ht="23.25" customHeight="1" thickBot="1" x14ac:dyDescent="0.25">
      <c r="A109" s="925" t="s">
        <v>212</v>
      </c>
      <c r="B109" s="926"/>
      <c r="C109" s="935"/>
      <c r="D109" s="477"/>
      <c r="E109" s="482"/>
      <c r="F109" s="483">
        <f t="shared" ref="F109:M109" si="7">SUM(F60:F108)</f>
        <v>732</v>
      </c>
      <c r="G109" s="482">
        <f t="shared" si="7"/>
        <v>0</v>
      </c>
      <c r="H109" s="482">
        <f t="shared" si="7"/>
        <v>732</v>
      </c>
      <c r="I109" s="482">
        <f t="shared" si="7"/>
        <v>323</v>
      </c>
      <c r="J109" s="482">
        <f t="shared" si="7"/>
        <v>140</v>
      </c>
      <c r="K109" s="482">
        <f t="shared" si="7"/>
        <v>209</v>
      </c>
      <c r="L109" s="482">
        <f t="shared" si="7"/>
        <v>31</v>
      </c>
      <c r="M109" s="482">
        <f t="shared" si="7"/>
        <v>29</v>
      </c>
      <c r="N109" s="484"/>
      <c r="O109" s="485"/>
    </row>
    <row r="110" spans="1:15" ht="15" customHeight="1" x14ac:dyDescent="0.2">
      <c r="A110" s="406">
        <v>50</v>
      </c>
      <c r="B110" s="936" t="s">
        <v>241</v>
      </c>
      <c r="C110" s="486" t="s">
        <v>244</v>
      </c>
      <c r="D110" s="408">
        <v>43500</v>
      </c>
      <c r="E110" s="408">
        <v>43525</v>
      </c>
      <c r="F110" s="481">
        <v>14</v>
      </c>
      <c r="G110" s="411">
        <v>0</v>
      </c>
      <c r="H110" s="409">
        <v>14</v>
      </c>
      <c r="I110" s="409">
        <v>11</v>
      </c>
      <c r="J110" s="409">
        <v>3</v>
      </c>
      <c r="K110" s="409"/>
      <c r="L110" s="409"/>
      <c r="M110" s="409"/>
      <c r="N110" s="411"/>
      <c r="O110" s="412">
        <v>77</v>
      </c>
    </row>
    <row r="111" spans="1:15" ht="15" customHeight="1" x14ac:dyDescent="0.2">
      <c r="A111" s="413">
        <v>51</v>
      </c>
      <c r="B111" s="937"/>
      <c r="C111" s="127" t="s">
        <v>245</v>
      </c>
      <c r="D111" s="61">
        <v>43605</v>
      </c>
      <c r="E111" s="61">
        <v>43630</v>
      </c>
      <c r="F111" s="79">
        <v>12</v>
      </c>
      <c r="G111" s="65">
        <v>0</v>
      </c>
      <c r="H111" s="63">
        <v>12</v>
      </c>
      <c r="I111" s="63"/>
      <c r="J111" s="63"/>
      <c r="K111" s="63">
        <v>10</v>
      </c>
      <c r="L111" s="63">
        <v>2</v>
      </c>
      <c r="M111" s="63"/>
      <c r="N111" s="65"/>
      <c r="O111" s="415">
        <v>78</v>
      </c>
    </row>
    <row r="112" spans="1:15" ht="15" customHeight="1" x14ac:dyDescent="0.2">
      <c r="A112" s="413">
        <v>52</v>
      </c>
      <c r="B112" s="937"/>
      <c r="C112" s="127" t="s">
        <v>246</v>
      </c>
      <c r="D112" s="61">
        <v>43507</v>
      </c>
      <c r="E112" s="61">
        <v>43532</v>
      </c>
      <c r="F112" s="79">
        <v>6</v>
      </c>
      <c r="G112" s="65">
        <v>0</v>
      </c>
      <c r="H112" s="63">
        <v>6</v>
      </c>
      <c r="I112" s="63">
        <v>4</v>
      </c>
      <c r="J112" s="63">
        <v>1</v>
      </c>
      <c r="K112" s="63">
        <v>1</v>
      </c>
      <c r="L112" s="63"/>
      <c r="M112" s="63"/>
      <c r="N112" s="65"/>
      <c r="O112" s="415">
        <v>79</v>
      </c>
    </row>
    <row r="113" spans="1:15" ht="24.75" customHeight="1" x14ac:dyDescent="0.2">
      <c r="A113" s="413">
        <v>53</v>
      </c>
      <c r="B113" s="937"/>
      <c r="C113" s="385" t="s">
        <v>247</v>
      </c>
      <c r="D113" s="61">
        <v>43591</v>
      </c>
      <c r="E113" s="61">
        <v>43616</v>
      </c>
      <c r="F113" s="79">
        <v>14</v>
      </c>
      <c r="G113" s="65">
        <v>0</v>
      </c>
      <c r="H113" s="63">
        <v>14</v>
      </c>
      <c r="I113" s="63">
        <v>9</v>
      </c>
      <c r="J113" s="63">
        <v>2</v>
      </c>
      <c r="K113" s="63">
        <v>3</v>
      </c>
      <c r="L113" s="63"/>
      <c r="M113" s="63"/>
      <c r="N113" s="65"/>
      <c r="O113" s="415">
        <v>80</v>
      </c>
    </row>
    <row r="114" spans="1:15" ht="15" customHeight="1" x14ac:dyDescent="0.2">
      <c r="A114" s="413">
        <v>54</v>
      </c>
      <c r="B114" s="937"/>
      <c r="C114" s="127" t="s">
        <v>248</v>
      </c>
      <c r="D114" s="61">
        <v>43556</v>
      </c>
      <c r="E114" s="61">
        <v>43580</v>
      </c>
      <c r="F114" s="79">
        <v>15</v>
      </c>
      <c r="G114" s="65">
        <v>0</v>
      </c>
      <c r="H114" s="63">
        <v>15</v>
      </c>
      <c r="I114" s="63">
        <v>13</v>
      </c>
      <c r="J114" s="63">
        <v>2</v>
      </c>
      <c r="K114" s="63"/>
      <c r="L114" s="63"/>
      <c r="M114" s="63"/>
      <c r="N114" s="65"/>
      <c r="O114" s="415">
        <v>81</v>
      </c>
    </row>
    <row r="115" spans="1:15" ht="15" customHeight="1" thickBot="1" x14ac:dyDescent="0.25">
      <c r="A115" s="487">
        <v>55</v>
      </c>
      <c r="B115" s="938"/>
      <c r="C115" s="488" t="s">
        <v>249</v>
      </c>
      <c r="D115" s="441">
        <v>43710</v>
      </c>
      <c r="E115" s="441">
        <v>43735</v>
      </c>
      <c r="F115" s="489">
        <v>10</v>
      </c>
      <c r="G115" s="478">
        <v>0</v>
      </c>
      <c r="H115" s="422">
        <v>10</v>
      </c>
      <c r="I115" s="422"/>
      <c r="J115" s="422"/>
      <c r="K115" s="422">
        <v>8</v>
      </c>
      <c r="L115" s="422">
        <v>2</v>
      </c>
      <c r="M115" s="422"/>
      <c r="N115" s="478"/>
      <c r="O115" s="425">
        <v>82</v>
      </c>
    </row>
    <row r="116" spans="1:15" ht="20.25" customHeight="1" thickBot="1" x14ac:dyDescent="0.25">
      <c r="A116" s="881" t="s">
        <v>36</v>
      </c>
      <c r="B116" s="882"/>
      <c r="C116" s="883"/>
      <c r="D116" s="193"/>
      <c r="E116" s="193"/>
      <c r="F116" s="194">
        <f t="shared" ref="F116:M116" si="8">SUM(F110:F115)</f>
        <v>71</v>
      </c>
      <c r="G116" s="194">
        <f t="shared" si="8"/>
        <v>0</v>
      </c>
      <c r="H116" s="194">
        <f t="shared" si="8"/>
        <v>71</v>
      </c>
      <c r="I116" s="194">
        <f t="shared" si="8"/>
        <v>37</v>
      </c>
      <c r="J116" s="194">
        <f t="shared" si="8"/>
        <v>8</v>
      </c>
      <c r="K116" s="194">
        <f t="shared" si="8"/>
        <v>22</v>
      </c>
      <c r="L116" s="194">
        <f t="shared" si="8"/>
        <v>4</v>
      </c>
      <c r="M116" s="194">
        <f t="shared" si="8"/>
        <v>0</v>
      </c>
      <c r="N116" s="195"/>
      <c r="O116" s="539"/>
    </row>
    <row r="117" spans="1:15" x14ac:dyDescent="0.2">
      <c r="A117" s="470">
        <v>49</v>
      </c>
      <c r="B117" s="928" t="s">
        <v>242</v>
      </c>
      <c r="C117" s="293" t="s">
        <v>150</v>
      </c>
      <c r="D117" s="67">
        <v>43507</v>
      </c>
      <c r="E117" s="49">
        <v>43560</v>
      </c>
      <c r="F117" s="68">
        <v>14</v>
      </c>
      <c r="G117" s="51">
        <v>0</v>
      </c>
      <c r="H117" s="51">
        <v>14</v>
      </c>
      <c r="I117" s="51">
        <v>7</v>
      </c>
      <c r="J117" s="51">
        <v>5</v>
      </c>
      <c r="K117" s="51">
        <v>2</v>
      </c>
      <c r="L117" s="51"/>
      <c r="M117" s="51"/>
      <c r="N117" s="51"/>
      <c r="O117" s="166">
        <v>83</v>
      </c>
    </row>
    <row r="118" spans="1:15" x14ac:dyDescent="0.2">
      <c r="A118" s="472"/>
      <c r="B118" s="928"/>
      <c r="C118" s="197"/>
      <c r="D118" s="67">
        <v>43591</v>
      </c>
      <c r="E118" s="49">
        <v>43644</v>
      </c>
      <c r="F118" s="68">
        <v>13</v>
      </c>
      <c r="G118" s="51">
        <v>0</v>
      </c>
      <c r="H118" s="51">
        <v>13</v>
      </c>
      <c r="I118" s="51">
        <v>6</v>
      </c>
      <c r="J118" s="51">
        <v>3</v>
      </c>
      <c r="K118" s="51">
        <v>4</v>
      </c>
      <c r="L118" s="51"/>
      <c r="M118" s="51"/>
      <c r="N118" s="51"/>
      <c r="O118" s="415">
        <v>84</v>
      </c>
    </row>
    <row r="119" spans="1:15" x14ac:dyDescent="0.2">
      <c r="A119" s="414">
        <v>50</v>
      </c>
      <c r="B119" s="928"/>
      <c r="C119" s="196" t="s">
        <v>151</v>
      </c>
      <c r="D119" s="67">
        <v>43493</v>
      </c>
      <c r="E119" s="49">
        <v>43574</v>
      </c>
      <c r="F119" s="68">
        <v>13</v>
      </c>
      <c r="G119" s="51">
        <v>0</v>
      </c>
      <c r="H119" s="51">
        <v>13</v>
      </c>
      <c r="I119" s="51">
        <v>4</v>
      </c>
      <c r="J119" s="51">
        <v>3</v>
      </c>
      <c r="K119" s="51">
        <v>4</v>
      </c>
      <c r="L119" s="51">
        <v>1</v>
      </c>
      <c r="M119" s="51">
        <v>1</v>
      </c>
      <c r="N119" s="51"/>
      <c r="O119" s="415">
        <v>85</v>
      </c>
    </row>
    <row r="120" spans="1:15" x14ac:dyDescent="0.2">
      <c r="A120" s="472"/>
      <c r="B120" s="928"/>
      <c r="C120" s="197"/>
      <c r="D120" s="67">
        <v>43682</v>
      </c>
      <c r="E120" s="49">
        <v>43735</v>
      </c>
      <c r="F120" s="68">
        <v>5</v>
      </c>
      <c r="G120" s="51">
        <v>0</v>
      </c>
      <c r="H120" s="51">
        <v>5</v>
      </c>
      <c r="I120" s="51"/>
      <c r="J120" s="51"/>
      <c r="K120" s="51">
        <v>3</v>
      </c>
      <c r="L120" s="51"/>
      <c r="M120" s="40">
        <v>2</v>
      </c>
      <c r="N120" s="40"/>
      <c r="O120" s="415">
        <v>86</v>
      </c>
    </row>
    <row r="121" spans="1:15" x14ac:dyDescent="0.2">
      <c r="A121" s="414">
        <v>51</v>
      </c>
      <c r="B121" s="928"/>
      <c r="C121" s="196" t="s">
        <v>152</v>
      </c>
      <c r="D121" s="67">
        <v>43381</v>
      </c>
      <c r="E121" s="49">
        <v>43504</v>
      </c>
      <c r="F121" s="68">
        <v>12</v>
      </c>
      <c r="G121" s="51">
        <v>0</v>
      </c>
      <c r="H121" s="51">
        <v>12</v>
      </c>
      <c r="I121" s="51">
        <v>5</v>
      </c>
      <c r="J121" s="51"/>
      <c r="K121" s="51">
        <v>6</v>
      </c>
      <c r="L121" s="92">
        <v>1</v>
      </c>
      <c r="M121" s="198" t="s">
        <v>171</v>
      </c>
      <c r="N121" s="97"/>
      <c r="O121" s="469">
        <v>87</v>
      </c>
    </row>
    <row r="122" spans="1:15" x14ac:dyDescent="0.2">
      <c r="A122" s="414">
        <v>52</v>
      </c>
      <c r="B122" s="928"/>
      <c r="C122" s="196" t="s">
        <v>153</v>
      </c>
      <c r="D122" s="67">
        <v>43388</v>
      </c>
      <c r="E122" s="49">
        <v>43532</v>
      </c>
      <c r="F122" s="68">
        <v>11</v>
      </c>
      <c r="G122" s="51">
        <v>1</v>
      </c>
      <c r="H122" s="51">
        <v>10</v>
      </c>
      <c r="I122" s="51">
        <v>8</v>
      </c>
      <c r="J122" s="51">
        <v>0</v>
      </c>
      <c r="K122" s="51">
        <v>2</v>
      </c>
      <c r="L122" s="51"/>
      <c r="M122" s="51"/>
      <c r="N122" s="51"/>
      <c r="O122" s="415">
        <v>88</v>
      </c>
    </row>
    <row r="123" spans="1:15" x14ac:dyDescent="0.2">
      <c r="A123" s="470"/>
      <c r="B123" s="928"/>
      <c r="C123" s="293"/>
      <c r="D123" s="394">
        <v>43556</v>
      </c>
      <c r="E123" s="44">
        <v>43609</v>
      </c>
      <c r="F123" s="247">
        <v>9</v>
      </c>
      <c r="G123" s="40">
        <v>1</v>
      </c>
      <c r="H123" s="40">
        <v>8</v>
      </c>
      <c r="I123" s="40">
        <v>2</v>
      </c>
      <c r="J123" s="40">
        <v>3</v>
      </c>
      <c r="K123" s="40">
        <v>2</v>
      </c>
      <c r="L123" s="40"/>
      <c r="M123" s="40">
        <v>1</v>
      </c>
      <c r="N123" s="40"/>
      <c r="O123" s="169">
        <v>89</v>
      </c>
    </row>
    <row r="124" spans="1:15" ht="22.5" customHeight="1" thickBot="1" x14ac:dyDescent="0.25">
      <c r="A124" s="387"/>
      <c r="B124" s="540"/>
      <c r="C124" s="443" t="s">
        <v>37</v>
      </c>
      <c r="D124" s="547"/>
      <c r="E124" s="548"/>
      <c r="F124" s="403">
        <f t="shared" ref="F124:M124" si="9">SUM(F117:F123)</f>
        <v>77</v>
      </c>
      <c r="G124" s="194">
        <f t="shared" si="9"/>
        <v>2</v>
      </c>
      <c r="H124" s="403">
        <f t="shared" si="9"/>
        <v>75</v>
      </c>
      <c r="I124" s="194">
        <f t="shared" si="9"/>
        <v>32</v>
      </c>
      <c r="J124" s="403">
        <f t="shared" si="9"/>
        <v>14</v>
      </c>
      <c r="K124" s="194">
        <f t="shared" si="9"/>
        <v>23</v>
      </c>
      <c r="L124" s="403">
        <f t="shared" si="9"/>
        <v>2</v>
      </c>
      <c r="M124" s="194">
        <f t="shared" si="9"/>
        <v>4</v>
      </c>
      <c r="N124" s="403"/>
      <c r="O124" s="195"/>
    </row>
    <row r="125" spans="1:15" ht="12.75" customHeight="1" x14ac:dyDescent="0.2">
      <c r="A125" s="902">
        <v>53</v>
      </c>
      <c r="B125" s="898" t="s">
        <v>243</v>
      </c>
      <c r="C125" s="939" t="s">
        <v>260</v>
      </c>
      <c r="D125" s="182">
        <v>43416</v>
      </c>
      <c r="E125" s="75">
        <v>43427</v>
      </c>
      <c r="F125" s="546" t="s">
        <v>159</v>
      </c>
      <c r="G125" s="51"/>
      <c r="H125" s="50"/>
      <c r="I125" s="51"/>
      <c r="J125" s="50"/>
      <c r="K125" s="51"/>
      <c r="L125" s="50"/>
      <c r="M125" s="51"/>
      <c r="N125" s="50"/>
      <c r="O125" s="166"/>
    </row>
    <row r="126" spans="1:15" x14ac:dyDescent="0.2">
      <c r="A126" s="901"/>
      <c r="B126" s="898"/>
      <c r="C126" s="940"/>
      <c r="D126" s="48">
        <v>43634</v>
      </c>
      <c r="E126" s="49">
        <v>43812</v>
      </c>
      <c r="F126" s="50">
        <v>6</v>
      </c>
      <c r="G126" s="51">
        <v>0</v>
      </c>
      <c r="H126" s="50">
        <v>6</v>
      </c>
      <c r="I126" s="51">
        <v>1</v>
      </c>
      <c r="J126" s="50">
        <v>3</v>
      </c>
      <c r="K126" s="51">
        <v>1</v>
      </c>
      <c r="L126" s="50">
        <v>1</v>
      </c>
      <c r="M126" s="51"/>
      <c r="N126" s="50"/>
      <c r="O126" s="166">
        <v>90</v>
      </c>
    </row>
    <row r="127" spans="1:15" x14ac:dyDescent="0.2">
      <c r="A127" s="900">
        <v>54</v>
      </c>
      <c r="B127" s="898"/>
      <c r="C127" s="86" t="s">
        <v>155</v>
      </c>
      <c r="D127" s="112">
        <v>43542</v>
      </c>
      <c r="E127" s="61">
        <v>43756</v>
      </c>
      <c r="F127" s="64">
        <v>16</v>
      </c>
      <c r="G127" s="63">
        <v>2</v>
      </c>
      <c r="H127" s="64">
        <v>14</v>
      </c>
      <c r="I127" s="63">
        <v>11</v>
      </c>
      <c r="J127" s="64"/>
      <c r="K127" s="63">
        <v>3</v>
      </c>
      <c r="L127" s="64"/>
      <c r="M127" s="63"/>
      <c r="N127" s="64"/>
      <c r="O127" s="415">
        <v>91</v>
      </c>
    </row>
    <row r="128" spans="1:15" x14ac:dyDescent="0.2">
      <c r="A128" s="901"/>
      <c r="B128" s="898"/>
      <c r="C128" s="90" t="s">
        <v>176</v>
      </c>
      <c r="D128" s="43">
        <v>43634</v>
      </c>
      <c r="E128" s="44">
        <v>43812</v>
      </c>
      <c r="F128" s="160">
        <v>13</v>
      </c>
      <c r="G128" s="40">
        <v>0</v>
      </c>
      <c r="H128" s="45">
        <v>13</v>
      </c>
      <c r="I128" s="40">
        <v>7</v>
      </c>
      <c r="J128" s="45">
        <v>2</v>
      </c>
      <c r="K128" s="40">
        <v>4</v>
      </c>
      <c r="L128" s="45"/>
      <c r="M128" s="40"/>
      <c r="N128" s="45"/>
      <c r="O128" s="161">
        <v>92</v>
      </c>
    </row>
    <row r="129" spans="1:15" x14ac:dyDescent="0.2">
      <c r="A129" s="473">
        <v>55</v>
      </c>
      <c r="B129" s="898"/>
      <c r="C129" s="206" t="s">
        <v>173</v>
      </c>
      <c r="D129" s="112">
        <v>43381</v>
      </c>
      <c r="E129" s="61">
        <v>43392</v>
      </c>
      <c r="F129" s="159">
        <v>5</v>
      </c>
      <c r="G129" s="63">
        <v>0</v>
      </c>
      <c r="H129" s="64">
        <v>5</v>
      </c>
      <c r="I129" s="63">
        <v>4</v>
      </c>
      <c r="J129" s="64"/>
      <c r="K129" s="63">
        <v>1</v>
      </c>
      <c r="L129" s="64"/>
      <c r="M129" s="63"/>
      <c r="N129" s="64"/>
      <c r="O129" s="415">
        <v>93</v>
      </c>
    </row>
    <row r="130" spans="1:15" x14ac:dyDescent="0.2">
      <c r="A130" s="473"/>
      <c r="B130" s="898"/>
      <c r="C130" s="56" t="s">
        <v>174</v>
      </c>
      <c r="D130" s="207">
        <v>43647</v>
      </c>
      <c r="E130" s="184">
        <v>43672</v>
      </c>
      <c r="F130" s="208" t="s">
        <v>159</v>
      </c>
      <c r="G130" s="54"/>
      <c r="H130" s="87"/>
      <c r="I130" s="54"/>
      <c r="J130" s="87"/>
      <c r="K130" s="54"/>
      <c r="L130" s="87"/>
      <c r="M130" s="54"/>
      <c r="N130" s="87"/>
      <c r="O130" s="169"/>
    </row>
    <row r="131" spans="1:15" x14ac:dyDescent="0.2">
      <c r="A131" s="473">
        <v>56</v>
      </c>
      <c r="B131" s="898"/>
      <c r="C131" s="56" t="s">
        <v>175</v>
      </c>
      <c r="D131" s="105">
        <v>43710</v>
      </c>
      <c r="E131" s="94">
        <v>43735</v>
      </c>
      <c r="F131" s="170">
        <v>17</v>
      </c>
      <c r="G131" s="54">
        <v>0</v>
      </c>
      <c r="H131" s="87">
        <v>17</v>
      </c>
      <c r="I131" s="54">
        <v>5</v>
      </c>
      <c r="J131" s="87">
        <v>3</v>
      </c>
      <c r="K131" s="54">
        <v>5</v>
      </c>
      <c r="L131" s="87">
        <v>4</v>
      </c>
      <c r="M131" s="54"/>
      <c r="N131" s="87"/>
      <c r="O131" s="169">
        <v>94</v>
      </c>
    </row>
    <row r="132" spans="1:15" ht="15.75" customHeight="1" thickBot="1" x14ac:dyDescent="0.25">
      <c r="A132" s="881" t="s">
        <v>203</v>
      </c>
      <c r="B132" s="882"/>
      <c r="C132" s="941"/>
      <c r="D132" s="549"/>
      <c r="E132" s="548"/>
      <c r="F132" s="194">
        <f t="shared" ref="F132:M132" si="10">SUM(F125:F131)</f>
        <v>57</v>
      </c>
      <c r="G132" s="194">
        <f t="shared" si="10"/>
        <v>2</v>
      </c>
      <c r="H132" s="194">
        <f t="shared" si="10"/>
        <v>55</v>
      </c>
      <c r="I132" s="194">
        <f t="shared" si="10"/>
        <v>28</v>
      </c>
      <c r="J132" s="194">
        <f t="shared" si="10"/>
        <v>8</v>
      </c>
      <c r="K132" s="194">
        <f t="shared" si="10"/>
        <v>14</v>
      </c>
      <c r="L132" s="194">
        <f t="shared" si="10"/>
        <v>5</v>
      </c>
      <c r="M132" s="194">
        <f t="shared" si="10"/>
        <v>0</v>
      </c>
      <c r="N132" s="437"/>
      <c r="O132" s="195"/>
    </row>
    <row r="133" spans="1:15" ht="16.5" customHeight="1" thickBot="1" x14ac:dyDescent="0.25">
      <c r="A133" s="925" t="s">
        <v>204</v>
      </c>
      <c r="B133" s="926"/>
      <c r="C133" s="927"/>
      <c r="D133" s="550"/>
      <c r="E133" s="551"/>
      <c r="F133" s="397">
        <f t="shared" ref="F133:M133" si="11">SUM(F116+F124+F132)</f>
        <v>205</v>
      </c>
      <c r="G133" s="552">
        <f t="shared" si="11"/>
        <v>4</v>
      </c>
      <c r="H133" s="397">
        <f t="shared" si="11"/>
        <v>201</v>
      </c>
      <c r="I133" s="552">
        <f t="shared" si="11"/>
        <v>97</v>
      </c>
      <c r="J133" s="397">
        <f t="shared" si="11"/>
        <v>30</v>
      </c>
      <c r="K133" s="552">
        <f t="shared" si="11"/>
        <v>59</v>
      </c>
      <c r="L133" s="397">
        <f t="shared" si="11"/>
        <v>11</v>
      </c>
      <c r="M133" s="552">
        <f t="shared" si="11"/>
        <v>4</v>
      </c>
      <c r="N133" s="553"/>
      <c r="O133" s="554"/>
    </row>
    <row r="134" spans="1:15" x14ac:dyDescent="0.2">
      <c r="A134" s="903">
        <v>1</v>
      </c>
      <c r="B134" s="928" t="s">
        <v>21</v>
      </c>
      <c r="C134" s="90" t="s">
        <v>53</v>
      </c>
      <c r="D134" s="49">
        <v>43409</v>
      </c>
      <c r="E134" s="49">
        <v>43427</v>
      </c>
      <c r="F134" s="51">
        <v>18</v>
      </c>
      <c r="G134" s="51">
        <v>0</v>
      </c>
      <c r="H134" s="51">
        <v>18</v>
      </c>
      <c r="I134" s="51">
        <v>11</v>
      </c>
      <c r="J134" s="51">
        <v>6</v>
      </c>
      <c r="K134" s="51"/>
      <c r="L134" s="51"/>
      <c r="M134" s="51">
        <v>1</v>
      </c>
      <c r="N134" s="51"/>
      <c r="O134" s="466">
        <v>1</v>
      </c>
    </row>
    <row r="135" spans="1:15" ht="13.5" thickBot="1" x14ac:dyDescent="0.25">
      <c r="A135" s="903"/>
      <c r="B135" s="888"/>
      <c r="C135" s="90" t="s">
        <v>113</v>
      </c>
      <c r="D135" s="44">
        <v>43640</v>
      </c>
      <c r="E135" s="44">
        <v>43658</v>
      </c>
      <c r="F135" s="247">
        <v>20</v>
      </c>
      <c r="G135" s="40">
        <v>0</v>
      </c>
      <c r="H135" s="40">
        <v>20</v>
      </c>
      <c r="I135" s="40">
        <v>9</v>
      </c>
      <c r="J135" s="40">
        <v>6</v>
      </c>
      <c r="K135" s="40"/>
      <c r="L135" s="40"/>
      <c r="M135" s="40">
        <v>5</v>
      </c>
      <c r="N135" s="40"/>
      <c r="O135" s="467">
        <v>2</v>
      </c>
    </row>
    <row r="136" spans="1:15" ht="18" customHeight="1" thickBot="1" x14ac:dyDescent="0.25">
      <c r="A136" s="889" t="s">
        <v>54</v>
      </c>
      <c r="B136" s="890"/>
      <c r="C136" s="891"/>
      <c r="D136" s="193"/>
      <c r="E136" s="193"/>
      <c r="F136" s="194">
        <f t="shared" ref="F136:M136" si="12">SUM(F134:F135)</f>
        <v>38</v>
      </c>
      <c r="G136" s="194">
        <f t="shared" si="12"/>
        <v>0</v>
      </c>
      <c r="H136" s="194">
        <f t="shared" si="12"/>
        <v>38</v>
      </c>
      <c r="I136" s="194">
        <f t="shared" si="12"/>
        <v>20</v>
      </c>
      <c r="J136" s="194">
        <f t="shared" si="12"/>
        <v>12</v>
      </c>
      <c r="K136" s="194">
        <f t="shared" si="12"/>
        <v>0</v>
      </c>
      <c r="L136" s="194">
        <f t="shared" si="12"/>
        <v>0</v>
      </c>
      <c r="M136" s="194">
        <f t="shared" si="12"/>
        <v>6</v>
      </c>
      <c r="N136" s="404"/>
      <c r="O136" s="405"/>
    </row>
    <row r="137" spans="1:15" ht="18.75" customHeight="1" thickBot="1" x14ac:dyDescent="0.25">
      <c r="A137" s="468">
        <v>2</v>
      </c>
      <c r="B137" s="74" t="s">
        <v>21</v>
      </c>
      <c r="C137" s="60" t="s">
        <v>114</v>
      </c>
      <c r="D137" s="44">
        <v>43535</v>
      </c>
      <c r="E137" s="44">
        <v>43546</v>
      </c>
      <c r="F137" s="247">
        <v>19</v>
      </c>
      <c r="G137" s="91">
        <v>1</v>
      </c>
      <c r="H137" s="40">
        <v>18</v>
      </c>
      <c r="I137" s="40">
        <v>8</v>
      </c>
      <c r="J137" s="40">
        <v>8</v>
      </c>
      <c r="K137" s="40">
        <v>2</v>
      </c>
      <c r="L137" s="40"/>
      <c r="M137" s="40"/>
      <c r="N137" s="91"/>
      <c r="O137" s="161">
        <v>3</v>
      </c>
    </row>
    <row r="138" spans="1:15" ht="15.75" customHeight="1" thickBot="1" x14ac:dyDescent="0.25">
      <c r="A138" s="881" t="s">
        <v>35</v>
      </c>
      <c r="B138" s="882"/>
      <c r="C138" s="883"/>
      <c r="D138" s="193"/>
      <c r="E138" s="193"/>
      <c r="F138" s="194">
        <f>SUM(F137)</f>
        <v>19</v>
      </c>
      <c r="G138" s="194">
        <f>SUM(G137)</f>
        <v>1</v>
      </c>
      <c r="H138" s="194">
        <f t="shared" ref="H138:M138" si="13">SUM(H137)</f>
        <v>18</v>
      </c>
      <c r="I138" s="194">
        <f t="shared" si="13"/>
        <v>8</v>
      </c>
      <c r="J138" s="194">
        <f t="shared" si="13"/>
        <v>8</v>
      </c>
      <c r="K138" s="194">
        <f t="shared" si="13"/>
        <v>2</v>
      </c>
      <c r="L138" s="194">
        <f t="shared" si="13"/>
        <v>0</v>
      </c>
      <c r="M138" s="194">
        <f t="shared" si="13"/>
        <v>0</v>
      </c>
      <c r="N138" s="404"/>
      <c r="O138" s="405"/>
    </row>
    <row r="139" spans="1:15" x14ac:dyDescent="0.2">
      <c r="A139" s="902">
        <v>3</v>
      </c>
      <c r="B139" s="887" t="s">
        <v>21</v>
      </c>
      <c r="C139" s="90" t="s">
        <v>50</v>
      </c>
      <c r="D139" s="356"/>
      <c r="E139" s="186"/>
      <c r="F139" s="163"/>
      <c r="G139" s="91"/>
      <c r="H139" s="45"/>
      <c r="I139" s="40"/>
      <c r="J139" s="45"/>
      <c r="K139" s="40"/>
      <c r="L139" s="45"/>
      <c r="M139" s="40"/>
      <c r="N139" s="46"/>
      <c r="O139" s="161"/>
    </row>
    <row r="140" spans="1:15" ht="13.5" thickBot="1" x14ac:dyDescent="0.25">
      <c r="A140" s="903"/>
      <c r="B140" s="888"/>
      <c r="C140" s="90" t="s">
        <v>51</v>
      </c>
      <c r="D140" s="43">
        <v>43500</v>
      </c>
      <c r="E140" s="43">
        <v>43511</v>
      </c>
      <c r="F140" s="163">
        <v>11</v>
      </c>
      <c r="G140" s="91">
        <v>0</v>
      </c>
      <c r="H140" s="45">
        <v>11</v>
      </c>
      <c r="I140" s="40"/>
      <c r="J140" s="45"/>
      <c r="K140" s="40">
        <v>5</v>
      </c>
      <c r="L140" s="45">
        <v>6</v>
      </c>
      <c r="M140" s="40"/>
      <c r="N140" s="46"/>
      <c r="O140" s="161">
        <v>4</v>
      </c>
    </row>
    <row r="141" spans="1:15" ht="18.75" customHeight="1" thickBot="1" x14ac:dyDescent="0.25">
      <c r="A141" s="459"/>
      <c r="B141" s="388"/>
      <c r="C141" s="460" t="s">
        <v>52</v>
      </c>
      <c r="D141" s="193"/>
      <c r="E141" s="193"/>
      <c r="F141" s="194">
        <f t="shared" ref="F141:M141" si="14">SUM(F140)</f>
        <v>11</v>
      </c>
      <c r="G141" s="194">
        <f t="shared" si="14"/>
        <v>0</v>
      </c>
      <c r="H141" s="194">
        <f t="shared" si="14"/>
        <v>11</v>
      </c>
      <c r="I141" s="194">
        <f t="shared" si="14"/>
        <v>0</v>
      </c>
      <c r="J141" s="194">
        <f t="shared" si="14"/>
        <v>0</v>
      </c>
      <c r="K141" s="194">
        <f t="shared" si="14"/>
        <v>5</v>
      </c>
      <c r="L141" s="194">
        <f t="shared" si="14"/>
        <v>6</v>
      </c>
      <c r="M141" s="194">
        <f t="shared" si="14"/>
        <v>0</v>
      </c>
      <c r="N141" s="404"/>
      <c r="O141" s="405"/>
    </row>
    <row r="142" spans="1:15" ht="13.5" thickBot="1" x14ac:dyDescent="0.25">
      <c r="A142" s="395"/>
      <c r="B142" s="396"/>
      <c r="C142" s="552" t="s">
        <v>211</v>
      </c>
      <c r="D142" s="555"/>
      <c r="E142" s="396"/>
      <c r="F142" s="397">
        <f t="shared" ref="F142:M142" si="15">SUM(F136+F138+F141)</f>
        <v>68</v>
      </c>
      <c r="G142" s="552">
        <f t="shared" si="15"/>
        <v>1</v>
      </c>
      <c r="H142" s="397">
        <f t="shared" si="15"/>
        <v>67</v>
      </c>
      <c r="I142" s="552">
        <f t="shared" si="15"/>
        <v>28</v>
      </c>
      <c r="J142" s="397">
        <f t="shared" si="15"/>
        <v>20</v>
      </c>
      <c r="K142" s="552">
        <f t="shared" si="15"/>
        <v>7</v>
      </c>
      <c r="L142" s="397">
        <f t="shared" si="15"/>
        <v>6</v>
      </c>
      <c r="M142" s="552">
        <f t="shared" si="15"/>
        <v>6</v>
      </c>
      <c r="N142" s="553"/>
      <c r="O142" s="556"/>
    </row>
    <row r="143" spans="1:15" ht="13.5" customHeight="1" x14ac:dyDescent="0.2">
      <c r="A143" s="916">
        <v>1</v>
      </c>
      <c r="B143" s="919" t="s">
        <v>274</v>
      </c>
      <c r="C143" s="922" t="s">
        <v>275</v>
      </c>
      <c r="D143" s="558">
        <v>43514</v>
      </c>
      <c r="E143" s="559">
        <v>43595</v>
      </c>
      <c r="F143" s="560">
        <v>30</v>
      </c>
      <c r="G143" s="481">
        <v>7</v>
      </c>
      <c r="H143" s="561">
        <v>23</v>
      </c>
      <c r="I143" s="481"/>
      <c r="J143" s="561"/>
      <c r="K143" s="481"/>
      <c r="L143" s="561"/>
      <c r="M143" s="481">
        <v>23</v>
      </c>
      <c r="N143" s="562"/>
      <c r="O143" s="563">
        <v>1</v>
      </c>
    </row>
    <row r="144" spans="1:15" ht="13.5" customHeight="1" x14ac:dyDescent="0.2">
      <c r="A144" s="917"/>
      <c r="B144" s="920"/>
      <c r="C144" s="923"/>
      <c r="D144" s="557">
        <v>43584</v>
      </c>
      <c r="E144" s="222">
        <v>43672</v>
      </c>
      <c r="F144" s="162">
        <v>41</v>
      </c>
      <c r="G144" s="79">
        <v>8</v>
      </c>
      <c r="H144" s="159">
        <v>33</v>
      </c>
      <c r="I144" s="79"/>
      <c r="J144" s="159"/>
      <c r="K144" s="79"/>
      <c r="L144" s="159"/>
      <c r="M144" s="79">
        <v>33</v>
      </c>
      <c r="N144" s="223"/>
      <c r="O144" s="474">
        <v>2</v>
      </c>
    </row>
    <row r="145" spans="1:15" ht="13.5" thickBot="1" x14ac:dyDescent="0.25">
      <c r="A145" s="918"/>
      <c r="B145" s="921"/>
      <c r="C145" s="924"/>
      <c r="D145" s="564">
        <v>43710</v>
      </c>
      <c r="E145" s="565">
        <v>43798</v>
      </c>
      <c r="F145" s="566">
        <v>34</v>
      </c>
      <c r="G145" s="489">
        <v>0</v>
      </c>
      <c r="H145" s="567">
        <v>34</v>
      </c>
      <c r="I145" s="489"/>
      <c r="J145" s="567"/>
      <c r="K145" s="489"/>
      <c r="L145" s="567"/>
      <c r="M145" s="489">
        <v>34</v>
      </c>
      <c r="N145" s="568"/>
      <c r="O145" s="569">
        <v>3</v>
      </c>
    </row>
    <row r="146" spans="1:15" ht="21" customHeight="1" thickBot="1" x14ac:dyDescent="0.25">
      <c r="A146" s="925" t="s">
        <v>213</v>
      </c>
      <c r="B146" s="926"/>
      <c r="C146" s="927"/>
      <c r="D146" s="572"/>
      <c r="E146" s="573"/>
      <c r="F146" s="574">
        <f t="shared" ref="F146:M146" si="16">SUM(F143:F145)</f>
        <v>105</v>
      </c>
      <c r="G146" s="397">
        <f t="shared" si="16"/>
        <v>15</v>
      </c>
      <c r="H146" s="552">
        <f t="shared" si="16"/>
        <v>90</v>
      </c>
      <c r="I146" s="397">
        <f t="shared" si="16"/>
        <v>0</v>
      </c>
      <c r="J146" s="552">
        <f t="shared" si="16"/>
        <v>0</v>
      </c>
      <c r="K146" s="397">
        <f t="shared" si="16"/>
        <v>0</v>
      </c>
      <c r="L146" s="552">
        <f t="shared" si="16"/>
        <v>0</v>
      </c>
      <c r="M146" s="574">
        <f t="shared" si="16"/>
        <v>90</v>
      </c>
      <c r="N146" s="570"/>
      <c r="O146" s="571"/>
    </row>
  </sheetData>
  <autoFilter ref="A1:O146"/>
  <mergeCells count="82">
    <mergeCell ref="B24:C24"/>
    <mergeCell ref="A3:A5"/>
    <mergeCell ref="C3:C5"/>
    <mergeCell ref="A7:A8"/>
    <mergeCell ref="C7:C8"/>
    <mergeCell ref="A9:A10"/>
    <mergeCell ref="C9:C10"/>
    <mergeCell ref="A11:A12"/>
    <mergeCell ref="C11:C12"/>
    <mergeCell ref="B14:B23"/>
    <mergeCell ref="A17:A21"/>
    <mergeCell ref="C17:C21"/>
    <mergeCell ref="A43:A44"/>
    <mergeCell ref="B25:B27"/>
    <mergeCell ref="A26:A27"/>
    <mergeCell ref="C26:C27"/>
    <mergeCell ref="A28:C28"/>
    <mergeCell ref="A29:A31"/>
    <mergeCell ref="B29:B44"/>
    <mergeCell ref="C29:C31"/>
    <mergeCell ref="A33:A35"/>
    <mergeCell ref="C33:C35"/>
    <mergeCell ref="A36:A37"/>
    <mergeCell ref="C36:C37"/>
    <mergeCell ref="A38:A39"/>
    <mergeCell ref="C38:C39"/>
    <mergeCell ref="A40:A42"/>
    <mergeCell ref="C40:C42"/>
    <mergeCell ref="A45:C45"/>
    <mergeCell ref="A46:A49"/>
    <mergeCell ref="B46:B57"/>
    <mergeCell ref="C46:C49"/>
    <mergeCell ref="A50:A54"/>
    <mergeCell ref="C50:C54"/>
    <mergeCell ref="A58:C58"/>
    <mergeCell ref="A59:C59"/>
    <mergeCell ref="A60:A61"/>
    <mergeCell ref="B60:B79"/>
    <mergeCell ref="C60:C61"/>
    <mergeCell ref="A62:A63"/>
    <mergeCell ref="A64:A65"/>
    <mergeCell ref="A67:A69"/>
    <mergeCell ref="C67:C69"/>
    <mergeCell ref="A73:A77"/>
    <mergeCell ref="C73:C77"/>
    <mergeCell ref="A78:A79"/>
    <mergeCell ref="C78:C79"/>
    <mergeCell ref="A80:A83"/>
    <mergeCell ref="B80:B108"/>
    <mergeCell ref="C80:C83"/>
    <mergeCell ref="A84:A85"/>
    <mergeCell ref="C84:C85"/>
    <mergeCell ref="A86:A87"/>
    <mergeCell ref="C86:C87"/>
    <mergeCell ref="A89:A92"/>
    <mergeCell ref="C89:C92"/>
    <mergeCell ref="A93:A95"/>
    <mergeCell ref="C93:C95"/>
    <mergeCell ref="A96:A99"/>
    <mergeCell ref="C96:C99"/>
    <mergeCell ref="A133:C133"/>
    <mergeCell ref="A100:A102"/>
    <mergeCell ref="C100:C102"/>
    <mergeCell ref="A109:C109"/>
    <mergeCell ref="B110:B115"/>
    <mergeCell ref="A116:C116"/>
    <mergeCell ref="B117:B123"/>
    <mergeCell ref="A125:A126"/>
    <mergeCell ref="B125:B131"/>
    <mergeCell ref="C125:C126"/>
    <mergeCell ref="A127:A128"/>
    <mergeCell ref="A132:C132"/>
    <mergeCell ref="A143:A145"/>
    <mergeCell ref="B143:B145"/>
    <mergeCell ref="C143:C145"/>
    <mergeCell ref="A146:C146"/>
    <mergeCell ref="A134:A135"/>
    <mergeCell ref="B134:B135"/>
    <mergeCell ref="A136:C136"/>
    <mergeCell ref="A138:C138"/>
    <mergeCell ref="A139:A140"/>
    <mergeCell ref="B139:B1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var 1</vt:lpstr>
      <vt:lpstr>Voicu A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vlad.maria</dc:creator>
  <cp:lastModifiedBy>daniela.lescae</cp:lastModifiedBy>
  <cp:lastPrinted>2022-09-30T10:26:46Z</cp:lastPrinted>
  <dcterms:created xsi:type="dcterms:W3CDTF">1996-10-14T23:33:28Z</dcterms:created>
  <dcterms:modified xsi:type="dcterms:W3CDTF">2022-10-21T08:37:36Z</dcterms:modified>
</cp:coreProperties>
</file>