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60" windowHeight="6990" activeTab="0"/>
  </bookViews>
  <sheets>
    <sheet name="anexa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0absorc">'[2]Programa'!#REF!</definedName>
    <definedName name="__0c">'[2]Programa'!#REF!</definedName>
    <definedName name="__123Graph_ADEFINITION">'[3]NBM'!#REF!</definedName>
    <definedName name="__123Graph_ADEFINITION2">'[3]NBM'!#REF!</definedName>
    <definedName name="__123Graph_BDEFINITION">'[3]NBM'!#REF!</definedName>
    <definedName name="__123Graph_BDEFINITION2">'[3]NBM'!#REF!</definedName>
    <definedName name="__123Graph_BFITB2">'[4]FITB_all'!#REF!</definedName>
    <definedName name="__123Graph_BFITB3">'[4]FITB_all'!#REF!</definedName>
    <definedName name="__123Graph_BGDP">'[5]Quarterly Program'!#REF!</definedName>
    <definedName name="__123Graph_BMONEY">'[5]Quarterly Program'!#REF!</definedName>
    <definedName name="__123Graph_BTBILL2">'[4]FITB_all'!#REF!</definedName>
    <definedName name="__123Graph_CDEFINITION2">'[6]NBM'!#REF!</definedName>
    <definedName name="__123Graph_DDEFINITION2">'[6]NBM'!#REF!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'[8]Assumptions'!#REF!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'[8]Assumptions'!#REF!</definedName>
    <definedName name="_Macros_Import_.qbop" localSheetId="0">'anexa 1'!_Macros_Import_.qbop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'[9]LINK'!$A$1:$A$42</definedName>
    <definedName name="a">WEO '[9]LINK'!$A$1:$A$42</definedName>
    <definedName name="a_11" localSheetId="0">WEO '[9]LINK'!$A$1:$A$42</definedName>
    <definedName name="a_11">WEO '[9]LINK'!$A$1:$A$42</definedName>
    <definedName name="a_14">#REF!</definedName>
    <definedName name="a_15" localSheetId="0">WEO '[9]LINK'!$A$1:$A$42</definedName>
    <definedName name="a_15">WEO '[9]LINK'!$A$1:$A$42</definedName>
    <definedName name="a_17" localSheetId="0">WEO '[9]LINK'!$A$1:$A$42</definedName>
    <definedName name="a_17">WEO '[9]LINK'!$A$1:$A$42</definedName>
    <definedName name="a_2">#REF!</definedName>
    <definedName name="a_20" localSheetId="0">WEO '[9]LINK'!$A$1:$A$42</definedName>
    <definedName name="a_20">WEO '[9]LINK'!$A$1:$A$42</definedName>
    <definedName name="a_22" localSheetId="0">WEO '[9]LINK'!$A$1:$A$42</definedName>
    <definedName name="a_22">WEO '[9]LINK'!$A$1:$A$42</definedName>
    <definedName name="a_24" localSheetId="0">WEO '[9]LINK'!$A$1:$A$42</definedName>
    <definedName name="a_24">WEO '[9]LINK'!$A$1:$A$42</definedName>
    <definedName name="a_25">#REF!</definedName>
    <definedName name="a_28" localSheetId="0">WEO '[9]LINK'!$A$1:$A$42</definedName>
    <definedName name="a_28">WEO '[9]LINK'!$A$1:$A$42</definedName>
    <definedName name="a_37" localSheetId="0">WEO '[9]LINK'!$A$1:$A$42</definedName>
    <definedName name="a_37">WEO '[9]LINK'!$A$1:$A$42</definedName>
    <definedName name="a_38" localSheetId="0">WEO '[9]LINK'!$A$1:$A$42</definedName>
    <definedName name="a_38">WEO '[9]LINK'!$A$1:$A$42</definedName>
    <definedName name="a_46" localSheetId="0">WEO '[9]LINK'!$A$1:$A$42</definedName>
    <definedName name="a_46">WEO '[9]LINK'!$A$1:$A$42</definedName>
    <definedName name="a_47" localSheetId="0">WEO '[9]LINK'!$A$1:$A$42</definedName>
    <definedName name="a_47">WEO '[9]LINK'!$A$1:$A$42</definedName>
    <definedName name="a_49" localSheetId="0">WEO '[9]LINK'!$A$1:$A$42</definedName>
    <definedName name="a_49">WEO '[9]LINK'!$A$1:$A$42</definedName>
    <definedName name="a_54" localSheetId="0">WEO '[9]LINK'!$A$1:$A$42</definedName>
    <definedName name="a_54">WEO '[9]LINK'!$A$1:$A$42</definedName>
    <definedName name="a_55" localSheetId="0">WEO '[9]LINK'!$A$1:$A$42</definedName>
    <definedName name="a_55">WEO '[9]LINK'!$A$1:$A$42</definedName>
    <definedName name="a_56" localSheetId="0">WEO '[9]LINK'!$A$1:$A$42</definedName>
    <definedName name="a_56">WEO '[9]LINK'!$A$1:$A$42</definedName>
    <definedName name="a_57" localSheetId="0">WEO '[9]LINK'!$A$1:$A$42</definedName>
    <definedName name="a_57">WEO '[9]LINK'!$A$1:$A$42</definedName>
    <definedName name="a_61" localSheetId="0">WEO '[9]LINK'!$A$1:$A$42</definedName>
    <definedName name="a_61">WEO '[9]LINK'!$A$1:$A$42</definedName>
    <definedName name="a_64" localSheetId="0">WEO '[9]LINK'!$A$1:$A$42</definedName>
    <definedName name="a_64">WEO '[9]LINK'!$A$1:$A$42</definedName>
    <definedName name="a_65" localSheetId="0">WEO '[9]LINK'!$A$1:$A$42</definedName>
    <definedName name="a_65">WEO '[9]LINK'!$A$1:$A$42</definedName>
    <definedName name="a_66" localSheetId="0">WEO '[9]LINK'!$A$1:$A$42</definedName>
    <definedName name="a_66">WEO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'[10]Montabs'!$B$88:$CO$425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'[11]BFtab10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'anexa 1'!atrade</definedName>
    <definedName name="atrade">atrade</definedName>
    <definedName name="ATS">#REF!</definedName>
    <definedName name="aze">#REF!</definedName>
    <definedName name="b">'[12]WEO'!#REF!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'[14]data input'!#REF!</definedName>
    <definedName name="bas2">'[14]data input'!#REF!</definedName>
    <definedName name="bas3">'[14]data input'!#REF!</definedName>
    <definedName name="BASDAT">'[15]Annual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'[14]data input'!#REF!</definedName>
    <definedName name="BasicData">#REF!</definedName>
    <definedName name="basII">'[14]data input'!#REF!</definedName>
    <definedName name="basIII">'[14]data input'!#REF!</definedName>
    <definedName name="BCA">'[16]WEO LINK'!#REF!</definedName>
    <definedName name="BCA_11">'[17]WEO LINK'!#REF!</definedName>
    <definedName name="BCA_14">#REF!</definedName>
    <definedName name="BCA_2">NA()</definedName>
    <definedName name="BCA_20">'[16]WEO LINK'!#REF!</definedName>
    <definedName name="BCA_25">#REF!</definedName>
    <definedName name="BCA_28">'[16]WEO LINK'!#REF!</definedName>
    <definedName name="BCA_66">'[17]WEO LINK'!#REF!</definedName>
    <definedName name="BCA_GDP">NA()</definedName>
    <definedName name="BCA_NGDP">'[18]Q6'!$E$11:$AH$11</definedName>
    <definedName name="BDEAC">#REF!</definedName>
    <definedName name="BE">'[16]WEO LINK'!#REF!</definedName>
    <definedName name="BE_11">'[17]WEO LINK'!#REF!</definedName>
    <definedName name="BE_14">NA()</definedName>
    <definedName name="BE_2">NA()</definedName>
    <definedName name="BE_20">'[16]WEO LINK'!#REF!</definedName>
    <definedName name="BE_25">NA()</definedName>
    <definedName name="BE_28">'[16]WEO LINK'!#REF!</definedName>
    <definedName name="BE_66">'[17]WEO LINK'!#REF!</definedName>
    <definedName name="BEA">#REF!</definedName>
    <definedName name="BEAI">'[16]WEO LINK'!#REF!</definedName>
    <definedName name="BEAI_11">'[17]WEO LINK'!#REF!</definedName>
    <definedName name="BEAI_14">NA()</definedName>
    <definedName name="BEAI_2">NA()</definedName>
    <definedName name="BEAI_20">'[16]WEO LINK'!#REF!</definedName>
    <definedName name="BEAI_25">NA()</definedName>
    <definedName name="BEAI_28">'[16]WEO LINK'!#REF!</definedName>
    <definedName name="BEAI_66">'[17]WEO LINK'!#REF!</definedName>
    <definedName name="BEAIB">'[16]WEO LINK'!#REF!</definedName>
    <definedName name="BEAIB_11">'[17]WEO LINK'!#REF!</definedName>
    <definedName name="BEAIB_14">NA()</definedName>
    <definedName name="BEAIB_2">NA()</definedName>
    <definedName name="BEAIB_20">'[16]WEO LINK'!#REF!</definedName>
    <definedName name="BEAIB_25">NA()</definedName>
    <definedName name="BEAIB_28">'[16]WEO LINK'!#REF!</definedName>
    <definedName name="BEAIB_66">'[17]WEO LINK'!#REF!</definedName>
    <definedName name="BEAIG">'[16]WEO LINK'!#REF!</definedName>
    <definedName name="BEAIG_11">'[17]WEO LINK'!#REF!</definedName>
    <definedName name="BEAIG_14">NA()</definedName>
    <definedName name="BEAIG_2">NA()</definedName>
    <definedName name="BEAIG_20">'[16]WEO LINK'!#REF!</definedName>
    <definedName name="BEAIG_25">NA()</definedName>
    <definedName name="BEAIG_28">'[16]WEO LINK'!#REF!</definedName>
    <definedName name="BEAIG_66">'[17]WEO LINK'!#REF!</definedName>
    <definedName name="BEAP">'[16]WEO LINK'!#REF!</definedName>
    <definedName name="BEAP_11">'[17]WEO LINK'!#REF!</definedName>
    <definedName name="BEAP_14">NA()</definedName>
    <definedName name="BEAP_2">NA()</definedName>
    <definedName name="BEAP_20">'[16]WEO LINK'!#REF!</definedName>
    <definedName name="BEAP_25">NA()</definedName>
    <definedName name="BEAP_28">'[16]WEO LINK'!#REF!</definedName>
    <definedName name="BEAP_66">'[17]WEO LINK'!#REF!</definedName>
    <definedName name="BEAPB">'[16]WEO LINK'!#REF!</definedName>
    <definedName name="BEAPB_11">'[17]WEO LINK'!#REF!</definedName>
    <definedName name="BEAPB_14">NA()</definedName>
    <definedName name="BEAPB_2">NA()</definedName>
    <definedName name="BEAPB_20">'[16]WEO LINK'!#REF!</definedName>
    <definedName name="BEAPB_25">NA()</definedName>
    <definedName name="BEAPB_28">'[16]WEO LINK'!#REF!</definedName>
    <definedName name="BEAPB_66">'[17]WEO LINK'!#REF!</definedName>
    <definedName name="BEAPG">'[16]WEO LINK'!#REF!</definedName>
    <definedName name="BEAPG_11">'[17]WEO LINK'!#REF!</definedName>
    <definedName name="BEAPG_14">NA()</definedName>
    <definedName name="BEAPG_2">NA()</definedName>
    <definedName name="BEAPG_20">'[16]WEO LINK'!#REF!</definedName>
    <definedName name="BEAPG_25">NA()</definedName>
    <definedName name="BEAPG_28">'[16]WEO LINK'!#REF!</definedName>
    <definedName name="BEAPG_66">'[17]WEO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'[16]WEO LINK'!#REF!</definedName>
    <definedName name="BERI_11">'[17]WEO LINK'!#REF!</definedName>
    <definedName name="BERI_14">NA()</definedName>
    <definedName name="BERI_2">NA()</definedName>
    <definedName name="BERI_20">'[16]WEO LINK'!#REF!</definedName>
    <definedName name="BERI_25">NA()</definedName>
    <definedName name="BERI_28">'[16]WEO LINK'!#REF!</definedName>
    <definedName name="BERI_66">'[17]WEO LINK'!#REF!</definedName>
    <definedName name="BERIB">'[16]WEO LINK'!#REF!</definedName>
    <definedName name="BERIB_11">'[17]WEO LINK'!#REF!</definedName>
    <definedName name="BERIB_14">NA()</definedName>
    <definedName name="BERIB_2">NA()</definedName>
    <definedName name="BERIB_20">'[16]WEO LINK'!#REF!</definedName>
    <definedName name="BERIB_25">NA()</definedName>
    <definedName name="BERIB_28">'[16]WEO LINK'!#REF!</definedName>
    <definedName name="BERIB_66">'[17]WEO LINK'!#REF!</definedName>
    <definedName name="BERIG">'[16]WEO LINK'!#REF!</definedName>
    <definedName name="BERIG_11">'[17]WEO LINK'!#REF!</definedName>
    <definedName name="BERIG_14">NA()</definedName>
    <definedName name="BERIG_2">NA()</definedName>
    <definedName name="BERIG_20">'[16]WEO LINK'!#REF!</definedName>
    <definedName name="BERIG_25">NA()</definedName>
    <definedName name="BERIG_28">'[16]WEO LINK'!#REF!</definedName>
    <definedName name="BERIG_66">'[17]WEO LINK'!#REF!</definedName>
    <definedName name="BERP">'[16]WEO LINK'!#REF!</definedName>
    <definedName name="BERP_11">'[17]WEO LINK'!#REF!</definedName>
    <definedName name="BERP_14">NA()</definedName>
    <definedName name="BERP_2">NA()</definedName>
    <definedName name="BERP_20">'[16]WEO LINK'!#REF!</definedName>
    <definedName name="BERP_25">NA()</definedName>
    <definedName name="BERP_28">'[16]WEO LINK'!#REF!</definedName>
    <definedName name="BERP_66">'[17]WEO LINK'!#REF!</definedName>
    <definedName name="BERPB">'[16]WEO LINK'!#REF!</definedName>
    <definedName name="BERPB_11">'[17]WEO LINK'!#REF!</definedName>
    <definedName name="BERPB_14">NA()</definedName>
    <definedName name="BERPB_2">NA()</definedName>
    <definedName name="BERPB_20">'[16]WEO LINK'!#REF!</definedName>
    <definedName name="BERPB_25">NA()</definedName>
    <definedName name="BERPB_28">'[16]WEO LINK'!#REF!</definedName>
    <definedName name="BERPB_66">'[17]WEO LINK'!#REF!</definedName>
    <definedName name="BERPG">'[16]WEO LINK'!#REF!</definedName>
    <definedName name="BERPG_11">'[17]WEO LINK'!#REF!</definedName>
    <definedName name="BERPG_14">NA()</definedName>
    <definedName name="BERPG_2">NA()</definedName>
    <definedName name="BERPG_20">'[16]WEO LINK'!#REF!</definedName>
    <definedName name="BERPG_25">NA()</definedName>
    <definedName name="BERPG_28">'[16]WEO LINK'!#REF!</definedName>
    <definedName name="BERPG_66">'[17]WEO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'[16]WEO LINK'!#REF!</definedName>
    <definedName name="BFD_11">'[17]WEO LINK'!#REF!</definedName>
    <definedName name="BFD_20">'[16]WEO LINK'!#REF!</definedName>
    <definedName name="BFD_28">'[16]WEO LINK'!#REF!</definedName>
    <definedName name="BFD_66">'[17]WEO LINK'!#REF!</definedName>
    <definedName name="BFDA">#REF!</definedName>
    <definedName name="BFDI">#REF!</definedName>
    <definedName name="bfdi_14">#REF!</definedName>
    <definedName name="bfdi_2">'[19]FAfdi'!$E$10:$BP$10</definedName>
    <definedName name="bfdi_25">#REF!</definedName>
    <definedName name="BFDIL">#REF!</definedName>
    <definedName name="BFDL">'[16]WEO LINK'!#REF!</definedName>
    <definedName name="BFDL_11">'[17]WEO LINK'!#REF!</definedName>
    <definedName name="BFDL_20">'[16]WEO LINK'!#REF!</definedName>
    <definedName name="BFDL_28">'[16]WEO LINK'!#REF!</definedName>
    <definedName name="BFDL_66">'[17]WEO LINK'!#REF!</definedName>
    <definedName name="BFL">NA()</definedName>
    <definedName name="BFL_D">'[16]WEO LINK'!#REF!</definedName>
    <definedName name="BFL_D_11">'[17]WEO LINK'!#REF!</definedName>
    <definedName name="BFL_D_14">NA()</definedName>
    <definedName name="BFL_D_2">NA()</definedName>
    <definedName name="BFL_D_20">'[16]WEO LINK'!#REF!</definedName>
    <definedName name="BFL_D_25">NA()</definedName>
    <definedName name="BFL_D_28">'[16]WEO LINK'!#REF!</definedName>
    <definedName name="BFL_D_66">'[17]WEO LINK'!#REF!</definedName>
    <definedName name="BFL_DF">'[16]WEO LINK'!#REF!</definedName>
    <definedName name="BFL_DF_11">'[17]WEO LINK'!#REF!</definedName>
    <definedName name="BFL_DF_14">NA()</definedName>
    <definedName name="BFL_DF_2">NA()</definedName>
    <definedName name="BFL_DF_20">'[16]WEO LINK'!#REF!</definedName>
    <definedName name="BFL_DF_25">NA()</definedName>
    <definedName name="BFL_DF_28">'[16]WEO LINK'!#REF!</definedName>
    <definedName name="BFL_DF_66">'[17]WEO LINK'!#REF!</definedName>
    <definedName name="BFLB">'[16]WEO LINK'!#REF!</definedName>
    <definedName name="BFLB_11">'[17]WEO LINK'!#REF!</definedName>
    <definedName name="BFLB_14">NA()</definedName>
    <definedName name="BFLB_2">NA()</definedName>
    <definedName name="BFLB_20">'[16]WEO LINK'!#REF!</definedName>
    <definedName name="BFLB_25">NA()</definedName>
    <definedName name="BFLB_28">'[16]WEO LINK'!#REF!</definedName>
    <definedName name="BFLB_66">'[17]WEO LINK'!#REF!</definedName>
    <definedName name="BFLB_D">'[16]WEO LINK'!#REF!</definedName>
    <definedName name="BFLB_D_11">'[17]WEO LINK'!#REF!</definedName>
    <definedName name="BFLB_D_14">NA()</definedName>
    <definedName name="BFLB_D_2">NA()</definedName>
    <definedName name="BFLB_D_20">'[16]WEO LINK'!#REF!</definedName>
    <definedName name="BFLB_D_25">NA()</definedName>
    <definedName name="BFLB_D_28">'[16]WEO LINK'!#REF!</definedName>
    <definedName name="BFLB_D_66">'[17]WEO LINK'!#REF!</definedName>
    <definedName name="BFLB_DF">'[16]WEO LINK'!#REF!</definedName>
    <definedName name="BFLB_DF_11">'[17]WEO LINK'!#REF!</definedName>
    <definedName name="BFLB_DF_14">NA()</definedName>
    <definedName name="BFLB_DF_2">NA()</definedName>
    <definedName name="BFLB_DF_20">'[16]WEO LINK'!#REF!</definedName>
    <definedName name="BFLB_DF_25">NA()</definedName>
    <definedName name="BFLB_DF_28">'[16]WEO LINK'!#REF!</definedName>
    <definedName name="BFLB_DF_66">'[17]WEO LINK'!#REF!</definedName>
    <definedName name="BFLD_DF" localSheetId="0">'anexa 1'!BFLD_DF</definedName>
    <definedName name="BFLD_DF">BFLD_DF</definedName>
    <definedName name="BFLD_DF_11" localSheetId="0">'anexa 1'!BFLD_DF_11</definedName>
    <definedName name="BFLD_DF_11">BFLD_DF_11</definedName>
    <definedName name="BFLD_DF_14" localSheetId="0">'anexa 1'!BFLD_DF_14</definedName>
    <definedName name="BFLD_DF_14">BFLD_DF_14</definedName>
    <definedName name="BFLD_DF_20" localSheetId="0">'anexa 1'!BFLD_DF_20</definedName>
    <definedName name="BFLD_DF_20">BFLD_DF_20</definedName>
    <definedName name="BFLD_DF_24" localSheetId="0">'anexa 1'!BFLD_DF_24</definedName>
    <definedName name="BFLD_DF_24">BFLD_DF_24</definedName>
    <definedName name="BFLD_DF_25" localSheetId="0">'anexa 1'!BFLD_DF_25</definedName>
    <definedName name="BFLD_DF_25">BFLD_DF_25</definedName>
    <definedName name="BFLD_DF_28" localSheetId="0">'anexa 1'!BFLD_DF_28</definedName>
    <definedName name="BFLD_DF_28">BFLD_DF_28</definedName>
    <definedName name="BFLG">'[16]WEO LINK'!#REF!</definedName>
    <definedName name="BFLG_11">'[17]WEO LINK'!#REF!</definedName>
    <definedName name="BFLG_14">NA()</definedName>
    <definedName name="BFLG_2">NA()</definedName>
    <definedName name="BFLG_20">'[16]WEO LINK'!#REF!</definedName>
    <definedName name="BFLG_25">NA()</definedName>
    <definedName name="BFLG_28">'[16]WEO LINK'!#REF!</definedName>
    <definedName name="BFLG_66">'[17]WEO LINK'!#REF!</definedName>
    <definedName name="BFLG_D">'[16]WEO LINK'!#REF!</definedName>
    <definedName name="BFLG_D_11">'[17]WEO LINK'!#REF!</definedName>
    <definedName name="BFLG_D_14">NA()</definedName>
    <definedName name="BFLG_D_2">NA()</definedName>
    <definedName name="BFLG_D_20">'[16]WEO LINK'!#REF!</definedName>
    <definedName name="BFLG_D_25">NA()</definedName>
    <definedName name="BFLG_D_28">'[16]WEO LINK'!#REF!</definedName>
    <definedName name="BFLG_D_66">'[17]WEO LINK'!#REF!</definedName>
    <definedName name="BFLG_DF">'[16]WEO LINK'!#REF!</definedName>
    <definedName name="BFLG_DF_11">'[17]WEO LINK'!#REF!</definedName>
    <definedName name="BFLG_DF_14">NA()</definedName>
    <definedName name="BFLG_DF_2">NA()</definedName>
    <definedName name="BFLG_DF_20">'[16]WEO LINK'!#REF!</definedName>
    <definedName name="BFLG_DF_25">NA()</definedName>
    <definedName name="BFLG_DF_28">'[16]WEO LINK'!#REF!</definedName>
    <definedName name="BFLG_DF_66">'[17]WEO LINK'!#REF!</definedName>
    <definedName name="BFO">#REF!</definedName>
    <definedName name="BFOA">'[16]WEO LINK'!#REF!</definedName>
    <definedName name="BFOA_11">'[17]WEO LINK'!#REF!</definedName>
    <definedName name="BFOA_20">'[16]WEO LINK'!#REF!</definedName>
    <definedName name="BFOA_28">'[16]WEO LINK'!#REF!</definedName>
    <definedName name="BFOA_66">'[17]WEO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'[16]WEO LINK'!#REF!</definedName>
    <definedName name="BFOL_L_11">'[17]WEO LINK'!#REF!</definedName>
    <definedName name="BFOL_L_20">'[16]WEO LINK'!#REF!</definedName>
    <definedName name="BFOL_L_28">'[16]WEO LINK'!#REF!</definedName>
    <definedName name="BFOL_L_66">'[17]WEO LINK'!#REF!</definedName>
    <definedName name="BFOL_O">#REF!</definedName>
    <definedName name="BFOL_S">'[16]WEO LINK'!#REF!</definedName>
    <definedName name="BFOL_S_11">'[17]WEO LINK'!#REF!</definedName>
    <definedName name="BFOL_S_20">'[16]WEO LINK'!#REF!</definedName>
    <definedName name="BFOL_S_28">'[16]WEO LINK'!#REF!</definedName>
    <definedName name="BFOL_S_66">'[17]WEO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'[16]WEO LINK'!#REF!</definedName>
    <definedName name="BFPA_11">'[17]WEO LINK'!#REF!</definedName>
    <definedName name="BFPA_20">'[16]WEO LINK'!#REF!</definedName>
    <definedName name="BFPA_28">'[16]WEO LINK'!#REF!</definedName>
    <definedName name="BFPA_66">'[17]WEO LINK'!#REF!</definedName>
    <definedName name="BFPAG">#REF!</definedName>
    <definedName name="BFPG">#REF!</definedName>
    <definedName name="BFPL">'[16]WEO LINK'!#REF!</definedName>
    <definedName name="BFPL_11">'[17]WEO LINK'!#REF!</definedName>
    <definedName name="BFPL_20">'[16]WEO LINK'!#REF!</definedName>
    <definedName name="BFPL_28">'[16]WEO LINK'!#REF!</definedName>
    <definedName name="BFPL_66">'[17]WEO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'[16]WEO LINK'!#REF!</definedName>
    <definedName name="BFPQ_11">'[17]WEO LINK'!#REF!</definedName>
    <definedName name="BFPQ_20">'[16]WEO LINK'!#REF!</definedName>
    <definedName name="BFPQ_28">'[16]WEO LINK'!#REF!</definedName>
    <definedName name="BFPQ_66">'[17]WEO LINK'!#REF!</definedName>
    <definedName name="BFRA">'[16]WEO LINK'!#REF!</definedName>
    <definedName name="BFRA_11">'[17]WEO LINK'!#REF!</definedName>
    <definedName name="BFRA_14">NA()</definedName>
    <definedName name="BFRA_2">NA()</definedName>
    <definedName name="BFRA_20">'[16]WEO LINK'!#REF!</definedName>
    <definedName name="BFRA_25">NA()</definedName>
    <definedName name="BFRA_28">'[16]WEO LINK'!#REF!</definedName>
    <definedName name="BFRA_66">'[17]WEO LINK'!#REF!</definedName>
    <definedName name="BFUND">'[16]WEO LINK'!#REF!</definedName>
    <definedName name="BFUND_11">'[17]WEO LINK'!#REF!</definedName>
    <definedName name="BFUND_20">'[16]WEO LINK'!#REF!</definedName>
    <definedName name="BFUND_28">'[16]WEO LINK'!#REF!</definedName>
    <definedName name="BFUND_66">'[17]WEO LINK'!#REF!</definedName>
    <definedName name="bgoods">'[20]CAgds'!$D$10:$BO$10</definedName>
    <definedName name="bgoods_11">'[21]CAgds'!$E$10:$BP$10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'[20]CAinc'!$D$10:$BO$10</definedName>
    <definedName name="binc_11">'[21]CAinc'!$E$10:$BP$10</definedName>
    <definedName name="BIP">#REF!</definedName>
    <definedName name="BK">'[16]WEO LINK'!#REF!</definedName>
    <definedName name="BK_11">'[17]WEO LINK'!#REF!</definedName>
    <definedName name="BK_14">NA()</definedName>
    <definedName name="BK_2">NA()</definedName>
    <definedName name="BK_20">'[16]WEO LINK'!#REF!</definedName>
    <definedName name="BK_25">NA()</definedName>
    <definedName name="BK_28">'[16]WEO LINK'!#REF!</definedName>
    <definedName name="BK_66">'[17]WEO LINK'!#REF!</definedName>
    <definedName name="BKF">'[16]WEO LINK'!#REF!</definedName>
    <definedName name="BKF_11">'[17]WEO LINK'!#REF!</definedName>
    <definedName name="BKF_14">NA()</definedName>
    <definedName name="BKF_2">NA()</definedName>
    <definedName name="BKF_20">'[16]WEO LINK'!#REF!</definedName>
    <definedName name="BKF_25">NA()</definedName>
    <definedName name="BKF_28">'[16]WEO LINK'!#REF!</definedName>
    <definedName name="BKF_6">#REF!</definedName>
    <definedName name="BKF_66">'[17]WEO LINK'!#REF!</definedName>
    <definedName name="BKFA">#REF!</definedName>
    <definedName name="BKO">#REF!</definedName>
    <definedName name="BM">#REF!</definedName>
    <definedName name="BM_NM_R">#REF!</definedName>
    <definedName name="BMG">'[16]WEO LINK'!#REF!</definedName>
    <definedName name="BMG_11">'[17]WEO LINK'!#REF!</definedName>
    <definedName name="BMG_14">'[22]Q6'!$E$28:$AH$28</definedName>
    <definedName name="BMG_2">'[22]Q6'!$E$28:$AH$28</definedName>
    <definedName name="BMG_20">'[16]WEO LINK'!#REF!</definedName>
    <definedName name="BMG_25">'[22]Q6'!$E$28:$AH$28</definedName>
    <definedName name="BMG_28">'[16]WEO LINK'!#REF!</definedName>
    <definedName name="BMG_66">'[17]WEO LINK'!#REF!</definedName>
    <definedName name="BMG_NMG_R">#REF!</definedName>
    <definedName name="BMII">'[16]WEO LINK'!#REF!</definedName>
    <definedName name="BMII_11">'[17]WEO LINK'!#REF!</definedName>
    <definedName name="BMII_14">NA()</definedName>
    <definedName name="BMII_2">NA()</definedName>
    <definedName name="BMII_20">'[16]WEO LINK'!#REF!</definedName>
    <definedName name="BMII_25">NA()</definedName>
    <definedName name="BMII_28">'[16]WEO LINK'!#REF!</definedName>
    <definedName name="BMII_66">'[17]WEO LINK'!#REF!</definedName>
    <definedName name="BMII_7">#REF!</definedName>
    <definedName name="BMIIB">'[16]WEO LINK'!#REF!</definedName>
    <definedName name="BMIIB_11">'[17]WEO LINK'!#REF!</definedName>
    <definedName name="BMIIB_14">NA()</definedName>
    <definedName name="BMIIB_2">NA()</definedName>
    <definedName name="BMIIB_20">'[16]WEO LINK'!#REF!</definedName>
    <definedName name="BMIIB_25">NA()</definedName>
    <definedName name="BMIIB_28">'[16]WEO LINK'!#REF!</definedName>
    <definedName name="BMIIB_66">'[17]WEO LINK'!#REF!</definedName>
    <definedName name="BMIIG">'[16]WEO LINK'!#REF!</definedName>
    <definedName name="BMIIG_11">'[17]WEO LINK'!#REF!</definedName>
    <definedName name="BMIIG_14">NA()</definedName>
    <definedName name="BMIIG_2">NA()</definedName>
    <definedName name="BMIIG_20">'[16]WEO LINK'!#REF!</definedName>
    <definedName name="BMIIG_25">NA()</definedName>
    <definedName name="BMIIG_28">'[16]WEO LINK'!#REF!</definedName>
    <definedName name="BMIIG_66">'[17]WEO LINK'!#REF!</definedName>
    <definedName name="BMS">'[16]WEO LINK'!#REF!</definedName>
    <definedName name="BMS_11">'[17]WEO LINK'!#REF!</definedName>
    <definedName name="BMS_20">'[16]WEO LINK'!#REF!</definedName>
    <definedName name="BMS_28">'[16]WEO LINK'!#REF!</definedName>
    <definedName name="BMS_66">'[17]WEO LINK'!#REF!</definedName>
    <definedName name="BMT">#REF!</definedName>
    <definedName name="BNB_BoP">#REF!</definedName>
    <definedName name="bnfs">'[20]CAnfs'!$D$10:$BO$10</definedName>
    <definedName name="bnfs_11">'[21]CAnfs'!$E$10:$BP$10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'[23]BoP'!#REF!</definedName>
    <definedName name="BOPF">#REF!</definedName>
    <definedName name="BopInput">#REF!</definedName>
    <definedName name="BOPSUM">#REF!</definedName>
    <definedName name="bother">'[19]FAother'!$E$10:$BP$10</definedName>
    <definedName name="bother_14">#REF!</definedName>
    <definedName name="bother_25">#REF!</definedName>
    <definedName name="BottomRight">#REF!</definedName>
    <definedName name="bport">'[19]FAport'!$E$10:$BP$10</definedName>
    <definedName name="bport_11">'[21]FAport'!$E$10:$BP$10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'[16]WEO LINK'!#REF!</definedName>
    <definedName name="BTR_11">'[17]WEO LINK'!#REF!</definedName>
    <definedName name="BTR_20">'[16]WEO LINK'!#REF!</definedName>
    <definedName name="BTR_28">'[16]WEO LINK'!#REF!</definedName>
    <definedName name="BTR_66">'[17]WEO LINK'!#REF!</definedName>
    <definedName name="BTRG">#REF!</definedName>
    <definedName name="BTRP">#REF!</definedName>
    <definedName name="btrs">'[20]CAtrs'!$D$10:$BO$10</definedName>
    <definedName name="btrs_11">'[21]CAtrs'!$E$10:$BP$10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'[24]FDI'!#REF!</definedName>
    <definedName name="Bulgaria">#REF!</definedName>
    <definedName name="BX">#REF!</definedName>
    <definedName name="BX_NX_R">#REF!</definedName>
    <definedName name="BXG">'[16]WEO LINK'!#REF!</definedName>
    <definedName name="BXG_11">'[17]WEO LINK'!#REF!</definedName>
    <definedName name="BXG_14">'[22]Q6'!$E$26:$AH$26</definedName>
    <definedName name="BXG_2">'[22]Q6'!$E$26:$AH$26</definedName>
    <definedName name="BXG_20">'[16]WEO LINK'!#REF!</definedName>
    <definedName name="BXG_25">'[22]Q6'!$E$26:$AH$26</definedName>
    <definedName name="BXG_28">'[16]WEO LINK'!#REF!</definedName>
    <definedName name="BXG_66">'[17]WEO LINK'!#REF!</definedName>
    <definedName name="BXG_NXG_R">#REF!</definedName>
    <definedName name="BXS">'[16]WEO LINK'!#REF!</definedName>
    <definedName name="BXS_11">'[17]WEO LINK'!#REF!</definedName>
    <definedName name="BXS_20">'[16]WEO LINK'!#REF!</definedName>
    <definedName name="BXS_28">'[16]WEO LINK'!#REF!</definedName>
    <definedName name="BXS_66">'[17]WEO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'[25]NIR__'!$A$188:$AM$219</definedName>
    <definedName name="CCode">'[26]Codes'!$A$2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'[9]LINK'!$A$1:$A$42</definedName>
    <definedName name="chart2">WEO '[9]LINK'!$A$1:$A$42</definedName>
    <definedName name="CHART2_11">#REF!</definedName>
    <definedName name="chart2_15" localSheetId="0">WEO '[9]LINK'!$A$1:$A$42</definedName>
    <definedName name="chart2_15">WEO '[9]LINK'!$A$1:$A$42</definedName>
    <definedName name="chart2_17" localSheetId="0">WEO '[9]LINK'!$A$1:$A$42</definedName>
    <definedName name="chart2_17">WEO '[9]LINK'!$A$1:$A$42</definedName>
    <definedName name="chart2_20" localSheetId="0">WEO '[9]LINK'!$A$1:$A$42</definedName>
    <definedName name="chart2_20">WEO '[9]LINK'!$A$1:$A$42</definedName>
    <definedName name="chart2_22" localSheetId="0">WEO '[9]LINK'!$A$1:$A$42</definedName>
    <definedName name="chart2_22">WEO '[9]LINK'!$A$1:$A$42</definedName>
    <definedName name="chart2_24" localSheetId="0">WEO '[9]LINK'!$A$1:$A$42</definedName>
    <definedName name="chart2_24">WEO '[9]LINK'!$A$1:$A$42</definedName>
    <definedName name="chart2_28" localSheetId="0">WEO '[9]LINK'!$A$1:$A$42</definedName>
    <definedName name="chart2_28">WEO '[9]LINK'!$A$1:$A$42</definedName>
    <definedName name="chart2_37" localSheetId="0">WEO '[9]LINK'!$A$1:$A$42</definedName>
    <definedName name="chart2_37">WEO '[9]LINK'!$A$1:$A$42</definedName>
    <definedName name="chart2_38" localSheetId="0">WEO '[9]LINK'!$A$1:$A$42</definedName>
    <definedName name="chart2_38">WEO '[9]LINK'!$A$1:$A$42</definedName>
    <definedName name="chart2_46" localSheetId="0">WEO '[9]LINK'!$A$1:$A$42</definedName>
    <definedName name="chart2_46">WEO '[9]LINK'!$A$1:$A$42</definedName>
    <definedName name="chart2_47" localSheetId="0">WEO '[9]LINK'!$A$1:$A$42</definedName>
    <definedName name="chart2_47">WEO '[9]LINK'!$A$1:$A$42</definedName>
    <definedName name="chart2_49" localSheetId="0">WEO '[9]LINK'!$A$1:$A$42</definedName>
    <definedName name="chart2_49">WEO '[9]LINK'!$A$1:$A$42</definedName>
    <definedName name="chart2_54" localSheetId="0">WEO '[9]LINK'!$A$1:$A$42</definedName>
    <definedName name="chart2_54">WEO '[9]LINK'!$A$1:$A$42</definedName>
    <definedName name="chart2_55" localSheetId="0">WEO '[9]LINK'!$A$1:$A$42</definedName>
    <definedName name="chart2_55">WEO '[9]LINK'!$A$1:$A$42</definedName>
    <definedName name="chart2_56" localSheetId="0">WEO '[9]LINK'!$A$1:$A$42</definedName>
    <definedName name="chart2_56">WEO '[9]LINK'!$A$1:$A$42</definedName>
    <definedName name="chart2_57" localSheetId="0">WEO '[9]LINK'!$A$1:$A$42</definedName>
    <definedName name="chart2_57">WEO '[9]LINK'!$A$1:$A$42</definedName>
    <definedName name="chart2_61" localSheetId="0">WEO '[9]LINK'!$A$1:$A$42</definedName>
    <definedName name="chart2_61">WEO '[9]LINK'!$A$1:$A$42</definedName>
    <definedName name="chart2_64" localSheetId="0">WEO '[9]LINK'!$A$1:$A$42</definedName>
    <definedName name="chart2_64">WEO '[9]LINK'!$A$1:$A$42</definedName>
    <definedName name="chart2_65" localSheetId="0">WEO '[9]LINK'!$A$1:$A$42</definedName>
    <definedName name="chart2_65">WEO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'[27]weo_real'!#REF!</definedName>
    <definedName name="CHK5.1">#REF!</definedName>
    <definedName name="circle2">#REF!</definedName>
    <definedName name="cirr">#REF!</definedName>
    <definedName name="cmea">#REF!</definedName>
    <definedName name="cntryname">'[28]country name lookup'!$A$1:$B$50</definedName>
    <definedName name="CNY">#REF!</definedName>
    <definedName name="commodM">#REF!</definedName>
    <definedName name="commodx">#REF!</definedName>
    <definedName name="compar">'[11]BFtab10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'[10]corresp'!$A$1:$B$37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'[29]REER Forecast'!#REF!</definedName>
    <definedName name="CPIindex">'[29]REER Forecast'!#REF!</definedName>
    <definedName name="CPImonth">'[29]REER Forecast'!#REF!</definedName>
    <definedName name="CSBT">'[10]Montabs'!$B$88:$CQ$150</definedName>
    <definedName name="CSBTN">'[10]Montabs'!$B$153:$CO$202</definedName>
    <definedName name="CSBTR">'[10]Montabs'!$B$203:$CO$243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N__4.1.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'[26]Current'!$D$61</definedName>
    <definedName name="D">'[16]WEO LINK'!#REF!</definedName>
    <definedName name="D_11">'[17]WEO LINK'!#REF!</definedName>
    <definedName name="d_14">#REF!</definedName>
    <definedName name="D_20">'[16]WEO LINK'!#REF!</definedName>
    <definedName name="d_25">#REF!</definedName>
    <definedName name="D_28">'[16]WEO LINK'!#REF!</definedName>
    <definedName name="D_66">'[17]WEO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'[16]WEO LINK'!#REF!</definedName>
    <definedName name="D_S_11">'[17]WEO LINK'!#REF!</definedName>
    <definedName name="D_S_20">'[16]WEO LINK'!#REF!</definedName>
    <definedName name="D_S_28">'[16]WEO LINK'!#REF!</definedName>
    <definedName name="D_S_66">'[17]WEO LINK'!#REF!</definedName>
    <definedName name="D_SRM">#REF!</definedName>
    <definedName name="D_SY">#REF!</definedName>
    <definedName name="DA">'[16]WEO LINK'!#REF!</definedName>
    <definedName name="DA_11">'[17]WEO LINK'!#REF!</definedName>
    <definedName name="DA_20">'[16]WEO LINK'!#REF!</definedName>
    <definedName name="DA_28">'[16]WEO LINK'!#REF!</definedName>
    <definedName name="DA_66">'[17]WEO LINK'!#REF!</definedName>
    <definedName name="DAB">'[16]WEO LINK'!#REF!</definedName>
    <definedName name="DAB_11">'[17]WEO LINK'!#REF!</definedName>
    <definedName name="DAB_20">'[16]WEO LINK'!#REF!</definedName>
    <definedName name="DAB_28">'[16]WEO LINK'!#REF!</definedName>
    <definedName name="DAB_66">'[17]WEO LINK'!#REF!</definedName>
    <definedName name="DABproj">NA()</definedName>
    <definedName name="DAG">'[16]WEO LINK'!#REF!</definedName>
    <definedName name="DAG_11">'[17]WEO LINK'!#REF!</definedName>
    <definedName name="DAG_20">'[16]WEO LINK'!#REF!</definedName>
    <definedName name="DAG_28">'[16]WEO LINK'!#REF!</definedName>
    <definedName name="DAG_66">'[17]WEO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'[26]Codes'!$H$2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'[16]Data _ Calc'!#REF!</definedName>
    <definedName name="date1_22">'[16]Main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'[35]A15'!#REF!</definedName>
    <definedName name="dateB">#REF!</definedName>
    <definedName name="dateMacro">#REF!</definedName>
    <definedName name="datemon">'[36]pms'!#REF!</definedName>
    <definedName name="dateREER">#REF!</definedName>
    <definedName name="dates_11">'[37]WEO'!#REF!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'[38]INFlevel'!#REF!</definedName>
    <definedName name="DATESA">'[39]EU2DBase'!$B$14:$B$31</definedName>
    <definedName name="DATESATKM">#REF!</definedName>
    <definedName name="DATESM">'[39]EU2DBase'!$B$88:$B$196</definedName>
    <definedName name="DATESMTKM">#REF!</definedName>
    <definedName name="DATESQ">'[39]EU2DBase'!$B$49:$B$72</definedName>
    <definedName name="DATESQTKM">#REF!</definedName>
    <definedName name="DATEWEO">#REF!</definedName>
    <definedName name="DB">'[16]WEO LINK'!#REF!</definedName>
    <definedName name="DB_11">'[17]WEO LINK'!#REF!</definedName>
    <definedName name="DB_20">'[16]WEO LINK'!#REF!</definedName>
    <definedName name="DB_28">'[16]WEO LINK'!#REF!</definedName>
    <definedName name="DB_66">'[17]WEO LINK'!#REF!</definedName>
    <definedName name="DBproj">NA()</definedName>
    <definedName name="DDRB">'[16]WEO LINK'!#REF!</definedName>
    <definedName name="DDRB_11">'[17]WEO LINK'!#REF!</definedName>
    <definedName name="DDRB_20">'[16]WEO LINK'!#REF!</definedName>
    <definedName name="DDRB_28">'[16]WEO LINK'!#REF!</definedName>
    <definedName name="DDRB_66">'[17]WEO LINK'!#REF!</definedName>
    <definedName name="DDRO">'[16]WEO LINK'!#REF!</definedName>
    <definedName name="DDRO_11">'[17]WEO LINK'!#REF!</definedName>
    <definedName name="DDRO_20">'[16]WEO LINK'!#REF!</definedName>
    <definedName name="DDRO_28">'[16]WEO LINK'!#REF!</definedName>
    <definedName name="DDRO_66">'[17]WEO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'[16]WEO LINK'!#REF!</definedName>
    <definedName name="DG_11">'[17]WEO LINK'!#REF!</definedName>
    <definedName name="DG_20">'[16]WEO LINK'!#REF!</definedName>
    <definedName name="DG_28">'[16]WEO LINK'!#REF!</definedName>
    <definedName name="DG_66">'[17]WEO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'[25]NIR__'!$A$123:$AM$181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'[16]WEO LINK'!#REF!</definedName>
    <definedName name="DSI_11">'[17]WEO LINK'!#REF!</definedName>
    <definedName name="DSI_20">'[16]WEO LINK'!#REF!</definedName>
    <definedName name="DSI_28">'[16]WEO LINK'!#REF!</definedName>
    <definedName name="DSI_66">'[17]WEO LINK'!#REF!</definedName>
    <definedName name="DSIB">'[16]WEO LINK'!#REF!</definedName>
    <definedName name="DSIB_11">'[17]WEO LINK'!#REF!</definedName>
    <definedName name="DSIB_20">'[16]WEO LINK'!#REF!</definedName>
    <definedName name="DSIB_28">'[16]WEO LINK'!#REF!</definedName>
    <definedName name="DSIB_66">'[17]WEO LINK'!#REF!</definedName>
    <definedName name="DSIBproj">NA()</definedName>
    <definedName name="DSIG">'[16]WEO LINK'!#REF!</definedName>
    <definedName name="DSIG_11">'[17]WEO LINK'!#REF!</definedName>
    <definedName name="DSIG_20">'[16]WEO LINK'!#REF!</definedName>
    <definedName name="DSIG_28">'[16]WEO LINK'!#REF!</definedName>
    <definedName name="DSIG_66">'[17]WEO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'[16]WEO LINK'!#REF!</definedName>
    <definedName name="DSP_11">'[17]WEO LINK'!#REF!</definedName>
    <definedName name="DSP_20">'[16]WEO LINK'!#REF!</definedName>
    <definedName name="DSP_28">'[16]WEO LINK'!#REF!</definedName>
    <definedName name="DSP_66">'[17]WEO LINK'!#REF!</definedName>
    <definedName name="DSPB">'[16]WEO LINK'!#REF!</definedName>
    <definedName name="DSPB_11">'[17]WEO LINK'!#REF!</definedName>
    <definedName name="DSPB_20">'[16]WEO LINK'!#REF!</definedName>
    <definedName name="DSPB_28">'[16]WEO LINK'!#REF!</definedName>
    <definedName name="DSPB_66">'[17]WEO LINK'!#REF!</definedName>
    <definedName name="DSPBproj">NA()</definedName>
    <definedName name="DSPG">'[16]WEO LINK'!#REF!</definedName>
    <definedName name="DSPG_11">'[17]WEO LINK'!#REF!</definedName>
    <definedName name="DSPG_20">'[16]WEO LINK'!#REF!</definedName>
    <definedName name="DSPG_28">'[16]WEO LINK'!#REF!</definedName>
    <definedName name="DSPG_66">'[17]WEO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'[16]WEO LINK'!#REF!</definedName>
    <definedName name="EDNA_B_11">'[17]WEO LINK'!#REF!</definedName>
    <definedName name="EDNA_B_20">'[16]WEO LINK'!#REF!</definedName>
    <definedName name="EDNA_B_28">'[16]WEO LINK'!#REF!</definedName>
    <definedName name="EDNA_B_66">'[17]WEO LINK'!#REF!</definedName>
    <definedName name="EDNA_D">'[16]WEO LINK'!#REF!</definedName>
    <definedName name="EDNA_D_11">'[17]WEO LINK'!#REF!</definedName>
    <definedName name="EDNA_D_20">'[16]WEO LINK'!#REF!</definedName>
    <definedName name="EDNA_D_28">'[16]WEO LINK'!#REF!</definedName>
    <definedName name="EDNA_D_66">'[17]WEO LINK'!#REF!</definedName>
    <definedName name="EDNA_T">'[16]WEO LINK'!#REF!</definedName>
    <definedName name="EDNA_T_11">'[17]WEO LINK'!#REF!</definedName>
    <definedName name="EDNA_T_20">'[16]WEO LINK'!#REF!</definedName>
    <definedName name="EDNA_T_28">'[16]WEO LINK'!#REF!</definedName>
    <definedName name="EDNA_T_66">'[17]WEO LINK'!#REF!</definedName>
    <definedName name="EDNE">'[16]WEO LINK'!#REF!</definedName>
    <definedName name="EDNE_11">'[17]WEO LINK'!#REF!</definedName>
    <definedName name="EDNE_20">'[16]WEO LINK'!#REF!</definedName>
    <definedName name="EDNE_28">'[16]WEO LINK'!#REF!</definedName>
    <definedName name="EDNE_66">'[17]WEO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'[16]WEO LINK'!#REF!</definedName>
    <definedName name="ENDA_11">'[17]WEO LINK'!#REF!</definedName>
    <definedName name="ENDA_14">#REF!</definedName>
    <definedName name="ENDA_2">NA()</definedName>
    <definedName name="ENDA_20">'[16]WEO LINK'!#REF!</definedName>
    <definedName name="ENDA_25">#REF!</definedName>
    <definedName name="ENDA_28">'[16]WEO LINK'!#REF!</definedName>
    <definedName name="ENDA_66">'[17]WEO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'[17]Expenditures'!#REF!</definedName>
    <definedName name="expperc_20">#REF!</definedName>
    <definedName name="expperc_28">#REF!</definedName>
    <definedName name="expperc_64">#REF!</definedName>
    <definedName name="expperc_66">'[17]Expenditures'!#REF!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0">WEO '[9]LINK'!$A$1:$A$42</definedName>
    <definedName name="FK_6_65">WEO '[9]LINK'!$A$1:$A$42</definedName>
    <definedName name="FLOPEC">#REF!</definedName>
    <definedName name="FLOPEC_14">#REF!</definedName>
    <definedName name="FLOPEC_25">#REF!</definedName>
    <definedName name="FLOWS">#REF!</definedName>
    <definedName name="fmb_11">'[37]WEO'!#REF!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'[14]data input'!#REF!</definedName>
    <definedName name="fsan2">'[14]data input'!#REF!</definedName>
    <definedName name="fsan3">'[14]data input'!#REF!</definedName>
    <definedName name="fsI">'[14]data input'!#REF!</definedName>
    <definedName name="fsII">'[14]data input'!#REF!</definedName>
    <definedName name="fsIII">'[14]data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'[18]Q4'!$E$19:$AH$19</definedName>
    <definedName name="GCB_NGDP_14">NA()</definedName>
    <definedName name="GCB_NGDP_2">NA()</definedName>
    <definedName name="GCB_NGDP_25">NA()</definedName>
    <definedName name="GCB_NGDP_66">'[18]Q4'!$E$19:$AH$19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'[20]IN'!$D$66:$BO$66</definedName>
    <definedName name="GDP_1999_Constant">#REF!</definedName>
    <definedName name="GDP_1999_Current">#REF!</definedName>
    <definedName name="gdp_2">'[20]IN'!$D$66:$BO$66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'[20]IN'!$D$66:$BO$66</definedName>
    <definedName name="gdp_28">'[20]IN'!$D$66:$BO$66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'[18]Q4'!$E$38:$AH$38</definedName>
    <definedName name="GGB_NGDP_14">NA()</definedName>
    <definedName name="GGB_NGDP_2">NA()</definedName>
    <definedName name="GGB_NGDP_25">NA()</definedName>
    <definedName name="GGB_NGDP_66">'[18]Q4'!$E$38:$AH$38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'[41]NPV_base'!#REF!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N_10.2.4.">#REF!</definedName>
    <definedName name="GRAND_TOTAL">#REF!</definedName>
    <definedName name="GRAPHS">'[10]interv'!$A$1:$H$23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'[24]IMP'!#REF!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'[23]Input'!#REF!</definedName>
    <definedName name="INPUT_4">'[23]Input'!#REF!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'[41]NPV_base'!#REF!</definedName>
    <definedName name="InterestRate">#REF!</definedName>
    <definedName name="invtab">'[11]BFtab10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'[19]KA'!$E$10:$BP$10</definedName>
    <definedName name="ka_11">'[21]KA'!$E$10:$BP$10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'[16]WEO LINK'!#REF!</definedName>
    <definedName name="MCV_14">NA()</definedName>
    <definedName name="MCV_2">NA()</definedName>
    <definedName name="MCV_20">'[16]WEO LINK'!#REF!</definedName>
    <definedName name="MCV_25">NA()</definedName>
    <definedName name="MCV_28">'[16]WEO LINK'!#REF!</definedName>
    <definedName name="MCV_35">'[57]Q2'!$E$63:$AH$63</definedName>
    <definedName name="MCV_B">'[16]WEO LINK'!#REF!</definedName>
    <definedName name="MCV_B_11">'[17]WEO LINK'!#REF!</definedName>
    <definedName name="MCV_B_14">#REF!</definedName>
    <definedName name="MCV_B_2">NA()</definedName>
    <definedName name="MCV_B_20">'[16]WEO LINK'!#REF!</definedName>
    <definedName name="MCV_B_25">#REF!</definedName>
    <definedName name="MCV_B_28">'[16]WEO LINK'!#REF!</definedName>
    <definedName name="MCV_B_66">'[17]WEO LINK'!#REF!</definedName>
    <definedName name="MCV_B1">#REF!</definedName>
    <definedName name="MCV_D">'[16]WEO LINK'!#REF!</definedName>
    <definedName name="MCV_D_11">'[17]WEO LINK'!#REF!</definedName>
    <definedName name="MCV_D_14">NA()</definedName>
    <definedName name="MCV_D_2">NA()</definedName>
    <definedName name="MCV_D_20">'[16]WEO LINK'!#REF!</definedName>
    <definedName name="MCV_D_25">NA()</definedName>
    <definedName name="MCV_D_28">'[16]WEO LINK'!#REF!</definedName>
    <definedName name="MCV_D_66">'[17]WEO LINK'!#REF!</definedName>
    <definedName name="MCV_D1">#REF!</definedName>
    <definedName name="MCV_N">'[16]WEO LINK'!#REF!</definedName>
    <definedName name="MCV_N_14">NA()</definedName>
    <definedName name="MCV_N_2">NA()</definedName>
    <definedName name="MCV_N_20">'[16]WEO LINK'!#REF!</definedName>
    <definedName name="MCV_N_25">NA()</definedName>
    <definedName name="MCV_N_28">'[16]WEO LINK'!#REF!</definedName>
    <definedName name="MCV_T">'[16]WEO LINK'!#REF!</definedName>
    <definedName name="MCV_T_11">'[17]WEO LINK'!#REF!</definedName>
    <definedName name="MCV_T_14">NA()</definedName>
    <definedName name="MCV_T_2">NA()</definedName>
    <definedName name="MCV_T_20">'[16]WEO LINK'!#REF!</definedName>
    <definedName name="MCV_T_25">NA()</definedName>
    <definedName name="MCV_T_28">'[16]WEO LINK'!#REF!</definedName>
    <definedName name="MCV_T_66">'[17]WEO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'[36]Prog'!#REF!</definedName>
    <definedName name="MENORES">#REF!</definedName>
    <definedName name="MENORES_14">#REF!</definedName>
    <definedName name="MENORES_25">#REF!</definedName>
    <definedName name="MER">#REF!</definedName>
    <definedName name="MFISCAL">'[15]Annual Raw Data'!#REF!</definedName>
    <definedName name="mflowsa" localSheetId="0">'anexa 1'!mflowsa</definedName>
    <definedName name="mflowsa">mflowsa</definedName>
    <definedName name="mflowsq" localSheetId="0">'anexa 1'!mflowsq</definedName>
    <definedName name="mflowsq">mflowsq</definedName>
    <definedName name="mgoods">'[20]CAgds'!$D$14:$BO$14</definedName>
    <definedName name="mgoods_11">'[58]CAgds'!$D$14:$BO$14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'[10]monimp'!$A$88:$F$92</definedName>
    <definedName name="MIMPALL">'[10]monimp'!$A$67:$F$88</definedName>
    <definedName name="minc">'[20]CAinc'!$D$14:$BO$14</definedName>
    <definedName name="minc_11">'[58]CAinc'!$D$14:$BO$14</definedName>
    <definedName name="MISC3">#REF!</definedName>
    <definedName name="MISC4">'[23]OUTPUT'!#REF!</definedName>
    <definedName name="mm" localSheetId="0">'anexa 1'!mm</definedName>
    <definedName name="mm">mm</definedName>
    <definedName name="mm_11">'[59]labels'!#REF!</definedName>
    <definedName name="mm_14">'[59]labels'!#REF!</definedName>
    <definedName name="mm_20" localSheetId="0">'anexa 1'!mm_20</definedName>
    <definedName name="mm_20">mm_20</definedName>
    <definedName name="mm_24" localSheetId="0">'anexa 1'!mm_24</definedName>
    <definedName name="mm_24">mm_24</definedName>
    <definedName name="mm_25">'[59]labels'!#REF!</definedName>
    <definedName name="mm_28" localSheetId="0">'anexa 1'!mm_28</definedName>
    <definedName name="mm_28">mm_28</definedName>
    <definedName name="MNDATES">#REF!</definedName>
    <definedName name="MNEER">#REF!</definedName>
    <definedName name="mnfs">'[20]CAnfs'!$D$14:$BO$14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'[10]Montabs'!$B$315:$CO$371</definedName>
    <definedName name="MONSURR">'[10]Montabs'!$B$374:$CO$425</definedName>
    <definedName name="MONSURVEY">'[10]Montabs'!$B$243:$CQ$311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 localSheetId="0">'anexa 1'!mstocksa</definedName>
    <definedName name="mstocksa">mstocksa</definedName>
    <definedName name="mstocksq" localSheetId="0">'anexa 1'!mstocksq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'[16]Data _ Calc'!#REF!</definedName>
    <definedName name="name1_20">#REF!</definedName>
    <definedName name="name1_22">'[16]Main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'[11]BFtab10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'[39]EU2DBase'!#REF!</definedName>
    <definedName name="NAMESM">'[39]EU2DBase'!#REF!</definedName>
    <definedName name="NAMESQ">'[39]EU2DBase'!#REF!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'[25]NIR__'!$A$77:$AM$118</definedName>
    <definedName name="NBUNIR">'[25]NIR__'!$A$4:$AM$72</definedName>
    <definedName name="NC_R">'[27]weo_real'!#REF!</definedName>
    <definedName name="NCG">'[16]WEO LINK'!#REF!</definedName>
    <definedName name="NCG_14">NA()</definedName>
    <definedName name="NCG_2">NA()</definedName>
    <definedName name="NCG_20">'[16]WEO LINK'!#REF!</definedName>
    <definedName name="NCG_25">NA()</definedName>
    <definedName name="NCG_28">'[16]WEO LINK'!#REF!</definedName>
    <definedName name="NCG_R">'[16]WEO LINK'!#REF!</definedName>
    <definedName name="NCG_R_14">NA()</definedName>
    <definedName name="NCG_R_2">NA()</definedName>
    <definedName name="NCG_R_20">'[16]WEO LINK'!#REF!</definedName>
    <definedName name="NCG_R_25">NA()</definedName>
    <definedName name="NCG_R_28">'[16]WEO LINK'!#REF!</definedName>
    <definedName name="NCP">'[16]WEO LINK'!#REF!</definedName>
    <definedName name="NCP_14">NA()</definedName>
    <definedName name="NCP_2">NA()</definedName>
    <definedName name="NCP_20">'[16]WEO LINK'!#REF!</definedName>
    <definedName name="NCP_25">NA()</definedName>
    <definedName name="NCP_28">'[16]WEO LINK'!#REF!</definedName>
    <definedName name="NCP_R">'[16]WEO LINK'!#REF!</definedName>
    <definedName name="NCP_R_14">NA()</definedName>
    <definedName name="NCP_R_2">NA()</definedName>
    <definedName name="NCP_R_20">'[16]WEO LINK'!#REF!</definedName>
    <definedName name="NCP_R_25">NA()</definedName>
    <definedName name="NCP_R_28">'[16]WEO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'[16]Data _ Calc'!#REF!</definedName>
    <definedName name="newt2_22">'[16]Main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'[27]weo_real'!#REF!</definedName>
    <definedName name="NFB_R_GDP">'[27]weo_real'!#REF!</definedName>
    <definedName name="NFI">'[16]WEO LINK'!#REF!</definedName>
    <definedName name="NFI_14">NA()</definedName>
    <definedName name="NFI_2">NA()</definedName>
    <definedName name="NFI_20">'[16]WEO LINK'!#REF!</definedName>
    <definedName name="NFI_25">NA()</definedName>
    <definedName name="NFI_28">'[16]WEO LINK'!#REF!</definedName>
    <definedName name="NFI_R">'[16]WEO LINK'!#REF!</definedName>
    <definedName name="NFI_R_14">NA()</definedName>
    <definedName name="NFI_R_2">NA()</definedName>
    <definedName name="NFI_R_20">'[16]WEO LINK'!#REF!</definedName>
    <definedName name="NFI_R_25">NA()</definedName>
    <definedName name="NFI_R_28">'[16]WEO LINK'!#REF!</definedName>
    <definedName name="NGDP">'[16]WEO LINK'!#REF!</definedName>
    <definedName name="NGDP_14">NA()</definedName>
    <definedName name="NGDP_2">NA()</definedName>
    <definedName name="NGDP_20">'[16]WEO LINK'!#REF!</definedName>
    <definedName name="NGDP_25">NA()</definedName>
    <definedName name="NGDP_28">'[16]WEO LINK'!#REF!</definedName>
    <definedName name="NGDP_35">'[57]Q2'!$E$47:$AH$47</definedName>
    <definedName name="NGDP_DG">NA()</definedName>
    <definedName name="NGDP_R">'[16]WEO LINK'!#REF!</definedName>
    <definedName name="NGDP_R_14">NA()</definedName>
    <definedName name="NGDP_R_2">NA()</definedName>
    <definedName name="NGDP_R_20">'[16]WEO LINK'!#REF!</definedName>
    <definedName name="NGDP_R_25">NA()</definedName>
    <definedName name="NGDP_R_28">'[16]WEO LINK'!#REF!</definedName>
    <definedName name="NGDP_RG">'[18]Q1'!$E$51:$AH$51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'[16]WEO LINK'!#REF!</definedName>
    <definedName name="NGS_20">'[16]WEO LINK'!#REF!</definedName>
    <definedName name="NGS_28">'[16]WEO LINK'!#REF!</definedName>
    <definedName name="NGS_NGDP">NA()</definedName>
    <definedName name="NI_R">'[27]weo_real'!#REF!</definedName>
    <definedName name="NINV">'[16]WEO LINK'!#REF!</definedName>
    <definedName name="NINV_14">NA()</definedName>
    <definedName name="NINV_2">NA()</definedName>
    <definedName name="NINV_20">'[16]WEO LINK'!#REF!</definedName>
    <definedName name="NINV_25">NA()</definedName>
    <definedName name="NINV_28">'[16]WEO LINK'!#REF!</definedName>
    <definedName name="NINV_R">'[16]WEO LINK'!#REF!</definedName>
    <definedName name="NINV_R_14">NA()</definedName>
    <definedName name="NINV_R_2">NA()</definedName>
    <definedName name="NINV_R_20">'[16]WEO LINK'!#REF!</definedName>
    <definedName name="NINV_R_25">NA()</definedName>
    <definedName name="NINV_R_28">'[16]WEO LINK'!#REF!</definedName>
    <definedName name="NINV_R_GDP">'[27]weo_real'!#REF!</definedName>
    <definedName name="NIR">'[10]junk'!$A$108:$F$137</definedName>
    <definedName name="NIRCURR">#REF!</definedName>
    <definedName name="NLG">#REF!</definedName>
    <definedName name="NM">'[16]WEO LINK'!#REF!</definedName>
    <definedName name="NM_14">NA()</definedName>
    <definedName name="NM_2">NA()</definedName>
    <definedName name="NM_20">'[16]WEO LINK'!#REF!</definedName>
    <definedName name="NM_25">NA()</definedName>
    <definedName name="NM_28">'[16]WEO LINK'!#REF!</definedName>
    <definedName name="NM_R">'[16]WEO LINK'!#REF!</definedName>
    <definedName name="NM_R_14">NA()</definedName>
    <definedName name="NM_R_2">NA()</definedName>
    <definedName name="NM_R_20">'[16]WEO LINK'!#REF!</definedName>
    <definedName name="NM_R_25">NA()</definedName>
    <definedName name="NM_R_28">'[16]WEO LINK'!#REF!</definedName>
    <definedName name="NMG_R">'[16]WEO LINK'!#REF!</definedName>
    <definedName name="NMG_R_20">'[16]WEO LINK'!#REF!</definedName>
    <definedName name="NMG_R_28">'[16]WEO LINK'!#REF!</definedName>
    <definedName name="NMG_RG">NA()</definedName>
    <definedName name="NMS_R">'[27]weo_real'!#REF!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'[27]weo_real'!#REF!</definedName>
    <definedName name="NTDD_RG" localSheetId="0">'anexa 1'!NTDD_RG</definedName>
    <definedName name="NTDD_RG">NTDD_RG</definedName>
    <definedName name="NTDD_RG_11" localSheetId="0">'anexa 1'!NTDD_RG_11</definedName>
    <definedName name="NTDD_RG_11">NTDD_RG_11</definedName>
    <definedName name="NTDD_RG_14" localSheetId="0">'anexa 1'!NTDD_RG_14</definedName>
    <definedName name="NTDD_RG_14">NTDD_RG_14</definedName>
    <definedName name="NTDD_RG_20" localSheetId="0">'anexa 1'!NTDD_RG_20</definedName>
    <definedName name="NTDD_RG_20">NTDD_RG_20</definedName>
    <definedName name="NTDD_RG_24" localSheetId="0">'anexa 1'!NTDD_RG_24</definedName>
    <definedName name="NTDD_RG_24">NTDD_RG_24</definedName>
    <definedName name="NTDD_RG_25" localSheetId="0">'anexa 1'!NTDD_RG_25</definedName>
    <definedName name="NTDD_RG_25">NTDD_RG_25</definedName>
    <definedName name="NTDD_RG_28" localSheetId="0">'anexa 1'!NTDD_RG_28</definedName>
    <definedName name="NTDD_RG_28">NTDD_RG_28</definedName>
    <definedName name="NX">'[16]WEO LINK'!#REF!</definedName>
    <definedName name="NX_14">NA()</definedName>
    <definedName name="NX_2">NA()</definedName>
    <definedName name="NX_20">'[16]WEO LINK'!#REF!</definedName>
    <definedName name="NX_25">NA()</definedName>
    <definedName name="NX_28">'[16]WEO LINK'!#REF!</definedName>
    <definedName name="NX_R">'[16]WEO LINK'!#REF!</definedName>
    <definedName name="NX_R_14">NA()</definedName>
    <definedName name="NX_R_2">NA()</definedName>
    <definedName name="NX_R_20">'[16]WEO LINK'!#REF!</definedName>
    <definedName name="NX_R_25">NA()</definedName>
    <definedName name="NX_R_28">'[16]WEO LINK'!#REF!</definedName>
    <definedName name="NXG_R">'[16]WEO LINK'!#REF!</definedName>
    <definedName name="NXG_R_20">'[16]WEO LINK'!#REF!</definedName>
    <definedName name="NXG_R_28">'[16]WEO LINK'!#REF!</definedName>
    <definedName name="NXG_RG">NA()</definedName>
    <definedName name="NXS_R">'[27]weo_real'!#REF!</definedName>
    <definedName name="oda">#REF!</definedName>
    <definedName name="ONE">#REF!</definedName>
    <definedName name="OnShow" localSheetId="0">'anexa 1'!OnShow</definedName>
    <definedName name="OnShow">OnShow</definedName>
    <definedName name="OnShow_20" localSheetId="0">'anexa 1'!OnShow_20</definedName>
    <definedName name="OnShow_20">OnShow_20</definedName>
    <definedName name="OnShow_24" localSheetId="0">'anexa 1'!OnShow_24</definedName>
    <definedName name="OnShow_24">OnShow_24</definedName>
    <definedName name="OnShow_28" localSheetId="0">'anexa 1'!OnShow_28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'[15]Index'!#REF!</definedName>
    <definedName name="PAG3">'[15]Index'!#REF!</definedName>
    <definedName name="PAG4">'[15]Index'!#REF!</definedName>
    <definedName name="PAG5">'[15]Index'!#REF!</definedName>
    <definedName name="PAG6">'[15]Index'!#REF!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'[27]weo_real'!#REF!</definedName>
    <definedName name="pchNMG_R">'[18]Q1'!$E$45:$AH$45</definedName>
    <definedName name="pchNX_R">'[27]weo_real'!#REF!</definedName>
    <definedName name="pchNXG_R">'[18]Q1'!$E$36:$AH$36</definedName>
    <definedName name="pchTX_D">#REF!</definedName>
    <definedName name="pchTXG_D">#REF!</definedName>
    <definedName name="pchWPCP33_D">#REF!</definedName>
    <definedName name="pclub">#REF!</definedName>
    <definedName name="PCPI">'[16]WEO LINK'!#REF!</definedName>
    <definedName name="PCPI_20">'[16]WEO LINK'!#REF!</definedName>
    <definedName name="PCPI_28">'[16]WEO LINK'!#REF!</definedName>
    <definedName name="PCPIG">'[18]Q3'!$E$22:$AH$22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'[11]BFtab10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'[29]REER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'anexa 1'!$A$1:$O$56</definedName>
    <definedName name="PRINT_AREA_MI">'[39]EU2DBase'!$C$12:$U$156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'anexa 1'!$5:$12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'[10]real'!$A$1:$V$98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'[15]Quarterly Raw Data'!#REF!</definedName>
    <definedName name="QTAB7">'[15]Quarterly MacroFlow'!#REF!</definedName>
    <definedName name="QTAB7A">'[15]Quarterly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WEO '[9]LINK'!$A$1:$A$42</definedName>
    <definedName name="r_54">WEO '[9]LINK'!$A$1:$A$42</definedName>
    <definedName name="RANGENAME_11">#REF!</definedName>
    <definedName name="rateavuseuro">'[19]INweo'!$E$20:$BP$20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'[19]INweo'!$E$21:$BP$21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'[10]Montabs'!$B$482:$AJ$533</definedName>
    <definedName name="REDCBACC">'[10]Montabs'!$B$482:$AM$533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'[10]Montabs'!$B$537:$AM$589</definedName>
    <definedName name="REDMS">'[10]Montabs'!$B$536:$AJ$589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'[8]Output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'[14]data input'!#REF!</definedName>
    <definedName name="som2">'[14]data input'!#REF!</definedName>
    <definedName name="som3">'[14]data input'!#REF!</definedName>
    <definedName name="somI">'[14]data input'!#REF!</definedName>
    <definedName name="somII">'[14]data input'!#REF!</definedName>
    <definedName name="somIII">'[14]data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'[8]Output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'[14]data input'!#REF!</definedName>
    <definedName name="stat2">'[14]data input'!#REF!</definedName>
    <definedName name="stat3">'[14]data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'[14]data input'!#REF!</definedName>
    <definedName name="statII">'[14]data input'!#REF!</definedName>
    <definedName name="statIII">'[14]data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'[15]Annual Tables'!#REF!</definedName>
    <definedName name="TAB6B">'[15]Annual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2.__Armenia__Labor_Force__Employment__and_Unemployment__1994_99">'[13]EMPLOY_old'!$A$1:$H$53</definedName>
    <definedName name="Table_13.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'[13]TAX_REV_old'!$A$1:$F$24</definedName>
    <definedName name="Table_21._Armenia___Accounts_of_the_Central_Bank__1994_99">'[13]CBANK_old'!$A$1:$U$46</definedName>
    <definedName name="Table_22.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4.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6._Armenia___Summary_External_Debt_Data__1995_99">'[13]EXTDEBT_OLD'!$A$1:$F$45</definedName>
    <definedName name="Table_27.__Armenia___Commodity_Composition_of_Trade__1995_99">'[13]COMP_TRADE'!$A$1:$F$29</definedName>
    <definedName name="Table_28._Armenia___Direction_of_Trade__1995_99">'[13]DOT'!$A$1:$F$66</definedName>
    <definedName name="Table_29.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'[13]BNKIND_old'!$A$1:$M$16</definedName>
    <definedName name="Table_31._Armenia___Banking_Sector_Loans__1996_99">'[13]BNKLOANS_old'!$A$1:$O$40</definedName>
    <definedName name="Table_32._Armenia___Total_Electricity_Generation__Distribution_and_Collection__1994_99">'[13]ELECTR_old'!$A$1:$F$51</definedName>
    <definedName name="Table_33._General_Government_Tax_Revenue_in_Selected_BRO_Countries">#REF!</definedName>
    <definedName name="Table_34.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7._Armenia___Consumer_Prices__1994_99">'[13]CPI_old'!$A$1:$I$102</definedName>
    <definedName name="Table_8.__Armenia___Selected_Energy_Prices__1994_99__1">'[13]ENERGY_old'!$A$1:$AF$25</definedName>
    <definedName name="Table_9._Armenia___Regulated_Prices_for_Main_Commodities_and_Services__1994_99__1">'[13]MAINCOM_old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'[16]WEO LINK'!#REF!</definedName>
    <definedName name="TMG_D_11">'[17]WEO LINK'!#REF!</definedName>
    <definedName name="TMG_D_14">'[22]Q5'!$E$23:$AH$23</definedName>
    <definedName name="TMG_D_2">'[22]Q5'!$E$23:$AH$23</definedName>
    <definedName name="TMG_D_20">'[16]WEO LINK'!#REF!</definedName>
    <definedName name="TMG_D_25">'[22]Q5'!$E$23:$AH$23</definedName>
    <definedName name="TMG_D_28">'[16]WEO LINK'!#REF!</definedName>
    <definedName name="TMG_D_66">'[17]WEO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'[16]WEO LINK'!#REF!</definedName>
    <definedName name="TMGO_11">'[17]WEO LINK'!#REF!</definedName>
    <definedName name="TMGO_14">NA()</definedName>
    <definedName name="TMGO_2">NA()</definedName>
    <definedName name="TMGO_20">'[16]WEO LINK'!#REF!</definedName>
    <definedName name="TMGO_25">NA()</definedName>
    <definedName name="TMGO_28">'[16]WEO LINK'!#REF!</definedName>
    <definedName name="TMGO_66">'[17]WEO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'[16]WEO LINK'!#REF!</definedName>
    <definedName name="TXG_D_11">'[17]WEO LINK'!#REF!</definedName>
    <definedName name="TXG_D_14">NA()</definedName>
    <definedName name="TXG_D_2">NA()</definedName>
    <definedName name="TXG_D_20">'[16]WEO LINK'!#REF!</definedName>
    <definedName name="TXG_D_25">NA()</definedName>
    <definedName name="TXG_D_28">'[16]WEO LINK'!#REF!</definedName>
    <definedName name="TXG_D_66">'[17]WEO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'[16]WEO LINK'!#REF!</definedName>
    <definedName name="TXGO_11">'[17]WEO LINK'!#REF!</definedName>
    <definedName name="TXGO_14">NA()</definedName>
    <definedName name="TXGO_2">NA()</definedName>
    <definedName name="TXGO_20">'[16]WEO LINK'!#REF!</definedName>
    <definedName name="TXGO_25">NA()</definedName>
    <definedName name="TXGO_28">'[16]WEO LINK'!#REF!</definedName>
    <definedName name="TXGO_66">'[17]WEO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'[39]EU2DBase'!$C$1:$F$196</definedName>
    <definedName name="UKR2">'[39]EU2DBase'!$G$1:$U$196</definedName>
    <definedName name="UKR3">'[39]EU2DBase'!#REF!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'[10]Montabs:junk'!$B$17:$U$38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'[29]REER Forecast'!#REF!</definedName>
    <definedName name="Wt_d">#REF!</definedName>
    <definedName name="xdf">#REF!</definedName>
    <definedName name="xdr">#REF!</definedName>
    <definedName name="xgoods">'[20]CAgds'!$D$12:$BO$12</definedName>
    <definedName name="xgoods_11">'[58]CAgds'!$D$12:$BO$12</definedName>
    <definedName name="XGS">#REF!</definedName>
    <definedName name="xinc">'[20]CAinc'!$D$12:$BO$12</definedName>
    <definedName name="xinc_11">'[58]CAinc'!$D$12:$BO$12</definedName>
    <definedName name="xnfs">'[20]CAnfs'!$D$12:$BO$12</definedName>
    <definedName name="xnfs_11">'[58]CAnfs'!$D$12:$BO$12</definedName>
    <definedName name="XOF">#REF!</definedName>
    <definedName name="xr">#REF!</definedName>
    <definedName name="xxWRS_1" localSheetId="0">WEO '[9]LINK'!$A$1:$A$42</definedName>
    <definedName name="xxWRS_1">WEO '[9]LINK'!$A$1:$A$42</definedName>
    <definedName name="xxWRS_1_15" localSheetId="0">WEO '[9]LINK'!$A$1:$A$42</definedName>
    <definedName name="xxWRS_1_15">WEO '[9]LINK'!$A$1:$A$42</definedName>
    <definedName name="xxWRS_1_17" localSheetId="0">WEO '[9]LINK'!$A$1:$A$42</definedName>
    <definedName name="xxWRS_1_17">WEO '[9]LINK'!$A$1:$A$42</definedName>
    <definedName name="xxWRS_1_2">#REF!</definedName>
    <definedName name="xxWRS_1_20" localSheetId="0">WEO '[9]LINK'!$A$1:$A$42</definedName>
    <definedName name="xxWRS_1_20">WEO '[9]LINK'!$A$1:$A$42</definedName>
    <definedName name="xxWRS_1_22" localSheetId="0">WEO '[9]LINK'!$A$1:$A$42</definedName>
    <definedName name="xxWRS_1_22">WEO '[9]LINK'!$A$1:$A$42</definedName>
    <definedName name="xxWRS_1_24" localSheetId="0">WEO '[9]LINK'!$A$1:$A$42</definedName>
    <definedName name="xxWRS_1_24">WEO '[9]LINK'!$A$1:$A$42</definedName>
    <definedName name="xxWRS_1_28" localSheetId="0">WEO '[9]LINK'!$A$1:$A$42</definedName>
    <definedName name="xxWRS_1_28">WEO '[9]LINK'!$A$1:$A$42</definedName>
    <definedName name="xxWRS_1_37" localSheetId="0">WEO '[9]LINK'!$A$1:$A$42</definedName>
    <definedName name="xxWRS_1_37">WEO '[9]LINK'!$A$1:$A$42</definedName>
    <definedName name="xxWRS_1_38" localSheetId="0">WEO '[9]LINK'!$A$1:$A$42</definedName>
    <definedName name="xxWRS_1_38">WEO '[9]LINK'!$A$1:$A$42</definedName>
    <definedName name="xxWRS_1_46" localSheetId="0">WEO '[9]LINK'!$A$1:$A$42</definedName>
    <definedName name="xxWRS_1_46">WEO '[9]LINK'!$A$1:$A$42</definedName>
    <definedName name="xxWRS_1_47" localSheetId="0">WEO '[9]LINK'!$A$1:$A$42</definedName>
    <definedName name="xxWRS_1_47">WEO '[9]LINK'!$A$1:$A$42</definedName>
    <definedName name="xxWRS_1_49" localSheetId="0">WEO '[9]LINK'!$A$1:$A$42</definedName>
    <definedName name="xxWRS_1_49">WEO '[9]LINK'!$A$1:$A$42</definedName>
    <definedName name="xxWRS_1_54" localSheetId="0">WEO '[9]LINK'!$A$1:$A$42</definedName>
    <definedName name="xxWRS_1_54">WEO '[9]LINK'!$A$1:$A$42</definedName>
    <definedName name="xxWRS_1_55" localSheetId="0">WEO '[9]LINK'!$A$1:$A$42</definedName>
    <definedName name="xxWRS_1_55">WEO '[9]LINK'!$A$1:$A$42</definedName>
    <definedName name="xxWRS_1_56" localSheetId="0">WEO '[9]LINK'!$A$1:$A$42</definedName>
    <definedName name="xxWRS_1_56">WEO '[9]LINK'!$A$1:$A$42</definedName>
    <definedName name="xxWRS_1_57" localSheetId="0">WEO '[9]LINK'!$A$1:$A$42</definedName>
    <definedName name="xxWRS_1_57">WEO '[9]LINK'!$A$1:$A$42</definedName>
    <definedName name="xxWRS_1_61" localSheetId="0">WEO '[9]LINK'!$A$1:$A$42</definedName>
    <definedName name="xxWRS_1_61">WEO '[9]LINK'!$A$1:$A$42</definedName>
    <definedName name="xxWRS_1_63" localSheetId="0">WEO '[9]LINK'!$A$1:$A$42</definedName>
    <definedName name="xxWRS_1_63">WEO '[9]LINK'!$A$1:$A$42</definedName>
    <definedName name="xxWRS_1_64" localSheetId="0">WEO '[9]LINK'!$A$1:$A$42</definedName>
    <definedName name="xxWRS_1_64">WEO '[9]LINK'!$A$1:$A$42</definedName>
    <definedName name="xxWRS_1_65" localSheetId="0">WEO '[9]LINK'!$A$1:$A$42</definedName>
    <definedName name="xxWRS_1_65">WEO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<sst xmlns="http://schemas.openxmlformats.org/spreadsheetml/2006/main" count="61" uniqueCount="52">
  <si>
    <t>Anexa 1</t>
  </si>
  <si>
    <t>EXECUŢIA BUGETULUI GENERAL CONSOLIDAT                                                                                                                                                                                                               01 Ianuarie - 31 decembrie</t>
  </si>
  <si>
    <t xml:space="preserve">   </t>
  </si>
  <si>
    <t xml:space="preserve">    </t>
  </si>
  <si>
    <t xml:space="preserve">Program anual                                 2013 actualizat              </t>
  </si>
  <si>
    <t>Diferenţe 2013 faţă de program anual 2013</t>
  </si>
  <si>
    <t xml:space="preserve"> Diferenţe 2013 faţă de  2012</t>
  </si>
  <si>
    <t>mil.lei</t>
  </si>
  <si>
    <t>% din total</t>
  </si>
  <si>
    <t>% din PIB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</si>
  <si>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</si>
  <si>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</si>
  <si>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</si>
  <si>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</si>
  <si>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</si>
  <si>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</si>
  <si>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</si>
  <si>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</si>
  <si>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</si>
  <si>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</si>
  <si>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</si>
  <si>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</si>
  <si>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</si>
  <si>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</si>
  <si>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</si>
  <si>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</si>
  <si>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</si>
  <si>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</si>
  <si>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</si>
  <si>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</si>
  <si>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</si>
  <si>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</si>
  <si>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</si>
  <si>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</si>
  <si>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</si>
  <si>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</si>
  <si>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</si>
  <si>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</si>
  <si>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</si>
  <si>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</si>
  <si>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</si>
  <si>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</si>
  <si>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</si>
  <si>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</si>
  <si>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</si>
  <si>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</si>
  <si>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</si>
  <si>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 rezerva</t>
  </si>
  <si>
    <t>Cheltuieli de capital</t>
  </si>
  <si>
    <t>Plati efectuate in anii precedenti si recuperate in anul curent **)</t>
  </si>
  <si>
    <t>EXCEDENT(+) / DEFICIT(-)</t>
  </si>
  <si>
    <t>Alte venituri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</si>
</sst>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  <numFmt numFmtId="166" formatCode="0.0%"/>
    <numFmt numFmtId="167" formatCode="#,##0.000"/>
    <numFmt numFmtId="168" formatCode="#,##0.0000"/>
    <numFmt numFmtId="169" formatCode="\$#,##0_);[Red]&quot;($&quot;#,##0\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General_)"/>
    <numFmt numFmtId="176" formatCode="0.000_)"/>
    <numFmt numFmtId="177" formatCode="#,##0.0;\-#,##0.0;&quot;--&quot;"/>
    <numFmt numFmtId="178" formatCode="#,##0&quot; лв&quot;;\-#,##0&quot; лв&quot;"/>
    <numFmt numFmtId="179" formatCode="mmmm\ d&quot;, &quot;yyyy"/>
    <numFmt numFmtId="180" formatCode="_-[$€-2]* #,##0.00_-;\-[$€-2]* #,##0.00_-;_-[$€-2]* \-??_-"/>
    <numFmt numFmtId="181" formatCode="_-* #,##0\ _F_t_-;\-* #,##0\ _F_t_-;_-* &quot;- &quot;_F_t_-;_-@_-"/>
    <numFmt numFmtId="182" formatCode="_-* #,##0.00\ _F_t_-;\-* #,##0.00\ _F_t_-;_-* \-??\ _F_t_-;_-@_-"/>
    <numFmt numFmtId="183" formatCode="#."/>
    <numFmt numFmtId="184" formatCode="#,##0&quot; Kč&quot;;\-#,##0&quot; Kč&quot;"/>
    <numFmt numFmtId="185" formatCode="_-* #,##0.00&quot; Kč&quot;_-;\-* #,##0.00&quot; Kč&quot;_-;_-* \-??&quot; Kč&quot;_-;_-@_-"/>
    <numFmt numFmtId="186" formatCode="_(* #,##0_);_(* \(#,##0\);_(* \-_);_(@_)"/>
    <numFmt numFmtId="187" formatCode="_(* #,##0.00_);_(* \(#,##0.00\);_(* \-??_);_(@_)"/>
    <numFmt numFmtId="188" formatCode="_-* #,##0.00\ _F_-;\-* #,##0.00\ _F_-;_-* \-??\ _F_-;_-@_-"/>
    <numFmt numFmtId="189" formatCode="\$#,##0_);&quot;($&quot;#,##0\)"/>
    <numFmt numFmtId="190" formatCode="_(\$* #,##0_);_(\$* \(#,##0\);_(\$* \-_);_(@_)"/>
    <numFmt numFmtId="191" formatCode="_(\$* #,##0.00_);_(\$* \(#,##0.00\);_(\$* \-??_);_(@_)"/>
    <numFmt numFmtId="192" formatCode="[&gt;=0.05]#,##0.0;[&lt;=-0.05]\-#,##0.0;?0.0"/>
    <numFmt numFmtId="193" formatCode="_-* #,##0&quot; Ft&quot;_-;\-* #,##0&quot; Ft&quot;_-;_-* &quot;- Ft&quot;_-;_-@_-"/>
    <numFmt numFmtId="194" formatCode="_-* #,##0.00&quot; Ft&quot;_-;\-* #,##0.00&quot; Ft&quot;_-;_-* \-??&quot; Ft&quot;_-;_-@_-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#,##0.0____"/>
    <numFmt numFmtId="199" formatCode="#\ ##0.0"/>
    <numFmt numFmtId="200" formatCode="mmmm\ yyyy"/>
    <numFmt numFmtId="201" formatCode="_-* #,##0&quot; к.&quot;_-;\-* #,##0&quot; к.&quot;_-;_-* &quot;- к.&quot;_-;_-@_-"/>
    <numFmt numFmtId="202" formatCode="_-* #,##0.00&quot; к.&quot;_-;\-* #,##0.00&quot; к.&quot;_-;_-* \-??&quot; к.&quot;_-;_-@_-"/>
    <numFmt numFmtId="203" formatCode="_-* #,##0\ _г_р_н_._-;\-* #,##0\ _г_р_н_._-;_-* &quot;- &quot;_г_р_н_._-;_-@_-"/>
    <numFmt numFmtId="204" formatCode="_-* #,##0.00\ _г_р_н_._-;\-* #,##0.00\ _г_р_н_._-;_-* \-??\ _г_р_н_._-;_-@_-"/>
    <numFmt numFmtId="205" formatCode="_-* #,##0\ _к_._-;\-* #,##0\ _к_._-;_-* &quot;- &quot;_к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"/>
      <color indexed="8"/>
      <name val="Arial"/>
      <family val="0"/>
    </font>
    <font>
      <vertAlign val="subscript"/>
      <sz val="1.25"/>
      <color indexed="8"/>
      <name val="Arial"/>
      <family val="0"/>
    </font>
    <font>
      <sz val="10.8"/>
      <color indexed="8"/>
      <name val="Arial"/>
      <family val="0"/>
    </font>
    <font>
      <vertAlign val="subscript"/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.25"/>
      <color indexed="8"/>
      <name val="Arial"/>
      <family val="0"/>
    </font>
    <font>
      <b/>
      <sz val="11"/>
      <color indexed="8"/>
      <name val="Calibr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1" fillId="0" borderId="0" applyFill="0" applyBorder="0" applyAlignment="0" applyProtection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174" fontId="11" fillId="0" borderId="0" applyFill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69" fontId="11" fillId="0" borderId="0" applyFill="0" applyBorder="0" applyAlignment="0" applyProtection="0"/>
    <xf numFmtId="0" fontId="14" fillId="0" borderId="1">
      <alignment/>
      <protection hidden="1"/>
    </xf>
    <xf numFmtId="175" fontId="11" fillId="40" borderId="0" applyBorder="0" applyAlignment="0" applyProtection="0"/>
    <xf numFmtId="0" fontId="15" fillId="0" borderId="0" applyNumberFormat="0" applyFill="0" applyBorder="0" applyAlignment="0" applyProtection="0"/>
    <xf numFmtId="0" fontId="89" fillId="41" borderId="0" applyNumberFormat="0" applyBorder="0" applyAlignment="0" applyProtection="0"/>
    <xf numFmtId="175" fontId="16" fillId="0" borderId="0" applyFill="0" applyBorder="0" applyAlignment="0" applyProtection="0"/>
    <xf numFmtId="0" fontId="17" fillId="42" borderId="2" applyNumberFormat="0" applyAlignment="0" applyProtection="0"/>
    <xf numFmtId="0" fontId="90" fillId="43" borderId="3" applyNumberFormat="0" applyAlignment="0" applyProtection="0"/>
    <xf numFmtId="175" fontId="11" fillId="0" borderId="4" applyFill="0" applyAlignment="0" applyProtection="0"/>
    <xf numFmtId="0" fontId="18" fillId="0" borderId="5" applyNumberFormat="0" applyFill="0" applyAlignment="0" applyProtection="0"/>
    <xf numFmtId="0" fontId="91" fillId="44" borderId="6" applyNumberFormat="0" applyAlignment="0" applyProtection="0"/>
    <xf numFmtId="0" fontId="19" fillId="45" borderId="7">
      <alignment horizontal="right" vertical="center"/>
      <protection/>
    </xf>
    <xf numFmtId="0" fontId="20" fillId="45" borderId="7">
      <alignment horizontal="right" vertical="center"/>
      <protection/>
    </xf>
    <xf numFmtId="0" fontId="0" fillId="45" borderId="8">
      <alignment/>
      <protection/>
    </xf>
    <xf numFmtId="0" fontId="21" fillId="46" borderId="7">
      <alignment horizontal="center" vertical="center"/>
      <protection/>
    </xf>
    <xf numFmtId="0" fontId="19" fillId="45" borderId="7">
      <alignment horizontal="right" vertical="center"/>
      <protection/>
    </xf>
    <xf numFmtId="0" fontId="0" fillId="45" borderId="0">
      <alignment/>
      <protection/>
    </xf>
    <xf numFmtId="0" fontId="22" fillId="45" borderId="7">
      <alignment horizontal="left" vertical="center"/>
      <protection/>
    </xf>
    <xf numFmtId="0" fontId="22" fillId="45" borderId="9">
      <alignment vertical="center"/>
      <protection/>
    </xf>
    <xf numFmtId="0" fontId="23" fillId="45" borderId="10">
      <alignment vertical="center"/>
      <protection/>
    </xf>
    <xf numFmtId="0" fontId="22" fillId="45" borderId="7">
      <alignment/>
      <protection/>
    </xf>
    <xf numFmtId="0" fontId="20" fillId="45" borderId="7">
      <alignment horizontal="right" vertical="center"/>
      <protection/>
    </xf>
    <xf numFmtId="0" fontId="24" fillId="47" borderId="7">
      <alignment horizontal="left" vertical="center"/>
      <protection/>
    </xf>
    <xf numFmtId="0" fontId="24" fillId="47" borderId="7">
      <alignment horizontal="left" vertical="center"/>
      <protection/>
    </xf>
    <xf numFmtId="0" fontId="25" fillId="45" borderId="7">
      <alignment horizontal="left" vertical="center"/>
      <protection/>
    </xf>
    <xf numFmtId="0" fontId="26" fillId="45" borderId="8">
      <alignment/>
      <protection/>
    </xf>
    <xf numFmtId="0" fontId="21" fillId="40" borderId="7">
      <alignment horizontal="left" vertical="center"/>
      <protection/>
    </xf>
    <xf numFmtId="43" fontId="1" fillId="0" borderId="0" applyFont="0" applyFill="0" applyBorder="0" applyAlignment="0" applyProtection="0"/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41" fontId="1" fillId="0" borderId="0" applyFont="0" applyFill="0" applyBorder="0" applyAlignment="0" applyProtection="0"/>
    <xf numFmtId="167" fontId="28" fillId="0" borderId="0">
      <alignment horizontal="right" vertical="top"/>
      <protection/>
    </xf>
    <xf numFmtId="177" fontId="11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11" fillId="0" borderId="0" applyFill="0" applyBorder="0" applyAlignment="0" applyProtection="0"/>
    <xf numFmtId="0" fontId="0" fillId="48" borderId="11" applyNumberFormat="0" applyFont="0" applyAlignment="0" applyProtection="0"/>
    <xf numFmtId="0" fontId="30" fillId="0" borderId="0">
      <alignment/>
      <protection/>
    </xf>
    <xf numFmtId="0" fontId="3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31" fillId="7" borderId="2" applyNumberFormat="0" applyAlignment="0" applyProtection="0"/>
    <xf numFmtId="180" fontId="11" fillId="0" borderId="0" applyFill="0" applyBorder="0" applyAlignment="0" applyProtection="0"/>
    <xf numFmtId="175" fontId="32" fillId="0" borderId="0">
      <alignment/>
      <protection/>
    </xf>
    <xf numFmtId="0" fontId="92" fillId="0" borderId="0" applyNumberFormat="0" applyFill="0" applyBorder="0" applyAlignment="0" applyProtection="0"/>
    <xf numFmtId="181" fontId="11" fillId="0" borderId="0" applyFill="0" applyBorder="0" applyAlignment="0" applyProtection="0"/>
    <xf numFmtId="182" fontId="11" fillId="0" borderId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4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6" fillId="0" borderId="0">
      <alignment/>
      <protection/>
    </xf>
    <xf numFmtId="0" fontId="33" fillId="0" borderId="0">
      <alignment/>
      <protection locked="0"/>
    </xf>
    <xf numFmtId="0" fontId="36" fillId="0" borderId="0">
      <alignment/>
      <protection/>
    </xf>
    <xf numFmtId="0" fontId="34" fillId="0" borderId="0">
      <alignment/>
      <protection locked="0"/>
    </xf>
    <xf numFmtId="0" fontId="36" fillId="0" borderId="0">
      <alignment/>
      <protection/>
    </xf>
    <xf numFmtId="3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ill="0" applyBorder="0" applyAlignment="0" applyProtection="0"/>
    <xf numFmtId="165" fontId="0" fillId="0" borderId="0" applyFill="0" applyBorder="0" applyAlignment="0" applyProtection="0"/>
    <xf numFmtId="1" fontId="11" fillId="0" borderId="0" applyFill="0" applyBorder="0" applyAlignment="0" applyProtection="0"/>
    <xf numFmtId="165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0" fontId="36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93" fillId="49" borderId="0" applyNumberFormat="0" applyBorder="0" applyAlignment="0" applyProtection="0"/>
    <xf numFmtId="175" fontId="37" fillId="40" borderId="0" applyBorder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183" fontId="38" fillId="0" borderId="0">
      <alignment/>
      <protection locked="0"/>
    </xf>
    <xf numFmtId="183" fontId="38" fillId="0" borderId="0">
      <alignment/>
      <protection locked="0"/>
    </xf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0" fontId="41" fillId="0" borderId="0">
      <alignment/>
      <protection/>
    </xf>
    <xf numFmtId="164" fontId="11" fillId="0" borderId="0" applyFill="0" applyBorder="0" applyAlignment="0" applyProtection="0"/>
    <xf numFmtId="3" fontId="11" fillId="0" borderId="0" applyFill="0" applyBorder="0" applyAlignment="0" applyProtection="0"/>
    <xf numFmtId="0" fontId="97" fillId="50" borderId="3" applyNumberFormat="0" applyAlignment="0" applyProtection="0"/>
    <xf numFmtId="175" fontId="37" fillId="45" borderId="0" applyBorder="0" applyAlignment="0" applyProtection="0"/>
    <xf numFmtId="0" fontId="42" fillId="3" borderId="0" applyNumberFormat="0" applyBorder="0" applyAlignment="0" applyProtection="0"/>
    <xf numFmtId="175" fontId="43" fillId="0" borderId="0" applyFill="0" applyBorder="0" applyAlignment="0" applyProtection="0"/>
    <xf numFmtId="0" fontId="44" fillId="0" borderId="0">
      <alignment/>
      <protection/>
    </xf>
    <xf numFmtId="175" fontId="43" fillId="0" borderId="0" applyFill="0" applyBorder="0" applyAlignment="0" applyProtection="0"/>
    <xf numFmtId="164" fontId="45" fillId="0" borderId="0">
      <alignment/>
      <protection/>
    </xf>
    <xf numFmtId="0" fontId="36" fillId="0" borderId="15">
      <alignment/>
      <protection/>
    </xf>
    <xf numFmtId="0" fontId="98" fillId="0" borderId="16" applyNumberFormat="0" applyFill="0" applyAlignment="0" applyProtection="0"/>
    <xf numFmtId="0" fontId="46" fillId="0" borderId="1">
      <alignment horizontal="left"/>
      <protection locked="0"/>
    </xf>
    <xf numFmtId="175" fontId="47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186" fontId="11" fillId="0" borderId="0" applyFill="0" applyBorder="0" applyAlignment="0" applyProtection="0"/>
    <xf numFmtId="187" fontId="11" fillId="0" borderId="0" applyFill="0" applyBorder="0" applyAlignment="0" applyProtection="0"/>
    <xf numFmtId="186" fontId="11" fillId="0" borderId="0" applyFill="0" applyBorder="0" applyAlignment="0" applyProtection="0"/>
    <xf numFmtId="188" fontId="11" fillId="0" borderId="0" applyFill="0" applyBorder="0" applyAlignment="0" applyProtection="0"/>
    <xf numFmtId="189" fontId="11" fillId="0" borderId="0" applyFill="0" applyBorder="0" applyAlignment="0" applyProtection="0"/>
    <xf numFmtId="189" fontId="11" fillId="0" borderId="0" applyFill="0" applyBorder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99" fillId="51" borderId="0" applyNumberFormat="0" applyBorder="0" applyAlignment="0" applyProtection="0"/>
    <xf numFmtId="0" fontId="50" fillId="52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92" fontId="1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53" borderId="17" applyNumberFormat="0" applyFont="0" applyAlignment="0" applyProtection="0"/>
    <xf numFmtId="187" fontId="11" fillId="0" borderId="0" applyFill="0" applyBorder="0" applyAlignment="0" applyProtection="0"/>
    <xf numFmtId="0" fontId="100" fillId="43" borderId="18" applyNumberFormat="0" applyAlignment="0" applyProtection="0"/>
    <xf numFmtId="193" fontId="11" fillId="0" borderId="0" applyFill="0" applyBorder="0" applyAlignment="0" applyProtection="0"/>
    <xf numFmtId="194" fontId="11" fillId="0" borderId="0" applyFill="0" applyBorder="0" applyAlignment="0" applyProtection="0"/>
    <xf numFmtId="0" fontId="29" fillId="0" borderId="0">
      <alignment/>
      <protection/>
    </xf>
    <xf numFmtId="9" fontId="1" fillId="0" borderId="0" applyFont="0" applyFill="0" applyBorder="0" applyAlignment="0" applyProtection="0"/>
    <xf numFmtId="10" fontId="11" fillId="0" borderId="0" applyFill="0" applyBorder="0" applyAlignment="0" applyProtection="0"/>
    <xf numFmtId="195" fontId="11" fillId="0" borderId="0" applyFill="0" applyBorder="0" applyAlignment="0" applyProtection="0"/>
    <xf numFmtId="196" fontId="11" fillId="0" borderId="0" applyFill="0" applyBorder="0" applyAlignment="0" applyProtection="0"/>
    <xf numFmtId="197" fontId="11" fillId="0" borderId="0" applyFill="0" applyBorder="0" applyAlignment="0" applyProtection="0"/>
    <xf numFmtId="2" fontId="11" fillId="0" borderId="0" applyFill="0" applyBorder="0" applyAlignment="0" applyProtection="0"/>
    <xf numFmtId="198" fontId="11" fillId="0" borderId="0" applyFill="0" applyBorder="0" applyAlignment="0">
      <protection/>
    </xf>
    <xf numFmtId="0" fontId="28" fillId="0" borderId="0">
      <alignment/>
      <protection/>
    </xf>
    <xf numFmtId="175" fontId="55" fillId="0" borderId="0" applyFill="0" applyBorder="0" applyAlignment="0" applyProtection="0"/>
    <xf numFmtId="165" fontId="56" fillId="0" borderId="0">
      <alignment/>
      <protection/>
    </xf>
    <xf numFmtId="0" fontId="57" fillId="4" borderId="0" applyNumberFormat="0" applyBorder="0" applyAlignment="0" applyProtection="0"/>
    <xf numFmtId="0" fontId="58" fillId="42" borderId="19" applyNumberFormat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32" fillId="0" borderId="0">
      <alignment/>
      <protection/>
    </xf>
    <xf numFmtId="175" fontId="0" fillId="0" borderId="0">
      <alignment/>
      <protection/>
    </xf>
    <xf numFmtId="199" fontId="60" fillId="0" borderId="0" applyBorder="0">
      <alignment/>
      <protection/>
    </xf>
    <xf numFmtId="199" fontId="61" fillId="0" borderId="0" applyBorder="0">
      <alignment/>
      <protection/>
    </xf>
    <xf numFmtId="0" fontId="62" fillId="0" borderId="0" applyBorder="0">
      <alignment/>
      <protection/>
    </xf>
    <xf numFmtId="0" fontId="61" fillId="0" borderId="0" applyBorder="0">
      <alignment/>
      <protection/>
    </xf>
    <xf numFmtId="199" fontId="60" fillId="54" borderId="0" applyBorder="0">
      <alignment/>
      <protection/>
    </xf>
    <xf numFmtId="0" fontId="6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56" fillId="40" borderId="1">
      <alignment/>
      <protection/>
    </xf>
    <xf numFmtId="0" fontId="102" fillId="0" borderId="23" applyNumberFormat="0" applyFill="0" applyAlignment="0" applyProtection="0"/>
    <xf numFmtId="0" fontId="49" fillId="0" borderId="0">
      <alignment/>
      <protection/>
    </xf>
    <xf numFmtId="0" fontId="11" fillId="0" borderId="0" applyFill="0" applyBorder="0" applyAlignment="0" applyProtection="0"/>
    <xf numFmtId="169" fontId="11" fillId="0" borderId="0" applyFill="0" applyBorder="0" applyAlignment="0" applyProtection="0"/>
    <xf numFmtId="0" fontId="68" fillId="55" borderId="24" applyNumberFormat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0" fontId="103" fillId="0" borderId="0" applyNumberForma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>
      <alignment/>
      <protection/>
    </xf>
    <xf numFmtId="0" fontId="69" fillId="0" borderId="0">
      <alignment horizontal="left" wrapText="1"/>
      <protection/>
    </xf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25" applyFill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200" fontId="11" fillId="0" borderId="0">
      <alignment horizontal="right"/>
      <protection/>
    </xf>
    <xf numFmtId="175" fontId="70" fillId="0" borderId="0" applyFill="0" applyBorder="0" applyAlignment="0" applyProtection="0"/>
    <xf numFmtId="175" fontId="71" fillId="0" borderId="0" applyFill="0" applyBorder="0" applyAlignment="0" applyProtection="0"/>
    <xf numFmtId="165" fontId="30" fillId="0" borderId="0">
      <alignment horizontal="right"/>
      <protection/>
    </xf>
    <xf numFmtId="0" fontId="72" fillId="0" borderId="0" applyProtection="0">
      <alignment/>
    </xf>
    <xf numFmtId="201" fontId="11" fillId="0" borderId="0" applyFill="0" applyBorder="0" applyAlignment="0" applyProtection="0"/>
    <xf numFmtId="202" fontId="11" fillId="0" borderId="0" applyFill="0" applyBorder="0" applyAlignment="0" applyProtection="0"/>
    <xf numFmtId="0" fontId="73" fillId="0" borderId="0" applyProtection="0">
      <alignment/>
    </xf>
    <xf numFmtId="0" fontId="74" fillId="0" borderId="0" applyProtection="0">
      <alignment/>
    </xf>
    <xf numFmtId="0" fontId="72" fillId="0" borderId="26" applyProtection="0">
      <alignment/>
    </xf>
    <xf numFmtId="0" fontId="11" fillId="0" borderId="0">
      <alignment/>
      <protection/>
    </xf>
    <xf numFmtId="175" fontId="75" fillId="0" borderId="0" applyFill="0" applyBorder="0" applyAlignment="0" applyProtection="0"/>
    <xf numFmtId="10" fontId="72" fillId="0" borderId="0" applyProtection="0">
      <alignment/>
    </xf>
    <xf numFmtId="0" fontId="72" fillId="0" borderId="0">
      <alignment/>
      <protection/>
    </xf>
    <xf numFmtId="203" fontId="11" fillId="0" borderId="0" applyFill="0" applyBorder="0" applyAlignment="0" applyProtection="0"/>
    <xf numFmtId="204" fontId="11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2" fontId="72" fillId="0" borderId="0" applyProtection="0">
      <alignment/>
    </xf>
    <xf numFmtId="205" fontId="11" fillId="0" borderId="0" applyFill="0" applyBorder="0" applyAlignment="0" applyProtection="0"/>
    <xf numFmtId="204" fontId="11" fillId="0" borderId="0" applyFill="0" applyBorder="0" applyAlignment="0" applyProtection="0"/>
  </cellStyleXfs>
  <cellXfs count="132">
    <xf numFmtId="0" fontId="0" fillId="0" borderId="0" xfId="0" applyAlignment="1">
      <alignment/>
    </xf>
    <xf numFmtId="164" fontId="2" fillId="56" borderId="0" xfId="0" applyNumberFormat="1" applyFont="1" applyFill="1" applyAlignment="1" applyProtection="1">
      <alignment horizontal="center"/>
      <protection locked="0"/>
    </xf>
    <xf numFmtId="164" fontId="3" fillId="56" borderId="0" xfId="199" applyNumberFormat="1" applyFont="1" applyFill="1" applyBorder="1" applyAlignment="1">
      <alignment horizontal="right"/>
      <protection/>
    </xf>
    <xf numFmtId="164" fontId="3" fillId="56" borderId="0" xfId="0" applyNumberFormat="1" applyFont="1" applyFill="1" applyAlignment="1" applyProtection="1">
      <alignment horizontal="center"/>
      <protection locked="0"/>
    </xf>
    <xf numFmtId="164" fontId="2" fillId="56" borderId="0" xfId="0" applyNumberFormat="1" applyFont="1" applyFill="1" applyBorder="1" applyAlignment="1" applyProtection="1">
      <alignment horizontal="center"/>
      <protection locked="0"/>
    </xf>
    <xf numFmtId="164" fontId="3" fillId="56" borderId="0" xfId="0" applyNumberFormat="1" applyFont="1" applyFill="1" applyAlignment="1" applyProtection="1">
      <alignment horizontal="left"/>
      <protection locked="0"/>
    </xf>
    <xf numFmtId="164" fontId="3" fillId="56" borderId="0" xfId="0" applyNumberFormat="1" applyFont="1" applyFill="1" applyAlignment="1" applyProtection="1">
      <alignment horizontal="center"/>
      <protection locked="0"/>
    </xf>
    <xf numFmtId="164" fontId="5" fillId="56" borderId="0" xfId="0" applyNumberFormat="1" applyFont="1" applyFill="1" applyBorder="1" applyAlignment="1" applyProtection="1">
      <alignment/>
      <protection locked="0"/>
    </xf>
    <xf numFmtId="164" fontId="3" fillId="56" borderId="0" xfId="0" applyNumberFormat="1" applyFont="1" applyFill="1" applyBorder="1" applyAlignment="1" applyProtection="1">
      <alignment horizontal="right"/>
      <protection locked="0"/>
    </xf>
    <xf numFmtId="164" fontId="2" fillId="56" borderId="0" xfId="0" applyNumberFormat="1" applyFont="1" applyFill="1" applyBorder="1" applyAlignment="1" applyProtection="1">
      <alignment horizontal="right"/>
      <protection locked="0"/>
    </xf>
    <xf numFmtId="164" fontId="2" fillId="56" borderId="27" xfId="0" applyNumberFormat="1" applyFont="1" applyFill="1" applyBorder="1" applyAlignment="1" applyProtection="1">
      <alignment horizontal="right"/>
      <protection locked="0"/>
    </xf>
    <xf numFmtId="164" fontId="2" fillId="56" borderId="28" xfId="0" applyNumberFormat="1" applyFont="1" applyFill="1" applyBorder="1" applyAlignment="1" applyProtection="1">
      <alignment horizontal="center"/>
      <protection locked="0"/>
    </xf>
    <xf numFmtId="164" fontId="4" fillId="56" borderId="29" xfId="0" applyNumberFormat="1" applyFont="1" applyFill="1" applyBorder="1" applyAlignment="1" applyProtection="1">
      <alignment horizontal="center"/>
      <protection locked="0"/>
    </xf>
    <xf numFmtId="164" fontId="6" fillId="56" borderId="30" xfId="199" applyNumberFormat="1" applyFont="1" applyFill="1" applyBorder="1" applyAlignment="1">
      <alignment horizontal="center" vertical="center"/>
      <protection/>
    </xf>
    <xf numFmtId="164" fontId="6" fillId="56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56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199" applyFont="1" applyFill="1" applyBorder="1" applyAlignment="1">
      <alignment horizontal="center" vertical="center"/>
      <protection/>
    </xf>
    <xf numFmtId="0" fontId="6" fillId="0" borderId="34" xfId="199" applyFont="1" applyFill="1" applyBorder="1" applyAlignment="1">
      <alignment horizontal="center" vertical="center"/>
      <protection/>
    </xf>
    <xf numFmtId="0" fontId="6" fillId="56" borderId="33" xfId="199" applyFont="1" applyFill="1" applyBorder="1" applyAlignment="1">
      <alignment horizontal="right" vertical="center"/>
      <protection/>
    </xf>
    <xf numFmtId="0" fontId="6" fillId="56" borderId="32" xfId="199" applyFont="1" applyFill="1" applyBorder="1" applyAlignment="1">
      <alignment horizontal="center" vertical="center" wrapText="1"/>
      <protection/>
    </xf>
    <xf numFmtId="0" fontId="6" fillId="56" borderId="30" xfId="199" applyFont="1" applyFill="1" applyBorder="1" applyAlignment="1">
      <alignment horizontal="right" vertical="center"/>
      <protection/>
    </xf>
    <xf numFmtId="0" fontId="6" fillId="56" borderId="35" xfId="199" applyFont="1" applyFill="1" applyBorder="1" applyAlignment="1">
      <alignment horizontal="center" vertical="center" wrapText="1"/>
      <protection/>
    </xf>
    <xf numFmtId="164" fontId="4" fillId="56" borderId="0" xfId="0" applyNumberFormat="1" applyFont="1" applyFill="1" applyBorder="1" applyAlignment="1" applyProtection="1">
      <alignment horizontal="center"/>
      <protection locked="0"/>
    </xf>
    <xf numFmtId="164" fontId="2" fillId="56" borderId="36" xfId="0" applyNumberFormat="1" applyFont="1" applyFill="1" applyBorder="1" applyAlignment="1" applyProtection="1">
      <alignment horizontal="center" vertical="center"/>
      <protection locked="0"/>
    </xf>
    <xf numFmtId="164" fontId="2" fillId="56" borderId="31" xfId="0" applyNumberFormat="1" applyFont="1" applyFill="1" applyBorder="1" applyAlignment="1" applyProtection="1">
      <alignment horizontal="center" vertical="center"/>
      <protection locked="0"/>
    </xf>
    <xf numFmtId="164" fontId="2" fillId="56" borderId="31" xfId="0" applyNumberFormat="1" applyFont="1" applyFill="1" applyBorder="1" applyAlignment="1" applyProtection="1">
      <alignment horizontal="right" vertical="center"/>
      <protection locked="0"/>
    </xf>
    <xf numFmtId="164" fontId="2" fillId="56" borderId="32" xfId="0" applyNumberFormat="1" applyFont="1" applyFill="1" applyBorder="1" applyAlignment="1" applyProtection="1">
      <alignment horizontal="center" vertical="center"/>
      <protection locked="0"/>
    </xf>
    <xf numFmtId="3" fontId="2" fillId="56" borderId="33" xfId="0" applyNumberFormat="1" applyFont="1" applyFill="1" applyBorder="1" applyAlignment="1" applyProtection="1">
      <alignment horizontal="center" vertical="center"/>
      <protection locked="0"/>
    </xf>
    <xf numFmtId="164" fontId="3" fillId="56" borderId="33" xfId="0" applyNumberFormat="1" applyFont="1" applyFill="1" applyBorder="1" applyAlignment="1" applyProtection="1">
      <alignment horizontal="center" vertical="center"/>
      <protection locked="0"/>
    </xf>
    <xf numFmtId="164" fontId="3" fillId="56" borderId="31" xfId="0" applyNumberFormat="1" applyFont="1" applyFill="1" applyBorder="1" applyAlignment="1" applyProtection="1">
      <alignment horizontal="center" vertical="center"/>
      <protection locked="0"/>
    </xf>
    <xf numFmtId="164" fontId="3" fillId="56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2" xfId="199" applyNumberFormat="1" applyFont="1" applyFill="1" applyBorder="1" applyAlignment="1">
      <alignment horizontal="center"/>
      <protection/>
    </xf>
    <xf numFmtId="164" fontId="2" fillId="56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left" vertical="center"/>
      <protection locked="0"/>
    </xf>
    <xf numFmtId="164" fontId="3" fillId="4" borderId="37" xfId="199" applyNumberFormat="1" applyFont="1" applyFill="1" applyBorder="1" applyAlignment="1">
      <alignment horizontal="right" vertical="center"/>
      <protection/>
    </xf>
    <xf numFmtId="164" fontId="3" fillId="4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38" xfId="0" applyNumberFormat="1" applyFont="1" applyFill="1" applyBorder="1" applyAlignment="1" applyProtection="1">
      <alignment horizontal="right" vertical="center"/>
      <protection locked="0"/>
    </xf>
    <xf numFmtId="164" fontId="3" fillId="4" borderId="37" xfId="0" applyNumberFormat="1" applyFont="1" applyFill="1" applyBorder="1" applyAlignment="1" applyProtection="1">
      <alignment horizontal="right" vertical="center"/>
      <protection locked="0"/>
    </xf>
    <xf numFmtId="49" fontId="3" fillId="4" borderId="38" xfId="199" applyNumberFormat="1" applyFont="1" applyFill="1" applyBorder="1" applyAlignment="1">
      <alignment horizontal="right" vertical="center"/>
      <protection/>
    </xf>
    <xf numFmtId="164" fontId="2" fillId="56" borderId="37" xfId="0" applyNumberFormat="1" applyFont="1" applyFill="1" applyBorder="1" applyAlignment="1" applyProtection="1">
      <alignment horizontal="center" vertical="center"/>
      <protection locked="0"/>
    </xf>
    <xf numFmtId="164" fontId="2" fillId="56" borderId="37" xfId="0" applyNumberFormat="1" applyFont="1" applyFill="1" applyBorder="1" applyAlignment="1" applyProtection="1">
      <alignment horizontal="right" vertical="center"/>
      <protection locked="0"/>
    </xf>
    <xf numFmtId="164" fontId="2" fillId="56" borderId="0" xfId="0" applyNumberFormat="1" applyFont="1" applyFill="1" applyBorder="1" applyAlignment="1" applyProtection="1">
      <alignment horizontal="right" vertical="center"/>
      <protection locked="0"/>
    </xf>
    <xf numFmtId="164" fontId="2" fillId="56" borderId="38" xfId="0" applyNumberFormat="1" applyFont="1" applyFill="1" applyBorder="1" applyAlignment="1" applyProtection="1">
      <alignment horizontal="right" vertical="center"/>
      <protection locked="0"/>
    </xf>
    <xf numFmtId="3" fontId="2" fillId="56" borderId="37" xfId="0" applyNumberFormat="1" applyFont="1" applyFill="1" applyBorder="1" applyAlignment="1" applyProtection="1">
      <alignment horizontal="right" vertical="center"/>
      <protection locked="0"/>
    </xf>
    <xf numFmtId="3" fontId="3" fillId="56" borderId="37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 locked="0"/>
    </xf>
    <xf numFmtId="164" fontId="3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37" xfId="0" applyNumberFormat="1" applyFont="1" applyFill="1" applyBorder="1" applyAlignment="1" applyProtection="1">
      <alignment horizontal="right" vertical="center"/>
      <protection locked="0"/>
    </xf>
    <xf numFmtId="49" fontId="3" fillId="0" borderId="38" xfId="199" applyNumberFormat="1" applyFont="1" applyFill="1" applyBorder="1" applyAlignment="1">
      <alignment horizontal="right" vertical="center"/>
      <protection/>
    </xf>
    <xf numFmtId="164" fontId="3" fillId="14" borderId="37" xfId="0" applyNumberFormat="1" applyFont="1" applyFill="1" applyBorder="1" applyAlignment="1" applyProtection="1">
      <alignment horizontal="left" vertical="center"/>
      <protection locked="0"/>
    </xf>
    <xf numFmtId="164" fontId="3" fillId="14" borderId="37" xfId="0" applyNumberFormat="1" applyFont="1" applyFill="1" applyBorder="1" applyAlignment="1" applyProtection="1">
      <alignment horizontal="right" vertical="center"/>
      <protection locked="0"/>
    </xf>
    <xf numFmtId="164" fontId="3" fillId="14" borderId="0" xfId="0" applyNumberFormat="1" applyFont="1" applyFill="1" applyBorder="1" applyAlignment="1" applyProtection="1">
      <alignment horizontal="right" vertical="center"/>
      <protection locked="0"/>
    </xf>
    <xf numFmtId="164" fontId="3" fillId="14" borderId="0" xfId="0" applyNumberFormat="1" applyFont="1" applyFill="1" applyBorder="1" applyAlignment="1" applyProtection="1">
      <alignment horizontal="right" vertical="center"/>
      <protection/>
    </xf>
    <xf numFmtId="164" fontId="3" fillId="14" borderId="38" xfId="0" applyNumberFormat="1" applyFont="1" applyFill="1" applyBorder="1" applyAlignment="1" applyProtection="1">
      <alignment horizontal="right" vertical="center"/>
      <protection/>
    </xf>
    <xf numFmtId="164" fontId="3" fillId="14" borderId="37" xfId="0" applyNumberFormat="1" applyFont="1" applyFill="1" applyBorder="1" applyAlignment="1" applyProtection="1">
      <alignment horizontal="right" vertical="center"/>
      <protection/>
    </xf>
    <xf numFmtId="166" fontId="8" fillId="14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center" vertical="center"/>
      <protection locked="0"/>
    </xf>
    <xf numFmtId="164" fontId="3" fillId="56" borderId="37" xfId="0" applyNumberFormat="1" applyFont="1" applyFill="1" applyBorder="1" applyAlignment="1" applyProtection="1">
      <alignment horizontal="left" indent="1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/>
    </xf>
    <xf numFmtId="164" fontId="3" fillId="56" borderId="38" xfId="0" applyNumberFormat="1" applyFont="1" applyFill="1" applyBorder="1" applyAlignment="1" applyProtection="1">
      <alignment horizontal="right" vertical="center"/>
      <protection/>
    </xf>
    <xf numFmtId="164" fontId="3" fillId="56" borderId="37" xfId="0" applyNumberFormat="1" applyFont="1" applyFill="1" applyBorder="1" applyAlignment="1" applyProtection="1">
      <alignment horizontal="right" vertical="center"/>
      <protection/>
    </xf>
    <xf numFmtId="166" fontId="8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center"/>
      <protection locked="0"/>
    </xf>
    <xf numFmtId="164" fontId="3" fillId="56" borderId="37" xfId="0" applyNumberFormat="1" applyFont="1" applyFill="1" applyBorder="1" applyAlignment="1" applyProtection="1">
      <alignment horizontal="left" indent="2"/>
      <protection locked="0"/>
    </xf>
    <xf numFmtId="164" fontId="3" fillId="56" borderId="37" xfId="0" applyNumberFormat="1" applyFont="1" applyFill="1" applyBorder="1" applyAlignment="1" applyProtection="1">
      <alignment horizontal="left" wrapText="1" indent="4"/>
      <protection locked="0"/>
    </xf>
    <xf numFmtId="164" fontId="2" fillId="56" borderId="37" xfId="0" applyNumberFormat="1" applyFont="1" applyFill="1" applyBorder="1" applyAlignment="1" applyProtection="1">
      <alignment horizontal="left" indent="6"/>
      <protection locked="0"/>
    </xf>
    <xf numFmtId="164" fontId="2" fillId="56" borderId="37" xfId="0" applyNumberFormat="1" applyFont="1" applyFill="1" applyBorder="1" applyAlignment="1" applyProtection="1">
      <alignment horizontal="right" vertical="center"/>
      <protection/>
    </xf>
    <xf numFmtId="164" fontId="2" fillId="56" borderId="0" xfId="0" applyNumberFormat="1" applyFont="1" applyFill="1" applyBorder="1" applyAlignment="1" applyProtection="1">
      <alignment horizontal="right" vertical="center"/>
      <protection/>
    </xf>
    <xf numFmtId="164" fontId="2" fillId="56" borderId="38" xfId="0" applyNumberFormat="1" applyFont="1" applyFill="1" applyBorder="1" applyAlignment="1" applyProtection="1">
      <alignment horizontal="right" vertical="center"/>
      <protection/>
    </xf>
    <xf numFmtId="166" fontId="9" fillId="56" borderId="38" xfId="0" applyNumberFormat="1" applyFont="1" applyFill="1" applyBorder="1" applyAlignment="1" applyProtection="1">
      <alignment horizontal="right" vertical="center"/>
      <protection locked="0"/>
    </xf>
    <xf numFmtId="164" fontId="2" fillId="56" borderId="37" xfId="0" applyNumberFormat="1" applyFont="1" applyFill="1" applyBorder="1" applyAlignment="1" applyProtection="1">
      <alignment horizontal="left" wrapText="1" indent="6"/>
      <protection locked="0"/>
    </xf>
    <xf numFmtId="164" fontId="3" fillId="56" borderId="37" xfId="0" applyNumberFormat="1" applyFont="1" applyFill="1" applyBorder="1" applyAlignment="1" applyProtection="1">
      <alignment horizontal="left" vertical="center" wrapText="1" indent="4"/>
      <protection/>
    </xf>
    <xf numFmtId="164" fontId="2" fillId="56" borderId="37" xfId="0" applyNumberFormat="1" applyFont="1" applyFill="1" applyBorder="1" applyAlignment="1" applyProtection="1">
      <alignment horizontal="left" vertical="center" wrapText="1" indent="6"/>
      <protection/>
    </xf>
    <xf numFmtId="164" fontId="2" fillId="56" borderId="0" xfId="0" applyNumberFormat="1" applyFont="1" applyFill="1" applyBorder="1" applyAlignment="1" applyProtection="1">
      <alignment horizontal="left"/>
      <protection locked="0"/>
    </xf>
    <xf numFmtId="164" fontId="3" fillId="56" borderId="37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 locked="0"/>
    </xf>
    <xf numFmtId="164" fontId="3" fillId="56" borderId="37" xfId="0" applyNumberFormat="1" applyFont="1" applyFill="1" applyBorder="1" applyAlignment="1" applyProtection="1">
      <alignment horizontal="left" vertical="center" indent="4"/>
      <protection/>
    </xf>
    <xf numFmtId="164" fontId="3" fillId="56" borderId="37" xfId="0" applyNumberFormat="1" applyFont="1" applyFill="1" applyBorder="1" applyAlignment="1">
      <alignment horizontal="left" vertical="center" indent="2"/>
    </xf>
    <xf numFmtId="164" fontId="3" fillId="56" borderId="37" xfId="0" applyNumberFormat="1" applyFont="1" applyFill="1" applyBorder="1" applyAlignment="1" applyProtection="1">
      <alignment horizontal="left" vertical="center" indent="2"/>
      <protection/>
    </xf>
    <xf numFmtId="164" fontId="3" fillId="0" borderId="39" xfId="0" applyNumberFormat="1" applyFont="1" applyFill="1" applyBorder="1" applyAlignment="1" applyProtection="1">
      <alignment horizontal="left" wrapText="1"/>
      <protection locked="0"/>
    </xf>
    <xf numFmtId="164" fontId="3" fillId="56" borderId="39" xfId="0" applyNumberFormat="1" applyFont="1" applyFill="1" applyBorder="1" applyAlignment="1" applyProtection="1">
      <alignment horizontal="left" wrapText="1"/>
      <protection locked="0"/>
    </xf>
    <xf numFmtId="164" fontId="3" fillId="56" borderId="39" xfId="0" applyNumberFormat="1" applyFont="1" applyFill="1" applyBorder="1" applyAlignment="1" applyProtection="1">
      <alignment horizontal="left" vertical="center" wrapText="1"/>
      <protection locked="0"/>
    </xf>
    <xf numFmtId="164" fontId="3" fillId="56" borderId="0" xfId="0" applyNumberFormat="1" applyFont="1" applyFill="1" applyBorder="1" applyAlignment="1" applyProtection="1">
      <alignment/>
      <protection/>
    </xf>
    <xf numFmtId="166" fontId="10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39" xfId="0" applyNumberFormat="1" applyFont="1" applyFill="1" applyBorder="1" applyAlignment="1" applyProtection="1">
      <alignment horizontal="left" wrapText="1" indent="1"/>
      <protection locked="0"/>
    </xf>
    <xf numFmtId="164" fontId="3" fillId="56" borderId="0" xfId="0" applyNumberFormat="1" applyFont="1" applyFill="1" applyBorder="1" applyAlignment="1" applyProtection="1">
      <alignment horizontal="right" vertical="center" wrapText="1"/>
      <protection locked="0"/>
    </xf>
    <xf numFmtId="164" fontId="3" fillId="56" borderId="38" xfId="0" applyNumberFormat="1" applyFont="1" applyFill="1" applyBorder="1" applyAlignment="1" applyProtection="1">
      <alignment horizontal="right" vertical="center" wrapText="1"/>
      <protection locked="0"/>
    </xf>
    <xf numFmtId="164" fontId="3" fillId="56" borderId="37" xfId="0" applyNumberFormat="1" applyFont="1" applyFill="1" applyBorder="1" applyAlignment="1">
      <alignment horizontal="right" vertical="center"/>
    </xf>
    <xf numFmtId="164" fontId="8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14" borderId="37" xfId="0" applyNumberFormat="1" applyFont="1" applyFill="1" applyBorder="1" applyAlignment="1">
      <alignment horizontal="right" vertical="center"/>
    </xf>
    <xf numFmtId="164" fontId="3" fillId="14" borderId="0" xfId="0" applyNumberFormat="1" applyFont="1" applyFill="1" applyBorder="1" applyAlignment="1">
      <alignment horizontal="right" vertical="center"/>
    </xf>
    <xf numFmtId="164" fontId="3" fillId="56" borderId="37" xfId="0" applyNumberFormat="1" applyFont="1" applyFill="1" applyBorder="1" applyAlignment="1" applyProtection="1">
      <alignment horizontal="left" indent="1"/>
      <protection/>
    </xf>
    <xf numFmtId="164" fontId="3" fillId="56" borderId="0" xfId="0" applyNumberFormat="1" applyFont="1" applyFill="1" applyBorder="1" applyAlignment="1">
      <alignment horizontal="right" vertical="center"/>
    </xf>
    <xf numFmtId="164" fontId="3" fillId="56" borderId="37" xfId="0" applyNumberFormat="1" applyFont="1" applyFill="1" applyBorder="1" applyAlignment="1" applyProtection="1">
      <alignment horizontal="left" wrapText="1" indent="2"/>
      <protection/>
    </xf>
    <xf numFmtId="164" fontId="2" fillId="56" borderId="37" xfId="0" applyNumberFormat="1" applyFont="1" applyFill="1" applyBorder="1" applyAlignment="1" applyProtection="1">
      <alignment horizontal="left" wrapText="1" indent="4"/>
      <protection/>
    </xf>
    <xf numFmtId="164" fontId="2" fillId="56" borderId="37" xfId="0" applyNumberFormat="1" applyFont="1" applyFill="1" applyBorder="1" applyAlignment="1">
      <alignment horizontal="right" vertical="center"/>
    </xf>
    <xf numFmtId="164" fontId="2" fillId="56" borderId="37" xfId="0" applyNumberFormat="1" applyFont="1" applyFill="1" applyBorder="1" applyAlignment="1" applyProtection="1">
      <alignment horizontal="left" vertical="center" wrapText="1" indent="4"/>
      <protection/>
    </xf>
    <xf numFmtId="164" fontId="3" fillId="56" borderId="37" xfId="0" applyNumberFormat="1" applyFont="1" applyFill="1" applyBorder="1" applyAlignment="1" applyProtection="1">
      <alignment horizontal="right" vertical="center"/>
      <protection/>
    </xf>
    <xf numFmtId="164" fontId="3" fillId="56" borderId="0" xfId="0" applyNumberFormat="1" applyFont="1" applyFill="1" applyBorder="1" applyAlignment="1" applyProtection="1">
      <alignment horizontal="right" vertical="center"/>
      <protection/>
    </xf>
    <xf numFmtId="164" fontId="2" fillId="56" borderId="37" xfId="0" applyNumberFormat="1" applyFont="1" applyFill="1" applyBorder="1" applyAlignment="1" applyProtection="1">
      <alignment horizontal="left" wrapText="1" indent="2"/>
      <protection/>
    </xf>
    <xf numFmtId="164" fontId="3" fillId="56" borderId="37" xfId="0" applyNumberFormat="1" applyFont="1" applyFill="1" applyBorder="1" applyAlignment="1" applyProtection="1">
      <alignment horizontal="left" wrapText="1" indent="1"/>
      <protection/>
    </xf>
    <xf numFmtId="164" fontId="3" fillId="56" borderId="37" xfId="0" applyNumberFormat="1" applyFont="1" applyFill="1" applyBorder="1" applyAlignment="1">
      <alignment horizontal="left" wrapText="1" indent="1"/>
    </xf>
    <xf numFmtId="164" fontId="3" fillId="0" borderId="37" xfId="0" applyNumberFormat="1" applyFont="1" applyFill="1" applyBorder="1" applyAlignment="1">
      <alignment horizontal="left" wrapText="1" indent="1"/>
    </xf>
    <xf numFmtId="164" fontId="3" fillId="0" borderId="37" xfId="0" applyNumberFormat="1" applyFont="1" applyFill="1" applyBorder="1" applyAlignment="1">
      <alignment horizontal="right" vertical="center"/>
    </xf>
    <xf numFmtId="164" fontId="3" fillId="14" borderId="40" xfId="0" applyNumberFormat="1" applyFont="1" applyFill="1" applyBorder="1" applyAlignment="1" applyProtection="1">
      <alignment horizontal="left" vertical="center"/>
      <protection/>
    </xf>
    <xf numFmtId="164" fontId="3" fillId="14" borderId="40" xfId="0" applyNumberFormat="1" applyFont="1" applyFill="1" applyBorder="1" applyAlignment="1" applyProtection="1">
      <alignment horizontal="right" vertical="center"/>
      <protection/>
    </xf>
    <xf numFmtId="164" fontId="3" fillId="14" borderId="27" xfId="0" applyNumberFormat="1" applyFont="1" applyFill="1" applyBorder="1" applyAlignment="1" applyProtection="1">
      <alignment horizontal="right" vertical="center"/>
      <protection/>
    </xf>
    <xf numFmtId="164" fontId="3" fillId="14" borderId="41" xfId="0" applyNumberFormat="1" applyFont="1" applyFill="1" applyBorder="1" applyAlignment="1" applyProtection="1">
      <alignment horizontal="right" vertical="center"/>
      <protection/>
    </xf>
    <xf numFmtId="164" fontId="3" fillId="14" borderId="40" xfId="0" applyNumberFormat="1" applyFont="1" applyFill="1" applyBorder="1" applyAlignment="1">
      <alignment horizontal="right" vertical="center"/>
    </xf>
    <xf numFmtId="164" fontId="3" fillId="14" borderId="27" xfId="0" applyNumberFormat="1" applyFont="1" applyFill="1" applyBorder="1" applyAlignment="1" applyProtection="1">
      <alignment horizontal="right" vertical="center"/>
      <protection/>
    </xf>
    <xf numFmtId="164" fontId="3" fillId="14" borderId="41" xfId="0" applyNumberFormat="1" applyFont="1" applyFill="1" applyBorder="1" applyAlignment="1" applyProtection="1">
      <alignment horizontal="right" vertical="center"/>
      <protection/>
    </xf>
    <xf numFmtId="166" fontId="8" fillId="14" borderId="41" xfId="0" applyNumberFormat="1" applyFont="1" applyFill="1" applyBorder="1" applyAlignment="1" applyProtection="1">
      <alignment horizontal="right" vertical="center"/>
      <protection locked="0"/>
    </xf>
    <xf numFmtId="164" fontId="2" fillId="56" borderId="0" xfId="0" applyNumberFormat="1" applyFont="1" applyFill="1" applyAlignment="1" applyProtection="1">
      <alignment horizontal="left"/>
      <protection locked="0"/>
    </xf>
    <xf numFmtId="164" fontId="3" fillId="56" borderId="0" xfId="0" applyNumberFormat="1" applyFont="1" applyFill="1" applyAlignment="1" applyProtection="1">
      <alignment horizontal="right"/>
      <protection locked="0"/>
    </xf>
    <xf numFmtId="167" fontId="3" fillId="56" borderId="0" xfId="0" applyNumberFormat="1" applyFont="1" applyFill="1" applyAlignment="1" applyProtection="1">
      <alignment horizontal="right"/>
      <protection locked="0"/>
    </xf>
    <xf numFmtId="4" fontId="3" fillId="56" borderId="0" xfId="0" applyNumberFormat="1" applyFont="1" applyFill="1" applyAlignment="1" applyProtection="1">
      <alignment horizontal="right"/>
      <protection locked="0"/>
    </xf>
    <xf numFmtId="168" fontId="2" fillId="56" borderId="0" xfId="0" applyNumberFormat="1" applyFont="1" applyFill="1" applyBorder="1" applyAlignment="1" applyProtection="1">
      <alignment horizontal="center"/>
      <protection locked="0"/>
    </xf>
    <xf numFmtId="165" fontId="0" fillId="56" borderId="0" xfId="0" applyNumberFormat="1" applyFont="1" applyFill="1" applyAlignment="1">
      <alignment/>
    </xf>
    <xf numFmtId="164" fontId="7" fillId="4" borderId="0" xfId="0" applyNumberFormat="1" applyFont="1" applyFill="1" applyBorder="1" applyAlignment="1" applyProtection="1">
      <alignment horizontal="right" vertical="center"/>
      <protection locked="0"/>
    </xf>
    <xf numFmtId="0" fontId="4" fillId="14" borderId="0" xfId="0" applyFont="1" applyFill="1" applyBorder="1" applyAlignment="1">
      <alignment horizontal="center" wrapText="1"/>
    </xf>
    <xf numFmtId="0" fontId="4" fillId="14" borderId="0" xfId="0" applyFont="1" applyFill="1" applyBorder="1" applyAlignment="1" quotePrefix="1">
      <alignment horizontal="center" wrapText="1"/>
    </xf>
    <xf numFmtId="0" fontId="3" fillId="56" borderId="42" xfId="199" applyFont="1" applyFill="1" applyBorder="1" applyAlignment="1">
      <alignment horizontal="center" vertical="center" wrapText="1"/>
      <protection/>
    </xf>
    <xf numFmtId="0" fontId="3" fillId="56" borderId="43" xfId="199" applyFont="1" applyFill="1" applyBorder="1" applyAlignment="1">
      <alignment horizontal="center" vertical="center" wrapText="1"/>
      <protection/>
    </xf>
    <xf numFmtId="0" fontId="0" fillId="56" borderId="43" xfId="0" applyFont="1" applyFill="1" applyBorder="1" applyAlignment="1">
      <alignment wrapText="1"/>
    </xf>
    <xf numFmtId="0" fontId="0" fillId="56" borderId="44" xfId="0" applyFont="1" applyFill="1" applyBorder="1" applyAlignment="1">
      <alignment wrapText="1"/>
    </xf>
    <xf numFmtId="0" fontId="0" fillId="56" borderId="43" xfId="0" applyFont="1" applyFill="1" applyBorder="1" applyAlignment="1">
      <alignment/>
    </xf>
    <xf numFmtId="0" fontId="0" fillId="56" borderId="44" xfId="0" applyFont="1" applyFill="1" applyBorder="1" applyAlignment="1">
      <alignment/>
    </xf>
    <xf numFmtId="0" fontId="3" fillId="0" borderId="42" xfId="199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44" xfId="199" applyFont="1" applyFill="1" applyBorder="1" applyAlignment="1" quotePrefix="1">
      <alignment horizontal="center" vertical="center" wrapText="1"/>
      <protection/>
    </xf>
    <xf numFmtId="0" fontId="3" fillId="0" borderId="43" xfId="199" applyFont="1" applyFill="1" applyBorder="1" applyAlignment="1">
      <alignment horizontal="center" vertical="center" wrapText="1"/>
      <protection/>
    </xf>
  </cellXfs>
  <cellStyles count="27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Calcul" xfId="71"/>
    <cellStyle name="Calculation" xfId="72"/>
    <cellStyle name="Celkem" xfId="73"/>
    <cellStyle name="Cellule liée" xfId="74"/>
    <cellStyle name="Check Cell" xfId="75"/>
    <cellStyle name="clsAltData" xfId="76"/>
    <cellStyle name="clsAltMRVData" xfId="77"/>
    <cellStyle name="clsBlank" xfId="78"/>
    <cellStyle name="clsColumnHeader" xfId="79"/>
    <cellStyle name="clsData" xfId="80"/>
    <cellStyle name="clsDefault" xfId="81"/>
    <cellStyle name="clsFooter" xfId="82"/>
    <cellStyle name="clsIndexTableData" xfId="83"/>
    <cellStyle name="clsIndexTableHdr" xfId="84"/>
    <cellStyle name="clsIndexTableTitle" xfId="85"/>
    <cellStyle name="clsMRVData" xfId="86"/>
    <cellStyle name="clsReportFooter" xfId="87"/>
    <cellStyle name="clsReportHeader" xfId="88"/>
    <cellStyle name="clsRowHeader" xfId="89"/>
    <cellStyle name="clsScale" xfId="90"/>
    <cellStyle name="clsSection" xfId="91"/>
    <cellStyle name="Comma" xfId="92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" xfId="101"/>
    <cellStyle name="Comma(3)" xfId="102"/>
    <cellStyle name="Comma[mine]" xfId="103"/>
    <cellStyle name="Comma0" xfId="104"/>
    <cellStyle name="Comma0 - Style3" xfId="105"/>
    <cellStyle name="Comma0_040902bgr_bop_active" xfId="106"/>
    <cellStyle name="Commentaire" xfId="107"/>
    <cellStyle name="Curren - Style3" xfId="108"/>
    <cellStyle name="Curren - Style4" xfId="109"/>
    <cellStyle name="Currency" xfId="110"/>
    <cellStyle name="Currency [0]" xfId="111"/>
    <cellStyle name="Currency0" xfId="112"/>
    <cellStyle name="Date" xfId="113"/>
    <cellStyle name="Datum" xfId="114"/>
    <cellStyle name="Dezimal [0]_laroux" xfId="115"/>
    <cellStyle name="Dezimal_laroux" xfId="116"/>
    <cellStyle name="Entrée" xfId="117"/>
    <cellStyle name="Euro" xfId="118"/>
    <cellStyle name="Excel.Chart" xfId="119"/>
    <cellStyle name="Explanatory Text" xfId="120"/>
    <cellStyle name="Ezres [0]_10mell99" xfId="121"/>
    <cellStyle name="Ezres_10mell99" xfId="122"/>
    <cellStyle name="F2" xfId="123"/>
    <cellStyle name="F3" xfId="124"/>
    <cellStyle name="F4" xfId="125"/>
    <cellStyle name="F5" xfId="126"/>
    <cellStyle name="F5 - Style8" xfId="127"/>
    <cellStyle name="F6" xfId="128"/>
    <cellStyle name="F6 - Style5" xfId="129"/>
    <cellStyle name="F7" xfId="130"/>
    <cellStyle name="F7 - Style7" xfId="131"/>
    <cellStyle name="F8" xfId="132"/>
    <cellStyle name="F8 - Style6" xfId="133"/>
    <cellStyle name="Finanční0" xfId="134"/>
    <cellStyle name="Finanení0" xfId="135"/>
    <cellStyle name="Finanèní0" xfId="136"/>
    <cellStyle name="Fixed" xfId="137"/>
    <cellStyle name="Fixed (0)" xfId="138"/>
    <cellStyle name="Fixed (1)" xfId="139"/>
    <cellStyle name="Fixed (2)" xfId="140"/>
    <cellStyle name="Fixed_BGR_FIS" xfId="141"/>
    <cellStyle name="fixed0 - Style4" xfId="142"/>
    <cellStyle name="Fixed1 - Style1" xfId="143"/>
    <cellStyle name="Fixed1 - Style2" xfId="144"/>
    <cellStyle name="Fixed2 - Style2" xfId="145"/>
    <cellStyle name="Good" xfId="146"/>
    <cellStyle name="Grey" xfId="147"/>
    <cellStyle name="Heading 1" xfId="148"/>
    <cellStyle name="Heading 2" xfId="149"/>
    <cellStyle name="Heading 3" xfId="150"/>
    <cellStyle name="Heading 4" xfId="151"/>
    <cellStyle name="Heading1 1" xfId="152"/>
    <cellStyle name="Heading2" xfId="153"/>
    <cellStyle name="Hiperhivatkozás" xfId="154"/>
    <cellStyle name="Hipervínculo_IIF" xfId="155"/>
    <cellStyle name="Iau?iue_Eeno1" xfId="156"/>
    <cellStyle name="imf-one decimal" xfId="157"/>
    <cellStyle name="imf-zero decimal" xfId="158"/>
    <cellStyle name="Input" xfId="159"/>
    <cellStyle name="Input [yellow]" xfId="160"/>
    <cellStyle name="Insatisfaisant" xfId="161"/>
    <cellStyle name="Ioe?uaaaoayny aeia?nnueea" xfId="162"/>
    <cellStyle name="Îáû÷íûé_AMD" xfId="163"/>
    <cellStyle name="Îòêðûâàâøàÿñÿ ãèïåðññûëêà" xfId="164"/>
    <cellStyle name="Label" xfId="165"/>
    <cellStyle name="leftli - Style3" xfId="166"/>
    <cellStyle name="Linked Cell" xfId="167"/>
    <cellStyle name="MacroCode" xfId="168"/>
    <cellStyle name="Már látott hiperhivatkozás" xfId="169"/>
    <cellStyle name="Měna0" xfId="170"/>
    <cellStyle name="měny_DEFLÁTORY  3q 1998" xfId="171"/>
    <cellStyle name="Millares [0]_11.1.3. bis" xfId="172"/>
    <cellStyle name="Millares_11.1.3. bis" xfId="173"/>
    <cellStyle name="Milliers [0]_Encours - Apr rééch" xfId="174"/>
    <cellStyle name="Milliers_Cash flows projection" xfId="175"/>
    <cellStyle name="Mina0" xfId="176"/>
    <cellStyle name="Mìna0" xfId="177"/>
    <cellStyle name="Moneda [0]_11.1.3. bis" xfId="178"/>
    <cellStyle name="Moneda_11.1.3. bis" xfId="179"/>
    <cellStyle name="Monétaire [0]_Encours - Apr rééch" xfId="180"/>
    <cellStyle name="Monétaire_Encours - Apr rééch" xfId="181"/>
    <cellStyle name="Navadno_Slo" xfId="182"/>
    <cellStyle name="Nedefinován" xfId="183"/>
    <cellStyle name="Neutral" xfId="184"/>
    <cellStyle name="Neutre" xfId="185"/>
    <cellStyle name="no dec" xfId="186"/>
    <cellStyle name="No-definido" xfId="187"/>
    <cellStyle name="Normaali_CENTRAL" xfId="188"/>
    <cellStyle name="Normal - Modelo1" xfId="189"/>
    <cellStyle name="Normal - Style1" xfId="190"/>
    <cellStyle name="Normal - Style2" xfId="191"/>
    <cellStyle name="Normal - Style3" xfId="192"/>
    <cellStyle name="Normal - Style5" xfId="193"/>
    <cellStyle name="Normal - Style6" xfId="194"/>
    <cellStyle name="Normal - Style7" xfId="195"/>
    <cellStyle name="Normal - Style8" xfId="196"/>
    <cellStyle name="Normal Table" xfId="197"/>
    <cellStyle name="Normál_10mell99" xfId="198"/>
    <cellStyle name="Normal_realizari.bugete.2005" xfId="199"/>
    <cellStyle name="normálne_HDP-OD~1" xfId="200"/>
    <cellStyle name="normální_agricult_1" xfId="201"/>
    <cellStyle name="Normßl - Style1" xfId="202"/>
    <cellStyle name="Note" xfId="203"/>
    <cellStyle name="Ôèíàíñîâûé_Tranche" xfId="204"/>
    <cellStyle name="Output" xfId="205"/>
    <cellStyle name="Pénznem [0]_10mell99" xfId="206"/>
    <cellStyle name="Pénznem_10mell99" xfId="207"/>
    <cellStyle name="Percen - Style1" xfId="208"/>
    <cellStyle name="Percent" xfId="209"/>
    <cellStyle name="Percent [2]" xfId="210"/>
    <cellStyle name="percentage difference" xfId="211"/>
    <cellStyle name="percentage difference one decimal" xfId="212"/>
    <cellStyle name="percentage difference zero decimal" xfId="213"/>
    <cellStyle name="Pevný" xfId="214"/>
    <cellStyle name="Presentation" xfId="215"/>
    <cellStyle name="Publication" xfId="216"/>
    <cellStyle name="Red Text" xfId="217"/>
    <cellStyle name="reduced" xfId="218"/>
    <cellStyle name="Satisfaisant" xfId="219"/>
    <cellStyle name="Sortie" xfId="220"/>
    <cellStyle name="Standard_laroux" xfId="221"/>
    <cellStyle name="STYL1 - Style1" xfId="222"/>
    <cellStyle name="Style1" xfId="223"/>
    <cellStyle name="Text" xfId="224"/>
    <cellStyle name="text BoldBlack" xfId="225"/>
    <cellStyle name="text BoldUnderline" xfId="226"/>
    <cellStyle name="text BoldUnderlineER" xfId="227"/>
    <cellStyle name="text BoldUndlnBlack" xfId="228"/>
    <cellStyle name="text LightGreen" xfId="229"/>
    <cellStyle name="Texte explicatif" xfId="230"/>
    <cellStyle name="Title" xfId="231"/>
    <cellStyle name="Titre" xfId="232"/>
    <cellStyle name="Titre 1" xfId="233"/>
    <cellStyle name="Titre 2" xfId="234"/>
    <cellStyle name="Titre 3" xfId="235"/>
    <cellStyle name="Titre 4" xfId="236"/>
    <cellStyle name="TopGrey" xfId="237"/>
    <cellStyle name="Total" xfId="238"/>
    <cellStyle name="Undefiniert" xfId="239"/>
    <cellStyle name="ux?_x0018_Normal_laroux_7_laroux_1?&quot;Normal_laroux_7_laroux_1_²ðò²Ê´²ÜÎ?_x001F_Normal_laroux_7_laroux_1_²ÜºÈÆø?0*Normal_laro" xfId="240"/>
    <cellStyle name="ux_1_²ÜºÈÆø (³é³Ýó Ø.)?_x0007_!ß&quot;VQ_x0006_?_x0006_?ults?_x0006_$Currency [0]_laroux_5_results_Sheet1?_x001C_Currency [0]_laroux_5_Sheet1?_x0015_Cur" xfId="241"/>
    <cellStyle name="Vérification" xfId="242"/>
    <cellStyle name="Währung [0]_laroux" xfId="243"/>
    <cellStyle name="Währung_laroux" xfId="244"/>
    <cellStyle name="Warning Text" xfId="245"/>
    <cellStyle name="WebAnchor1" xfId="246"/>
    <cellStyle name="WebAnchor2" xfId="247"/>
    <cellStyle name="WebAnchor3" xfId="248"/>
    <cellStyle name="WebAnchor4" xfId="249"/>
    <cellStyle name="WebAnchor5" xfId="250"/>
    <cellStyle name="WebAnchor6" xfId="251"/>
    <cellStyle name="WebAnchor7" xfId="252"/>
    <cellStyle name="Webexclude" xfId="253"/>
    <cellStyle name="WebFN" xfId="254"/>
    <cellStyle name="WebFN1" xfId="255"/>
    <cellStyle name="WebFN2" xfId="256"/>
    <cellStyle name="WebFN3" xfId="257"/>
    <cellStyle name="WebFN4" xfId="258"/>
    <cellStyle name="WebHR" xfId="259"/>
    <cellStyle name="WebIndent1" xfId="260"/>
    <cellStyle name="WebIndent1wFN3" xfId="261"/>
    <cellStyle name="WebIndent2" xfId="262"/>
    <cellStyle name="WebNoBR" xfId="263"/>
    <cellStyle name="Záhlaví 1" xfId="264"/>
    <cellStyle name="Záhlaví 2" xfId="265"/>
    <cellStyle name="zero" xfId="266"/>
    <cellStyle name="ДАТА" xfId="267"/>
    <cellStyle name="Денежный [0]_453" xfId="268"/>
    <cellStyle name="Денежный_453" xfId="269"/>
    <cellStyle name="ЗАГОЛОВОК1" xfId="270"/>
    <cellStyle name="ЗАГОЛОВОК2" xfId="271"/>
    <cellStyle name="ИТОГОВЫЙ" xfId="272"/>
    <cellStyle name="Обычный_02-682" xfId="273"/>
    <cellStyle name="Открывавшаяся гиперссылка_Table_B_1999_2000_2001" xfId="274"/>
    <cellStyle name="ПРОЦЕНТНЫЙ_BOPENGC" xfId="275"/>
    <cellStyle name="ТЕКСТ" xfId="276"/>
    <cellStyle name="Тысячи [0]_Dk98" xfId="277"/>
    <cellStyle name="Тысячи_Dk98" xfId="278"/>
    <cellStyle name="УровеньСтолб_1_Структура державного боргу" xfId="279"/>
    <cellStyle name="УровеньСтрок_1_Структура державного боргу" xfId="280"/>
    <cellStyle name="ФИКСИРОВАННЫЙ" xfId="281"/>
    <cellStyle name="Финансовый [0]_453" xfId="282"/>
    <cellStyle name="Финансовый_1 квартал-уточ.платежі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VENITURILOR BUGETARE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trellis">
              <a:fgClr>
                <a:srgbClr val="993300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143783"/>
        <c:axId val="29076320"/>
      </c:bar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tickLblSkip val="3"/>
        <c:noMultiLvlLbl val="0"/>
      </c:catAx>
      <c:valAx>
        <c:axId val="29076320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milioane lei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3783"/>
        <c:crossesAt val="1"/>
        <c:crossBetween val="between"/>
        <c:dispUnits/>
        <c:majorUnit val="10000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CHELTUIELILOR BUGETARE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trellis">
              <a:fgClr>
                <a:srgbClr val="99CCFF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60360289"/>
        <c:axId val="6371690"/>
      </c:bar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690"/>
        <c:crosses val="autoZero"/>
        <c:auto val="1"/>
        <c:lblOffset val="80"/>
        <c:tickLblSkip val="1"/>
        <c:noMultiLvlLbl val="0"/>
      </c:catAx>
      <c:valAx>
        <c:axId val="637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în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02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VENITURILOR BUGETARE(% PIB)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1'!$B$8</c:f>
              <c:strCache>
                <c:ptCount val="1"/>
                <c:pt idx="0">
                  <c:v>Program anual                                 2013 actualizat             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80008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345211"/>
        <c:axId val="46344852"/>
      </c:bar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 val="autoZero"/>
        <c:auto val="1"/>
        <c:lblOffset val="100"/>
        <c:tickLblSkip val="12"/>
        <c:noMultiLvlLbl val="0"/>
      </c:catAx>
      <c:valAx>
        <c:axId val="46344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mililoane lei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5211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CHELTUIELILOR BUGETARE (%PIB)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33996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14450485"/>
        <c:axId val="62945502"/>
      </c:bar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 val="autoZero"/>
        <c:auto val="1"/>
        <c:lblOffset val="80"/>
        <c:tickLblSkip val="1"/>
        <c:noMultiLvlLbl val="0"/>
      </c:catAx>
      <c:valAx>
        <c:axId val="6294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4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257175</xdr:rowOff>
    </xdr:from>
    <xdr:to>
      <xdr:col>15</xdr:col>
      <xdr:colOff>0</xdr:colOff>
      <xdr:row>16</xdr:row>
      <xdr:rowOff>219075</xdr:rowOff>
    </xdr:to>
    <xdr:graphicFrame>
      <xdr:nvGraphicFramePr>
        <xdr:cNvPr id="1" name="Chart 2"/>
        <xdr:cNvGraphicFramePr/>
      </xdr:nvGraphicFramePr>
      <xdr:xfrm>
        <a:off x="11877675" y="1123950"/>
        <a:ext cx="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238125</xdr:rowOff>
    </xdr:from>
    <xdr:to>
      <xdr:col>15</xdr:col>
      <xdr:colOff>0</xdr:colOff>
      <xdr:row>32</xdr:row>
      <xdr:rowOff>76200</xdr:rowOff>
    </xdr:to>
    <xdr:graphicFrame>
      <xdr:nvGraphicFramePr>
        <xdr:cNvPr id="2" name="Chart 3"/>
        <xdr:cNvGraphicFramePr/>
      </xdr:nvGraphicFramePr>
      <xdr:xfrm>
        <a:off x="11877675" y="6010275"/>
        <a:ext cx="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</xdr:row>
      <xdr:rowOff>104775</xdr:rowOff>
    </xdr:from>
    <xdr:to>
      <xdr:col>15</xdr:col>
      <xdr:colOff>0</xdr:colOff>
      <xdr:row>17</xdr:row>
      <xdr:rowOff>104775</xdr:rowOff>
    </xdr:to>
    <xdr:graphicFrame>
      <xdr:nvGraphicFramePr>
        <xdr:cNvPr id="3" name="Chart 4"/>
        <xdr:cNvGraphicFramePr/>
      </xdr:nvGraphicFramePr>
      <xdr:xfrm>
        <a:off x="11877675" y="1247775"/>
        <a:ext cx="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31</xdr:row>
      <xdr:rowOff>371475</xdr:rowOff>
    </xdr:to>
    <xdr:graphicFrame>
      <xdr:nvGraphicFramePr>
        <xdr:cNvPr id="4" name="Chart 5"/>
        <xdr:cNvGraphicFramePr/>
      </xdr:nvGraphicFramePr>
      <xdr:xfrm>
        <a:off x="11877675" y="6076950"/>
        <a:ext cx="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1\decembrie%202011\bgc%20decembrie%20%202011%20din%20%2026%20ian%202012%20modi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1%20rap%20an%202013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.%.exec (2)"/>
      <sheetName val="PRELIMINAT  BGC  2011 "/>
      <sheetName val="UAT  2011 "/>
      <sheetName val="in  luna dec 2011 "/>
      <sheetName val="Sinteza - Ax 2"/>
      <sheetName val="Anexa program executie"/>
      <sheetName val=" consolidari decembrie "/>
      <sheetName val="progr.%.exec"/>
      <sheetName val="2010 - 2011"/>
      <sheetName val="BS fen florentina"/>
      <sheetName val=" BGC  noimbrie 2011  (valori)"/>
      <sheetName val="UAT  2011  (in luna decembrie)"/>
      <sheetName val="SPECIAL_AND"/>
      <sheetName val="CNADN_ex"/>
      <sheetName val="tit 56 UAt"/>
      <sheetName val="BS 45-56"/>
      <sheetName val="locale45-56"/>
      <sheetName val="UAT  2011  (valori noiembrie)"/>
      <sheetName val="Sinteza"/>
      <sheetName val="prog 2011"/>
      <sheetName val="decembrie 2010"/>
      <sheetName val="pres"/>
      <sheetName val="pres (DS)"/>
      <sheetName val=" BGC  nov in lu  2011  (valori)"/>
      <sheetName val=" BGC  octombrie 2011  (valori)"/>
      <sheetName val=" BGC aug 2011 valori "/>
      <sheetName val="BGC liliana"/>
      <sheetName val=" BGC sep 2011  (valori)"/>
      <sheetName val=" BGC  Oct  2010 "/>
      <sheetName val=" BGC aug 2011  valori"/>
      <sheetName val="BS"/>
      <sheetName val=" BGC octombrie 2011  (in luna)"/>
      <sheetName val="  BGC iulie 2011  (valori)"/>
      <sheetName val="dob_trez"/>
      <sheetName val="UAT  2011 iulie  (valori)"/>
      <sheetName val="  BGC iunie 2011 "/>
      <sheetName val="prog semestrul I 2011 "/>
      <sheetName val=" BGC mai 2011  (valori)"/>
      <sheetName val=" BGC aprilie 2011  (valori)"/>
      <sheetName val="20 sept 2011"/>
      <sheetName val=" BGC feb 2011 "/>
      <sheetName val="BGC Iulie  2010 "/>
      <sheetName val="(locale)prg 2011"/>
      <sheetName val="rectificat"/>
      <sheetName val="prog 2011 TRIM I"/>
      <sheetName val=" BGC martie 2011  (valori)"/>
      <sheetName val="(locale)prg 2011 (initial)"/>
      <sheetName val="prog 2011 (initial)"/>
      <sheetName val="ANRP18 aug 2011"/>
      <sheetName val="Sinteza dobanzi"/>
      <sheetName val="Sinteza -Prog 9 luni"/>
      <sheetName val="17  nov 2011anrp"/>
      <sheetName val="titulari dec"/>
      <sheetName val="estimari  BGC  2011 diferente"/>
      <sheetName val="  BGC  2011  4 i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Sheet1"/>
      <sheetName val="Sheet1 (2)"/>
      <sheetName val="Sheet2"/>
      <sheetName val="Sheet3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178"/>
  <sheetViews>
    <sheetView showZeros="0" tabSelected="1" view="pageBreakPreview" zoomScale="75" zoomScaleNormal="75" zoomScaleSheetLayoutView="75" zoomScalePageLayoutView="0" workbookViewId="0" topLeftCell="A20">
      <selection activeCell="E10" sqref="E10"/>
    </sheetView>
  </sheetViews>
  <sheetFormatPr defaultColWidth="8.8515625" defaultRowHeight="19.5" customHeight="1"/>
  <cols>
    <col min="1" max="1" width="52.28125" style="1" customWidth="1"/>
    <col min="2" max="2" width="12.28125" style="1" customWidth="1"/>
    <col min="3" max="3" width="2.57421875" style="1" customWidth="1"/>
    <col min="4" max="4" width="6.8515625" style="1" customWidth="1"/>
    <col min="5" max="5" width="7.7109375" style="1" customWidth="1"/>
    <col min="6" max="6" width="12.140625" style="1" customWidth="1"/>
    <col min="7" max="7" width="7.140625" style="1" customWidth="1"/>
    <col min="8" max="8" width="7.28125" style="1" customWidth="1"/>
    <col min="9" max="9" width="11.421875" style="3" customWidth="1"/>
    <col min="10" max="10" width="7.421875" style="3" customWidth="1"/>
    <col min="11" max="11" width="10.7109375" style="3" customWidth="1"/>
    <col min="12" max="12" width="9.421875" style="3" customWidth="1"/>
    <col min="13" max="13" width="9.7109375" style="3" customWidth="1"/>
    <col min="14" max="14" width="10.140625" style="3" customWidth="1"/>
    <col min="15" max="15" width="11.00390625" style="4" customWidth="1"/>
    <col min="16" max="16384" width="8.8515625" style="4" customWidth="1"/>
  </cols>
  <sheetData>
    <row r="1" spans="1:11" ht="26.25" customHeight="1">
      <c r="A1" s="112"/>
      <c r="I1" s="2"/>
      <c r="K1" s="117"/>
    </row>
    <row r="2" spans="1:11" ht="26.25" customHeight="1">
      <c r="A2" s="112"/>
      <c r="I2" s="2"/>
      <c r="K2" s="117"/>
    </row>
    <row r="3" spans="1:9" ht="15.75">
      <c r="A3" s="5" t="s">
        <v>0</v>
      </c>
      <c r="B3" s="6"/>
      <c r="C3" s="6"/>
      <c r="I3" s="2"/>
    </row>
    <row r="4" spans="1:15" ht="21.75" customHeight="1">
      <c r="A4" s="119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9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4" ht="25.5" customHeight="1" thickBo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1.25" customHeight="1" hidden="1" thickBot="1">
      <c r="A7" s="4" t="s">
        <v>3</v>
      </c>
      <c r="B7" s="4"/>
      <c r="C7" s="4"/>
      <c r="D7" s="4"/>
      <c r="E7" s="4"/>
      <c r="F7" s="4"/>
      <c r="G7" s="4"/>
      <c r="H7" s="4"/>
      <c r="I7" s="8"/>
      <c r="J7" s="9"/>
      <c r="K7" s="9"/>
      <c r="L7" s="9"/>
      <c r="M7" s="10"/>
      <c r="N7" s="9"/>
    </row>
    <row r="8" spans="1:15" ht="47.25" customHeight="1">
      <c r="A8" s="11"/>
      <c r="B8" s="121" t="s">
        <v>4</v>
      </c>
      <c r="C8" s="122"/>
      <c r="D8" s="123"/>
      <c r="E8" s="124"/>
      <c r="F8" s="121">
        <v>2012</v>
      </c>
      <c r="G8" s="125"/>
      <c r="H8" s="126"/>
      <c r="I8" s="127">
        <v>2013</v>
      </c>
      <c r="J8" s="128"/>
      <c r="K8" s="129"/>
      <c r="L8" s="127" t="s">
        <v>5</v>
      </c>
      <c r="M8" s="130"/>
      <c r="N8" s="131" t="s">
        <v>6</v>
      </c>
      <c r="O8" s="130"/>
    </row>
    <row r="9" spans="1:15" s="22" customFormat="1" ht="33" customHeight="1">
      <c r="A9" s="12"/>
      <c r="B9" s="13" t="s">
        <v>7</v>
      </c>
      <c r="C9" s="13"/>
      <c r="D9" s="14"/>
      <c r="E9" s="15" t="s">
        <v>8</v>
      </c>
      <c r="F9" s="16" t="s">
        <v>7</v>
      </c>
      <c r="G9" s="14" t="s">
        <v>9</v>
      </c>
      <c r="H9" s="15" t="s">
        <v>8</v>
      </c>
      <c r="I9" s="17" t="s">
        <v>7</v>
      </c>
      <c r="J9" s="14" t="s">
        <v>9</v>
      </c>
      <c r="K9" s="15" t="s">
        <v>8</v>
      </c>
      <c r="L9" s="18" t="s">
        <v>7</v>
      </c>
      <c r="M9" s="19" t="s">
        <v>10</v>
      </c>
      <c r="N9" s="20" t="s">
        <v>7</v>
      </c>
      <c r="O9" s="21" t="s">
        <v>10</v>
      </c>
    </row>
    <row r="10" spans="1:15" s="32" customFormat="1" ht="12.75" customHeight="1">
      <c r="A10" s="23"/>
      <c r="B10" s="24"/>
      <c r="C10" s="25"/>
      <c r="D10" s="24"/>
      <c r="E10" s="26"/>
      <c r="F10" s="27"/>
      <c r="G10" s="24"/>
      <c r="H10" s="26"/>
      <c r="I10" s="28"/>
      <c r="J10" s="29"/>
      <c r="K10" s="30"/>
      <c r="L10" s="28"/>
      <c r="M10" s="30"/>
      <c r="N10" s="29"/>
      <c r="O10" s="31"/>
    </row>
    <row r="11" spans="1:15" s="32" customFormat="1" ht="18" customHeight="1">
      <c r="A11" s="33" t="s">
        <v>11</v>
      </c>
      <c r="B11" s="34">
        <v>628581.3</v>
      </c>
      <c r="C11" s="118"/>
      <c r="D11" s="35"/>
      <c r="E11" s="36"/>
      <c r="F11" s="34">
        <v>586749.9</v>
      </c>
      <c r="G11" s="35"/>
      <c r="H11" s="36"/>
      <c r="I11" s="34">
        <v>628581.3</v>
      </c>
      <c r="J11" s="35"/>
      <c r="K11" s="36"/>
      <c r="L11" s="37"/>
      <c r="M11" s="36"/>
      <c r="N11" s="35"/>
      <c r="O11" s="38"/>
    </row>
    <row r="12" spans="1:15" s="32" customFormat="1" ht="8.25" customHeight="1">
      <c r="A12" s="39"/>
      <c r="B12" s="40"/>
      <c r="C12" s="41"/>
      <c r="D12" s="41"/>
      <c r="E12" s="42"/>
      <c r="F12" s="43"/>
      <c r="G12" s="41"/>
      <c r="H12" s="42"/>
      <c r="I12" s="44"/>
      <c r="J12" s="45"/>
      <c r="K12" s="46"/>
      <c r="L12" s="47"/>
      <c r="M12" s="46"/>
      <c r="N12" s="45"/>
      <c r="O12" s="48"/>
    </row>
    <row r="13" spans="1:15" s="56" customFormat="1" ht="35.25" customHeight="1">
      <c r="A13" s="49" t="s">
        <v>12</v>
      </c>
      <c r="B13" s="50">
        <f>B14+B30+B31+B33+B34+B35+B32</f>
        <v>205414.064</v>
      </c>
      <c r="C13" s="51"/>
      <c r="D13" s="52">
        <f aca="true" t="shared" si="0" ref="D13:D34">B13/$B$11*100</f>
        <v>32.67899697302481</v>
      </c>
      <c r="E13" s="53">
        <f aca="true" t="shared" si="1" ref="E13:E34">B13/$B$13*100</f>
        <v>100</v>
      </c>
      <c r="F13" s="50">
        <f>F14+F30+F31+F33+F34++F35+F32</f>
        <v>193148.20244700002</v>
      </c>
      <c r="G13" s="52">
        <f aca="true" t="shared" si="2" ref="G13:G34">F13/$F$11*100</f>
        <v>32.91831876699084</v>
      </c>
      <c r="H13" s="53">
        <f aca="true" t="shared" si="3" ref="H13:H34">F13/F$13*100</f>
        <v>100</v>
      </c>
      <c r="I13" s="50">
        <f>I14+I30+I31+I33+I34+I35+I32</f>
        <v>200374.32624399994</v>
      </c>
      <c r="J13" s="52">
        <f aca="true" t="shared" si="4" ref="J13:J34">I13/$I$11*100</f>
        <v>31.87723310318012</v>
      </c>
      <c r="K13" s="53">
        <f aca="true" t="shared" si="5" ref="K13:K34">I13/I$13*100</f>
        <v>100</v>
      </c>
      <c r="L13" s="54">
        <f aca="true" t="shared" si="6" ref="L13:L34">I13-B13</f>
        <v>-5039.737756000075</v>
      </c>
      <c r="M13" s="55">
        <f aca="true" t="shared" si="7" ref="M13:M32">I13/B13-1</f>
        <v>-0.02453453117017379</v>
      </c>
      <c r="N13" s="52">
        <f aca="true" t="shared" si="8" ref="N13:N34">I13-F13</f>
        <v>7226.12379699992</v>
      </c>
      <c r="O13" s="55">
        <f aca="true" t="shared" si="9" ref="O13:O34">I13/F13-1</f>
        <v>0.03741232745348877</v>
      </c>
    </row>
    <row r="14" spans="1:15" s="62" customFormat="1" ht="24.75" customHeight="1">
      <c r="A14" s="57" t="s">
        <v>13</v>
      </c>
      <c r="B14" s="47">
        <f>B15+B28+B29</f>
        <v>192377.09600000002</v>
      </c>
      <c r="C14" s="45"/>
      <c r="D14" s="58">
        <f t="shared" si="0"/>
        <v>30.604966453822286</v>
      </c>
      <c r="E14" s="59">
        <f t="shared" si="1"/>
        <v>93.65332258846696</v>
      </c>
      <c r="F14" s="47">
        <f>F15+F28+F29</f>
        <v>184030.656298</v>
      </c>
      <c r="G14" s="58">
        <f t="shared" si="2"/>
        <v>31.364412043018664</v>
      </c>
      <c r="H14" s="59">
        <f t="shared" si="3"/>
        <v>95.27950763533411</v>
      </c>
      <c r="I14" s="47">
        <f>I15+I28+I29</f>
        <v>190915.88908599992</v>
      </c>
      <c r="J14" s="58">
        <f t="shared" si="4"/>
        <v>30.37250536819977</v>
      </c>
      <c r="K14" s="59">
        <f t="shared" si="5"/>
        <v>95.27961623861817</v>
      </c>
      <c r="L14" s="60">
        <f t="shared" si="6"/>
        <v>-1461.2069140000967</v>
      </c>
      <c r="M14" s="61">
        <f t="shared" si="7"/>
        <v>-0.007595534730392761</v>
      </c>
      <c r="N14" s="58">
        <f t="shared" si="8"/>
        <v>6885.232787999936</v>
      </c>
      <c r="O14" s="61">
        <f t="shared" si="9"/>
        <v>0.03741350993635928</v>
      </c>
    </row>
    <row r="15" spans="1:15" s="62" customFormat="1" ht="25.5" customHeight="1">
      <c r="A15" s="63" t="s">
        <v>14</v>
      </c>
      <c r="B15" s="47">
        <f>B16+B20+B21+B26+B27</f>
        <v>120584.36800000002</v>
      </c>
      <c r="C15" s="45"/>
      <c r="D15" s="58">
        <f t="shared" si="0"/>
        <v>19.18357545793997</v>
      </c>
      <c r="E15" s="59">
        <f t="shared" si="1"/>
        <v>58.70307302814476</v>
      </c>
      <c r="F15" s="47">
        <f>F16+F20+F21+F26+F27</f>
        <v>114044.602057</v>
      </c>
      <c r="G15" s="58">
        <f t="shared" si="2"/>
        <v>19.4366632285749</v>
      </c>
      <c r="H15" s="59">
        <f t="shared" si="3"/>
        <v>59.04512732304299</v>
      </c>
      <c r="I15" s="47">
        <f>I16+I20+I21+I26+I27</f>
        <v>119109.93673399992</v>
      </c>
      <c r="J15" s="58">
        <f t="shared" si="4"/>
        <v>18.949010531175507</v>
      </c>
      <c r="K15" s="59">
        <f t="shared" si="5"/>
        <v>59.443711660423645</v>
      </c>
      <c r="L15" s="60">
        <f t="shared" si="6"/>
        <v>-1474.4312660001015</v>
      </c>
      <c r="M15" s="61">
        <f t="shared" si="7"/>
        <v>-0.01222738312150129</v>
      </c>
      <c r="N15" s="58">
        <f t="shared" si="8"/>
        <v>5065.334676999919</v>
      </c>
      <c r="O15" s="61">
        <f t="shared" si="9"/>
        <v>0.04441538297856695</v>
      </c>
    </row>
    <row r="16" spans="1:15" s="62" customFormat="1" ht="40.5" customHeight="1">
      <c r="A16" s="64" t="s">
        <v>15</v>
      </c>
      <c r="B16" s="47">
        <f>B17+B18+B19</f>
        <v>34920.1</v>
      </c>
      <c r="C16" s="45"/>
      <c r="D16" s="58">
        <f t="shared" si="0"/>
        <v>5.555383209777318</v>
      </c>
      <c r="E16" s="59">
        <f t="shared" si="1"/>
        <v>16.99985839333766</v>
      </c>
      <c r="F16" s="47">
        <f>F17+F18+F19</f>
        <v>32782.881958</v>
      </c>
      <c r="G16" s="58">
        <f t="shared" si="2"/>
        <v>5.587198559045344</v>
      </c>
      <c r="H16" s="59">
        <f t="shared" si="3"/>
        <v>16.97291589705353</v>
      </c>
      <c r="I16" s="47">
        <f>I17+I18+I19</f>
        <v>34926.74409999991</v>
      </c>
      <c r="J16" s="58">
        <f t="shared" si="4"/>
        <v>5.556440209086701</v>
      </c>
      <c r="K16" s="59">
        <f t="shared" si="5"/>
        <v>17.43074811763504</v>
      </c>
      <c r="L16" s="60">
        <f t="shared" si="6"/>
        <v>6.644099999910395</v>
      </c>
      <c r="M16" s="61">
        <f t="shared" si="7"/>
        <v>0.0001902657781596151</v>
      </c>
      <c r="N16" s="58">
        <f>I16-F16</f>
        <v>2143.862141999911</v>
      </c>
      <c r="O16" s="61">
        <f t="shared" si="9"/>
        <v>0.06539578017413272</v>
      </c>
    </row>
    <row r="17" spans="1:15" ht="25.5" customHeight="1">
      <c r="A17" s="65" t="s">
        <v>16</v>
      </c>
      <c r="B17" s="66">
        <v>10805</v>
      </c>
      <c r="C17" s="67"/>
      <c r="D17" s="67">
        <f t="shared" si="0"/>
        <v>1.718950277394507</v>
      </c>
      <c r="E17" s="68">
        <f t="shared" si="1"/>
        <v>5.260107214469988</v>
      </c>
      <c r="F17" s="66">
        <v>10854.490536</v>
      </c>
      <c r="G17" s="67">
        <f t="shared" si="2"/>
        <v>1.8499347909560784</v>
      </c>
      <c r="H17" s="68">
        <f t="shared" si="3"/>
        <v>5.619773002535956</v>
      </c>
      <c r="I17" s="66">
        <v>10925.740047</v>
      </c>
      <c r="J17" s="67">
        <f t="shared" si="4"/>
        <v>1.738158619577133</v>
      </c>
      <c r="K17" s="68">
        <f>I17/I$13*100</f>
        <v>5.45266464611614</v>
      </c>
      <c r="L17" s="66">
        <f>I17-B17</f>
        <v>120.74004699999932</v>
      </c>
      <c r="M17" s="69">
        <f t="shared" si="7"/>
        <v>0.011174460620083204</v>
      </c>
      <c r="N17" s="67">
        <f t="shared" si="8"/>
        <v>71.24951099999998</v>
      </c>
      <c r="O17" s="69">
        <f t="shared" si="9"/>
        <v>0.0065640585123449835</v>
      </c>
    </row>
    <row r="18" spans="1:15" ht="18" customHeight="1">
      <c r="A18" s="65" t="s">
        <v>17</v>
      </c>
      <c r="B18" s="66">
        <v>22838</v>
      </c>
      <c r="C18" s="67"/>
      <c r="D18" s="67">
        <f t="shared" si="0"/>
        <v>3.633261123103725</v>
      </c>
      <c r="E18" s="68">
        <f t="shared" si="1"/>
        <v>11.118031334018102</v>
      </c>
      <c r="F18" s="66">
        <v>20956.679562999998</v>
      </c>
      <c r="G18" s="67">
        <f t="shared" si="2"/>
        <v>3.571654560656934</v>
      </c>
      <c r="H18" s="68">
        <f t="shared" si="3"/>
        <v>10.850051565326124</v>
      </c>
      <c r="I18" s="66">
        <v>22735.885167999902</v>
      </c>
      <c r="J18" s="67">
        <f t="shared" si="4"/>
        <v>3.617015836774002</v>
      </c>
      <c r="K18" s="68">
        <f t="shared" si="5"/>
        <v>11.346705735301612</v>
      </c>
      <c r="L18" s="66">
        <f t="shared" si="6"/>
        <v>-102.11483200009752</v>
      </c>
      <c r="M18" s="69">
        <f t="shared" si="7"/>
        <v>-0.0044712685874462865</v>
      </c>
      <c r="N18" s="67">
        <f t="shared" si="8"/>
        <v>1779.2056049999046</v>
      </c>
      <c r="O18" s="69">
        <f t="shared" si="9"/>
        <v>0.0848992131435351</v>
      </c>
    </row>
    <row r="19" spans="1:15" ht="30.75" customHeight="1">
      <c r="A19" s="70" t="s">
        <v>18</v>
      </c>
      <c r="B19" s="66">
        <v>1277.1</v>
      </c>
      <c r="C19" s="67"/>
      <c r="D19" s="67">
        <f t="shared" si="0"/>
        <v>0.20317180927908607</v>
      </c>
      <c r="E19" s="68">
        <f t="shared" si="1"/>
        <v>0.6217198448495717</v>
      </c>
      <c r="F19" s="66">
        <v>971.711859</v>
      </c>
      <c r="G19" s="67">
        <f t="shared" si="2"/>
        <v>0.1656092074323319</v>
      </c>
      <c r="H19" s="68">
        <f t="shared" si="3"/>
        <v>0.5030913291914473</v>
      </c>
      <c r="I19" s="66">
        <v>1265.118885</v>
      </c>
      <c r="J19" s="67">
        <f t="shared" si="4"/>
        <v>0.20126575273556496</v>
      </c>
      <c r="K19" s="68">
        <f t="shared" si="5"/>
        <v>0.631377736217283</v>
      </c>
      <c r="L19" s="66">
        <f t="shared" si="6"/>
        <v>-11.981114999999818</v>
      </c>
      <c r="M19" s="69">
        <f t="shared" si="7"/>
        <v>-0.009381501057082353</v>
      </c>
      <c r="N19" s="67">
        <f t="shared" si="8"/>
        <v>293.4070260000001</v>
      </c>
      <c r="O19" s="69">
        <f t="shared" si="9"/>
        <v>0.3019485902970749</v>
      </c>
    </row>
    <row r="20" spans="1:15" ht="24" customHeight="1">
      <c r="A20" s="64" t="s">
        <v>19</v>
      </c>
      <c r="B20" s="47">
        <v>4452.84</v>
      </c>
      <c r="C20" s="45"/>
      <c r="D20" s="58">
        <f t="shared" si="0"/>
        <v>0.7083952386111391</v>
      </c>
      <c r="E20" s="59">
        <f t="shared" si="1"/>
        <v>2.1677386218306847</v>
      </c>
      <c r="F20" s="47">
        <v>4060.367324</v>
      </c>
      <c r="G20" s="58">
        <f t="shared" si="2"/>
        <v>0.6920098876880932</v>
      </c>
      <c r="H20" s="59">
        <f t="shared" si="3"/>
        <v>2.102203009170726</v>
      </c>
      <c r="I20" s="47">
        <v>4403.1674969999995</v>
      </c>
      <c r="J20" s="58">
        <f t="shared" si="4"/>
        <v>0.7004929190543847</v>
      </c>
      <c r="K20" s="59">
        <f t="shared" si="5"/>
        <v>2.197470893370926</v>
      </c>
      <c r="L20" s="60">
        <f t="shared" si="6"/>
        <v>-49.67250300000069</v>
      </c>
      <c r="M20" s="61">
        <f t="shared" si="7"/>
        <v>-0.011155240924893062</v>
      </c>
      <c r="N20" s="58">
        <f t="shared" si="8"/>
        <v>342.80017299999963</v>
      </c>
      <c r="O20" s="61">
        <f t="shared" si="9"/>
        <v>0.08442590180789256</v>
      </c>
    </row>
    <row r="21" spans="1:15" ht="23.25" customHeight="1">
      <c r="A21" s="71" t="s">
        <v>20</v>
      </c>
      <c r="B21" s="47">
        <f>B22+B23+B24+B25</f>
        <v>80229.558</v>
      </c>
      <c r="C21" s="45"/>
      <c r="D21" s="67">
        <f t="shared" si="0"/>
        <v>12.763592871757401</v>
      </c>
      <c r="E21" s="59">
        <f t="shared" si="1"/>
        <v>39.05748050435339</v>
      </c>
      <c r="F21" s="47">
        <f>F22+F23+F24+F25</f>
        <v>76127.35308000002</v>
      </c>
      <c r="G21" s="67">
        <f t="shared" si="2"/>
        <v>12.974412621118473</v>
      </c>
      <c r="H21" s="59">
        <f t="shared" si="3"/>
        <v>39.41395887486419</v>
      </c>
      <c r="I21" s="47">
        <f>I22+I23+I24+I25</f>
        <v>78775.008073</v>
      </c>
      <c r="J21" s="58">
        <f t="shared" si="4"/>
        <v>12.53219083561665</v>
      </c>
      <c r="K21" s="59">
        <f t="shared" si="5"/>
        <v>39.31392287107384</v>
      </c>
      <c r="L21" s="60">
        <f t="shared" si="6"/>
        <v>-1454.549927</v>
      </c>
      <c r="M21" s="61">
        <f t="shared" si="7"/>
        <v>-0.01812985093349262</v>
      </c>
      <c r="N21" s="58">
        <f t="shared" si="8"/>
        <v>2647.654992999989</v>
      </c>
      <c r="O21" s="61">
        <f t="shared" si="9"/>
        <v>0.03477928610256087</v>
      </c>
    </row>
    <row r="22" spans="1:15" ht="20.25" customHeight="1">
      <c r="A22" s="65" t="s">
        <v>21</v>
      </c>
      <c r="B22" s="40">
        <v>52810.05</v>
      </c>
      <c r="C22" s="41"/>
      <c r="D22" s="67">
        <f t="shared" si="0"/>
        <v>8.401466922417196</v>
      </c>
      <c r="E22" s="68">
        <f t="shared" si="1"/>
        <v>25.709072188942233</v>
      </c>
      <c r="F22" s="40">
        <v>50515.98575</v>
      </c>
      <c r="G22" s="67">
        <f t="shared" si="2"/>
        <v>8.60945792236181</v>
      </c>
      <c r="H22" s="68">
        <f t="shared" si="3"/>
        <v>26.154002527598784</v>
      </c>
      <c r="I22" s="40">
        <v>51827.033425</v>
      </c>
      <c r="J22" s="67">
        <f t="shared" si="4"/>
        <v>8.245080377828613</v>
      </c>
      <c r="K22" s="68">
        <f t="shared" si="5"/>
        <v>25.865106771158473</v>
      </c>
      <c r="L22" s="66">
        <f t="shared" si="6"/>
        <v>-983.0165750000015</v>
      </c>
      <c r="M22" s="69">
        <f t="shared" si="7"/>
        <v>-0.018614195120057686</v>
      </c>
      <c r="N22" s="67">
        <f t="shared" si="8"/>
        <v>1311.0476750000016</v>
      </c>
      <c r="O22" s="69">
        <f t="shared" si="9"/>
        <v>0.025953124650250015</v>
      </c>
    </row>
    <row r="23" spans="1:15" ht="18" customHeight="1">
      <c r="A23" s="65" t="s">
        <v>22</v>
      </c>
      <c r="B23" s="40">
        <v>20942.072</v>
      </c>
      <c r="C23" s="41"/>
      <c r="D23" s="67">
        <f t="shared" si="0"/>
        <v>3.331640950820522</v>
      </c>
      <c r="E23" s="68">
        <f t="shared" si="1"/>
        <v>10.195052662022206</v>
      </c>
      <c r="F23" s="40">
        <v>20260.400274</v>
      </c>
      <c r="G23" s="67">
        <f t="shared" si="2"/>
        <v>3.4529874268406346</v>
      </c>
      <c r="H23" s="68">
        <f t="shared" si="3"/>
        <v>10.489561910139685</v>
      </c>
      <c r="I23" s="40">
        <v>21106.00497</v>
      </c>
      <c r="J23" s="67">
        <f t="shared" si="4"/>
        <v>3.3577207864758303</v>
      </c>
      <c r="K23" s="68">
        <f t="shared" si="5"/>
        <v>10.533288054228457</v>
      </c>
      <c r="L23" s="66">
        <f t="shared" si="6"/>
        <v>163.93297000000166</v>
      </c>
      <c r="M23" s="69">
        <f t="shared" si="7"/>
        <v>0.007827925049632256</v>
      </c>
      <c r="N23" s="67">
        <f t="shared" si="8"/>
        <v>845.6046960000021</v>
      </c>
      <c r="O23" s="69">
        <f t="shared" si="9"/>
        <v>0.04173682082111485</v>
      </c>
    </row>
    <row r="24" spans="1:15" s="73" customFormat="1" ht="30.75" customHeight="1">
      <c r="A24" s="72" t="s">
        <v>23</v>
      </c>
      <c r="B24" s="40">
        <v>1638.38</v>
      </c>
      <c r="C24" s="41"/>
      <c r="D24" s="67">
        <f t="shared" si="0"/>
        <v>0.2606472702894598</v>
      </c>
      <c r="E24" s="68">
        <f t="shared" si="1"/>
        <v>0.7975987466953577</v>
      </c>
      <c r="F24" s="40">
        <v>2081.585063</v>
      </c>
      <c r="G24" s="67">
        <f t="shared" si="2"/>
        <v>0.35476530341121487</v>
      </c>
      <c r="H24" s="68">
        <f t="shared" si="3"/>
        <v>1.0777139194816936</v>
      </c>
      <c r="I24" s="40">
        <v>1521.409592</v>
      </c>
      <c r="J24" s="67">
        <f t="shared" si="4"/>
        <v>0.24203863398417994</v>
      </c>
      <c r="K24" s="68">
        <f t="shared" si="5"/>
        <v>0.7592836969279928</v>
      </c>
      <c r="L24" s="66">
        <f t="shared" si="6"/>
        <v>-116.97040800000013</v>
      </c>
      <c r="M24" s="69">
        <f t="shared" si="7"/>
        <v>-0.07139394279715339</v>
      </c>
      <c r="N24" s="67">
        <f t="shared" si="8"/>
        <v>-560.175471</v>
      </c>
      <c r="O24" s="69">
        <f t="shared" si="9"/>
        <v>-0.26911005510035213</v>
      </c>
    </row>
    <row r="25" spans="1:15" ht="46.5" customHeight="1">
      <c r="A25" s="72" t="s">
        <v>24</v>
      </c>
      <c r="B25" s="40">
        <v>4839.056</v>
      </c>
      <c r="C25" s="41"/>
      <c r="D25" s="67">
        <f t="shared" si="0"/>
        <v>0.7698377282302225</v>
      </c>
      <c r="E25" s="68">
        <f t="shared" si="1"/>
        <v>2.355756906693594</v>
      </c>
      <c r="F25" s="40">
        <v>3269.381993</v>
      </c>
      <c r="G25" s="67">
        <f t="shared" si="2"/>
        <v>0.5572019685048093</v>
      </c>
      <c r="H25" s="68">
        <f t="shared" si="3"/>
        <v>1.6926805176440203</v>
      </c>
      <c r="I25" s="40">
        <v>4320.560086</v>
      </c>
      <c r="J25" s="67">
        <f t="shared" si="4"/>
        <v>0.6873510373280274</v>
      </c>
      <c r="K25" s="68">
        <f t="shared" si="5"/>
        <v>2.156244348758915</v>
      </c>
      <c r="L25" s="66">
        <f t="shared" si="6"/>
        <v>-518.4959139999992</v>
      </c>
      <c r="M25" s="69">
        <f t="shared" si="7"/>
        <v>-0.107148153276176</v>
      </c>
      <c r="N25" s="67">
        <f t="shared" si="8"/>
        <v>1051.1780930000004</v>
      </c>
      <c r="O25" s="69">
        <f t="shared" si="9"/>
        <v>0.3215219559080751</v>
      </c>
    </row>
    <row r="26" spans="1:15" s="62" customFormat="1" ht="35.25" customHeight="1">
      <c r="A26" s="71" t="s">
        <v>25</v>
      </c>
      <c r="B26" s="74">
        <v>591.8</v>
      </c>
      <c r="C26" s="75"/>
      <c r="D26" s="58">
        <f t="shared" si="0"/>
        <v>0.09414852144026555</v>
      </c>
      <c r="E26" s="59">
        <f t="shared" si="1"/>
        <v>0.28810101337559824</v>
      </c>
      <c r="F26" s="74">
        <v>707.335828</v>
      </c>
      <c r="G26" s="58">
        <f t="shared" si="2"/>
        <v>0.12055150380085279</v>
      </c>
      <c r="H26" s="59">
        <f t="shared" si="3"/>
        <v>0.3662140361850343</v>
      </c>
      <c r="I26" s="74">
        <v>619.979735</v>
      </c>
      <c r="J26" s="58">
        <f t="shared" si="4"/>
        <v>0.09863159069479158</v>
      </c>
      <c r="K26" s="59">
        <f t="shared" si="5"/>
        <v>0.3094107646530714</v>
      </c>
      <c r="L26" s="60">
        <f t="shared" si="6"/>
        <v>28.17973500000005</v>
      </c>
      <c r="M26" s="61">
        <f t="shared" si="7"/>
        <v>0.047616990537343806</v>
      </c>
      <c r="N26" s="58">
        <f t="shared" si="8"/>
        <v>-87.35609299999999</v>
      </c>
      <c r="O26" s="61">
        <f t="shared" si="9"/>
        <v>-0.12350016716529166</v>
      </c>
    </row>
    <row r="27" spans="1:15" s="62" customFormat="1" ht="17.25" customHeight="1">
      <c r="A27" s="76" t="s">
        <v>26</v>
      </c>
      <c r="B27" s="74">
        <v>390.07</v>
      </c>
      <c r="C27" s="75"/>
      <c r="D27" s="58">
        <f t="shared" si="0"/>
        <v>0.06205561635384317</v>
      </c>
      <c r="E27" s="59">
        <f t="shared" si="1"/>
        <v>0.189894495247414</v>
      </c>
      <c r="F27" s="74">
        <v>366.663867</v>
      </c>
      <c r="G27" s="58">
        <f t="shared" si="2"/>
        <v>0.06249065692214008</v>
      </c>
      <c r="H27" s="59">
        <f t="shared" si="3"/>
        <v>0.18983550576952057</v>
      </c>
      <c r="I27" s="74">
        <v>385.037329</v>
      </c>
      <c r="J27" s="58">
        <f t="shared" si="4"/>
        <v>0.061254976722979186</v>
      </c>
      <c r="K27" s="59">
        <f t="shared" si="5"/>
        <v>0.192159013690772</v>
      </c>
      <c r="L27" s="60">
        <f t="shared" si="6"/>
        <v>-5.0326709999999935</v>
      </c>
      <c r="M27" s="61">
        <f t="shared" si="7"/>
        <v>-0.012901968877380932</v>
      </c>
      <c r="N27" s="58">
        <f t="shared" si="8"/>
        <v>18.373462000000018</v>
      </c>
      <c r="O27" s="61">
        <f t="shared" si="9"/>
        <v>0.05010982442946865</v>
      </c>
    </row>
    <row r="28" spans="1:15" s="62" customFormat="1" ht="18" customHeight="1">
      <c r="A28" s="77" t="s">
        <v>27</v>
      </c>
      <c r="B28" s="74">
        <v>54401.3</v>
      </c>
      <c r="C28" s="75"/>
      <c r="D28" s="58">
        <f t="shared" si="0"/>
        <v>8.654616355911319</v>
      </c>
      <c r="E28" s="59">
        <f t="shared" si="1"/>
        <v>26.483727034386504</v>
      </c>
      <c r="F28" s="74">
        <v>51658.26155299999</v>
      </c>
      <c r="G28" s="58">
        <f t="shared" si="2"/>
        <v>8.804136405136155</v>
      </c>
      <c r="H28" s="59">
        <f t="shared" si="3"/>
        <v>26.745401147170938</v>
      </c>
      <c r="I28" s="74">
        <v>54594.25509400001</v>
      </c>
      <c r="J28" s="58">
        <f t="shared" si="4"/>
        <v>8.685313275148339</v>
      </c>
      <c r="K28" s="59">
        <f t="shared" si="5"/>
        <v>27.246132834163323</v>
      </c>
      <c r="L28" s="60">
        <f t="shared" si="6"/>
        <v>192.95509400000446</v>
      </c>
      <c r="M28" s="61">
        <f t="shared" si="7"/>
        <v>0.0035468838796133273</v>
      </c>
      <c r="N28" s="58">
        <f t="shared" si="8"/>
        <v>2935.993541000018</v>
      </c>
      <c r="O28" s="61">
        <f t="shared" si="9"/>
        <v>0.056834927323053064</v>
      </c>
    </row>
    <row r="29" spans="1:15" s="62" customFormat="1" ht="18.75" customHeight="1">
      <c r="A29" s="78" t="s">
        <v>28</v>
      </c>
      <c r="B29" s="74">
        <v>17391.428</v>
      </c>
      <c r="C29" s="75"/>
      <c r="D29" s="58">
        <f t="shared" si="0"/>
        <v>2.7667746399709947</v>
      </c>
      <c r="E29" s="59">
        <f t="shared" si="1"/>
        <v>8.466522525935712</v>
      </c>
      <c r="F29" s="74">
        <v>18327.792687999994</v>
      </c>
      <c r="G29" s="58">
        <f t="shared" si="2"/>
        <v>3.12361240930761</v>
      </c>
      <c r="H29" s="59">
        <f t="shared" si="3"/>
        <v>9.488979165120188</v>
      </c>
      <c r="I29" s="74">
        <v>17211.697258</v>
      </c>
      <c r="J29" s="58">
        <f t="shared" si="4"/>
        <v>2.7381815618759258</v>
      </c>
      <c r="K29" s="59">
        <f t="shared" si="5"/>
        <v>8.5897717440312</v>
      </c>
      <c r="L29" s="60">
        <f t="shared" si="6"/>
        <v>-179.73074199999974</v>
      </c>
      <c r="M29" s="61">
        <f t="shared" si="7"/>
        <v>-0.010334444187101832</v>
      </c>
      <c r="N29" s="58">
        <f t="shared" si="8"/>
        <v>-1116.095429999994</v>
      </c>
      <c r="O29" s="61">
        <f t="shared" si="9"/>
        <v>-0.06089633645467574</v>
      </c>
    </row>
    <row r="30" spans="1:15" s="62" customFormat="1" ht="19.5" customHeight="1">
      <c r="A30" s="79" t="s">
        <v>29</v>
      </c>
      <c r="B30" s="75">
        <v>607.18</v>
      </c>
      <c r="C30" s="75"/>
      <c r="D30" s="58">
        <f t="shared" si="0"/>
        <v>0.09659530119651984</v>
      </c>
      <c r="E30" s="59">
        <f t="shared" si="1"/>
        <v>0.295588329336593</v>
      </c>
      <c r="F30" s="74">
        <v>652.737208</v>
      </c>
      <c r="G30" s="58">
        <f>F30/$F$11*100</f>
        <v>0.11124624103046289</v>
      </c>
      <c r="H30" s="59">
        <f>F30/F$13*100</f>
        <v>0.33794630223344246</v>
      </c>
      <c r="I30" s="74">
        <v>654.6893949999999</v>
      </c>
      <c r="J30" s="58">
        <f t="shared" si="4"/>
        <v>0.10415349533942544</v>
      </c>
      <c r="K30" s="59">
        <f t="shared" si="5"/>
        <v>0.32673317349188297</v>
      </c>
      <c r="L30" s="60">
        <f t="shared" si="6"/>
        <v>47.50939499999993</v>
      </c>
      <c r="M30" s="61">
        <f t="shared" si="7"/>
        <v>0.07824598142231287</v>
      </c>
      <c r="N30" s="58">
        <f>I30-F30</f>
        <v>1.9521869999998671</v>
      </c>
      <c r="O30" s="61">
        <f>I30/F30-1</f>
        <v>0.0029907702151397153</v>
      </c>
    </row>
    <row r="31" spans="1:15" s="62" customFormat="1" ht="18" customHeight="1">
      <c r="A31" s="80" t="s">
        <v>30</v>
      </c>
      <c r="B31" s="75">
        <v>632.1</v>
      </c>
      <c r="C31" s="75"/>
      <c r="D31" s="58">
        <f t="shared" si="0"/>
        <v>0.10055978439065877</v>
      </c>
      <c r="E31" s="59">
        <f t="shared" si="1"/>
        <v>0.3077199232083739</v>
      </c>
      <c r="F31" s="74">
        <v>442.7850000000001</v>
      </c>
      <c r="G31" s="58">
        <f>F31/$F$11*100</f>
        <v>0.07546400945274981</v>
      </c>
      <c r="H31" s="59">
        <f>F31/F$13*100</f>
        <v>0.22924624427788842</v>
      </c>
      <c r="I31" s="74">
        <v>207.04791099999997</v>
      </c>
      <c r="J31" s="58">
        <f t="shared" si="4"/>
        <v>0.032938923095548654</v>
      </c>
      <c r="K31" s="59">
        <f t="shared" si="5"/>
        <v>0.10333055880016957</v>
      </c>
      <c r="L31" s="60">
        <f t="shared" si="6"/>
        <v>-425.052089</v>
      </c>
      <c r="M31" s="61">
        <f t="shared" si="7"/>
        <v>-0.6724443743078627</v>
      </c>
      <c r="N31" s="58">
        <f>I31-F31</f>
        <v>-235.7370890000001</v>
      </c>
      <c r="O31" s="61">
        <f>I31/F31-1</f>
        <v>-0.5323962848786659</v>
      </c>
    </row>
    <row r="32" spans="1:15" s="62" customFormat="1" ht="30" customHeight="1">
      <c r="A32" s="81" t="s">
        <v>31</v>
      </c>
      <c r="B32" s="75">
        <v>11797.688</v>
      </c>
      <c r="C32" s="75"/>
      <c r="D32" s="58">
        <f t="shared" si="0"/>
        <v>1.8768754336153493</v>
      </c>
      <c r="E32" s="59">
        <f t="shared" si="1"/>
        <v>5.743369158988062</v>
      </c>
      <c r="F32" s="74">
        <v>7979.105122</v>
      </c>
      <c r="G32" s="58">
        <f>F32/$F$11*100</f>
        <v>1.3598818034736777</v>
      </c>
      <c r="H32" s="59">
        <f>F32/F$13*100</f>
        <v>4.1310791510935605</v>
      </c>
      <c r="I32" s="74">
        <v>9173.027570999999</v>
      </c>
      <c r="J32" s="58">
        <f t="shared" si="4"/>
        <v>1.4593223773917547</v>
      </c>
      <c r="K32" s="59">
        <f t="shared" si="5"/>
        <v>4.577945559667067</v>
      </c>
      <c r="L32" s="60">
        <f t="shared" si="6"/>
        <v>-2624.6604290000014</v>
      </c>
      <c r="M32" s="61">
        <f t="shared" si="7"/>
        <v>-0.22247243943050543</v>
      </c>
      <c r="N32" s="58">
        <f>I32-F32</f>
        <v>1193.9224489999988</v>
      </c>
      <c r="O32" s="61">
        <f>I32/F32-1</f>
        <v>0.1496311216289299</v>
      </c>
    </row>
    <row r="33" spans="1:15" s="62" customFormat="1" ht="17.25" customHeight="1">
      <c r="A33" s="80" t="s">
        <v>32</v>
      </c>
      <c r="B33" s="75"/>
      <c r="C33" s="75"/>
      <c r="D33" s="58">
        <f t="shared" si="0"/>
        <v>0</v>
      </c>
      <c r="E33" s="59">
        <f t="shared" si="1"/>
        <v>0</v>
      </c>
      <c r="F33" s="74">
        <v>0</v>
      </c>
      <c r="G33" s="58">
        <f t="shared" si="2"/>
        <v>0</v>
      </c>
      <c r="H33" s="59">
        <f t="shared" si="3"/>
        <v>0</v>
      </c>
      <c r="I33" s="74"/>
      <c r="J33" s="58">
        <f t="shared" si="4"/>
        <v>0</v>
      </c>
      <c r="K33" s="59">
        <f t="shared" si="5"/>
        <v>0</v>
      </c>
      <c r="L33" s="60">
        <f t="shared" si="6"/>
        <v>0</v>
      </c>
      <c r="M33" s="61"/>
      <c r="N33" s="58">
        <f t="shared" si="8"/>
        <v>0</v>
      </c>
      <c r="O33" s="61"/>
    </row>
    <row r="34" spans="1:15" ht="16.5" customHeight="1">
      <c r="A34" s="80" t="s">
        <v>33</v>
      </c>
      <c r="B34" s="75">
        <v>0</v>
      </c>
      <c r="C34" s="75"/>
      <c r="D34" s="58">
        <f t="shared" si="0"/>
        <v>0</v>
      </c>
      <c r="E34" s="59">
        <f t="shared" si="1"/>
        <v>0</v>
      </c>
      <c r="F34" s="74">
        <v>42.918819</v>
      </c>
      <c r="G34" s="58">
        <f t="shared" si="2"/>
        <v>0.00731467001528249</v>
      </c>
      <c r="H34" s="59">
        <f t="shared" si="3"/>
        <v>0.022220667060971973</v>
      </c>
      <c r="I34" s="82">
        <v>-576.327719</v>
      </c>
      <c r="J34" s="58">
        <f t="shared" si="4"/>
        <v>-0.09168706084638534</v>
      </c>
      <c r="K34" s="59">
        <f t="shared" si="5"/>
        <v>-0.2876255305773025</v>
      </c>
      <c r="L34" s="60">
        <f t="shared" si="6"/>
        <v>-576.327719</v>
      </c>
      <c r="M34" s="83"/>
      <c r="N34" s="58">
        <f t="shared" si="8"/>
        <v>-619.246538</v>
      </c>
      <c r="O34" s="61">
        <f t="shared" si="9"/>
        <v>-14.428321944273444</v>
      </c>
    </row>
    <row r="35" spans="1:15" ht="12.75" customHeight="1">
      <c r="A35" s="84"/>
      <c r="B35" s="85"/>
      <c r="C35" s="85"/>
      <c r="D35" s="85"/>
      <c r="E35" s="86"/>
      <c r="F35" s="47"/>
      <c r="G35" s="45"/>
      <c r="H35" s="46"/>
      <c r="I35" s="87"/>
      <c r="J35" s="58"/>
      <c r="K35" s="59"/>
      <c r="L35" s="60"/>
      <c r="M35" s="59"/>
      <c r="N35" s="58"/>
      <c r="O35" s="88"/>
    </row>
    <row r="36" spans="1:15" s="62" customFormat="1" ht="33" customHeight="1">
      <c r="A36" s="49" t="s">
        <v>34</v>
      </c>
      <c r="B36" s="89">
        <f>B37+B50+B51+B52+B53</f>
        <v>221314.109</v>
      </c>
      <c r="C36" s="90"/>
      <c r="D36" s="52">
        <f aca="true" t="shared" si="10" ref="D36:D54">B36/$B$11*100</f>
        <v>35.20850986181103</v>
      </c>
      <c r="E36" s="53">
        <f aca="true" t="shared" si="11" ref="E36:E54">B36/$B$36*100</f>
        <v>100</v>
      </c>
      <c r="F36" s="89">
        <f>F37+F50+F51+F52+F53</f>
        <v>207922.137921</v>
      </c>
      <c r="G36" s="52">
        <f aca="true" t="shared" si="12" ref="G36:G54">F36/$F$11*100</f>
        <v>35.43624599186126</v>
      </c>
      <c r="H36" s="53">
        <f aca="true" t="shared" si="13" ref="H36:H54">F36/F$36*100</f>
        <v>100</v>
      </c>
      <c r="I36" s="89">
        <f>I37+I50+I51+I52+I53</f>
        <v>216168.33769390002</v>
      </c>
      <c r="J36" s="52">
        <f>I36/$I$11*100</f>
        <v>34.389877283002214</v>
      </c>
      <c r="K36" s="53">
        <f aca="true" t="shared" si="14" ref="K36:K54">I36/I$36*100</f>
        <v>100</v>
      </c>
      <c r="L36" s="52">
        <f aca="true" t="shared" si="15" ref="L36:L54">I36-B36</f>
        <v>-5145.771306099981</v>
      </c>
      <c r="M36" s="55">
        <f aca="true" t="shared" si="16" ref="M36:M50">I36/B36-1</f>
        <v>-0.023250986253659844</v>
      </c>
      <c r="N36" s="52">
        <f aca="true" t="shared" si="17" ref="N36:N54">I36-F36</f>
        <v>8246.199772900029</v>
      </c>
      <c r="O36" s="55">
        <f aca="true" t="shared" si="18" ref="O36:O48">I36/F36-1</f>
        <v>0.03966003743205637</v>
      </c>
    </row>
    <row r="37" spans="1:15" s="62" customFormat="1" ht="19.5" customHeight="1">
      <c r="A37" s="91" t="s">
        <v>35</v>
      </c>
      <c r="B37" s="87">
        <f>B38+B39+B40+B41+B42+B48+B49</f>
        <v>202995.417</v>
      </c>
      <c r="C37" s="92"/>
      <c r="D37" s="58">
        <f t="shared" si="10"/>
        <v>32.2942182657995</v>
      </c>
      <c r="E37" s="59">
        <f t="shared" si="11"/>
        <v>91.72276359479639</v>
      </c>
      <c r="F37" s="87">
        <f>F38+F39+F40+F41+F42+F48+F49</f>
        <v>189274.269275</v>
      </c>
      <c r="G37" s="58">
        <f t="shared" si="12"/>
        <v>32.258082919997086</v>
      </c>
      <c r="H37" s="59">
        <f t="shared" si="13"/>
        <v>91.03132122800447</v>
      </c>
      <c r="I37" s="87">
        <f>I38+I39+I40+I41+I42+I48</f>
        <v>199117.34223190002</v>
      </c>
      <c r="J37" s="58">
        <f aca="true" t="shared" si="19" ref="J37:J54">I37/$I$11*100</f>
        <v>31.67726151444531</v>
      </c>
      <c r="K37" s="59">
        <f t="shared" si="14"/>
        <v>92.11216793176037</v>
      </c>
      <c r="L37" s="58">
        <f t="shared" si="15"/>
        <v>-3878.074768099963</v>
      </c>
      <c r="M37" s="61">
        <f t="shared" si="16"/>
        <v>-0.019104247895901816</v>
      </c>
      <c r="N37" s="58">
        <f t="shared" si="17"/>
        <v>9843.072956900025</v>
      </c>
      <c r="O37" s="61">
        <f t="shared" si="18"/>
        <v>0.05200428454751482</v>
      </c>
    </row>
    <row r="38" spans="1:15" ht="19.5" customHeight="1">
      <c r="A38" s="93" t="s">
        <v>36</v>
      </c>
      <c r="B38" s="60">
        <v>46216.92599999999</v>
      </c>
      <c r="C38" s="58"/>
      <c r="D38" s="58">
        <f t="shared" si="10"/>
        <v>7.352577303842795</v>
      </c>
      <c r="E38" s="59">
        <f t="shared" si="11"/>
        <v>20.88295509438126</v>
      </c>
      <c r="F38" s="60">
        <v>40798.846961999996</v>
      </c>
      <c r="G38" s="58">
        <f t="shared" si="12"/>
        <v>6.953362405685964</v>
      </c>
      <c r="H38" s="59">
        <f t="shared" si="13"/>
        <v>19.62217557492676</v>
      </c>
      <c r="I38" s="87">
        <v>46240.9880469</v>
      </c>
      <c r="J38" s="58">
        <f t="shared" si="19"/>
        <v>7.356405296641817</v>
      </c>
      <c r="K38" s="59">
        <f t="shared" si="14"/>
        <v>21.391193798408366</v>
      </c>
      <c r="L38" s="58">
        <f t="shared" si="15"/>
        <v>24.062046900005953</v>
      </c>
      <c r="M38" s="61">
        <f t="shared" si="16"/>
        <v>0.0005206327850537651</v>
      </c>
      <c r="N38" s="58">
        <f t="shared" si="17"/>
        <v>5442.141084900002</v>
      </c>
      <c r="O38" s="61">
        <f t="shared" si="18"/>
        <v>0.13338958059203998</v>
      </c>
    </row>
    <row r="39" spans="1:15" ht="17.25" customHeight="1">
      <c r="A39" s="93" t="s">
        <v>37</v>
      </c>
      <c r="B39" s="60">
        <v>39836.434</v>
      </c>
      <c r="C39" s="58"/>
      <c r="D39" s="58">
        <f t="shared" si="10"/>
        <v>6.33751497220805</v>
      </c>
      <c r="E39" s="59">
        <f t="shared" si="11"/>
        <v>17.99995227597532</v>
      </c>
      <c r="F39" s="60">
        <v>34443.886392</v>
      </c>
      <c r="G39" s="58">
        <f t="shared" si="12"/>
        <v>5.870284152072288</v>
      </c>
      <c r="H39" s="59">
        <f t="shared" si="13"/>
        <v>16.56576194165864</v>
      </c>
      <c r="I39" s="87">
        <v>38538.559731</v>
      </c>
      <c r="J39" s="58">
        <f t="shared" si="19"/>
        <v>6.131038217490721</v>
      </c>
      <c r="K39" s="59">
        <f t="shared" si="14"/>
        <v>17.828031682221475</v>
      </c>
      <c r="L39" s="58">
        <f t="shared" si="15"/>
        <v>-1297.874269</v>
      </c>
      <c r="M39" s="61">
        <f t="shared" si="16"/>
        <v>-0.032580081565533714</v>
      </c>
      <c r="N39" s="58">
        <f t="shared" si="17"/>
        <v>4094.673339000001</v>
      </c>
      <c r="O39" s="61">
        <f t="shared" si="18"/>
        <v>0.118879539097279</v>
      </c>
    </row>
    <row r="40" spans="1:15" ht="19.5" customHeight="1">
      <c r="A40" s="93" t="s">
        <v>38</v>
      </c>
      <c r="B40" s="60">
        <v>10569.712</v>
      </c>
      <c r="C40" s="58"/>
      <c r="D40" s="58">
        <f t="shared" si="10"/>
        <v>1.6815186834224942</v>
      </c>
      <c r="E40" s="59">
        <f t="shared" si="11"/>
        <v>4.775887108037924</v>
      </c>
      <c r="F40" s="60">
        <v>10710.816705999998</v>
      </c>
      <c r="G40" s="58">
        <f t="shared" si="12"/>
        <v>1.8254484075753565</v>
      </c>
      <c r="H40" s="59">
        <f t="shared" si="13"/>
        <v>5.151359452676258</v>
      </c>
      <c r="I40" s="87">
        <v>10755.458965</v>
      </c>
      <c r="J40" s="58">
        <f t="shared" si="19"/>
        <v>1.711068872872928</v>
      </c>
      <c r="K40" s="59">
        <f t="shared" si="14"/>
        <v>4.975501537246407</v>
      </c>
      <c r="L40" s="58">
        <f t="shared" si="15"/>
        <v>185.74696500000027</v>
      </c>
      <c r="M40" s="61">
        <f t="shared" si="16"/>
        <v>0.017573512409798875</v>
      </c>
      <c r="N40" s="58">
        <f t="shared" si="17"/>
        <v>44.642259000002014</v>
      </c>
      <c r="O40" s="61">
        <f t="shared" si="18"/>
        <v>0.004167960317628561</v>
      </c>
    </row>
    <row r="41" spans="1:15" ht="19.5" customHeight="1">
      <c r="A41" s="93" t="s">
        <v>39</v>
      </c>
      <c r="B41" s="60">
        <v>5207.959000000001</v>
      </c>
      <c r="C41" s="58"/>
      <c r="D41" s="58">
        <f t="shared" si="10"/>
        <v>0.828525920195208</v>
      </c>
      <c r="E41" s="59">
        <f t="shared" si="11"/>
        <v>2.353197915637634</v>
      </c>
      <c r="F41" s="60">
        <v>6121.724963000001</v>
      </c>
      <c r="G41" s="58">
        <f t="shared" si="12"/>
        <v>1.0433278238309032</v>
      </c>
      <c r="H41" s="59">
        <f t="shared" si="13"/>
        <v>2.944239138848192</v>
      </c>
      <c r="I41" s="87">
        <v>5154.257347000001</v>
      </c>
      <c r="J41" s="58">
        <f t="shared" si="19"/>
        <v>0.8199826095685634</v>
      </c>
      <c r="K41" s="59">
        <f t="shared" si="14"/>
        <v>2.384372013952646</v>
      </c>
      <c r="L41" s="58">
        <f t="shared" si="15"/>
        <v>-53.70165300000008</v>
      </c>
      <c r="M41" s="61">
        <f t="shared" si="16"/>
        <v>-0.010311458481144009</v>
      </c>
      <c r="N41" s="58">
        <f t="shared" si="17"/>
        <v>-967.4676159999999</v>
      </c>
      <c r="O41" s="61">
        <f t="shared" si="18"/>
        <v>-0.15803839960916577</v>
      </c>
    </row>
    <row r="42" spans="1:15" s="62" customFormat="1" ht="19.5" customHeight="1">
      <c r="A42" s="93" t="s">
        <v>40</v>
      </c>
      <c r="B42" s="87">
        <f>B43+B44+B45+B46+B47</f>
        <v>100251.178</v>
      </c>
      <c r="C42" s="92"/>
      <c r="D42" s="58">
        <f t="shared" si="10"/>
        <v>15.948800576790942</v>
      </c>
      <c r="E42" s="59">
        <f t="shared" si="11"/>
        <v>45.29814138510256</v>
      </c>
      <c r="F42" s="87">
        <f>F43+F44+F45+F46+F47</f>
        <v>95585.020537</v>
      </c>
      <c r="G42" s="58">
        <f t="shared" si="12"/>
        <v>16.290590000441416</v>
      </c>
      <c r="H42" s="59">
        <f t="shared" si="13"/>
        <v>45.97154564335883</v>
      </c>
      <c r="I42" s="87">
        <f>I43+I44+I45+I46+I47</f>
        <v>97517.526129</v>
      </c>
      <c r="J42" s="58">
        <f t="shared" si="19"/>
        <v>15.513908245281874</v>
      </c>
      <c r="K42" s="59">
        <f t="shared" si="14"/>
        <v>45.11184531894183</v>
      </c>
      <c r="L42" s="58">
        <f t="shared" si="15"/>
        <v>-2733.6518709999946</v>
      </c>
      <c r="M42" s="61">
        <f t="shared" si="16"/>
        <v>-0.027268027424076746</v>
      </c>
      <c r="N42" s="58">
        <f t="shared" si="17"/>
        <v>1932.5055920000013</v>
      </c>
      <c r="O42" s="61">
        <f t="shared" si="18"/>
        <v>0.02021766152419202</v>
      </c>
    </row>
    <row r="43" spans="1:15" ht="31.5" customHeight="1">
      <c r="A43" s="94" t="s">
        <v>41</v>
      </c>
      <c r="B43" s="66">
        <v>1630.105</v>
      </c>
      <c r="C43" s="67"/>
      <c r="D43" s="67">
        <f t="shared" si="10"/>
        <v>0.25933081369108496</v>
      </c>
      <c r="E43" s="68">
        <f t="shared" si="11"/>
        <v>0.7365571979868668</v>
      </c>
      <c r="F43" s="66">
        <v>1357.9423059999972</v>
      </c>
      <c r="G43" s="67">
        <f t="shared" si="12"/>
        <v>0.23143460373832142</v>
      </c>
      <c r="H43" s="68">
        <f t="shared" si="13"/>
        <v>0.6531013578342232</v>
      </c>
      <c r="I43" s="95">
        <v>1012.5376539999997</v>
      </c>
      <c r="J43" s="67">
        <f t="shared" si="19"/>
        <v>0.1610830061282446</v>
      </c>
      <c r="K43" s="68">
        <f t="shared" si="14"/>
        <v>0.4684023871404236</v>
      </c>
      <c r="L43" s="67">
        <f t="shared" si="15"/>
        <v>-617.5673460000003</v>
      </c>
      <c r="M43" s="69">
        <f t="shared" si="16"/>
        <v>-0.3788512678631133</v>
      </c>
      <c r="N43" s="67">
        <f t="shared" si="17"/>
        <v>-345.40465199999744</v>
      </c>
      <c r="O43" s="69">
        <f t="shared" si="18"/>
        <v>-0.25435885639164857</v>
      </c>
    </row>
    <row r="44" spans="1:15" ht="15.75" customHeight="1">
      <c r="A44" s="94" t="s">
        <v>42</v>
      </c>
      <c r="B44" s="66">
        <v>11381.721</v>
      </c>
      <c r="C44" s="67"/>
      <c r="D44" s="67">
        <f t="shared" si="10"/>
        <v>1.8106999046901329</v>
      </c>
      <c r="E44" s="68">
        <f t="shared" si="11"/>
        <v>5.142790512284963</v>
      </c>
      <c r="F44" s="66">
        <v>10993.139444333332</v>
      </c>
      <c r="G44" s="67">
        <f t="shared" si="12"/>
        <v>1.8735647750998052</v>
      </c>
      <c r="H44" s="68">
        <f t="shared" si="13"/>
        <v>5.287142366971128</v>
      </c>
      <c r="I44" s="95">
        <v>10692.904607999999</v>
      </c>
      <c r="J44" s="67">
        <f t="shared" si="19"/>
        <v>1.7011171996367054</v>
      </c>
      <c r="K44" s="68">
        <f t="shared" si="14"/>
        <v>4.946563739200988</v>
      </c>
      <c r="L44" s="67">
        <f t="shared" si="15"/>
        <v>-688.8163920000006</v>
      </c>
      <c r="M44" s="69">
        <f t="shared" si="16"/>
        <v>-0.060519528812909784</v>
      </c>
      <c r="N44" s="67">
        <f t="shared" si="17"/>
        <v>-300.2348363333331</v>
      </c>
      <c r="O44" s="69">
        <f t="shared" si="18"/>
        <v>-0.027311109611012574</v>
      </c>
    </row>
    <row r="45" spans="1:15" ht="28.5" customHeight="1">
      <c r="A45" s="94" t="s">
        <v>43</v>
      </c>
      <c r="B45" s="66">
        <v>15658.253</v>
      </c>
      <c r="C45" s="67"/>
      <c r="D45" s="67">
        <f t="shared" si="10"/>
        <v>2.49104658379115</v>
      </c>
      <c r="E45" s="59">
        <f t="shared" si="11"/>
        <v>7.075126421334485</v>
      </c>
      <c r="F45" s="66">
        <v>13217.881133666666</v>
      </c>
      <c r="G45" s="67">
        <f t="shared" si="12"/>
        <v>2.252728314681718</v>
      </c>
      <c r="H45" s="59">
        <f t="shared" si="13"/>
        <v>6.3571302535802126</v>
      </c>
      <c r="I45" s="95">
        <v>14210.314920999992</v>
      </c>
      <c r="J45" s="67">
        <f t="shared" si="19"/>
        <v>2.260696416040374</v>
      </c>
      <c r="K45" s="68">
        <f t="shared" si="14"/>
        <v>6.573726324861768</v>
      </c>
      <c r="L45" s="67">
        <f t="shared" si="15"/>
        <v>-1447.9380790000087</v>
      </c>
      <c r="M45" s="69">
        <f t="shared" si="16"/>
        <v>-0.09247124050173472</v>
      </c>
      <c r="N45" s="67">
        <f t="shared" si="17"/>
        <v>992.4337873333261</v>
      </c>
      <c r="O45" s="69">
        <f t="shared" si="18"/>
        <v>0.07508266849257272</v>
      </c>
    </row>
    <row r="46" spans="1:15" ht="17.25" customHeight="1">
      <c r="A46" s="94" t="s">
        <v>44</v>
      </c>
      <c r="B46" s="66">
        <v>68676.285</v>
      </c>
      <c r="C46" s="67"/>
      <c r="D46" s="67">
        <f t="shared" si="10"/>
        <v>10.925601032038337</v>
      </c>
      <c r="E46" s="68">
        <f t="shared" si="11"/>
        <v>31.031137287320444</v>
      </c>
      <c r="F46" s="66">
        <v>67048.523056</v>
      </c>
      <c r="G46" s="67">
        <f t="shared" si="12"/>
        <v>11.42710430048646</v>
      </c>
      <c r="H46" s="68">
        <f t="shared" si="13"/>
        <v>32.24693807326812</v>
      </c>
      <c r="I46" s="95">
        <v>68388.511431</v>
      </c>
      <c r="J46" s="67">
        <f t="shared" si="19"/>
        <v>10.879819592310493</v>
      </c>
      <c r="K46" s="68">
        <f t="shared" si="14"/>
        <v>31.636692107907088</v>
      </c>
      <c r="L46" s="67">
        <f t="shared" si="15"/>
        <v>-287.7735689999972</v>
      </c>
      <c r="M46" s="69">
        <f t="shared" si="16"/>
        <v>-0.004190290272690134</v>
      </c>
      <c r="N46" s="67">
        <f t="shared" si="17"/>
        <v>1339.9883750000008</v>
      </c>
      <c r="O46" s="69">
        <f t="shared" si="18"/>
        <v>0.01998535260621348</v>
      </c>
    </row>
    <row r="47" spans="1:15" ht="19.5" customHeight="1">
      <c r="A47" s="96" t="s">
        <v>45</v>
      </c>
      <c r="B47" s="66">
        <v>2904.814</v>
      </c>
      <c r="C47" s="67"/>
      <c r="D47" s="67">
        <f t="shared" si="10"/>
        <v>0.4621222425802358</v>
      </c>
      <c r="E47" s="68">
        <f t="shared" si="11"/>
        <v>1.312529966175812</v>
      </c>
      <c r="F47" s="66">
        <v>2967.534597</v>
      </c>
      <c r="G47" s="67">
        <f t="shared" si="12"/>
        <v>0.5057580064351097</v>
      </c>
      <c r="H47" s="68">
        <f t="shared" si="13"/>
        <v>1.4272335917051384</v>
      </c>
      <c r="I47" s="95">
        <v>3213.257515</v>
      </c>
      <c r="J47" s="67">
        <f t="shared" si="19"/>
        <v>0.5111920311660559</v>
      </c>
      <c r="K47" s="68">
        <f t="shared" si="14"/>
        <v>1.4864607598315605</v>
      </c>
      <c r="L47" s="67">
        <f t="shared" si="15"/>
        <v>308.44351499999993</v>
      </c>
      <c r="M47" s="69">
        <f t="shared" si="16"/>
        <v>0.10618356803568152</v>
      </c>
      <c r="N47" s="67">
        <f t="shared" si="17"/>
        <v>245.72291799999994</v>
      </c>
      <c r="O47" s="69">
        <f t="shared" si="18"/>
        <v>0.0828037247647968</v>
      </c>
    </row>
    <row r="48" spans="1:15" ht="31.5" customHeight="1">
      <c r="A48" s="93" t="s">
        <v>46</v>
      </c>
      <c r="B48" s="97">
        <v>861.2980000000002</v>
      </c>
      <c r="C48" s="98"/>
      <c r="D48" s="98">
        <f t="shared" si="10"/>
        <v>0.13702252994163208</v>
      </c>
      <c r="E48" s="59">
        <f t="shared" si="11"/>
        <v>0.3891744651489889</v>
      </c>
      <c r="F48" s="97">
        <v>1613.9737150000003</v>
      </c>
      <c r="G48" s="98">
        <f t="shared" si="12"/>
        <v>0.2750701303911599</v>
      </c>
      <c r="H48" s="59">
        <f t="shared" si="13"/>
        <v>0.7762394765357932</v>
      </c>
      <c r="I48" s="87">
        <v>910.5520130000002</v>
      </c>
      <c r="J48" s="58">
        <f t="shared" si="19"/>
        <v>0.14485827258940095</v>
      </c>
      <c r="K48" s="59">
        <f t="shared" si="14"/>
        <v>0.42122358098962925</v>
      </c>
      <c r="L48" s="58">
        <f t="shared" si="15"/>
        <v>49.254012999999986</v>
      </c>
      <c r="M48" s="69">
        <f t="shared" si="16"/>
        <v>0.05718579748240438</v>
      </c>
      <c r="N48" s="58">
        <f t="shared" si="17"/>
        <v>-703.4217020000001</v>
      </c>
      <c r="O48" s="69">
        <f t="shared" si="18"/>
        <v>-0.43583219197593936</v>
      </c>
    </row>
    <row r="49" spans="1:15" ht="15" customHeight="1">
      <c r="A49" s="99" t="s">
        <v>47</v>
      </c>
      <c r="B49" s="97">
        <v>51.91</v>
      </c>
      <c r="C49" s="98"/>
      <c r="D49" s="67">
        <f t="shared" si="10"/>
        <v>0.008258279398384902</v>
      </c>
      <c r="E49" s="59">
        <f t="shared" si="11"/>
        <v>0.023455350512695962</v>
      </c>
      <c r="F49" s="97"/>
      <c r="G49" s="67">
        <f t="shared" si="12"/>
        <v>0</v>
      </c>
      <c r="H49" s="59">
        <f t="shared" si="13"/>
        <v>0</v>
      </c>
      <c r="I49" s="95"/>
      <c r="J49" s="67">
        <f t="shared" si="19"/>
        <v>0</v>
      </c>
      <c r="K49" s="59">
        <f t="shared" si="14"/>
        <v>0</v>
      </c>
      <c r="L49" s="58"/>
      <c r="M49" s="61"/>
      <c r="N49" s="58">
        <f t="shared" si="17"/>
        <v>0</v>
      </c>
      <c r="O49" s="61"/>
    </row>
    <row r="50" spans="1:15" s="62" customFormat="1" ht="19.5" customHeight="1">
      <c r="A50" s="100" t="s">
        <v>48</v>
      </c>
      <c r="B50" s="97">
        <v>18318.692000000003</v>
      </c>
      <c r="C50" s="98"/>
      <c r="D50" s="58">
        <f t="shared" si="10"/>
        <v>2.9142915960115263</v>
      </c>
      <c r="E50" s="59">
        <f t="shared" si="11"/>
        <v>8.277236405203611</v>
      </c>
      <c r="F50" s="97">
        <v>19304.929500000002</v>
      </c>
      <c r="G50" s="58">
        <f t="shared" si="12"/>
        <v>3.290146193463348</v>
      </c>
      <c r="H50" s="59">
        <f t="shared" si="13"/>
        <v>9.284691708650529</v>
      </c>
      <c r="I50" s="87">
        <v>17975.114352</v>
      </c>
      <c r="J50" s="58">
        <f t="shared" si="19"/>
        <v>2.859632374046126</v>
      </c>
      <c r="K50" s="59">
        <f t="shared" si="14"/>
        <v>8.315331719603279</v>
      </c>
      <c r="L50" s="58">
        <f t="shared" si="15"/>
        <v>-343.5776480000022</v>
      </c>
      <c r="M50" s="61">
        <f t="shared" si="16"/>
        <v>-0.018755577527041933</v>
      </c>
      <c r="N50" s="58">
        <f t="shared" si="17"/>
        <v>-1329.8151480000015</v>
      </c>
      <c r="O50" s="61">
        <f>I50/F50-1</f>
        <v>-0.0688847451113459</v>
      </c>
    </row>
    <row r="51" spans="1:15" ht="19.5" customHeight="1">
      <c r="A51" s="100" t="s">
        <v>32</v>
      </c>
      <c r="B51" s="97">
        <v>0</v>
      </c>
      <c r="C51" s="98"/>
      <c r="D51" s="58">
        <f t="shared" si="10"/>
        <v>0</v>
      </c>
      <c r="E51" s="59">
        <f t="shared" si="11"/>
        <v>0</v>
      </c>
      <c r="F51" s="97">
        <v>0</v>
      </c>
      <c r="G51" s="58">
        <f t="shared" si="12"/>
        <v>0</v>
      </c>
      <c r="H51" s="59">
        <f t="shared" si="13"/>
        <v>0</v>
      </c>
      <c r="I51" s="87">
        <v>0</v>
      </c>
      <c r="J51" s="58">
        <f t="shared" si="19"/>
        <v>0</v>
      </c>
      <c r="K51" s="59">
        <f t="shared" si="14"/>
        <v>0</v>
      </c>
      <c r="L51" s="58">
        <f t="shared" si="15"/>
        <v>0</v>
      </c>
      <c r="M51" s="61"/>
      <c r="N51" s="58">
        <f t="shared" si="17"/>
        <v>0</v>
      </c>
      <c r="O51" s="61"/>
    </row>
    <row r="52" spans="1:15" s="62" customFormat="1" ht="29.25" customHeight="1">
      <c r="A52" s="101" t="s">
        <v>49</v>
      </c>
      <c r="B52" s="97">
        <v>0</v>
      </c>
      <c r="C52" s="98"/>
      <c r="D52" s="58">
        <f t="shared" si="10"/>
        <v>0</v>
      </c>
      <c r="E52" s="59">
        <f t="shared" si="11"/>
        <v>0</v>
      </c>
      <c r="F52" s="97">
        <v>-657.0608540000001</v>
      </c>
      <c r="G52" s="58">
        <f t="shared" si="12"/>
        <v>-0.11198312159916858</v>
      </c>
      <c r="H52" s="59">
        <f t="shared" si="13"/>
        <v>-0.3160129366549946</v>
      </c>
      <c r="I52" s="87">
        <v>-924.1188899999999</v>
      </c>
      <c r="J52" s="58">
        <f t="shared" si="19"/>
        <v>-0.1470166054892183</v>
      </c>
      <c r="K52" s="59">
        <f t="shared" si="14"/>
        <v>-0.42749965136364054</v>
      </c>
      <c r="L52" s="58">
        <f t="shared" si="15"/>
        <v>-924.1188899999999</v>
      </c>
      <c r="M52" s="61"/>
      <c r="N52" s="58">
        <f t="shared" si="17"/>
        <v>-267.0580359999998</v>
      </c>
      <c r="O52" s="61">
        <f>I52/F52-1</f>
        <v>0.4064433824876741</v>
      </c>
    </row>
    <row r="53" spans="1:15" s="62" customFormat="1" ht="15.75">
      <c r="A53" s="102"/>
      <c r="B53" s="87">
        <v>0</v>
      </c>
      <c r="C53" s="92"/>
      <c r="D53" s="58">
        <f t="shared" si="10"/>
        <v>0</v>
      </c>
      <c r="E53" s="59">
        <f t="shared" si="11"/>
        <v>0</v>
      </c>
      <c r="F53" s="103">
        <v>0</v>
      </c>
      <c r="G53" s="58">
        <f t="shared" si="12"/>
        <v>0</v>
      </c>
      <c r="H53" s="59">
        <f t="shared" si="13"/>
        <v>0</v>
      </c>
      <c r="I53" s="87">
        <f>'[1]PRELIMINAT  BGC  2011 '!R87</f>
        <v>0</v>
      </c>
      <c r="J53" s="58">
        <f t="shared" si="19"/>
        <v>0</v>
      </c>
      <c r="K53" s="59">
        <f t="shared" si="14"/>
        <v>0</v>
      </c>
      <c r="L53" s="58">
        <f t="shared" si="15"/>
        <v>0</v>
      </c>
      <c r="M53" s="61"/>
      <c r="N53" s="58">
        <f t="shared" si="17"/>
        <v>0</v>
      </c>
      <c r="O53" s="61"/>
    </row>
    <row r="54" spans="1:15" s="32" customFormat="1" ht="21" customHeight="1" thickBot="1">
      <c r="A54" s="104" t="s">
        <v>50</v>
      </c>
      <c r="B54" s="105">
        <f>B13-B36</f>
        <v>-15900.044999999984</v>
      </c>
      <c r="C54" s="106"/>
      <c r="D54" s="106">
        <f t="shared" si="10"/>
        <v>-2.529512888786221</v>
      </c>
      <c r="E54" s="107">
        <f t="shared" si="11"/>
        <v>-7.184379284196465</v>
      </c>
      <c r="F54" s="105">
        <f>F13-F36</f>
        <v>-14773.935473999969</v>
      </c>
      <c r="G54" s="106">
        <f t="shared" si="12"/>
        <v>-2.5179272248704208</v>
      </c>
      <c r="H54" s="107">
        <f t="shared" si="13"/>
        <v>-7.105513449276539</v>
      </c>
      <c r="I54" s="108">
        <f>I13-I36</f>
        <v>-15794.011449900077</v>
      </c>
      <c r="J54" s="109">
        <f t="shared" si="19"/>
        <v>-2.512644179822097</v>
      </c>
      <c r="K54" s="110">
        <f t="shared" si="14"/>
        <v>-7.306348199922233</v>
      </c>
      <c r="L54" s="106">
        <f t="shared" si="15"/>
        <v>106.03355009990628</v>
      </c>
      <c r="M54" s="111">
        <f>I54/B54-1</f>
        <v>-0.006668757862000163</v>
      </c>
      <c r="N54" s="106">
        <f t="shared" si="17"/>
        <v>-1020.0759759001085</v>
      </c>
      <c r="O54" s="111">
        <f>I54/F54-1</f>
        <v>0.0690456498673151</v>
      </c>
    </row>
    <row r="55" spans="1:14" ht="19.5" customHeight="1">
      <c r="A55" s="112"/>
      <c r="B55" s="112"/>
      <c r="C55" s="112"/>
      <c r="D55" s="112"/>
      <c r="E55" s="112"/>
      <c r="F55" s="112"/>
      <c r="G55" s="112"/>
      <c r="H55" s="112"/>
      <c r="I55" s="113"/>
      <c r="J55" s="113"/>
      <c r="K55" s="113"/>
      <c r="L55" s="113"/>
      <c r="M55" s="114"/>
      <c r="N55" s="113"/>
    </row>
    <row r="56" spans="1:14" ht="19.5" customHeight="1">
      <c r="A56" s="112"/>
      <c r="I56" s="113"/>
      <c r="J56" s="113"/>
      <c r="K56" s="113"/>
      <c r="L56" s="113"/>
      <c r="M56" s="115"/>
      <c r="N56" s="113"/>
    </row>
    <row r="57" spans="9:15" ht="19.5" customHeight="1">
      <c r="I57" s="113"/>
      <c r="J57" s="113"/>
      <c r="K57" s="113"/>
      <c r="L57" s="113"/>
      <c r="M57" s="113"/>
      <c r="N57" s="113"/>
      <c r="O57" s="116"/>
    </row>
    <row r="58" spans="1:15" ht="19.5" customHeight="1" hidden="1">
      <c r="A58" s="1" t="s">
        <v>51</v>
      </c>
      <c r="B58" s="1">
        <f aca="true" t="shared" si="20" ref="B58:O58">B13-B16-B21-B28-B29-B32</f>
        <v>6673.99</v>
      </c>
      <c r="D58" s="1">
        <f t="shared" si="20"/>
        <v>1.0617544619924264</v>
      </c>
      <c r="E58" s="1">
        <f t="shared" si="20"/>
        <v>3.2490423829986677</v>
      </c>
      <c r="F58" s="1">
        <f>F13-F16-F21-F28-F29-F32</f>
        <v>6272.8080460000065</v>
      </c>
      <c r="G58" s="1">
        <f t="shared" si="20"/>
        <v>1.069076968909583</v>
      </c>
      <c r="H58" s="1">
        <f t="shared" si="20"/>
        <v>3.2476657646975955</v>
      </c>
      <c r="I58" s="1">
        <f t="shared" si="20"/>
        <v>5693.594148000033</v>
      </c>
      <c r="J58" s="1">
        <f t="shared" si="20"/>
        <v>0.9057848440607501</v>
      </c>
      <c r="K58" s="1">
        <f t="shared" si="20"/>
        <v>2.8414788734295344</v>
      </c>
      <c r="L58" s="1">
        <f t="shared" si="20"/>
        <v>-980.3958519999887</v>
      </c>
      <c r="M58" s="1">
        <f t="shared" si="20"/>
        <v>0.22266505372315315</v>
      </c>
      <c r="N58" s="1">
        <f t="shared" si="20"/>
        <v>-579.2138980000027</v>
      </c>
      <c r="O58" s="1">
        <f t="shared" si="20"/>
        <v>-0.20833245132051204</v>
      </c>
    </row>
    <row r="59" spans="9:14" ht="19.5" customHeight="1">
      <c r="I59" s="113"/>
      <c r="J59" s="113"/>
      <c r="K59" s="113"/>
      <c r="L59" s="113"/>
      <c r="M59" s="113"/>
      <c r="N59" s="113"/>
    </row>
    <row r="60" spans="9:14" ht="19.5" customHeight="1">
      <c r="I60" s="113"/>
      <c r="J60" s="113"/>
      <c r="K60" s="113"/>
      <c r="L60" s="113"/>
      <c r="M60" s="113"/>
      <c r="N60" s="113"/>
    </row>
    <row r="61" spans="9:14" ht="19.5" customHeight="1">
      <c r="I61" s="113"/>
      <c r="J61" s="113"/>
      <c r="K61" s="113"/>
      <c r="L61" s="113"/>
      <c r="M61" s="113"/>
      <c r="N61" s="113"/>
    </row>
    <row r="62" spans="9:14" ht="19.5" customHeight="1">
      <c r="I62" s="113"/>
      <c r="J62" s="113"/>
      <c r="K62" s="113"/>
      <c r="L62" s="113"/>
      <c r="M62" s="113"/>
      <c r="N62" s="113"/>
    </row>
    <row r="63" spans="9:14" ht="19.5" customHeight="1">
      <c r="I63" s="113"/>
      <c r="J63" s="113"/>
      <c r="K63" s="113"/>
      <c r="L63" s="113"/>
      <c r="M63" s="113"/>
      <c r="N63" s="113"/>
    </row>
    <row r="64" spans="9:14" ht="19.5" customHeight="1">
      <c r="I64" s="113"/>
      <c r="J64" s="113"/>
      <c r="K64" s="113"/>
      <c r="L64" s="113"/>
      <c r="M64" s="113"/>
      <c r="N64" s="113"/>
    </row>
    <row r="65" spans="9:14" ht="19.5" customHeight="1">
      <c r="I65" s="113"/>
      <c r="J65" s="113"/>
      <c r="K65" s="113"/>
      <c r="L65" s="113"/>
      <c r="M65" s="113"/>
      <c r="N65" s="113"/>
    </row>
    <row r="66" spans="9:14" ht="19.5" customHeight="1">
      <c r="I66" s="113"/>
      <c r="J66" s="113"/>
      <c r="K66" s="113"/>
      <c r="L66" s="113"/>
      <c r="M66" s="113"/>
      <c r="N66" s="113"/>
    </row>
    <row r="67" spans="9:14" ht="19.5" customHeight="1">
      <c r="I67" s="113"/>
      <c r="J67" s="113"/>
      <c r="K67" s="113"/>
      <c r="L67" s="113"/>
      <c r="M67" s="113"/>
      <c r="N67" s="113"/>
    </row>
    <row r="68" spans="9:14" ht="19.5" customHeight="1">
      <c r="I68" s="113"/>
      <c r="J68" s="113"/>
      <c r="K68" s="113"/>
      <c r="L68" s="113"/>
      <c r="M68" s="113"/>
      <c r="N68" s="113"/>
    </row>
    <row r="69" spans="9:14" ht="19.5" customHeight="1">
      <c r="I69" s="113"/>
      <c r="J69" s="113"/>
      <c r="K69" s="113"/>
      <c r="L69" s="113"/>
      <c r="M69" s="113"/>
      <c r="N69" s="113"/>
    </row>
    <row r="70" spans="9:14" ht="19.5" customHeight="1">
      <c r="I70" s="113"/>
      <c r="J70" s="113"/>
      <c r="K70" s="113"/>
      <c r="L70" s="113"/>
      <c r="M70" s="113"/>
      <c r="N70" s="113"/>
    </row>
    <row r="71" spans="9:14" ht="19.5" customHeight="1">
      <c r="I71" s="113"/>
      <c r="J71" s="113"/>
      <c r="K71" s="113"/>
      <c r="L71" s="113"/>
      <c r="M71" s="113"/>
      <c r="N71" s="113"/>
    </row>
    <row r="72" spans="9:14" ht="19.5" customHeight="1">
      <c r="I72" s="113"/>
      <c r="J72" s="113"/>
      <c r="K72" s="113"/>
      <c r="L72" s="113"/>
      <c r="M72" s="113"/>
      <c r="N72" s="113"/>
    </row>
    <row r="73" spans="9:14" ht="19.5" customHeight="1">
      <c r="I73" s="113"/>
      <c r="J73" s="113"/>
      <c r="K73" s="113"/>
      <c r="L73" s="113"/>
      <c r="M73" s="113"/>
      <c r="N73" s="113"/>
    </row>
    <row r="74" spans="9:14" ht="19.5" customHeight="1">
      <c r="I74" s="113"/>
      <c r="J74" s="113"/>
      <c r="K74" s="113"/>
      <c r="L74" s="113"/>
      <c r="M74" s="113"/>
      <c r="N74" s="113"/>
    </row>
    <row r="75" spans="9:14" ht="19.5" customHeight="1">
      <c r="I75" s="113"/>
      <c r="J75" s="113"/>
      <c r="K75" s="113"/>
      <c r="L75" s="113"/>
      <c r="M75" s="113"/>
      <c r="N75" s="113"/>
    </row>
    <row r="76" spans="9:14" ht="19.5" customHeight="1">
      <c r="I76" s="113"/>
      <c r="J76" s="113"/>
      <c r="K76" s="113"/>
      <c r="L76" s="113"/>
      <c r="M76" s="113"/>
      <c r="N76" s="113"/>
    </row>
    <row r="77" spans="9:14" ht="19.5" customHeight="1">
      <c r="I77" s="113"/>
      <c r="J77" s="113"/>
      <c r="K77" s="113"/>
      <c r="L77" s="113"/>
      <c r="M77" s="113"/>
      <c r="N77" s="113"/>
    </row>
    <row r="78" spans="9:14" ht="19.5" customHeight="1">
      <c r="I78" s="113"/>
      <c r="J78" s="113"/>
      <c r="K78" s="113"/>
      <c r="L78" s="113"/>
      <c r="M78" s="113"/>
      <c r="N78" s="113"/>
    </row>
    <row r="79" spans="9:14" ht="19.5" customHeight="1">
      <c r="I79" s="113"/>
      <c r="J79" s="113"/>
      <c r="K79" s="113"/>
      <c r="L79" s="113"/>
      <c r="M79" s="113"/>
      <c r="N79" s="113"/>
    </row>
    <row r="80" spans="9:14" ht="19.5" customHeight="1">
      <c r="I80" s="113"/>
      <c r="J80" s="113"/>
      <c r="K80" s="113"/>
      <c r="L80" s="113"/>
      <c r="M80" s="113"/>
      <c r="N80" s="113"/>
    </row>
    <row r="81" spans="9:14" ht="19.5" customHeight="1">
      <c r="I81" s="113"/>
      <c r="J81" s="113"/>
      <c r="K81" s="113"/>
      <c r="L81" s="113"/>
      <c r="M81" s="113"/>
      <c r="N81" s="113"/>
    </row>
    <row r="82" spans="9:14" ht="19.5" customHeight="1">
      <c r="I82" s="113"/>
      <c r="J82" s="113"/>
      <c r="K82" s="113"/>
      <c r="L82" s="113"/>
      <c r="M82" s="113"/>
      <c r="N82" s="113"/>
    </row>
    <row r="83" spans="9:14" ht="19.5" customHeight="1">
      <c r="I83" s="113"/>
      <c r="J83" s="113"/>
      <c r="K83" s="113"/>
      <c r="L83" s="113"/>
      <c r="M83" s="113"/>
      <c r="N83" s="113"/>
    </row>
    <row r="84" spans="9:14" ht="19.5" customHeight="1">
      <c r="I84" s="113"/>
      <c r="J84" s="113"/>
      <c r="K84" s="113"/>
      <c r="L84" s="113"/>
      <c r="M84" s="113"/>
      <c r="N84" s="113"/>
    </row>
    <row r="85" spans="9:14" ht="19.5" customHeight="1">
      <c r="I85" s="113"/>
      <c r="J85" s="113"/>
      <c r="K85" s="113"/>
      <c r="L85" s="113"/>
      <c r="M85" s="113"/>
      <c r="N85" s="113"/>
    </row>
    <row r="86" spans="9:14" ht="19.5" customHeight="1">
      <c r="I86" s="113"/>
      <c r="J86" s="113"/>
      <c r="K86" s="113"/>
      <c r="L86" s="113"/>
      <c r="M86" s="113"/>
      <c r="N86" s="113"/>
    </row>
    <row r="87" spans="9:14" ht="19.5" customHeight="1">
      <c r="I87" s="113"/>
      <c r="J87" s="113"/>
      <c r="K87" s="113"/>
      <c r="L87" s="113"/>
      <c r="M87" s="113"/>
      <c r="N87" s="113"/>
    </row>
    <row r="88" spans="9:14" ht="19.5" customHeight="1">
      <c r="I88" s="113"/>
      <c r="J88" s="113"/>
      <c r="K88" s="113"/>
      <c r="L88" s="113"/>
      <c r="M88" s="113"/>
      <c r="N88" s="113"/>
    </row>
    <row r="89" spans="9:14" ht="19.5" customHeight="1">
      <c r="I89" s="113"/>
      <c r="J89" s="113"/>
      <c r="K89" s="113"/>
      <c r="L89" s="113"/>
      <c r="M89" s="113"/>
      <c r="N89" s="113"/>
    </row>
    <row r="90" spans="9:14" ht="19.5" customHeight="1">
      <c r="I90" s="113"/>
      <c r="J90" s="113"/>
      <c r="K90" s="113"/>
      <c r="L90" s="113"/>
      <c r="M90" s="113"/>
      <c r="N90" s="113"/>
    </row>
    <row r="91" spans="9:14" ht="19.5" customHeight="1">
      <c r="I91" s="113"/>
      <c r="J91" s="113"/>
      <c r="K91" s="113"/>
      <c r="L91" s="113"/>
      <c r="M91" s="113"/>
      <c r="N91" s="113"/>
    </row>
    <row r="92" spans="9:14" ht="19.5" customHeight="1">
      <c r="I92" s="113"/>
      <c r="J92" s="113"/>
      <c r="K92" s="113"/>
      <c r="L92" s="113"/>
      <c r="M92" s="113"/>
      <c r="N92" s="113"/>
    </row>
    <row r="93" spans="9:14" ht="19.5" customHeight="1">
      <c r="I93" s="113"/>
      <c r="J93" s="113"/>
      <c r="K93" s="113"/>
      <c r="L93" s="113"/>
      <c r="M93" s="113"/>
      <c r="N93" s="113"/>
    </row>
    <row r="94" spans="9:14" ht="19.5" customHeight="1">
      <c r="I94" s="113"/>
      <c r="J94" s="113"/>
      <c r="K94" s="113"/>
      <c r="L94" s="113"/>
      <c r="M94" s="113"/>
      <c r="N94" s="113"/>
    </row>
    <row r="95" spans="9:14" ht="19.5" customHeight="1">
      <c r="I95" s="113"/>
      <c r="J95" s="113"/>
      <c r="K95" s="113"/>
      <c r="L95" s="113"/>
      <c r="M95" s="113"/>
      <c r="N95" s="113"/>
    </row>
    <row r="96" spans="9:14" ht="19.5" customHeight="1">
      <c r="I96" s="113"/>
      <c r="J96" s="113"/>
      <c r="K96" s="113"/>
      <c r="L96" s="113"/>
      <c r="M96" s="113"/>
      <c r="N96" s="113"/>
    </row>
    <row r="97" spans="9:14" ht="19.5" customHeight="1">
      <c r="I97" s="113"/>
      <c r="J97" s="113"/>
      <c r="K97" s="113"/>
      <c r="L97" s="113"/>
      <c r="M97" s="113"/>
      <c r="N97" s="113"/>
    </row>
    <row r="98" spans="9:14" ht="19.5" customHeight="1">
      <c r="I98" s="113"/>
      <c r="J98" s="113"/>
      <c r="K98" s="113"/>
      <c r="L98" s="113"/>
      <c r="M98" s="113"/>
      <c r="N98" s="113"/>
    </row>
    <row r="99" spans="9:14" ht="19.5" customHeight="1">
      <c r="I99" s="113"/>
      <c r="J99" s="113"/>
      <c r="K99" s="113"/>
      <c r="L99" s="113"/>
      <c r="M99" s="113"/>
      <c r="N99" s="113"/>
    </row>
    <row r="100" spans="9:14" ht="19.5" customHeight="1">
      <c r="I100" s="113"/>
      <c r="J100" s="113"/>
      <c r="K100" s="113"/>
      <c r="L100" s="113"/>
      <c r="M100" s="113"/>
      <c r="N100" s="113"/>
    </row>
    <row r="101" spans="9:14" ht="19.5" customHeight="1">
      <c r="I101" s="113"/>
      <c r="J101" s="113"/>
      <c r="K101" s="113"/>
      <c r="L101" s="113"/>
      <c r="M101" s="113"/>
      <c r="N101" s="113"/>
    </row>
    <row r="102" spans="9:14" ht="19.5" customHeight="1">
      <c r="I102" s="113"/>
      <c r="J102" s="113"/>
      <c r="K102" s="113"/>
      <c r="L102" s="113"/>
      <c r="M102" s="113"/>
      <c r="N102" s="113"/>
    </row>
    <row r="103" spans="9:14" ht="19.5" customHeight="1">
      <c r="I103" s="113"/>
      <c r="J103" s="113"/>
      <c r="K103" s="113"/>
      <c r="L103" s="113"/>
      <c r="M103" s="113"/>
      <c r="N103" s="113"/>
    </row>
    <row r="104" spans="9:14" ht="19.5" customHeight="1">
      <c r="I104" s="113"/>
      <c r="J104" s="113"/>
      <c r="K104" s="113"/>
      <c r="L104" s="113"/>
      <c r="M104" s="113"/>
      <c r="N104" s="113"/>
    </row>
    <row r="105" spans="9:14" ht="19.5" customHeight="1">
      <c r="I105" s="113"/>
      <c r="J105" s="113"/>
      <c r="K105" s="113"/>
      <c r="L105" s="113"/>
      <c r="M105" s="113"/>
      <c r="N105" s="113"/>
    </row>
    <row r="106" spans="9:14" ht="19.5" customHeight="1">
      <c r="I106" s="113"/>
      <c r="J106" s="113"/>
      <c r="K106" s="113"/>
      <c r="L106" s="113"/>
      <c r="M106" s="113"/>
      <c r="N106" s="113"/>
    </row>
    <row r="107" spans="9:14" ht="19.5" customHeight="1">
      <c r="I107" s="113"/>
      <c r="J107" s="113"/>
      <c r="K107" s="113"/>
      <c r="L107" s="113"/>
      <c r="M107" s="113"/>
      <c r="N107" s="113"/>
    </row>
    <row r="108" spans="9:14" ht="19.5" customHeight="1">
      <c r="I108" s="113"/>
      <c r="J108" s="113"/>
      <c r="K108" s="113"/>
      <c r="L108" s="113"/>
      <c r="M108" s="113"/>
      <c r="N108" s="113"/>
    </row>
    <row r="109" spans="9:14" ht="19.5" customHeight="1">
      <c r="I109" s="113"/>
      <c r="J109" s="113"/>
      <c r="K109" s="113"/>
      <c r="L109" s="113"/>
      <c r="M109" s="113"/>
      <c r="N109" s="113"/>
    </row>
    <row r="110" spans="9:14" ht="19.5" customHeight="1">
      <c r="I110" s="113"/>
      <c r="J110" s="113"/>
      <c r="K110" s="113"/>
      <c r="L110" s="113"/>
      <c r="M110" s="113"/>
      <c r="N110" s="113"/>
    </row>
    <row r="111" spans="9:14" ht="19.5" customHeight="1">
      <c r="I111" s="113"/>
      <c r="J111" s="113"/>
      <c r="K111" s="113"/>
      <c r="L111" s="113"/>
      <c r="M111" s="113"/>
      <c r="N111" s="113"/>
    </row>
    <row r="112" spans="9:14" ht="19.5" customHeight="1">
      <c r="I112" s="113"/>
      <c r="J112" s="113"/>
      <c r="K112" s="113"/>
      <c r="L112" s="113"/>
      <c r="M112" s="113"/>
      <c r="N112" s="113"/>
    </row>
    <row r="113" spans="9:14" ht="19.5" customHeight="1">
      <c r="I113" s="113"/>
      <c r="J113" s="113"/>
      <c r="K113" s="113"/>
      <c r="L113" s="113"/>
      <c r="M113" s="113"/>
      <c r="N113" s="113"/>
    </row>
    <row r="114" spans="9:14" ht="19.5" customHeight="1">
      <c r="I114" s="113"/>
      <c r="J114" s="113"/>
      <c r="K114" s="113"/>
      <c r="L114" s="113"/>
      <c r="M114" s="113"/>
      <c r="N114" s="113"/>
    </row>
    <row r="115" spans="9:14" ht="19.5" customHeight="1">
      <c r="I115" s="113"/>
      <c r="J115" s="113"/>
      <c r="K115" s="113"/>
      <c r="L115" s="113"/>
      <c r="M115" s="113"/>
      <c r="N115" s="113"/>
    </row>
    <row r="116" spans="9:14" ht="19.5" customHeight="1">
      <c r="I116" s="113"/>
      <c r="J116" s="113"/>
      <c r="K116" s="113"/>
      <c r="L116" s="113"/>
      <c r="M116" s="113"/>
      <c r="N116" s="113"/>
    </row>
    <row r="117" spans="9:14" ht="19.5" customHeight="1">
      <c r="I117" s="113"/>
      <c r="J117" s="113"/>
      <c r="K117" s="113"/>
      <c r="L117" s="113"/>
      <c r="M117" s="113"/>
      <c r="N117" s="113"/>
    </row>
    <row r="118" spans="9:14" ht="19.5" customHeight="1">
      <c r="I118" s="113"/>
      <c r="J118" s="113"/>
      <c r="K118" s="113"/>
      <c r="L118" s="113"/>
      <c r="M118" s="113"/>
      <c r="N118" s="113"/>
    </row>
    <row r="119" spans="9:14" ht="19.5" customHeight="1">
      <c r="I119" s="113"/>
      <c r="J119" s="113"/>
      <c r="K119" s="113"/>
      <c r="L119" s="113"/>
      <c r="M119" s="113"/>
      <c r="N119" s="113"/>
    </row>
    <row r="120" spans="9:14" ht="19.5" customHeight="1">
      <c r="I120" s="113"/>
      <c r="J120" s="113"/>
      <c r="K120" s="113"/>
      <c r="L120" s="113"/>
      <c r="M120" s="113"/>
      <c r="N120" s="113"/>
    </row>
    <row r="121" spans="9:14" ht="19.5" customHeight="1">
      <c r="I121" s="113"/>
      <c r="J121" s="113"/>
      <c r="K121" s="113"/>
      <c r="L121" s="113"/>
      <c r="M121" s="113"/>
      <c r="N121" s="113"/>
    </row>
    <row r="122" spans="9:14" ht="19.5" customHeight="1">
      <c r="I122" s="113"/>
      <c r="J122" s="113"/>
      <c r="K122" s="113"/>
      <c r="L122" s="113"/>
      <c r="M122" s="113"/>
      <c r="N122" s="113"/>
    </row>
    <row r="123" spans="9:14" ht="19.5" customHeight="1">
      <c r="I123" s="113"/>
      <c r="J123" s="113"/>
      <c r="K123" s="113"/>
      <c r="L123" s="113"/>
      <c r="M123" s="113"/>
      <c r="N123" s="113"/>
    </row>
    <row r="124" spans="9:14" ht="19.5" customHeight="1">
      <c r="I124" s="113"/>
      <c r="J124" s="113"/>
      <c r="K124" s="113"/>
      <c r="L124" s="113"/>
      <c r="M124" s="113"/>
      <c r="N124" s="113"/>
    </row>
    <row r="125" spans="9:14" ht="19.5" customHeight="1">
      <c r="I125" s="113"/>
      <c r="J125" s="113"/>
      <c r="K125" s="113"/>
      <c r="L125" s="113"/>
      <c r="M125" s="113"/>
      <c r="N125" s="113"/>
    </row>
    <row r="126" spans="9:14" ht="19.5" customHeight="1">
      <c r="I126" s="113"/>
      <c r="J126" s="113"/>
      <c r="K126" s="113"/>
      <c r="L126" s="113"/>
      <c r="M126" s="113"/>
      <c r="N126" s="113"/>
    </row>
    <row r="127" spans="9:14" ht="19.5" customHeight="1">
      <c r="I127" s="113"/>
      <c r="J127" s="113"/>
      <c r="K127" s="113"/>
      <c r="L127" s="113"/>
      <c r="M127" s="113"/>
      <c r="N127" s="113"/>
    </row>
    <row r="128" spans="9:14" ht="19.5" customHeight="1">
      <c r="I128" s="113"/>
      <c r="J128" s="113"/>
      <c r="K128" s="113"/>
      <c r="L128" s="113"/>
      <c r="M128" s="113"/>
      <c r="N128" s="113"/>
    </row>
    <row r="129" spans="9:14" ht="19.5" customHeight="1">
      <c r="I129" s="113"/>
      <c r="J129" s="113"/>
      <c r="K129" s="113"/>
      <c r="L129" s="113"/>
      <c r="M129" s="113"/>
      <c r="N129" s="113"/>
    </row>
    <row r="130" spans="9:14" ht="19.5" customHeight="1">
      <c r="I130" s="113"/>
      <c r="J130" s="113"/>
      <c r="K130" s="113"/>
      <c r="L130" s="113"/>
      <c r="M130" s="113"/>
      <c r="N130" s="113"/>
    </row>
    <row r="131" spans="9:14" ht="19.5" customHeight="1">
      <c r="I131" s="113"/>
      <c r="J131" s="113"/>
      <c r="K131" s="113"/>
      <c r="L131" s="113"/>
      <c r="M131" s="113"/>
      <c r="N131" s="113"/>
    </row>
    <row r="132" spans="9:14" ht="19.5" customHeight="1">
      <c r="I132" s="113"/>
      <c r="J132" s="113"/>
      <c r="K132" s="113"/>
      <c r="L132" s="113"/>
      <c r="M132" s="113"/>
      <c r="N132" s="113"/>
    </row>
    <row r="133" spans="9:14" ht="19.5" customHeight="1">
      <c r="I133" s="113"/>
      <c r="J133" s="113"/>
      <c r="K133" s="113"/>
      <c r="L133" s="113"/>
      <c r="M133" s="113"/>
      <c r="N133" s="113"/>
    </row>
    <row r="134" spans="9:14" ht="19.5" customHeight="1">
      <c r="I134" s="113"/>
      <c r="J134" s="113"/>
      <c r="K134" s="113"/>
      <c r="L134" s="113"/>
      <c r="M134" s="113"/>
      <c r="N134" s="113"/>
    </row>
    <row r="135" spans="9:14" ht="19.5" customHeight="1">
      <c r="I135" s="113"/>
      <c r="J135" s="113"/>
      <c r="K135" s="113"/>
      <c r="L135" s="113"/>
      <c r="M135" s="113"/>
      <c r="N135" s="113"/>
    </row>
    <row r="136" spans="9:14" ht="19.5" customHeight="1">
      <c r="I136" s="113"/>
      <c r="J136" s="113"/>
      <c r="K136" s="113"/>
      <c r="L136" s="113"/>
      <c r="M136" s="113"/>
      <c r="N136" s="113"/>
    </row>
    <row r="137" spans="9:14" ht="19.5" customHeight="1">
      <c r="I137" s="113"/>
      <c r="J137" s="113"/>
      <c r="K137" s="113"/>
      <c r="L137" s="113"/>
      <c r="M137" s="113"/>
      <c r="N137" s="113"/>
    </row>
    <row r="138" spans="9:14" ht="19.5" customHeight="1">
      <c r="I138" s="113"/>
      <c r="J138" s="113"/>
      <c r="K138" s="113"/>
      <c r="L138" s="113"/>
      <c r="M138" s="113"/>
      <c r="N138" s="113"/>
    </row>
    <row r="139" spans="9:14" ht="19.5" customHeight="1">
      <c r="I139" s="113"/>
      <c r="J139" s="113"/>
      <c r="K139" s="113"/>
      <c r="L139" s="113"/>
      <c r="M139" s="113"/>
      <c r="N139" s="113"/>
    </row>
    <row r="140" spans="9:14" ht="19.5" customHeight="1">
      <c r="I140" s="113"/>
      <c r="J140" s="113"/>
      <c r="K140" s="113"/>
      <c r="L140" s="113"/>
      <c r="M140" s="113"/>
      <c r="N140" s="113"/>
    </row>
    <row r="141" spans="9:14" ht="19.5" customHeight="1">
      <c r="I141" s="113"/>
      <c r="J141" s="113"/>
      <c r="K141" s="113"/>
      <c r="L141" s="113"/>
      <c r="M141" s="113"/>
      <c r="N141" s="113"/>
    </row>
    <row r="142" spans="9:14" ht="19.5" customHeight="1">
      <c r="I142" s="113"/>
      <c r="J142" s="113"/>
      <c r="K142" s="113"/>
      <c r="L142" s="113"/>
      <c r="M142" s="113"/>
      <c r="N142" s="113"/>
    </row>
    <row r="143" spans="9:14" ht="19.5" customHeight="1">
      <c r="I143" s="113"/>
      <c r="J143" s="113"/>
      <c r="K143" s="113"/>
      <c r="L143" s="113"/>
      <c r="M143" s="113"/>
      <c r="N143" s="113"/>
    </row>
    <row r="144" spans="9:14" ht="19.5" customHeight="1">
      <c r="I144" s="113"/>
      <c r="J144" s="113"/>
      <c r="K144" s="113"/>
      <c r="L144" s="113"/>
      <c r="M144" s="113"/>
      <c r="N144" s="113"/>
    </row>
    <row r="145" spans="9:14" ht="19.5" customHeight="1">
      <c r="I145" s="113"/>
      <c r="J145" s="113"/>
      <c r="K145" s="113"/>
      <c r="L145" s="113"/>
      <c r="M145" s="113"/>
      <c r="N145" s="113"/>
    </row>
    <row r="146" spans="9:14" ht="19.5" customHeight="1">
      <c r="I146" s="113"/>
      <c r="J146" s="113"/>
      <c r="K146" s="113"/>
      <c r="L146" s="113"/>
      <c r="M146" s="113"/>
      <c r="N146" s="113"/>
    </row>
    <row r="147" spans="9:14" ht="19.5" customHeight="1">
      <c r="I147" s="113"/>
      <c r="J147" s="113"/>
      <c r="K147" s="113"/>
      <c r="L147" s="113"/>
      <c r="M147" s="113"/>
      <c r="N147" s="113"/>
    </row>
    <row r="148" spans="9:14" ht="19.5" customHeight="1">
      <c r="I148" s="113"/>
      <c r="J148" s="113"/>
      <c r="K148" s="113"/>
      <c r="L148" s="113"/>
      <c r="M148" s="113"/>
      <c r="N148" s="113"/>
    </row>
    <row r="149" spans="9:14" ht="19.5" customHeight="1">
      <c r="I149" s="113"/>
      <c r="J149" s="113"/>
      <c r="K149" s="113"/>
      <c r="L149" s="113"/>
      <c r="M149" s="113"/>
      <c r="N149" s="113"/>
    </row>
    <row r="150" spans="9:14" ht="19.5" customHeight="1">
      <c r="I150" s="113"/>
      <c r="J150" s="113"/>
      <c r="K150" s="113"/>
      <c r="L150" s="113"/>
      <c r="M150" s="113"/>
      <c r="N150" s="113"/>
    </row>
    <row r="151" spans="9:14" ht="19.5" customHeight="1">
      <c r="I151" s="113"/>
      <c r="J151" s="113"/>
      <c r="K151" s="113"/>
      <c r="L151" s="113"/>
      <c r="M151" s="113"/>
      <c r="N151" s="113"/>
    </row>
    <row r="152" spans="9:14" ht="19.5" customHeight="1">
      <c r="I152" s="113"/>
      <c r="J152" s="113"/>
      <c r="K152" s="113"/>
      <c r="L152" s="113"/>
      <c r="M152" s="113"/>
      <c r="N152" s="113"/>
    </row>
    <row r="153" spans="9:14" ht="19.5" customHeight="1">
      <c r="I153" s="113"/>
      <c r="J153" s="113"/>
      <c r="K153" s="113"/>
      <c r="L153" s="113"/>
      <c r="M153" s="113"/>
      <c r="N153" s="113"/>
    </row>
    <row r="154" spans="9:14" ht="19.5" customHeight="1">
      <c r="I154" s="113"/>
      <c r="J154" s="113"/>
      <c r="K154" s="113"/>
      <c r="L154" s="113"/>
      <c r="M154" s="113"/>
      <c r="N154" s="113"/>
    </row>
    <row r="155" spans="9:14" ht="19.5" customHeight="1">
      <c r="I155" s="113"/>
      <c r="J155" s="113"/>
      <c r="K155" s="113"/>
      <c r="L155" s="113"/>
      <c r="M155" s="113"/>
      <c r="N155" s="113"/>
    </row>
    <row r="156" spans="9:14" ht="19.5" customHeight="1">
      <c r="I156" s="113"/>
      <c r="J156" s="113"/>
      <c r="K156" s="113"/>
      <c r="L156" s="113"/>
      <c r="M156" s="113"/>
      <c r="N156" s="113"/>
    </row>
    <row r="157" spans="9:14" ht="19.5" customHeight="1">
      <c r="I157" s="113"/>
      <c r="J157" s="113"/>
      <c r="K157" s="113"/>
      <c r="L157" s="113"/>
      <c r="M157" s="113"/>
      <c r="N157" s="113"/>
    </row>
    <row r="158" spans="9:14" ht="19.5" customHeight="1">
      <c r="I158" s="113"/>
      <c r="J158" s="113"/>
      <c r="K158" s="113"/>
      <c r="L158" s="113"/>
      <c r="M158" s="113"/>
      <c r="N158" s="113"/>
    </row>
    <row r="159" spans="9:14" ht="19.5" customHeight="1">
      <c r="I159" s="113"/>
      <c r="J159" s="113"/>
      <c r="K159" s="113"/>
      <c r="L159" s="113"/>
      <c r="M159" s="113"/>
      <c r="N159" s="113"/>
    </row>
    <row r="160" spans="9:14" ht="19.5" customHeight="1">
      <c r="I160" s="113"/>
      <c r="J160" s="113"/>
      <c r="K160" s="113"/>
      <c r="L160" s="113"/>
      <c r="M160" s="113"/>
      <c r="N160" s="113"/>
    </row>
    <row r="161" spans="9:14" ht="19.5" customHeight="1">
      <c r="I161" s="113"/>
      <c r="J161" s="113"/>
      <c r="K161" s="113"/>
      <c r="L161" s="113"/>
      <c r="M161" s="113"/>
      <c r="N161" s="113"/>
    </row>
    <row r="162" spans="9:14" ht="19.5" customHeight="1">
      <c r="I162" s="113"/>
      <c r="J162" s="113"/>
      <c r="K162" s="113"/>
      <c r="L162" s="113"/>
      <c r="M162" s="113"/>
      <c r="N162" s="113"/>
    </row>
    <row r="163" spans="9:14" ht="19.5" customHeight="1">
      <c r="I163" s="113"/>
      <c r="J163" s="113"/>
      <c r="K163" s="113"/>
      <c r="L163" s="113"/>
      <c r="M163" s="113"/>
      <c r="N163" s="113"/>
    </row>
    <row r="164" spans="9:14" ht="19.5" customHeight="1">
      <c r="I164" s="113"/>
      <c r="J164" s="113"/>
      <c r="K164" s="113"/>
      <c r="L164" s="113"/>
      <c r="M164" s="113"/>
      <c r="N164" s="113"/>
    </row>
    <row r="165" spans="9:14" ht="19.5" customHeight="1">
      <c r="I165" s="113"/>
      <c r="J165" s="113"/>
      <c r="K165" s="113"/>
      <c r="L165" s="113"/>
      <c r="M165" s="113"/>
      <c r="N165" s="113"/>
    </row>
    <row r="166" spans="9:14" ht="19.5" customHeight="1">
      <c r="I166" s="113"/>
      <c r="J166" s="113"/>
      <c r="K166" s="113"/>
      <c r="L166" s="113"/>
      <c r="M166" s="113"/>
      <c r="N166" s="113"/>
    </row>
    <row r="167" spans="9:14" ht="19.5" customHeight="1">
      <c r="I167" s="113"/>
      <c r="J167" s="113"/>
      <c r="K167" s="113"/>
      <c r="L167" s="113"/>
      <c r="M167" s="113"/>
      <c r="N167" s="113"/>
    </row>
    <row r="168" spans="9:14" ht="19.5" customHeight="1">
      <c r="I168" s="113"/>
      <c r="J168" s="113"/>
      <c r="K168" s="113"/>
      <c r="L168" s="113"/>
      <c r="M168" s="113"/>
      <c r="N168" s="113"/>
    </row>
    <row r="169" spans="9:14" ht="19.5" customHeight="1">
      <c r="I169" s="113"/>
      <c r="J169" s="113"/>
      <c r="K169" s="113"/>
      <c r="L169" s="113"/>
      <c r="M169" s="113"/>
      <c r="N169" s="113"/>
    </row>
    <row r="170" spans="9:14" ht="19.5" customHeight="1">
      <c r="I170" s="113"/>
      <c r="J170" s="113"/>
      <c r="K170" s="113"/>
      <c r="L170" s="113"/>
      <c r="M170" s="113"/>
      <c r="N170" s="113"/>
    </row>
    <row r="171" spans="9:14" ht="19.5" customHeight="1">
      <c r="I171" s="113"/>
      <c r="J171" s="113"/>
      <c r="K171" s="113"/>
      <c r="L171" s="113"/>
      <c r="M171" s="113"/>
      <c r="N171" s="113"/>
    </row>
    <row r="172" spans="9:14" ht="19.5" customHeight="1">
      <c r="I172" s="113"/>
      <c r="J172" s="113"/>
      <c r="K172" s="113"/>
      <c r="L172" s="113"/>
      <c r="M172" s="113"/>
      <c r="N172" s="113"/>
    </row>
    <row r="173" spans="9:14" ht="19.5" customHeight="1">
      <c r="I173" s="113"/>
      <c r="J173" s="113"/>
      <c r="K173" s="113"/>
      <c r="L173" s="113"/>
      <c r="M173" s="113"/>
      <c r="N173" s="113"/>
    </row>
    <row r="174" spans="9:14" ht="19.5" customHeight="1">
      <c r="I174" s="113"/>
      <c r="J174" s="113"/>
      <c r="K174" s="113"/>
      <c r="L174" s="113"/>
      <c r="M174" s="113"/>
      <c r="N174" s="113"/>
    </row>
    <row r="175" spans="9:14" ht="19.5" customHeight="1">
      <c r="I175" s="113"/>
      <c r="J175" s="113"/>
      <c r="K175" s="113"/>
      <c r="L175" s="113"/>
      <c r="M175" s="113"/>
      <c r="N175" s="113"/>
    </row>
    <row r="176" spans="9:14" ht="19.5" customHeight="1">
      <c r="I176" s="113"/>
      <c r="J176" s="113"/>
      <c r="K176" s="113"/>
      <c r="L176" s="113"/>
      <c r="M176" s="113"/>
      <c r="N176" s="113"/>
    </row>
    <row r="177" spans="9:14" ht="19.5" customHeight="1">
      <c r="I177" s="113"/>
      <c r="J177" s="113"/>
      <c r="K177" s="113"/>
      <c r="L177" s="113"/>
      <c r="M177" s="113"/>
      <c r="N177" s="113"/>
    </row>
    <row r="178" spans="9:14" ht="19.5" customHeight="1">
      <c r="I178" s="113"/>
      <c r="J178" s="113"/>
      <c r="K178" s="113"/>
      <c r="L178" s="113"/>
      <c r="M178" s="113"/>
      <c r="N178" s="113"/>
    </row>
  </sheetData>
  <sheetProtection/>
  <mergeCells count="6">
    <mergeCell ref="A4:O5"/>
    <mergeCell ref="B8:E8"/>
    <mergeCell ref="F8:H8"/>
    <mergeCell ref="I8:K8"/>
    <mergeCell ref="L8:M8"/>
    <mergeCell ref="N8:O8"/>
  </mergeCells>
  <printOptions horizontalCentered="1"/>
  <pageMargins left="0.15748031496062992" right="0.11811023622047245" top="0.6299212598425197" bottom="0" header="0.3937007874015748" footer="0.1968503937007874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32645493</dc:creator>
  <cp:keywords/>
  <dc:description/>
  <cp:lastModifiedBy>32645493</cp:lastModifiedBy>
  <cp:lastPrinted>2014-05-29T13:28:15Z</cp:lastPrinted>
  <dcterms:created xsi:type="dcterms:W3CDTF">2014-05-27T06:00:54Z</dcterms:created>
  <dcterms:modified xsi:type="dcterms:W3CDTF">2014-05-30T11:00:02Z</dcterms:modified>
  <cp:category/>
  <cp:version/>
  <cp:contentType/>
  <cp:contentStatus/>
</cp:coreProperties>
</file>