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1805" windowHeight="61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<sst xmlns="http://schemas.openxmlformats.org/spreadsheetml/2006/main" count="550" uniqueCount="246">
  <si>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</si>
  <si>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</si>
  <si>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</si>
  <si>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</si>
  <si>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</si>
  <si>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</si>
  <si>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</si>
  <si>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</si>
  <si>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</si>
  <si>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</si>
  <si>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</si>
  <si>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</si>
  <si>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</si>
  <si>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</si>
  <si>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</si>
  <si>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</si>
  <si>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</si>
  <si>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</si>
  <si>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</si>
  <si>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</si>
  <si>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</si>
  <si>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</si>
  <si>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</si>
  <si>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</si>
  <si>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</si>
  <si>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</si>
  <si>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</si>
  <si>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</si>
  <si>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</si>
  <si>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</si>
  <si>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</si>
  <si>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</si>
  <si>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</si>
  <si>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</si>
  <si>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</si>
  <si>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</si>
  <si>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</si>
  <si>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</si>
  <si>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</si>
  <si>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</si>
  <si>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</si>
  <si>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</si>
  <si>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</si>
  <si>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</si>
  <si>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</si>
  <si>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</si>
  <si>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</si>
  <si>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A</t>
  </si>
  <si>
    <t>la %0 locuitori</t>
  </si>
  <si>
    <t>TOTAL JUDEŢ</t>
  </si>
  <si>
    <t>ŞI</t>
  </si>
  <si>
    <t>RALĂ</t>
  </si>
  <si>
    <t>TRICĂ</t>
  </si>
  <si>
    <t>CINĂ</t>
  </si>
  <si>
    <t>RURGIE</t>
  </si>
  <si>
    <t>PERARE</t>
  </si>
  <si>
    <t>GINECO-</t>
  </si>
  <si>
    <t>DIABET</t>
  </si>
  <si>
    <t>TOLOGIE</t>
  </si>
  <si>
    <t>SECŢII</t>
  </si>
  <si>
    <t xml:space="preserve">    -</t>
  </si>
  <si>
    <t xml:space="preserve">   -</t>
  </si>
  <si>
    <t xml:space="preserve"> B. SANATORII ANTITUBERCULOASE,PREVENTORII,</t>
  </si>
  <si>
    <t xml:space="preserve">          N O T Ă</t>
  </si>
  <si>
    <t xml:space="preserve">          SANATORII BALNEARE</t>
  </si>
  <si>
    <t xml:space="preserve">      C. ALTE UNITĂŢI</t>
  </si>
  <si>
    <t>paturi</t>
  </si>
  <si>
    <t xml:space="preserve"> PATURI DE ÎNSOŢITORI PENTRU COPII (total)</t>
  </si>
  <si>
    <t>*2</t>
  </si>
  <si>
    <t>*8</t>
  </si>
  <si>
    <t>NEURO-</t>
  </si>
  <si>
    <t>PSIHO-</t>
  </si>
  <si>
    <t>MOTO-</t>
  </si>
  <si>
    <t>RIE</t>
  </si>
  <si>
    <t>15</t>
  </si>
  <si>
    <t>judeţul C O V A S N A</t>
  </si>
  <si>
    <t>TRIE</t>
  </si>
  <si>
    <t>*3</t>
  </si>
  <si>
    <t>*4</t>
  </si>
  <si>
    <t>*5</t>
  </si>
  <si>
    <t>*6</t>
  </si>
  <si>
    <t>*7</t>
  </si>
  <si>
    <t>-</t>
  </si>
  <si>
    <t xml:space="preserve"> A.POLICLINICI,CENTRE DE DIAGNOSTIC ŞI TRATAMENT,</t>
  </si>
  <si>
    <t xml:space="preserve"> CENTRE  MEDICALE, AMBULATORII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</si>
  <si>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</si>
  <si>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</si>
  <si>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</si>
  <si>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</si>
  <si>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</si>
  <si>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</si>
  <si>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</si>
  <si>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</si>
  <si>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</si>
  <si>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</si>
  <si>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</si>
  <si>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</si>
  <si>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</si>
  <si>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</si>
  <si>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</si>
  <si>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</si>
  <si>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</si>
  <si>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</si>
  <si>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</si>
  <si>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>*  3 din care:  4 paturi diabet copii</t>
  </si>
  <si>
    <t xml:space="preserve">*  2 din care:  6 paturi TI coronarieni </t>
  </si>
  <si>
    <t xml:space="preserve">*  1 din care:  8 paturi nefrologie 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</si>
  <si>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</si>
  <si>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</si>
  <si>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</si>
  <si>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</si>
  <si>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</si>
  <si>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</si>
  <si>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</si>
  <si>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</si>
  <si>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</si>
  <si>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</si>
  <si>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</si>
  <si>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</si>
  <si>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</si>
  <si>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</si>
  <si>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</si>
  <si>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</si>
  <si>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</si>
  <si>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</si>
  <si>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</si>
  <si>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</si>
  <si>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</si>
  <si>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</si>
  <si>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</si>
  <si>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</si>
  <si>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</si>
  <si>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</si>
  <si>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</si>
  <si>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</si>
  <si>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</si>
  <si>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CRONICI</t>
  </si>
  <si>
    <t>PNEU-MO-LOGIE</t>
  </si>
  <si>
    <t>PNEUMOLOGIE</t>
  </si>
  <si>
    <t>TBC EXTRA-PULMONAR</t>
  </si>
  <si>
    <t xml:space="preserve">Nr. crt. </t>
  </si>
  <si>
    <t>NEUROCHIRURGIE</t>
  </si>
  <si>
    <t>bb11</t>
  </si>
  <si>
    <t>bb12</t>
  </si>
  <si>
    <t>bb13</t>
  </si>
  <si>
    <t>bb14</t>
  </si>
  <si>
    <t>bb15</t>
  </si>
  <si>
    <t>bb16</t>
  </si>
  <si>
    <t>bb17</t>
  </si>
  <si>
    <t>bb18</t>
  </si>
  <si>
    <t>bb20</t>
  </si>
  <si>
    <t>bb21</t>
  </si>
  <si>
    <t>bb22</t>
  </si>
  <si>
    <t>bb23</t>
  </si>
  <si>
    <t>bb24</t>
  </si>
  <si>
    <t>bb25</t>
  </si>
  <si>
    <t>bb26</t>
  </si>
  <si>
    <t>bb27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</si>
  <si>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</si>
  <si>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</si>
  <si>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</si>
  <si>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</si>
  <si>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</si>
  <si>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</si>
  <si>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</si>
  <si>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</si>
  <si>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</si>
  <si>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</si>
  <si>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</si>
  <si>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</si>
  <si>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</si>
  <si>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</si>
  <si>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</si>
  <si>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</si>
  <si>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</si>
  <si>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</si>
  <si>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</si>
  <si>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</si>
  <si>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</si>
  <si>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</si>
  <si>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</si>
  <si>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</si>
  <si>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</si>
  <si>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t</t>
  </si>
  <si>
    <t>u</t>
  </si>
  <si>
    <t>r</t>
  </si>
  <si>
    <t>cs</t>
  </si>
  <si>
    <t>ENDOCRINOLOGIE</t>
  </si>
  <si>
    <t xml:space="preserve"> - dispensare medicale …………………….........…….</t>
  </si>
  <si>
    <t xml:space="preserve"> - cabinete medicale de familie ……………………….</t>
  </si>
  <si>
    <t xml:space="preserve"> - cabinete stomatologice …………………………….</t>
  </si>
  <si>
    <t xml:space="preserve"> - cabinete de specialitate ………………….........……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</si>
  <si>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</si>
  <si>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</si>
  <si>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laboratoare .............………………………………….</t>
  </si>
  <si>
    <t xml:space="preserve"> - autosanitare .............…………………………………</t>
  </si>
  <si>
    <t>U.SPIT.MUNICIPAL TG.SECUIESC (A.L.)</t>
  </si>
  <si>
    <t>U.SPIT.ORĂŞENESC BARAOLT (A.L.)</t>
  </si>
  <si>
    <t>U.SPIT.JUD.DE URG."DR.F.KRISTOF" SF.GHEORGHE (A.L.)</t>
  </si>
  <si>
    <t xml:space="preserve">Ambulatoriul integrat spit.jud.de urg."Dr.F.Kristof" Sf.Gheorghe </t>
  </si>
  <si>
    <t xml:space="preserve">Ambulatoriul integrat spit.municipal Tg.Secuiesc </t>
  </si>
  <si>
    <t xml:space="preserve">Ambulatoriul integrat spit.orăşenesc Baraolt </t>
  </si>
  <si>
    <t>Ambulatoriul integrat spit.de cardiologie Covasna (MS)</t>
  </si>
  <si>
    <t xml:space="preserve">Spit.jud.de urg."Dr.F.Kristof" Sf.Gheorghe…………….. </t>
  </si>
  <si>
    <t>bb19</t>
  </si>
  <si>
    <t xml:space="preserve">Spit.cardiologie "Dr. Benedek Geza "Covasna………….. </t>
  </si>
  <si>
    <t>*  4 din care:  3 paturi alergologie</t>
  </si>
  <si>
    <t>*9</t>
  </si>
  <si>
    <t>*1</t>
  </si>
  <si>
    <t>Spit.mun Tg. Secuiesc ................................................................</t>
  </si>
  <si>
    <t>U.SPIT.DE RECUPERARE CARDIOVASCULARĂ</t>
  </si>
  <si>
    <t xml:space="preserve">                              "DR. BENEDEK GEZA" COVASNA  (MS)</t>
  </si>
  <si>
    <t>*10</t>
  </si>
  <si>
    <t>*  6 din care:  7 paturi psihiatrie copii</t>
  </si>
  <si>
    <t>*  5 din care:  4 paturi TI</t>
  </si>
  <si>
    <t>*  7 din care:40 paturi copii din care:</t>
  </si>
  <si>
    <t xml:space="preserve">                       5 paturi HIV SIDA</t>
  </si>
  <si>
    <t>*  9 din care:  3 paturi neurologie copii</t>
  </si>
  <si>
    <t>*10 din care:  6 paturi TI coronarieni</t>
  </si>
  <si>
    <t xml:space="preserve">                     60 paturi recuperare cardiovasculară copii</t>
  </si>
  <si>
    <t xml:space="preserve">                     20 paturi recuperare neurologică copii</t>
  </si>
  <si>
    <t>BOLI           PROFESIONALE</t>
  </si>
  <si>
    <t>TOTAL             PSIHIATRIE</t>
  </si>
  <si>
    <t>RECUPERARE             NEURO-PSIHO-MOTORIE</t>
  </si>
  <si>
    <t>BOLI          INFECŢIOASE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</si>
  <si>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</si>
  <si>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</si>
  <si>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</si>
  <si>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</si>
  <si>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</si>
  <si>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ORTOPEDIE ŞI TRAUMATOLOGIE</t>
  </si>
  <si>
    <t>PEDIATRIE            CRONICI</t>
  </si>
  <si>
    <t>MEDICINĂ         GENERALĂ</t>
  </si>
  <si>
    <t>ANESTEZIE             TERAPIE              INTENSIVĂ</t>
  </si>
  <si>
    <t>PSIHIATRIE       ACUŢI</t>
  </si>
  <si>
    <t>PNEUMOLOGIE TBC</t>
  </si>
  <si>
    <t>U.Secție exterioară Spit. de Recuperare Covasna</t>
  </si>
  <si>
    <t xml:space="preserve">U.Spit. de Recuperare Cadiovasculară "Dr.B.Geza" Covasna </t>
  </si>
  <si>
    <t>U.Secție exterioară Întorsura Buzăului</t>
  </si>
  <si>
    <t>*11</t>
  </si>
  <si>
    <t>*11               60 recuperare neurologie</t>
  </si>
  <si>
    <t>*  8 din care:  3 paturi chirurgie vasculara</t>
  </si>
  <si>
    <t>Secție exterioară Întorsura Buzăului ................................</t>
  </si>
  <si>
    <t xml:space="preserve"> (aparține de Sp. de Recuperare Cardiovasculară)</t>
  </si>
  <si>
    <t>Secție exterioară Spital de recup. Covasna ................................</t>
  </si>
  <si>
    <t>populaţia la 1 ianuarie 2014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</si>
</sst>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Lej&quot;;\-#,##0\ &quot;Lej&quot;"/>
    <numFmt numFmtId="173" formatCode="#,##0\ &quot;Lej&quot;;[Red]\-#,##0\ &quot;Lej&quot;"/>
    <numFmt numFmtId="174" formatCode="#,##0.00\ &quot;Lej&quot;;\-#,##0.00\ &quot;Lej&quot;"/>
    <numFmt numFmtId="175" formatCode="#,##0.00\ &quot;Lej&quot;;[Red]\-#,##0.00\ &quot;Lej&quot;"/>
    <numFmt numFmtId="176" formatCode="_-* #,##0\ &quot;Lej&quot;_-;\-* #,##0\ &quot;Lej&quot;_-;_-* &quot;-&quot;\ &quot;Lej&quot;_-;_-@_-"/>
    <numFmt numFmtId="177" formatCode="_-* #,##0\ _L_e_j_-;\-* #,##0\ _L_e_j_-;_-* &quot;-&quot;\ _L_e_j_-;_-@_-"/>
    <numFmt numFmtId="178" formatCode="_-* #,##0.00\ &quot;Lej&quot;_-;\-* #,##0.00\ &quot;Lej&quot;_-;_-* &quot;-&quot;??\ &quot;Lej&quot;_-;_-@_-"/>
    <numFmt numFmtId="179" formatCode="_-* #,##0.00\ _L_e_j_-;\-* #,##0.00\ _L_e_j_-;_-* &quot;-&quot;??\ _L_e_j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0_)"/>
    <numFmt numFmtId="207" formatCode="0.00_)"/>
    <numFmt numFmtId="208" formatCode="0.0"/>
    <numFmt numFmtId="209" formatCode="0.0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(WE)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(W1)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9" fontId="4" fillId="0" borderId="0" xfId="0" applyNumberFormat="1" applyFont="1" applyFill="1" applyAlignment="1" applyProtection="1">
      <alignment horizontal="center"/>
      <protection/>
    </xf>
    <xf numFmtId="37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37" fontId="4" fillId="0" borderId="0" xfId="0" applyNumberFormat="1" applyFont="1" applyFill="1" applyBorder="1" applyAlignment="1" applyProtection="1">
      <alignment horizontal="left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Alignment="1" applyProtection="1">
      <alignment/>
      <protection/>
    </xf>
    <xf numFmtId="206" fontId="4" fillId="0" borderId="11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>
      <alignment/>
    </xf>
    <xf numFmtId="206" fontId="4" fillId="0" borderId="0" xfId="0" applyNumberFormat="1" applyFont="1" applyFill="1" applyBorder="1" applyAlignment="1">
      <alignment/>
    </xf>
    <xf numFmtId="206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left"/>
    </xf>
    <xf numFmtId="206" fontId="4" fillId="0" borderId="0" xfId="0" applyNumberFormat="1" applyFont="1" applyFill="1" applyAlignment="1" applyProtection="1">
      <alignment/>
      <protection locked="0"/>
    </xf>
    <xf numFmtId="206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"/>
    </xf>
    <xf numFmtId="206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 horizontal="center"/>
    </xf>
    <xf numFmtId="207" fontId="4" fillId="0" borderId="0" xfId="0" applyNumberFormat="1" applyFont="1" applyFill="1" applyBorder="1" applyAlignment="1">
      <alignment/>
    </xf>
    <xf numFmtId="207" fontId="4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206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 applyProtection="1" quotePrefix="1">
      <alignment horizontal="left"/>
      <protection/>
    </xf>
    <xf numFmtId="0" fontId="4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37" fontId="4" fillId="0" borderId="0" xfId="0" applyNumberFormat="1" applyFont="1" applyFill="1" applyBorder="1" applyAlignment="1" applyProtection="1" quotePrefix="1">
      <alignment horizontal="left"/>
      <protection/>
    </xf>
    <xf numFmtId="206" fontId="4" fillId="0" borderId="0" xfId="0" applyNumberFormat="1" applyFont="1" applyFill="1" applyBorder="1" applyAlignment="1" applyProtection="1">
      <alignment horizontal="left"/>
      <protection/>
    </xf>
    <xf numFmtId="206" fontId="4" fillId="0" borderId="0" xfId="0" applyNumberFormat="1" applyFont="1" applyFill="1" applyBorder="1" applyAlignment="1" applyProtection="1">
      <alignment/>
      <protection/>
    </xf>
    <xf numFmtId="206" fontId="4" fillId="0" borderId="12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207" fontId="4" fillId="0" borderId="13" xfId="0" applyNumberFormat="1" applyFont="1" applyFill="1" applyBorder="1" applyAlignment="1">
      <alignment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4" fillId="0" borderId="15" xfId="0" applyNumberFormat="1" applyFont="1" applyFill="1" applyBorder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right"/>
      <protection locked="0"/>
    </xf>
    <xf numFmtId="1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Fill="1" applyBorder="1" applyAlignment="1">
      <alignment horizontal="center"/>
    </xf>
    <xf numFmtId="37" fontId="8" fillId="0" borderId="18" xfId="0" applyNumberFormat="1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" fontId="8" fillId="0" borderId="20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8" fillId="0" borderId="18" xfId="0" applyNumberFormat="1" applyFont="1" applyFill="1" applyBorder="1" applyAlignment="1" applyProtection="1">
      <alignment horizontal="center"/>
      <protection/>
    </xf>
    <xf numFmtId="1" fontId="8" fillId="0" borderId="19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/>
    </xf>
    <xf numFmtId="37" fontId="4" fillId="0" borderId="14" xfId="0" applyNumberFormat="1" applyFont="1" applyFill="1" applyBorder="1" applyAlignment="1" applyProtection="1">
      <alignment horizontal="left"/>
      <protection/>
    </xf>
    <xf numFmtId="1" fontId="4" fillId="0" borderId="14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 applyProtection="1">
      <alignment/>
      <protection/>
    </xf>
    <xf numFmtId="207" fontId="4" fillId="0" borderId="12" xfId="0" applyNumberFormat="1" applyFont="1" applyFill="1" applyBorder="1" applyAlignment="1">
      <alignment/>
    </xf>
    <xf numFmtId="207" fontId="4" fillId="0" borderId="10" xfId="0" applyNumberFormat="1" applyFont="1" applyFill="1" applyBorder="1" applyAlignment="1" applyProtection="1">
      <alignment horizontal="lef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4" fillId="0" borderId="16" xfId="0" applyFont="1" applyFill="1" applyBorder="1" applyAlignment="1">
      <alignment horizontal="right"/>
    </xf>
    <xf numFmtId="207" fontId="4" fillId="0" borderId="14" xfId="0" applyNumberFormat="1" applyFont="1" applyFill="1" applyBorder="1" applyAlignment="1" applyProtection="1">
      <alignment horizontal="left"/>
      <protection/>
    </xf>
    <xf numFmtId="206" fontId="4" fillId="0" borderId="11" xfId="0" applyNumberFormat="1" applyFont="1" applyFill="1" applyBorder="1" applyAlignment="1" applyProtection="1">
      <alignment/>
      <protection/>
    </xf>
    <xf numFmtId="206" fontId="4" fillId="0" borderId="11" xfId="0" applyNumberFormat="1" applyFont="1" applyFill="1" applyBorder="1" applyAlignment="1" applyProtection="1">
      <alignment horizontal="left"/>
      <protection/>
    </xf>
    <xf numFmtId="206" fontId="4" fillId="0" borderId="12" xfId="0" applyNumberFormat="1" applyFont="1" applyFill="1" applyBorder="1" applyAlignment="1" applyProtection="1">
      <alignment horizontal="left"/>
      <protection/>
    </xf>
    <xf numFmtId="206" fontId="4" fillId="0" borderId="16" xfId="0" applyNumberFormat="1" applyFont="1" applyFill="1" applyBorder="1" applyAlignment="1" applyProtection="1">
      <alignment/>
      <protection/>
    </xf>
    <xf numFmtId="206" fontId="4" fillId="0" borderId="17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 quotePrefix="1">
      <alignment horizontal="right"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37" fontId="4" fillId="0" borderId="10" xfId="0" applyNumberFormat="1" applyFont="1" applyFill="1" applyBorder="1" applyAlignment="1" applyProtection="1">
      <alignment horizontal="center"/>
      <protection/>
    </xf>
    <xf numFmtId="37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7" fontId="8" fillId="0" borderId="21" xfId="0" applyNumberFormat="1" applyFont="1" applyFill="1" applyBorder="1" applyAlignment="1" applyProtection="1">
      <alignment horizontal="center" vertical="center"/>
      <protection/>
    </xf>
    <xf numFmtId="37" fontId="8" fillId="0" borderId="22" xfId="0" applyNumberFormat="1" applyFont="1" applyFill="1" applyBorder="1" applyAlignment="1" applyProtection="1">
      <alignment horizontal="center" vertical="center"/>
      <protection/>
    </xf>
    <xf numFmtId="37" fontId="8" fillId="0" borderId="23" xfId="0" applyNumberFormat="1" applyFont="1" applyFill="1" applyBorder="1" applyAlignment="1" applyProtection="1">
      <alignment horizontal="center" vertical="center"/>
      <protection/>
    </xf>
    <xf numFmtId="37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0" xfId="0" applyNumberFormat="1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/>
    </xf>
    <xf numFmtId="37" fontId="8" fillId="0" borderId="0" xfId="0" applyNumberFormat="1" applyFont="1" applyFill="1" applyBorder="1" applyAlignment="1" applyProtection="1">
      <alignment horizontal="center" vertical="center" textRotation="90"/>
      <protection/>
    </xf>
    <xf numFmtId="0" fontId="8" fillId="0" borderId="0" xfId="0" applyFont="1" applyFill="1" applyBorder="1" applyAlignment="1">
      <alignment horizontal="center" textRotation="90"/>
    </xf>
    <xf numFmtId="49" fontId="8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2" xfId="0" applyNumberFormat="1" applyFont="1" applyFill="1" applyBorder="1" applyAlignment="1">
      <alignment horizontal="center" vertical="center" textRotation="90" wrapText="1"/>
    </xf>
    <xf numFmtId="49" fontId="8" fillId="0" borderId="23" xfId="0" applyNumberFormat="1" applyFont="1" applyFill="1" applyBorder="1" applyAlignment="1">
      <alignment horizontal="center" vertical="center" textRotation="90" wrapText="1"/>
    </xf>
    <xf numFmtId="37" fontId="8" fillId="0" borderId="14" xfId="0" applyNumberFormat="1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>
      <alignment horizontal="center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6" xfId="0" applyNumberFormat="1" applyFont="1" applyFill="1" applyBorder="1" applyAlignment="1">
      <alignment horizontal="center" textRotation="90" wrapText="1"/>
    </xf>
    <xf numFmtId="37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Border="1" applyAlignment="1">
      <alignment horizontal="center" vertical="center" textRotation="90" wrapText="1"/>
    </xf>
    <xf numFmtId="49" fontId="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361950</xdr:colOff>
      <xdr:row>18</xdr:row>
      <xdr:rowOff>104775</xdr:rowOff>
    </xdr:from>
    <xdr:to>
      <xdr:col>47</xdr:col>
      <xdr:colOff>276225</xdr:colOff>
      <xdr:row>18</xdr:row>
      <xdr:rowOff>104775</xdr:rowOff>
    </xdr:to>
    <xdr:sp>
      <xdr:nvSpPr>
        <xdr:cNvPr id="1" name="Line 95"/>
        <xdr:cNvSpPr>
          <a:spLocks/>
        </xdr:cNvSpPr>
      </xdr:nvSpPr>
      <xdr:spPr>
        <a:xfrm>
          <a:off x="221265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361950</xdr:colOff>
      <xdr:row>18</xdr:row>
      <xdr:rowOff>104775</xdr:rowOff>
    </xdr:from>
    <xdr:to>
      <xdr:col>47</xdr:col>
      <xdr:colOff>276225</xdr:colOff>
      <xdr:row>18</xdr:row>
      <xdr:rowOff>104775</xdr:rowOff>
    </xdr:to>
    <xdr:sp>
      <xdr:nvSpPr>
        <xdr:cNvPr id="2" name="Line 124"/>
        <xdr:cNvSpPr>
          <a:spLocks/>
        </xdr:cNvSpPr>
      </xdr:nvSpPr>
      <xdr:spPr>
        <a:xfrm>
          <a:off x="221265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361950</xdr:colOff>
      <xdr:row>18</xdr:row>
      <xdr:rowOff>104775</xdr:rowOff>
    </xdr:from>
    <xdr:to>
      <xdr:col>47</xdr:col>
      <xdr:colOff>276225</xdr:colOff>
      <xdr:row>18</xdr:row>
      <xdr:rowOff>104775</xdr:rowOff>
    </xdr:to>
    <xdr:sp>
      <xdr:nvSpPr>
        <xdr:cNvPr id="3" name="Line 125"/>
        <xdr:cNvSpPr>
          <a:spLocks/>
        </xdr:cNvSpPr>
      </xdr:nvSpPr>
      <xdr:spPr>
        <a:xfrm>
          <a:off x="221265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361950</xdr:colOff>
      <xdr:row>20</xdr:row>
      <xdr:rowOff>104775</xdr:rowOff>
    </xdr:from>
    <xdr:to>
      <xdr:col>47</xdr:col>
      <xdr:colOff>276225</xdr:colOff>
      <xdr:row>20</xdr:row>
      <xdr:rowOff>104775</xdr:rowOff>
    </xdr:to>
    <xdr:sp>
      <xdr:nvSpPr>
        <xdr:cNvPr id="4" name="Line 95"/>
        <xdr:cNvSpPr>
          <a:spLocks/>
        </xdr:cNvSpPr>
      </xdr:nvSpPr>
      <xdr:spPr>
        <a:xfrm>
          <a:off x="22126575" y="351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361950</xdr:colOff>
      <xdr:row>20</xdr:row>
      <xdr:rowOff>104775</xdr:rowOff>
    </xdr:from>
    <xdr:to>
      <xdr:col>47</xdr:col>
      <xdr:colOff>276225</xdr:colOff>
      <xdr:row>20</xdr:row>
      <xdr:rowOff>104775</xdr:rowOff>
    </xdr:to>
    <xdr:sp>
      <xdr:nvSpPr>
        <xdr:cNvPr id="5" name="Line 124"/>
        <xdr:cNvSpPr>
          <a:spLocks/>
        </xdr:cNvSpPr>
      </xdr:nvSpPr>
      <xdr:spPr>
        <a:xfrm>
          <a:off x="22126575" y="351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361950</xdr:colOff>
      <xdr:row>20</xdr:row>
      <xdr:rowOff>104775</xdr:rowOff>
    </xdr:from>
    <xdr:to>
      <xdr:col>47</xdr:col>
      <xdr:colOff>276225</xdr:colOff>
      <xdr:row>20</xdr:row>
      <xdr:rowOff>104775</xdr:rowOff>
    </xdr:to>
    <xdr:sp>
      <xdr:nvSpPr>
        <xdr:cNvPr id="6" name="Line 125"/>
        <xdr:cNvSpPr>
          <a:spLocks/>
        </xdr:cNvSpPr>
      </xdr:nvSpPr>
      <xdr:spPr>
        <a:xfrm>
          <a:off x="22126575" y="351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361950</xdr:colOff>
      <xdr:row>21</xdr:row>
      <xdr:rowOff>104775</xdr:rowOff>
    </xdr:from>
    <xdr:to>
      <xdr:col>47</xdr:col>
      <xdr:colOff>276225</xdr:colOff>
      <xdr:row>21</xdr:row>
      <xdr:rowOff>104775</xdr:rowOff>
    </xdr:to>
    <xdr:sp>
      <xdr:nvSpPr>
        <xdr:cNvPr id="7" name="Line 95"/>
        <xdr:cNvSpPr>
          <a:spLocks/>
        </xdr:cNvSpPr>
      </xdr:nvSpPr>
      <xdr:spPr>
        <a:xfrm>
          <a:off x="221265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361950</xdr:colOff>
      <xdr:row>21</xdr:row>
      <xdr:rowOff>104775</xdr:rowOff>
    </xdr:from>
    <xdr:to>
      <xdr:col>47</xdr:col>
      <xdr:colOff>276225</xdr:colOff>
      <xdr:row>21</xdr:row>
      <xdr:rowOff>104775</xdr:rowOff>
    </xdr:to>
    <xdr:sp>
      <xdr:nvSpPr>
        <xdr:cNvPr id="8" name="Line 124"/>
        <xdr:cNvSpPr>
          <a:spLocks/>
        </xdr:cNvSpPr>
      </xdr:nvSpPr>
      <xdr:spPr>
        <a:xfrm>
          <a:off x="221265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361950</xdr:colOff>
      <xdr:row>21</xdr:row>
      <xdr:rowOff>104775</xdr:rowOff>
    </xdr:from>
    <xdr:to>
      <xdr:col>47</xdr:col>
      <xdr:colOff>276225</xdr:colOff>
      <xdr:row>21</xdr:row>
      <xdr:rowOff>104775</xdr:rowOff>
    </xdr:to>
    <xdr:sp>
      <xdr:nvSpPr>
        <xdr:cNvPr id="9" name="Line 125"/>
        <xdr:cNvSpPr>
          <a:spLocks/>
        </xdr:cNvSpPr>
      </xdr:nvSpPr>
      <xdr:spPr>
        <a:xfrm>
          <a:off x="221265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361950</xdr:colOff>
      <xdr:row>23</xdr:row>
      <xdr:rowOff>104775</xdr:rowOff>
    </xdr:from>
    <xdr:to>
      <xdr:col>47</xdr:col>
      <xdr:colOff>276225</xdr:colOff>
      <xdr:row>23</xdr:row>
      <xdr:rowOff>104775</xdr:rowOff>
    </xdr:to>
    <xdr:sp>
      <xdr:nvSpPr>
        <xdr:cNvPr id="10" name="Line 95"/>
        <xdr:cNvSpPr>
          <a:spLocks/>
        </xdr:cNvSpPr>
      </xdr:nvSpPr>
      <xdr:spPr>
        <a:xfrm>
          <a:off x="2212657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361950</xdr:colOff>
      <xdr:row>23</xdr:row>
      <xdr:rowOff>104775</xdr:rowOff>
    </xdr:from>
    <xdr:to>
      <xdr:col>47</xdr:col>
      <xdr:colOff>276225</xdr:colOff>
      <xdr:row>23</xdr:row>
      <xdr:rowOff>104775</xdr:rowOff>
    </xdr:to>
    <xdr:sp>
      <xdr:nvSpPr>
        <xdr:cNvPr id="11" name="Line 124"/>
        <xdr:cNvSpPr>
          <a:spLocks/>
        </xdr:cNvSpPr>
      </xdr:nvSpPr>
      <xdr:spPr>
        <a:xfrm>
          <a:off x="2212657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361950</xdr:colOff>
      <xdr:row>23</xdr:row>
      <xdr:rowOff>104775</xdr:rowOff>
    </xdr:from>
    <xdr:to>
      <xdr:col>47</xdr:col>
      <xdr:colOff>276225</xdr:colOff>
      <xdr:row>23</xdr:row>
      <xdr:rowOff>104775</xdr:rowOff>
    </xdr:to>
    <xdr:sp>
      <xdr:nvSpPr>
        <xdr:cNvPr id="12" name="Line 125"/>
        <xdr:cNvSpPr>
          <a:spLocks/>
        </xdr:cNvSpPr>
      </xdr:nvSpPr>
      <xdr:spPr>
        <a:xfrm>
          <a:off x="2212657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5"/>
  <sheetViews>
    <sheetView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C2" sqref="C2"/>
    </sheetView>
  </sheetViews>
  <sheetFormatPr defaultColWidth="4.140625" defaultRowHeight="12.75"/>
  <cols>
    <col min="1" max="1" width="4.8515625" style="3" customWidth="1"/>
    <col min="2" max="2" width="48.8515625" style="3" customWidth="1"/>
    <col min="3" max="3" width="7.8515625" style="3" customWidth="1"/>
    <col min="4" max="5" width="4.7109375" style="3" customWidth="1"/>
    <col min="6" max="6" width="5.421875" style="3" customWidth="1"/>
    <col min="7" max="7" width="4.7109375" style="3" customWidth="1"/>
    <col min="8" max="8" width="4.8515625" style="3" customWidth="1"/>
    <col min="9" max="9" width="8.00390625" style="3" customWidth="1"/>
    <col min="10" max="10" width="6.8515625" style="3" customWidth="1"/>
    <col min="11" max="11" width="7.7109375" style="3" customWidth="1"/>
    <col min="12" max="12" width="7.00390625" style="3" customWidth="1"/>
    <col min="13" max="13" width="4.8515625" style="3" customWidth="1"/>
    <col min="14" max="14" width="6.8515625" style="3" customWidth="1"/>
    <col min="15" max="15" width="5.57421875" style="3" customWidth="1"/>
    <col min="16" max="16" width="7.00390625" style="3" customWidth="1"/>
    <col min="17" max="17" width="7.140625" style="3" customWidth="1"/>
    <col min="18" max="18" width="6.140625" style="3" customWidth="1"/>
    <col min="19" max="19" width="8.7109375" style="3" customWidth="1"/>
    <col min="20" max="20" width="4.7109375" style="3" customWidth="1"/>
    <col min="21" max="22" width="4.8515625" style="3" customWidth="1"/>
    <col min="23" max="23" width="5.00390625" style="3" customWidth="1"/>
    <col min="24" max="24" width="5.28125" style="3" customWidth="1"/>
    <col min="25" max="25" width="5.57421875" style="3" customWidth="1"/>
    <col min="26" max="26" width="6.140625" style="3" customWidth="1"/>
    <col min="27" max="27" width="5.57421875" style="3" customWidth="1"/>
    <col min="28" max="28" width="7.8515625" style="3" customWidth="1"/>
    <col min="29" max="29" width="7.28125" style="3" customWidth="1"/>
    <col min="30" max="30" width="6.00390625" style="3" customWidth="1"/>
    <col min="31" max="31" width="5.7109375" style="3" customWidth="1"/>
    <col min="32" max="32" width="4.7109375" style="3" customWidth="1"/>
    <col min="33" max="33" width="6.421875" style="3" customWidth="1"/>
    <col min="34" max="34" width="5.57421875" style="3" customWidth="1"/>
    <col min="35" max="35" width="6.421875" style="3" customWidth="1"/>
    <col min="36" max="36" width="5.57421875" style="3" customWidth="1"/>
    <col min="37" max="37" width="6.140625" style="3" customWidth="1"/>
    <col min="38" max="38" width="6.7109375" style="3" customWidth="1"/>
    <col min="39" max="39" width="6.00390625" style="3" customWidth="1"/>
    <col min="40" max="40" width="5.57421875" style="3" customWidth="1"/>
    <col min="41" max="41" width="4.8515625" style="3" customWidth="1"/>
    <col min="42" max="42" width="5.421875" style="3" customWidth="1"/>
    <col min="43" max="43" width="5.8515625" style="3" customWidth="1"/>
    <col min="44" max="44" width="6.421875" style="3" customWidth="1"/>
    <col min="45" max="45" width="6.28125" style="3" customWidth="1"/>
    <col min="46" max="46" width="7.57421875" style="3" customWidth="1"/>
    <col min="47" max="47" width="6.140625" style="3" bestFit="1" customWidth="1"/>
    <col min="48" max="48" width="5.421875" style="3" customWidth="1"/>
    <col min="49" max="49" width="7.00390625" style="3" customWidth="1"/>
    <col min="50" max="50" width="4.57421875" style="3" customWidth="1"/>
    <col min="51" max="51" width="4.00390625" style="3" customWidth="1"/>
    <col min="52" max="52" width="1.1484375" style="3" customWidth="1"/>
    <col min="53" max="53" width="3.28125" style="3" bestFit="1" customWidth="1"/>
    <col min="54" max="54" width="9.28125" style="3" bestFit="1" customWidth="1"/>
    <col min="55" max="55" width="6.140625" style="3" bestFit="1" customWidth="1"/>
    <col min="56" max="58" width="4.140625" style="3" customWidth="1"/>
    <col min="59" max="59" width="5.421875" style="3" bestFit="1" customWidth="1"/>
    <col min="60" max="16384" width="4.140625" style="3" customWidth="1"/>
  </cols>
  <sheetData>
    <row r="1" spans="1:22" ht="12.75">
      <c r="A1" s="1" t="s">
        <v>74</v>
      </c>
      <c r="B1" s="2" t="s">
        <v>75</v>
      </c>
      <c r="C1" s="40" t="s">
        <v>245</v>
      </c>
      <c r="V1" s="3" t="s">
        <v>0</v>
      </c>
    </row>
    <row r="2" spans="1:54" ht="12.75">
      <c r="A2" s="12"/>
      <c r="B2" s="12"/>
      <c r="C2" s="37">
        <f>+BB25</f>
        <v>208603</v>
      </c>
      <c r="D2" s="12" t="s">
        <v>1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BA2" s="17"/>
      <c r="BB2" s="17"/>
    </row>
    <row r="3" spans="1:53" s="28" customFormat="1" ht="12.75" customHeight="1">
      <c r="A3" s="87" t="s">
        <v>140</v>
      </c>
      <c r="B3" s="90" t="s">
        <v>17</v>
      </c>
      <c r="C3" s="93" t="s">
        <v>109</v>
      </c>
      <c r="D3" s="57"/>
      <c r="E3" s="58" t="s">
        <v>107</v>
      </c>
      <c r="F3" s="58"/>
      <c r="G3" s="58" t="s">
        <v>2</v>
      </c>
      <c r="H3" s="57"/>
      <c r="I3" s="57"/>
      <c r="J3" s="57"/>
      <c r="K3" s="57"/>
      <c r="L3" s="57"/>
      <c r="M3" s="57"/>
      <c r="N3" s="57"/>
      <c r="O3" s="58"/>
      <c r="P3" s="58"/>
      <c r="Q3" s="57"/>
      <c r="R3" s="57"/>
      <c r="S3" s="57"/>
      <c r="T3" s="59"/>
      <c r="U3" s="87" t="s">
        <v>140</v>
      </c>
      <c r="V3" s="87" t="s">
        <v>140</v>
      </c>
      <c r="W3" s="60"/>
      <c r="X3" s="57"/>
      <c r="Y3" s="58"/>
      <c r="Z3" s="58"/>
      <c r="AA3" s="58"/>
      <c r="AB3" s="58"/>
      <c r="AC3" s="58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9"/>
      <c r="AY3" s="87" t="s">
        <v>140</v>
      </c>
      <c r="AZ3" s="13"/>
      <c r="BA3" s="13"/>
    </row>
    <row r="4" spans="1:52" s="28" customFormat="1" ht="12.75" customHeight="1">
      <c r="A4" s="88"/>
      <c r="B4" s="91"/>
      <c r="C4" s="94"/>
      <c r="D4" s="99" t="s">
        <v>110</v>
      </c>
      <c r="E4" s="96" t="s">
        <v>187</v>
      </c>
      <c r="F4" s="96" t="s">
        <v>221</v>
      </c>
      <c r="G4" s="96" t="s">
        <v>111</v>
      </c>
      <c r="H4" s="96" t="s">
        <v>112</v>
      </c>
      <c r="I4" s="96" t="s">
        <v>113</v>
      </c>
      <c r="J4" s="96" t="s">
        <v>114</v>
      </c>
      <c r="K4" s="96" t="s">
        <v>115</v>
      </c>
      <c r="L4" s="96" t="s">
        <v>116</v>
      </c>
      <c r="M4" s="96" t="s">
        <v>117</v>
      </c>
      <c r="N4" s="96" t="s">
        <v>222</v>
      </c>
      <c r="O4" s="98" t="s">
        <v>108</v>
      </c>
      <c r="P4" s="98"/>
      <c r="Q4" s="98"/>
      <c r="R4" s="96" t="s">
        <v>141</v>
      </c>
      <c r="S4" s="96" t="s">
        <v>223</v>
      </c>
      <c r="T4" s="96" t="s">
        <v>118</v>
      </c>
      <c r="U4" s="88"/>
      <c r="V4" s="88"/>
      <c r="W4" s="101" t="s">
        <v>119</v>
      </c>
      <c r="X4" s="96" t="s">
        <v>224</v>
      </c>
      <c r="Y4" s="96" t="s">
        <v>225</v>
      </c>
      <c r="Z4" s="96" t="s">
        <v>226</v>
      </c>
      <c r="AA4" s="96" t="s">
        <v>120</v>
      </c>
      <c r="AB4" s="96" t="s">
        <v>227</v>
      </c>
      <c r="AC4" s="96" t="s">
        <v>228</v>
      </c>
      <c r="AD4" s="96" t="s">
        <v>229</v>
      </c>
      <c r="AE4" s="96" t="s">
        <v>122</v>
      </c>
      <c r="AF4" s="96" t="s">
        <v>123</v>
      </c>
      <c r="AG4" s="96" t="s">
        <v>230</v>
      </c>
      <c r="AH4" s="96" t="s">
        <v>124</v>
      </c>
      <c r="AI4" s="96" t="s">
        <v>125</v>
      </c>
      <c r="AJ4" s="96" t="s">
        <v>231</v>
      </c>
      <c r="AK4" s="96" t="s">
        <v>126</v>
      </c>
      <c r="AL4" s="96" t="s">
        <v>127</v>
      </c>
      <c r="AM4" s="96" t="s">
        <v>128</v>
      </c>
      <c r="AN4" s="96" t="s">
        <v>129</v>
      </c>
      <c r="AO4" s="96" t="s">
        <v>130</v>
      </c>
      <c r="AP4" s="104" t="s">
        <v>108</v>
      </c>
      <c r="AQ4" s="105"/>
      <c r="AR4" s="105"/>
      <c r="AS4" s="105"/>
      <c r="AT4" s="96" t="s">
        <v>131</v>
      </c>
      <c r="AU4" s="96" t="s">
        <v>232</v>
      </c>
      <c r="AV4" s="96" t="s">
        <v>132</v>
      </c>
      <c r="AW4" s="96" t="s">
        <v>233</v>
      </c>
      <c r="AX4" s="106" t="s">
        <v>133</v>
      </c>
      <c r="AY4" s="88"/>
      <c r="AZ4" s="13"/>
    </row>
    <row r="5" spans="1:52" s="28" customFormat="1" ht="12.75" customHeight="1">
      <c r="A5" s="88"/>
      <c r="B5" s="91"/>
      <c r="C5" s="94"/>
      <c r="D5" s="100"/>
      <c r="E5" s="97" t="s">
        <v>3</v>
      </c>
      <c r="F5" s="97" t="s">
        <v>134</v>
      </c>
      <c r="G5" s="97" t="s">
        <v>4</v>
      </c>
      <c r="H5" s="97" t="s">
        <v>2</v>
      </c>
      <c r="I5" s="97" t="s">
        <v>57</v>
      </c>
      <c r="J5" s="97" t="s">
        <v>2</v>
      </c>
      <c r="K5" s="97" t="s">
        <v>85</v>
      </c>
      <c r="L5" s="97" t="s">
        <v>5</v>
      </c>
      <c r="M5" s="97"/>
      <c r="N5" s="97" t="s">
        <v>6</v>
      </c>
      <c r="O5" s="108" t="s">
        <v>135</v>
      </c>
      <c r="P5" s="108" t="s">
        <v>234</v>
      </c>
      <c r="Q5" s="108" t="s">
        <v>136</v>
      </c>
      <c r="R5" s="97" t="s">
        <v>7</v>
      </c>
      <c r="S5" s="97" t="s">
        <v>13</v>
      </c>
      <c r="T5" s="97" t="s">
        <v>8</v>
      </c>
      <c r="U5" s="88"/>
      <c r="V5" s="88"/>
      <c r="W5" s="102"/>
      <c r="X5" s="97" t="s">
        <v>9</v>
      </c>
      <c r="Y5" s="97"/>
      <c r="Z5" s="97"/>
      <c r="AA5" s="97"/>
      <c r="AB5" s="97"/>
      <c r="AC5" s="97"/>
      <c r="AD5" s="97"/>
      <c r="AE5" s="97" t="s">
        <v>11</v>
      </c>
      <c r="AF5" s="97"/>
      <c r="AG5" s="97" t="s">
        <v>12</v>
      </c>
      <c r="AH5" s="97"/>
      <c r="AI5" s="97" t="s">
        <v>13</v>
      </c>
      <c r="AJ5" s="97"/>
      <c r="AK5" s="97"/>
      <c r="AL5" s="97" t="s">
        <v>14</v>
      </c>
      <c r="AM5" s="97"/>
      <c r="AN5" s="97"/>
      <c r="AO5" s="97" t="s">
        <v>137</v>
      </c>
      <c r="AP5" s="110" t="s">
        <v>138</v>
      </c>
      <c r="AQ5" s="110" t="s">
        <v>235</v>
      </c>
      <c r="AR5" s="110" t="s">
        <v>121</v>
      </c>
      <c r="AS5" s="110" t="s">
        <v>139</v>
      </c>
      <c r="AT5" s="97" t="s">
        <v>89</v>
      </c>
      <c r="AU5" s="97"/>
      <c r="AV5" s="97"/>
      <c r="AW5" s="97" t="s">
        <v>16</v>
      </c>
      <c r="AX5" s="107" t="s">
        <v>46</v>
      </c>
      <c r="AY5" s="88"/>
      <c r="AZ5" s="13"/>
    </row>
    <row r="6" spans="1:52" s="28" customFormat="1" ht="18.75" customHeight="1">
      <c r="A6" s="88"/>
      <c r="B6" s="91"/>
      <c r="C6" s="94"/>
      <c r="D6" s="100"/>
      <c r="E6" s="97" t="s">
        <v>18</v>
      </c>
      <c r="F6" s="97"/>
      <c r="G6" s="97" t="s">
        <v>19</v>
      </c>
      <c r="H6" s="97" t="s">
        <v>2</v>
      </c>
      <c r="I6" s="97" t="s">
        <v>86</v>
      </c>
      <c r="J6" s="97" t="s">
        <v>20</v>
      </c>
      <c r="K6" s="97" t="s">
        <v>87</v>
      </c>
      <c r="L6" s="97" t="s">
        <v>21</v>
      </c>
      <c r="M6" s="97" t="s">
        <v>2</v>
      </c>
      <c r="N6" s="97" t="s">
        <v>22</v>
      </c>
      <c r="O6" s="109"/>
      <c r="P6" s="109"/>
      <c r="Q6" s="109"/>
      <c r="R6" s="97" t="s">
        <v>23</v>
      </c>
      <c r="S6" s="97" t="s">
        <v>55</v>
      </c>
      <c r="T6" s="97"/>
      <c r="U6" s="88"/>
      <c r="V6" s="88"/>
      <c r="W6" s="102"/>
      <c r="X6" s="97" t="s">
        <v>88</v>
      </c>
      <c r="Y6" s="97"/>
      <c r="Z6" s="97"/>
      <c r="AA6" s="97"/>
      <c r="AB6" s="97"/>
      <c r="AC6" s="97"/>
      <c r="AD6" s="97"/>
      <c r="AE6" s="97" t="s">
        <v>26</v>
      </c>
      <c r="AF6" s="97"/>
      <c r="AG6" s="97" t="s">
        <v>27</v>
      </c>
      <c r="AH6" s="97"/>
      <c r="AI6" s="97" t="s">
        <v>55</v>
      </c>
      <c r="AJ6" s="97"/>
      <c r="AK6" s="97" t="s">
        <v>34</v>
      </c>
      <c r="AL6" s="97" t="s">
        <v>52</v>
      </c>
      <c r="AM6" s="97"/>
      <c r="AN6" s="97"/>
      <c r="AO6" s="97"/>
      <c r="AP6" s="111"/>
      <c r="AQ6" s="111"/>
      <c r="AR6" s="111"/>
      <c r="AS6" s="111"/>
      <c r="AT6" s="97" t="s">
        <v>35</v>
      </c>
      <c r="AU6" s="97"/>
      <c r="AV6" s="97"/>
      <c r="AW6" s="97" t="s">
        <v>28</v>
      </c>
      <c r="AX6" s="107" t="s">
        <v>59</v>
      </c>
      <c r="AY6" s="88"/>
      <c r="AZ6" s="13"/>
    </row>
    <row r="7" spans="1:52" s="28" customFormat="1" ht="20.25" customHeight="1">
      <c r="A7" s="88"/>
      <c r="B7" s="91"/>
      <c r="C7" s="94"/>
      <c r="D7" s="100"/>
      <c r="E7" s="97" t="s">
        <v>26</v>
      </c>
      <c r="F7" s="97"/>
      <c r="G7" s="97"/>
      <c r="H7" s="97"/>
      <c r="I7" s="97" t="s">
        <v>90</v>
      </c>
      <c r="J7" s="97" t="s">
        <v>30</v>
      </c>
      <c r="K7" s="97" t="s">
        <v>91</v>
      </c>
      <c r="L7" s="97" t="s">
        <v>31</v>
      </c>
      <c r="M7" s="97"/>
      <c r="N7" s="97" t="s">
        <v>32</v>
      </c>
      <c r="O7" s="109"/>
      <c r="P7" s="109"/>
      <c r="Q7" s="109"/>
      <c r="R7" s="97" t="s">
        <v>10</v>
      </c>
      <c r="S7" s="97" t="s">
        <v>70</v>
      </c>
      <c r="T7" s="97"/>
      <c r="U7" s="88"/>
      <c r="V7" s="88"/>
      <c r="W7" s="102" t="s">
        <v>24</v>
      </c>
      <c r="X7" s="97" t="s">
        <v>92</v>
      </c>
      <c r="Y7" s="97" t="s">
        <v>10</v>
      </c>
      <c r="Z7" s="97" t="s">
        <v>10</v>
      </c>
      <c r="AA7" s="97" t="s">
        <v>10</v>
      </c>
      <c r="AB7" s="97" t="s">
        <v>10</v>
      </c>
      <c r="AC7" s="97" t="s">
        <v>10</v>
      </c>
      <c r="AD7" s="97" t="s">
        <v>10</v>
      </c>
      <c r="AE7" s="97" t="s">
        <v>15</v>
      </c>
      <c r="AF7" s="97"/>
      <c r="AG7" s="97" t="s">
        <v>50</v>
      </c>
      <c r="AH7" s="97"/>
      <c r="AI7" s="97" t="s">
        <v>43</v>
      </c>
      <c r="AJ7" s="97"/>
      <c r="AK7" s="97" t="s">
        <v>39</v>
      </c>
      <c r="AL7" s="97" t="s">
        <v>56</v>
      </c>
      <c r="AM7" s="97"/>
      <c r="AN7" s="97"/>
      <c r="AO7" s="97"/>
      <c r="AP7" s="111"/>
      <c r="AQ7" s="111"/>
      <c r="AR7" s="111"/>
      <c r="AS7" s="111"/>
      <c r="AT7" s="97" t="s">
        <v>96</v>
      </c>
      <c r="AU7" s="97" t="s">
        <v>15</v>
      </c>
      <c r="AV7" s="97" t="s">
        <v>15</v>
      </c>
      <c r="AW7" s="97" t="s">
        <v>93</v>
      </c>
      <c r="AX7" s="107"/>
      <c r="AY7" s="88"/>
      <c r="AZ7" s="13"/>
    </row>
    <row r="8" spans="1:52" s="28" customFormat="1" ht="12.75" customHeight="1">
      <c r="A8" s="88"/>
      <c r="B8" s="91"/>
      <c r="C8" s="94"/>
      <c r="D8" s="100"/>
      <c r="E8" s="97"/>
      <c r="F8" s="97"/>
      <c r="G8" s="97"/>
      <c r="H8" s="97" t="s">
        <v>29</v>
      </c>
      <c r="I8" s="97" t="s">
        <v>9</v>
      </c>
      <c r="J8" s="97" t="s">
        <v>37</v>
      </c>
      <c r="K8" s="97" t="s">
        <v>21</v>
      </c>
      <c r="L8" s="97"/>
      <c r="M8" s="97" t="s">
        <v>7</v>
      </c>
      <c r="N8" s="97"/>
      <c r="O8" s="109"/>
      <c r="P8" s="109"/>
      <c r="Q8" s="109"/>
      <c r="R8" s="97" t="s">
        <v>25</v>
      </c>
      <c r="S8" s="97" t="s">
        <v>71</v>
      </c>
      <c r="T8" s="97"/>
      <c r="U8" s="88"/>
      <c r="V8" s="88"/>
      <c r="W8" s="102" t="s">
        <v>33</v>
      </c>
      <c r="X8" s="97"/>
      <c r="Y8" s="97" t="s">
        <v>54</v>
      </c>
      <c r="Z8" s="97" t="s">
        <v>54</v>
      </c>
      <c r="AA8" s="97" t="s">
        <v>54</v>
      </c>
      <c r="AB8" s="97" t="s">
        <v>54</v>
      </c>
      <c r="AC8" s="97" t="s">
        <v>54</v>
      </c>
      <c r="AD8" s="97" t="s">
        <v>54</v>
      </c>
      <c r="AE8" s="97" t="s">
        <v>94</v>
      </c>
      <c r="AF8" s="97"/>
      <c r="AG8" s="97" t="s">
        <v>95</v>
      </c>
      <c r="AH8" s="97"/>
      <c r="AI8" s="97" t="s">
        <v>52</v>
      </c>
      <c r="AJ8" s="97"/>
      <c r="AK8" s="97" t="s">
        <v>44</v>
      </c>
      <c r="AL8" s="97" t="s">
        <v>26</v>
      </c>
      <c r="AM8" s="97" t="s">
        <v>40</v>
      </c>
      <c r="AN8" s="97" t="s">
        <v>40</v>
      </c>
      <c r="AO8" s="97"/>
      <c r="AP8" s="111"/>
      <c r="AQ8" s="111"/>
      <c r="AR8" s="111"/>
      <c r="AS8" s="111"/>
      <c r="AT8" s="97" t="s">
        <v>100</v>
      </c>
      <c r="AU8" s="97" t="s">
        <v>53</v>
      </c>
      <c r="AV8" s="97" t="s">
        <v>53</v>
      </c>
      <c r="AW8" s="97" t="s">
        <v>97</v>
      </c>
      <c r="AX8" s="107"/>
      <c r="AY8" s="88"/>
      <c r="AZ8" s="13"/>
    </row>
    <row r="9" spans="1:52" s="28" customFormat="1" ht="12.75" customHeight="1">
      <c r="A9" s="88"/>
      <c r="B9" s="91"/>
      <c r="C9" s="94"/>
      <c r="D9" s="100"/>
      <c r="E9" s="97"/>
      <c r="F9" s="97"/>
      <c r="G9" s="97"/>
      <c r="H9" s="97" t="s">
        <v>58</v>
      </c>
      <c r="I9" s="97" t="s">
        <v>98</v>
      </c>
      <c r="J9" s="97" t="s">
        <v>41</v>
      </c>
      <c r="K9" s="97" t="s">
        <v>31</v>
      </c>
      <c r="L9" s="97" t="s">
        <v>2</v>
      </c>
      <c r="M9" s="97" t="s">
        <v>41</v>
      </c>
      <c r="N9" s="97"/>
      <c r="O9" s="109"/>
      <c r="P9" s="109"/>
      <c r="Q9" s="109"/>
      <c r="R9" s="97" t="s">
        <v>31</v>
      </c>
      <c r="S9" s="97" t="s">
        <v>72</v>
      </c>
      <c r="T9" s="97"/>
      <c r="U9" s="88"/>
      <c r="V9" s="88"/>
      <c r="W9" s="102" t="s">
        <v>38</v>
      </c>
      <c r="X9" s="97"/>
      <c r="Y9" s="97" t="s">
        <v>36</v>
      </c>
      <c r="Z9" s="97" t="s">
        <v>36</v>
      </c>
      <c r="AA9" s="97" t="s">
        <v>36</v>
      </c>
      <c r="AB9" s="97" t="s">
        <v>36</v>
      </c>
      <c r="AC9" s="97" t="s">
        <v>36</v>
      </c>
      <c r="AD9" s="97" t="s">
        <v>36</v>
      </c>
      <c r="AE9" s="97"/>
      <c r="AF9" s="97" t="s">
        <v>42</v>
      </c>
      <c r="AG9" s="97" t="s">
        <v>99</v>
      </c>
      <c r="AH9" s="97" t="s">
        <v>43</v>
      </c>
      <c r="AI9" s="97"/>
      <c r="AJ9" s="97"/>
      <c r="AK9" s="97" t="s">
        <v>41</v>
      </c>
      <c r="AL9" s="97"/>
      <c r="AM9" s="97" t="s">
        <v>45</v>
      </c>
      <c r="AN9" s="97" t="s">
        <v>45</v>
      </c>
      <c r="AO9" s="97"/>
      <c r="AP9" s="111"/>
      <c r="AQ9" s="111"/>
      <c r="AR9" s="111"/>
      <c r="AS9" s="111"/>
      <c r="AT9" s="97" t="s">
        <v>26</v>
      </c>
      <c r="AU9" s="97" t="s">
        <v>36</v>
      </c>
      <c r="AV9" s="97" t="s">
        <v>36</v>
      </c>
      <c r="AW9" s="97" t="s">
        <v>101</v>
      </c>
      <c r="AX9" s="107"/>
      <c r="AY9" s="88"/>
      <c r="AZ9" s="13"/>
    </row>
    <row r="10" spans="1:54" s="28" customFormat="1" ht="12.75" customHeight="1">
      <c r="A10" s="88"/>
      <c r="B10" s="92"/>
      <c r="C10" s="95"/>
      <c r="D10" s="100"/>
      <c r="E10" s="97" t="s">
        <v>2</v>
      </c>
      <c r="F10" s="97"/>
      <c r="G10" s="97"/>
      <c r="H10" s="97"/>
      <c r="I10" s="97" t="s">
        <v>102</v>
      </c>
      <c r="J10" s="97" t="s">
        <v>31</v>
      </c>
      <c r="K10" s="97"/>
      <c r="L10" s="97" t="s">
        <v>2</v>
      </c>
      <c r="M10" s="97" t="s">
        <v>31</v>
      </c>
      <c r="N10" s="97"/>
      <c r="O10" s="109"/>
      <c r="P10" s="109"/>
      <c r="Q10" s="109"/>
      <c r="R10" s="97"/>
      <c r="S10" s="97" t="s">
        <v>73</v>
      </c>
      <c r="T10" s="97"/>
      <c r="U10" s="88"/>
      <c r="V10" s="88"/>
      <c r="W10" s="103" t="s">
        <v>26</v>
      </c>
      <c r="X10" s="97"/>
      <c r="Y10" s="97" t="s">
        <v>51</v>
      </c>
      <c r="Z10" s="97" t="s">
        <v>51</v>
      </c>
      <c r="AA10" s="97" t="s">
        <v>51</v>
      </c>
      <c r="AB10" s="97" t="s">
        <v>51</v>
      </c>
      <c r="AC10" s="97" t="s">
        <v>51</v>
      </c>
      <c r="AD10" s="97" t="s">
        <v>51</v>
      </c>
      <c r="AE10" s="97"/>
      <c r="AF10" s="97" t="s">
        <v>26</v>
      </c>
      <c r="AG10" s="97" t="s">
        <v>26</v>
      </c>
      <c r="AH10" s="97" t="s">
        <v>76</v>
      </c>
      <c r="AI10" s="97"/>
      <c r="AJ10" s="97"/>
      <c r="AK10" s="97" t="s">
        <v>31</v>
      </c>
      <c r="AL10" s="97"/>
      <c r="AM10" s="97" t="s">
        <v>26</v>
      </c>
      <c r="AN10" s="97" t="s">
        <v>26</v>
      </c>
      <c r="AO10" s="97"/>
      <c r="AP10" s="98"/>
      <c r="AQ10" s="98"/>
      <c r="AR10" s="98"/>
      <c r="AS10" s="98"/>
      <c r="AT10" s="97"/>
      <c r="AU10" s="97" t="s">
        <v>51</v>
      </c>
      <c r="AV10" s="97" t="s">
        <v>51</v>
      </c>
      <c r="AW10" s="97" t="s">
        <v>103</v>
      </c>
      <c r="AX10" s="107"/>
      <c r="AY10" s="88"/>
      <c r="AZ10" s="13"/>
      <c r="BB10" s="30">
        <f>SUM(BB11:BB52)</f>
        <v>19947311</v>
      </c>
    </row>
    <row r="11" spans="1:55" s="30" customFormat="1" ht="12.75">
      <c r="A11" s="89"/>
      <c r="B11" s="61" t="s">
        <v>47</v>
      </c>
      <c r="C11" s="62">
        <v>1</v>
      </c>
      <c r="D11" s="63">
        <v>2</v>
      </c>
      <c r="E11" s="63">
        <v>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  <c r="M11" s="63">
        <v>11</v>
      </c>
      <c r="N11" s="63">
        <v>12</v>
      </c>
      <c r="O11" s="63">
        <v>13</v>
      </c>
      <c r="P11" s="63">
        <v>14</v>
      </c>
      <c r="Q11" s="63">
        <v>15</v>
      </c>
      <c r="R11" s="63">
        <v>16</v>
      </c>
      <c r="S11" s="63">
        <v>17</v>
      </c>
      <c r="T11" s="64">
        <v>18</v>
      </c>
      <c r="U11" s="89"/>
      <c r="V11" s="89"/>
      <c r="W11" s="61">
        <v>19</v>
      </c>
      <c r="X11" s="63">
        <v>20</v>
      </c>
      <c r="Y11" s="63">
        <v>21</v>
      </c>
      <c r="Z11" s="63">
        <v>22</v>
      </c>
      <c r="AA11" s="63">
        <v>23</v>
      </c>
      <c r="AB11" s="63">
        <v>24</v>
      </c>
      <c r="AC11" s="63">
        <v>25</v>
      </c>
      <c r="AD11" s="63">
        <v>26</v>
      </c>
      <c r="AE11" s="63">
        <v>27</v>
      </c>
      <c r="AF11" s="63">
        <v>28</v>
      </c>
      <c r="AG11" s="63">
        <v>29</v>
      </c>
      <c r="AH11" s="63">
        <v>30</v>
      </c>
      <c r="AI11" s="63">
        <v>31</v>
      </c>
      <c r="AJ11" s="63">
        <v>32</v>
      </c>
      <c r="AK11" s="63">
        <v>33</v>
      </c>
      <c r="AL11" s="63">
        <v>34</v>
      </c>
      <c r="AM11" s="63">
        <v>35</v>
      </c>
      <c r="AN11" s="63">
        <v>36</v>
      </c>
      <c r="AO11" s="63">
        <v>37</v>
      </c>
      <c r="AP11" s="63">
        <v>38</v>
      </c>
      <c r="AQ11" s="63">
        <v>39</v>
      </c>
      <c r="AR11" s="63">
        <v>40</v>
      </c>
      <c r="AS11" s="63">
        <v>41</v>
      </c>
      <c r="AT11" s="63">
        <v>42</v>
      </c>
      <c r="AU11" s="63">
        <v>43</v>
      </c>
      <c r="AV11" s="63">
        <v>44</v>
      </c>
      <c r="AW11" s="63">
        <v>45</v>
      </c>
      <c r="AX11" s="63">
        <v>46</v>
      </c>
      <c r="AY11" s="89"/>
      <c r="AZ11" s="11"/>
      <c r="BA11" s="23">
        <v>1</v>
      </c>
      <c r="BB11" s="14">
        <v>337658</v>
      </c>
      <c r="BC11" s="39" t="s">
        <v>142</v>
      </c>
    </row>
    <row r="12" spans="1:55" ht="12.75">
      <c r="A12" s="65"/>
      <c r="B12" s="66" t="s">
        <v>49</v>
      </c>
      <c r="C12" s="67">
        <f>SUM(D12:N12)+SUM(R12:T12)+SUM(W12:AO12)+SUM(AT12:AX12)</f>
        <v>1810</v>
      </c>
      <c r="D12" s="67">
        <f aca="true" t="shared" si="0" ref="D12:T12">SUM(D15:D19)</f>
        <v>146</v>
      </c>
      <c r="E12" s="67">
        <f t="shared" si="0"/>
        <v>5</v>
      </c>
      <c r="F12" s="67">
        <f t="shared" si="0"/>
        <v>0</v>
      </c>
      <c r="G12" s="67">
        <f t="shared" si="0"/>
        <v>35</v>
      </c>
      <c r="H12" s="67">
        <f t="shared" si="0"/>
        <v>12</v>
      </c>
      <c r="I12" s="67">
        <f t="shared" si="0"/>
        <v>16</v>
      </c>
      <c r="J12" s="67">
        <f t="shared" si="0"/>
        <v>12</v>
      </c>
      <c r="K12" s="67">
        <f t="shared" si="0"/>
        <v>0</v>
      </c>
      <c r="L12" s="67">
        <f t="shared" si="0"/>
        <v>7</v>
      </c>
      <c r="M12" s="67">
        <f t="shared" si="0"/>
        <v>68</v>
      </c>
      <c r="N12" s="67">
        <f t="shared" si="0"/>
        <v>107</v>
      </c>
      <c r="O12" s="67">
        <f t="shared" si="0"/>
        <v>0</v>
      </c>
      <c r="P12" s="67">
        <f t="shared" si="0"/>
        <v>47</v>
      </c>
      <c r="Q12" s="67">
        <f t="shared" si="0"/>
        <v>60</v>
      </c>
      <c r="R12" s="67">
        <f t="shared" si="0"/>
        <v>0</v>
      </c>
      <c r="S12" s="67">
        <f t="shared" si="0"/>
        <v>0</v>
      </c>
      <c r="T12" s="67">
        <f t="shared" si="0"/>
        <v>20</v>
      </c>
      <c r="U12" s="68"/>
      <c r="V12" s="68"/>
      <c r="W12" s="67">
        <f aca="true" t="shared" si="1" ref="W12:AX12">SUM(W15:W19)</f>
        <v>10</v>
      </c>
      <c r="X12" s="67">
        <f t="shared" si="1"/>
        <v>65</v>
      </c>
      <c r="Y12" s="67">
        <f>SUM(Y15:Y19)</f>
        <v>80</v>
      </c>
      <c r="Z12" s="67">
        <f t="shared" si="1"/>
        <v>0</v>
      </c>
      <c r="AA12" s="67">
        <f t="shared" si="1"/>
        <v>5</v>
      </c>
      <c r="AB12" s="67">
        <f t="shared" si="1"/>
        <v>8</v>
      </c>
      <c r="AC12" s="67">
        <f t="shared" si="1"/>
        <v>0</v>
      </c>
      <c r="AD12" s="67">
        <f t="shared" si="1"/>
        <v>0</v>
      </c>
      <c r="AE12" s="67">
        <f t="shared" si="1"/>
        <v>15</v>
      </c>
      <c r="AF12" s="67">
        <f t="shared" si="1"/>
        <v>17</v>
      </c>
      <c r="AG12" s="67">
        <f t="shared" si="1"/>
        <v>35</v>
      </c>
      <c r="AH12" s="67">
        <f t="shared" si="1"/>
        <v>109</v>
      </c>
      <c r="AI12" s="67">
        <f t="shared" si="1"/>
        <v>0</v>
      </c>
      <c r="AJ12" s="67">
        <f t="shared" si="1"/>
        <v>0</v>
      </c>
      <c r="AK12" s="67">
        <f t="shared" si="1"/>
        <v>12</v>
      </c>
      <c r="AL12" s="67">
        <f t="shared" si="1"/>
        <v>127</v>
      </c>
      <c r="AM12" s="67">
        <f t="shared" si="1"/>
        <v>39</v>
      </c>
      <c r="AN12" s="67">
        <f t="shared" si="1"/>
        <v>18</v>
      </c>
      <c r="AO12" s="67">
        <f t="shared" si="1"/>
        <v>30</v>
      </c>
      <c r="AP12" s="67">
        <f t="shared" si="1"/>
        <v>18</v>
      </c>
      <c r="AQ12" s="67">
        <f t="shared" si="1"/>
        <v>12</v>
      </c>
      <c r="AR12" s="67">
        <f t="shared" si="1"/>
        <v>0</v>
      </c>
      <c r="AS12" s="67">
        <f t="shared" si="1"/>
        <v>0</v>
      </c>
      <c r="AT12" s="67">
        <f t="shared" si="1"/>
        <v>783</v>
      </c>
      <c r="AU12" s="67">
        <f t="shared" si="1"/>
        <v>0</v>
      </c>
      <c r="AV12" s="67">
        <f t="shared" si="1"/>
        <v>0</v>
      </c>
      <c r="AW12" s="67">
        <f t="shared" si="1"/>
        <v>29</v>
      </c>
      <c r="AX12" s="67">
        <f t="shared" si="1"/>
        <v>0</v>
      </c>
      <c r="AY12" s="69"/>
      <c r="AZ12" s="17"/>
      <c r="BA12" s="23">
        <v>2</v>
      </c>
      <c r="BB12" s="33">
        <v>427974</v>
      </c>
      <c r="BC12" s="39" t="s">
        <v>143</v>
      </c>
    </row>
    <row r="13" spans="1:59" s="32" customFormat="1" ht="12.75">
      <c r="A13" s="70"/>
      <c r="B13" s="71" t="s">
        <v>48</v>
      </c>
      <c r="C13" s="72">
        <f>C12*1000/$C2</f>
        <v>8.676768790477606</v>
      </c>
      <c r="D13" s="72">
        <f aca="true" t="shared" si="2" ref="D13:S13">D12*1000/$C2</f>
        <v>0.6998940571324478</v>
      </c>
      <c r="E13" s="72">
        <f t="shared" si="2"/>
        <v>0.023968974559330402</v>
      </c>
      <c r="F13" s="72">
        <f t="shared" si="2"/>
        <v>0</v>
      </c>
      <c r="G13" s="72">
        <f t="shared" si="2"/>
        <v>0.16778282191531282</v>
      </c>
      <c r="H13" s="72">
        <f t="shared" si="2"/>
        <v>0.05752553894239296</v>
      </c>
      <c r="I13" s="72">
        <f t="shared" si="2"/>
        <v>0.07670071858985729</v>
      </c>
      <c r="J13" s="72">
        <f t="shared" si="2"/>
        <v>0.05752553894239296</v>
      </c>
      <c r="K13" s="72">
        <f t="shared" si="2"/>
        <v>0</v>
      </c>
      <c r="L13" s="72">
        <f t="shared" si="2"/>
        <v>0.033556564383062565</v>
      </c>
      <c r="M13" s="72">
        <f t="shared" si="2"/>
        <v>0.3259780540068935</v>
      </c>
      <c r="N13" s="72">
        <f t="shared" si="2"/>
        <v>0.5129360555696706</v>
      </c>
      <c r="O13" s="72">
        <f t="shared" si="2"/>
        <v>0</v>
      </c>
      <c r="P13" s="72">
        <f t="shared" si="2"/>
        <v>0.22530836085770578</v>
      </c>
      <c r="Q13" s="72">
        <f t="shared" si="2"/>
        <v>0.2876276947119648</v>
      </c>
      <c r="R13" s="72">
        <f t="shared" si="2"/>
        <v>0</v>
      </c>
      <c r="S13" s="72">
        <f t="shared" si="2"/>
        <v>0</v>
      </c>
      <c r="T13" s="72">
        <f>T12*1000/$C2</f>
        <v>0.09587589823732161</v>
      </c>
      <c r="U13" s="70"/>
      <c r="V13" s="70"/>
      <c r="W13" s="72">
        <f aca="true" t="shared" si="3" ref="W13:AI13">W12*1000/$C2</f>
        <v>0.047937949118660804</v>
      </c>
      <c r="X13" s="72">
        <f t="shared" si="3"/>
        <v>0.31159666927129526</v>
      </c>
      <c r="Y13" s="72">
        <f t="shared" si="3"/>
        <v>0.38350359294928643</v>
      </c>
      <c r="Z13" s="72">
        <f t="shared" si="3"/>
        <v>0</v>
      </c>
      <c r="AA13" s="72">
        <f t="shared" si="3"/>
        <v>0.023968974559330402</v>
      </c>
      <c r="AB13" s="72">
        <f t="shared" si="3"/>
        <v>0.038350359294928645</v>
      </c>
      <c r="AC13" s="72">
        <f t="shared" si="3"/>
        <v>0</v>
      </c>
      <c r="AD13" s="72">
        <f>AD12*1000/$C2</f>
        <v>0</v>
      </c>
      <c r="AE13" s="72">
        <f t="shared" si="3"/>
        <v>0.0719069236779912</v>
      </c>
      <c r="AF13" s="72">
        <f t="shared" si="3"/>
        <v>0.08149451350172338</v>
      </c>
      <c r="AG13" s="72">
        <f t="shared" si="3"/>
        <v>0.16778282191531282</v>
      </c>
      <c r="AH13" s="72">
        <f t="shared" si="3"/>
        <v>0.5225236453934028</v>
      </c>
      <c r="AI13" s="72">
        <f t="shared" si="3"/>
        <v>0</v>
      </c>
      <c r="AJ13" s="72">
        <f aca="true" t="shared" si="4" ref="AJ13:AX13">AJ12*1000/$C2</f>
        <v>0</v>
      </c>
      <c r="AK13" s="72">
        <f t="shared" si="4"/>
        <v>0.05752553894239296</v>
      </c>
      <c r="AL13" s="72">
        <f t="shared" si="4"/>
        <v>0.6088119538069923</v>
      </c>
      <c r="AM13" s="72">
        <f t="shared" si="4"/>
        <v>0.18695800156277714</v>
      </c>
      <c r="AN13" s="72">
        <f t="shared" si="4"/>
        <v>0.08628830841358945</v>
      </c>
      <c r="AO13" s="72">
        <f t="shared" si="4"/>
        <v>0.1438138473559824</v>
      </c>
      <c r="AP13" s="72">
        <f t="shared" si="4"/>
        <v>0.08628830841358945</v>
      </c>
      <c r="AQ13" s="72">
        <f t="shared" si="4"/>
        <v>0.05752553894239296</v>
      </c>
      <c r="AR13" s="72">
        <f t="shared" si="4"/>
        <v>0</v>
      </c>
      <c r="AS13" s="72">
        <f t="shared" si="4"/>
        <v>0</v>
      </c>
      <c r="AT13" s="72">
        <f t="shared" si="4"/>
        <v>3.753541415991141</v>
      </c>
      <c r="AU13" s="72">
        <f t="shared" si="4"/>
        <v>0</v>
      </c>
      <c r="AV13" s="72">
        <f t="shared" si="4"/>
        <v>0</v>
      </c>
      <c r="AW13" s="72">
        <f t="shared" si="4"/>
        <v>0.13902005244411633</v>
      </c>
      <c r="AX13" s="72">
        <f t="shared" si="4"/>
        <v>0</v>
      </c>
      <c r="AY13" s="70"/>
      <c r="AZ13" s="31"/>
      <c r="BA13" s="23">
        <v>3</v>
      </c>
      <c r="BB13" s="33">
        <v>604058</v>
      </c>
      <c r="BC13" s="39" t="s">
        <v>144</v>
      </c>
      <c r="BG13" s="38"/>
    </row>
    <row r="14" spans="1:59" s="32" customFormat="1" ht="12.75">
      <c r="A14" s="49"/>
      <c r="B14" s="74"/>
      <c r="C14" s="50"/>
      <c r="D14" s="50" t="s">
        <v>208</v>
      </c>
      <c r="E14" s="50"/>
      <c r="F14" s="50"/>
      <c r="G14" s="50" t="s">
        <v>68</v>
      </c>
      <c r="H14" s="50"/>
      <c r="I14" s="50" t="s">
        <v>77</v>
      </c>
      <c r="J14" s="50"/>
      <c r="K14" s="50"/>
      <c r="L14" s="50"/>
      <c r="M14" s="50" t="s">
        <v>207</v>
      </c>
      <c r="N14" s="50"/>
      <c r="O14" s="50"/>
      <c r="P14" s="50" t="s">
        <v>80</v>
      </c>
      <c r="Q14" s="50"/>
      <c r="R14" s="50"/>
      <c r="S14" s="50"/>
      <c r="T14" s="50"/>
      <c r="U14" s="49"/>
      <c r="V14" s="49"/>
      <c r="W14" s="50"/>
      <c r="X14" s="50" t="s">
        <v>81</v>
      </c>
      <c r="Y14" s="50" t="s">
        <v>69</v>
      </c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 t="s">
        <v>78</v>
      </c>
      <c r="AL14" s="50"/>
      <c r="AM14" s="50" t="s">
        <v>79</v>
      </c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1"/>
      <c r="AY14" s="49"/>
      <c r="AZ14" s="31"/>
      <c r="BA14" s="23">
        <v>4</v>
      </c>
      <c r="BB14" s="33">
        <v>606589</v>
      </c>
      <c r="BC14" s="39" t="s">
        <v>145</v>
      </c>
      <c r="BG14" s="38"/>
    </row>
    <row r="15" spans="1:55" s="17" customFormat="1" ht="12.75">
      <c r="A15" s="75">
        <v>1</v>
      </c>
      <c r="B15" s="43" t="s">
        <v>198</v>
      </c>
      <c r="C15" s="19">
        <f>SUM(D15:N15)+SUM(R15:T15)+SUM(W15:AO15)+SUM(AT15:AX15)</f>
        <v>595</v>
      </c>
      <c r="D15" s="7">
        <v>42</v>
      </c>
      <c r="E15" s="7">
        <v>5</v>
      </c>
      <c r="F15" s="7" t="s">
        <v>60</v>
      </c>
      <c r="G15" s="7">
        <v>25</v>
      </c>
      <c r="H15" s="7">
        <v>12</v>
      </c>
      <c r="I15" s="7">
        <v>11</v>
      </c>
      <c r="J15" s="7">
        <v>12</v>
      </c>
      <c r="K15" s="7" t="s">
        <v>82</v>
      </c>
      <c r="L15" s="7">
        <v>7</v>
      </c>
      <c r="M15" s="7">
        <v>53</v>
      </c>
      <c r="N15" s="6">
        <f>SUM(O15:Q15)</f>
        <v>47</v>
      </c>
      <c r="O15" s="7" t="s">
        <v>60</v>
      </c>
      <c r="P15" s="7">
        <v>47</v>
      </c>
      <c r="Q15" s="7" t="s">
        <v>60</v>
      </c>
      <c r="R15" s="7" t="s">
        <v>61</v>
      </c>
      <c r="S15" s="7" t="s">
        <v>61</v>
      </c>
      <c r="T15" s="7">
        <v>15</v>
      </c>
      <c r="U15" s="15">
        <v>1</v>
      </c>
      <c r="V15" s="15">
        <v>1</v>
      </c>
      <c r="W15" s="7">
        <v>10</v>
      </c>
      <c r="X15" s="7">
        <v>65</v>
      </c>
      <c r="Y15" s="7">
        <v>48</v>
      </c>
      <c r="Z15" s="7" t="s">
        <v>61</v>
      </c>
      <c r="AA15" s="7">
        <v>5</v>
      </c>
      <c r="AB15" s="7">
        <v>5</v>
      </c>
      <c r="AC15" s="7" t="s">
        <v>61</v>
      </c>
      <c r="AD15" s="7" t="s">
        <v>61</v>
      </c>
      <c r="AE15" s="7">
        <v>15</v>
      </c>
      <c r="AF15" s="7">
        <v>7</v>
      </c>
      <c r="AG15" s="7">
        <v>30</v>
      </c>
      <c r="AH15" s="7">
        <v>41</v>
      </c>
      <c r="AI15" s="7" t="s">
        <v>61</v>
      </c>
      <c r="AJ15" s="7" t="s">
        <v>61</v>
      </c>
      <c r="AK15" s="7">
        <v>12</v>
      </c>
      <c r="AL15" s="7">
        <v>45</v>
      </c>
      <c r="AM15" s="7">
        <v>19</v>
      </c>
      <c r="AN15" s="7">
        <v>14</v>
      </c>
      <c r="AO15" s="7">
        <f>SUM(AP15:AS15)</f>
        <v>30</v>
      </c>
      <c r="AP15" s="7">
        <v>18</v>
      </c>
      <c r="AQ15" s="7">
        <v>12</v>
      </c>
      <c r="AR15" s="7" t="s">
        <v>82</v>
      </c>
      <c r="AS15" s="7" t="s">
        <v>82</v>
      </c>
      <c r="AT15" s="7" t="s">
        <v>82</v>
      </c>
      <c r="AU15" s="7" t="s">
        <v>60</v>
      </c>
      <c r="AV15" s="7" t="s">
        <v>61</v>
      </c>
      <c r="AW15" s="7">
        <v>20</v>
      </c>
      <c r="AX15" s="52" t="s">
        <v>82</v>
      </c>
      <c r="AY15" s="15">
        <v>1</v>
      </c>
      <c r="BA15" s="23">
        <v>5</v>
      </c>
      <c r="BB15" s="33">
        <v>573691</v>
      </c>
      <c r="BC15" s="39" t="s">
        <v>146</v>
      </c>
    </row>
    <row r="16" spans="1:55" s="17" customFormat="1" ht="12.75">
      <c r="A16" s="15">
        <v>2</v>
      </c>
      <c r="B16" s="43" t="s">
        <v>196</v>
      </c>
      <c r="C16" s="19">
        <f>SUM(D16:N16)+SUM(R16:T16)+SUM(W16:AO16)+SUM(AT16:AX16)</f>
        <v>250</v>
      </c>
      <c r="D16" s="7">
        <v>30</v>
      </c>
      <c r="E16" s="7" t="s">
        <v>60</v>
      </c>
      <c r="F16" s="7" t="s">
        <v>60</v>
      </c>
      <c r="G16" s="7">
        <v>10</v>
      </c>
      <c r="H16" s="7" t="s">
        <v>60</v>
      </c>
      <c r="I16" s="7">
        <v>5</v>
      </c>
      <c r="J16" s="7" t="s">
        <v>61</v>
      </c>
      <c r="K16" s="7" t="s">
        <v>61</v>
      </c>
      <c r="L16" s="7" t="s">
        <v>61</v>
      </c>
      <c r="M16" s="7">
        <v>15</v>
      </c>
      <c r="N16" s="6">
        <f>SUM(O16:Q16)</f>
        <v>60</v>
      </c>
      <c r="O16" s="7" t="s">
        <v>60</v>
      </c>
      <c r="P16" s="7" t="s">
        <v>61</v>
      </c>
      <c r="Q16" s="7">
        <v>60</v>
      </c>
      <c r="R16" s="7" t="s">
        <v>61</v>
      </c>
      <c r="S16" s="7" t="s">
        <v>61</v>
      </c>
      <c r="T16" s="7">
        <v>5</v>
      </c>
      <c r="U16" s="15">
        <v>2</v>
      </c>
      <c r="V16" s="15">
        <v>2</v>
      </c>
      <c r="W16" s="7" t="s">
        <v>61</v>
      </c>
      <c r="X16" s="7" t="s">
        <v>60</v>
      </c>
      <c r="Y16" s="7">
        <v>20</v>
      </c>
      <c r="Z16" s="7" t="s">
        <v>61</v>
      </c>
      <c r="AA16" s="7" t="s">
        <v>60</v>
      </c>
      <c r="AB16" s="7" t="s">
        <v>61</v>
      </c>
      <c r="AC16" s="7" t="s">
        <v>61</v>
      </c>
      <c r="AD16" s="7" t="s">
        <v>61</v>
      </c>
      <c r="AE16" s="7" t="s">
        <v>61</v>
      </c>
      <c r="AF16" s="7">
        <v>10</v>
      </c>
      <c r="AG16" s="7">
        <v>5</v>
      </c>
      <c r="AH16" s="7">
        <v>30</v>
      </c>
      <c r="AI16" s="7" t="s">
        <v>61</v>
      </c>
      <c r="AJ16" s="7" t="s">
        <v>61</v>
      </c>
      <c r="AK16" s="7" t="s">
        <v>61</v>
      </c>
      <c r="AL16" s="7">
        <v>45</v>
      </c>
      <c r="AM16" s="7">
        <v>6</v>
      </c>
      <c r="AN16" s="7">
        <v>4</v>
      </c>
      <c r="AO16" s="7">
        <f>SUM(AP16:AS16)</f>
        <v>0</v>
      </c>
      <c r="AP16" s="7" t="s">
        <v>82</v>
      </c>
      <c r="AQ16" s="7" t="s">
        <v>82</v>
      </c>
      <c r="AR16" s="7" t="s">
        <v>82</v>
      </c>
      <c r="AS16" s="7" t="s">
        <v>82</v>
      </c>
      <c r="AT16" s="7" t="s">
        <v>60</v>
      </c>
      <c r="AU16" s="7" t="s">
        <v>60</v>
      </c>
      <c r="AV16" s="7" t="s">
        <v>61</v>
      </c>
      <c r="AW16" s="7">
        <v>5</v>
      </c>
      <c r="AX16" s="52" t="s">
        <v>61</v>
      </c>
      <c r="AY16" s="15">
        <v>2</v>
      </c>
      <c r="BA16" s="23">
        <v>6</v>
      </c>
      <c r="BB16" s="33">
        <v>283832</v>
      </c>
      <c r="BC16" s="39" t="s">
        <v>147</v>
      </c>
    </row>
    <row r="17" spans="1:55" s="17" customFormat="1" ht="12.75">
      <c r="A17" s="15">
        <v>3</v>
      </c>
      <c r="B17" s="43" t="s">
        <v>197</v>
      </c>
      <c r="C17" s="19">
        <f>SUM(D17:N17)+SUM(R17:T17)+SUM(W17:AO17)+SUM(AT17:AX17)</f>
        <v>74</v>
      </c>
      <c r="D17" s="7">
        <v>20</v>
      </c>
      <c r="E17" s="7" t="s">
        <v>60</v>
      </c>
      <c r="F17" s="7" t="s">
        <v>60</v>
      </c>
      <c r="G17" s="7" t="s">
        <v>60</v>
      </c>
      <c r="H17" s="7" t="s">
        <v>60</v>
      </c>
      <c r="I17" s="7" t="s">
        <v>60</v>
      </c>
      <c r="J17" s="7" t="s">
        <v>61</v>
      </c>
      <c r="K17" s="7" t="s">
        <v>61</v>
      </c>
      <c r="L17" s="7" t="s">
        <v>61</v>
      </c>
      <c r="M17" s="7" t="s">
        <v>61</v>
      </c>
      <c r="N17" s="6">
        <f>SUM(O17:Q17)</f>
        <v>0</v>
      </c>
      <c r="O17" s="7" t="s">
        <v>60</v>
      </c>
      <c r="P17" s="7" t="s">
        <v>61</v>
      </c>
      <c r="Q17" s="7" t="s">
        <v>60</v>
      </c>
      <c r="R17" s="7" t="s">
        <v>61</v>
      </c>
      <c r="S17" s="7" t="s">
        <v>61</v>
      </c>
      <c r="T17" s="7" t="s">
        <v>61</v>
      </c>
      <c r="U17" s="15">
        <v>3</v>
      </c>
      <c r="V17" s="15">
        <v>3</v>
      </c>
      <c r="W17" s="7" t="s">
        <v>61</v>
      </c>
      <c r="X17" s="7" t="s">
        <v>60</v>
      </c>
      <c r="Y17" s="7">
        <v>12</v>
      </c>
      <c r="Z17" s="7" t="s">
        <v>61</v>
      </c>
      <c r="AA17" s="7" t="s">
        <v>82</v>
      </c>
      <c r="AB17" s="7">
        <v>3</v>
      </c>
      <c r="AC17" s="7" t="s">
        <v>61</v>
      </c>
      <c r="AD17" s="7" t="s">
        <v>61</v>
      </c>
      <c r="AE17" s="7" t="s">
        <v>61</v>
      </c>
      <c r="AF17" s="7" t="s">
        <v>61</v>
      </c>
      <c r="AG17" s="7" t="s">
        <v>60</v>
      </c>
      <c r="AH17" s="7">
        <v>18</v>
      </c>
      <c r="AI17" s="7" t="s">
        <v>61</v>
      </c>
      <c r="AJ17" s="7" t="s">
        <v>61</v>
      </c>
      <c r="AK17" s="7" t="s">
        <v>61</v>
      </c>
      <c r="AL17" s="7">
        <v>14</v>
      </c>
      <c r="AM17" s="7">
        <v>5</v>
      </c>
      <c r="AN17" s="7" t="s">
        <v>82</v>
      </c>
      <c r="AO17" s="7">
        <f>SUM(AP17:AS17)</f>
        <v>0</v>
      </c>
      <c r="AP17" s="7" t="s">
        <v>82</v>
      </c>
      <c r="AQ17" s="7" t="s">
        <v>82</v>
      </c>
      <c r="AR17" s="7" t="s">
        <v>82</v>
      </c>
      <c r="AS17" s="7" t="s">
        <v>82</v>
      </c>
      <c r="AT17" s="7" t="s">
        <v>60</v>
      </c>
      <c r="AU17" s="7" t="s">
        <v>60</v>
      </c>
      <c r="AV17" s="7" t="s">
        <v>61</v>
      </c>
      <c r="AW17" s="7">
        <v>2</v>
      </c>
      <c r="AX17" s="52" t="s">
        <v>61</v>
      </c>
      <c r="AY17" s="15">
        <v>3</v>
      </c>
      <c r="BA17" s="23">
        <v>7</v>
      </c>
      <c r="BB17" s="33">
        <v>403088</v>
      </c>
      <c r="BC17" s="39" t="s">
        <v>148</v>
      </c>
    </row>
    <row r="18" spans="1:55" s="17" customFormat="1" ht="12.75">
      <c r="A18" s="15">
        <v>4</v>
      </c>
      <c r="B18" s="4" t="s">
        <v>210</v>
      </c>
      <c r="C18" s="19"/>
      <c r="D18" s="19"/>
      <c r="E18" s="19"/>
      <c r="F18" s="19"/>
      <c r="G18" s="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5"/>
      <c r="V18" s="15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9"/>
      <c r="AU18" s="19"/>
      <c r="AV18" s="19"/>
      <c r="AW18" s="19"/>
      <c r="AX18" s="53"/>
      <c r="AY18" s="15"/>
      <c r="BA18" s="23">
        <v>8</v>
      </c>
      <c r="BB18" s="33">
        <v>550765</v>
      </c>
      <c r="BC18" s="39" t="s">
        <v>149</v>
      </c>
    </row>
    <row r="19" spans="1:55" s="17" customFormat="1" ht="12.75">
      <c r="A19" s="76" t="s">
        <v>2</v>
      </c>
      <c r="B19" s="4" t="s">
        <v>211</v>
      </c>
      <c r="C19" s="19">
        <f>SUM(D19:N19)+SUM(R19:T19)+SUM(W19:AO19)+SUM(AT19:AX19)</f>
        <v>891</v>
      </c>
      <c r="D19" s="17">
        <f>SUM(D21:D24)</f>
        <v>54</v>
      </c>
      <c r="E19" s="8" t="s">
        <v>82</v>
      </c>
      <c r="F19" s="8" t="s">
        <v>82</v>
      </c>
      <c r="G19" s="8" t="s">
        <v>82</v>
      </c>
      <c r="H19" s="8" t="s">
        <v>82</v>
      </c>
      <c r="I19" s="8" t="s">
        <v>82</v>
      </c>
      <c r="J19" s="8" t="s">
        <v>82</v>
      </c>
      <c r="K19" s="8" t="s">
        <v>82</v>
      </c>
      <c r="L19" s="8" t="s">
        <v>82</v>
      </c>
      <c r="M19" s="8" t="s">
        <v>82</v>
      </c>
      <c r="N19" s="19">
        <v>0</v>
      </c>
      <c r="O19" s="8" t="s">
        <v>82</v>
      </c>
      <c r="P19" s="8" t="s">
        <v>82</v>
      </c>
      <c r="Q19" s="8" t="s">
        <v>82</v>
      </c>
      <c r="R19" s="8" t="s">
        <v>82</v>
      </c>
      <c r="S19" s="8" t="s">
        <v>82</v>
      </c>
      <c r="T19" s="8" t="s">
        <v>82</v>
      </c>
      <c r="U19" s="15">
        <v>4</v>
      </c>
      <c r="V19" s="15">
        <v>4</v>
      </c>
      <c r="W19" s="8" t="s">
        <v>82</v>
      </c>
      <c r="X19" s="8" t="s">
        <v>82</v>
      </c>
      <c r="Y19" s="8" t="s">
        <v>82</v>
      </c>
      <c r="Z19" s="7" t="s">
        <v>61</v>
      </c>
      <c r="AA19" s="7" t="s">
        <v>82</v>
      </c>
      <c r="AB19" s="7" t="s">
        <v>61</v>
      </c>
      <c r="AC19" s="7" t="s">
        <v>61</v>
      </c>
      <c r="AD19" s="7" t="s">
        <v>61</v>
      </c>
      <c r="AE19" s="7" t="s">
        <v>61</v>
      </c>
      <c r="AF19" s="7" t="s">
        <v>61</v>
      </c>
      <c r="AG19" s="7" t="s">
        <v>60</v>
      </c>
      <c r="AH19" s="17">
        <f>SUM(AH21:AH24)</f>
        <v>20</v>
      </c>
      <c r="AI19" s="7" t="s">
        <v>61</v>
      </c>
      <c r="AJ19" s="7" t="s">
        <v>61</v>
      </c>
      <c r="AK19" s="7" t="s">
        <v>61</v>
      </c>
      <c r="AL19" s="17">
        <f>SUM(AL21:AL24)</f>
        <v>23</v>
      </c>
      <c r="AM19" s="17">
        <f>SUM(AM21:AM24)</f>
        <v>9</v>
      </c>
      <c r="AN19" s="7" t="s">
        <v>82</v>
      </c>
      <c r="AO19" s="7">
        <f>SUM(AP19:AS19)</f>
        <v>0</v>
      </c>
      <c r="AP19" s="7" t="s">
        <v>82</v>
      </c>
      <c r="AQ19" s="7" t="s">
        <v>82</v>
      </c>
      <c r="AR19" s="7" t="s">
        <v>82</v>
      </c>
      <c r="AS19" s="7" t="s">
        <v>82</v>
      </c>
      <c r="AT19" s="17">
        <f>SUM(AT21:AT24)</f>
        <v>783</v>
      </c>
      <c r="AU19" s="7" t="s">
        <v>60</v>
      </c>
      <c r="AV19" s="7" t="s">
        <v>61</v>
      </c>
      <c r="AW19" s="17">
        <f>SUM(AW21:AW24)</f>
        <v>2</v>
      </c>
      <c r="AX19" s="73" t="s">
        <v>82</v>
      </c>
      <c r="AY19" s="15">
        <v>4</v>
      </c>
      <c r="AZ19" s="17">
        <v>0</v>
      </c>
      <c r="BA19" s="23">
        <v>9</v>
      </c>
      <c r="BB19" s="33">
        <v>312089</v>
      </c>
      <c r="BC19" s="39" t="s">
        <v>204</v>
      </c>
    </row>
    <row r="20" spans="1:55" s="17" customFormat="1" ht="12.75">
      <c r="A20" s="76"/>
      <c r="B20" s="4"/>
      <c r="C20" s="19"/>
      <c r="E20" s="8"/>
      <c r="F20" s="8"/>
      <c r="G20" s="8"/>
      <c r="H20" s="8"/>
      <c r="I20" s="8"/>
      <c r="J20" s="8"/>
      <c r="K20" s="8"/>
      <c r="L20" s="8"/>
      <c r="M20" s="8"/>
      <c r="N20" s="19"/>
      <c r="O20" s="8"/>
      <c r="P20" s="8"/>
      <c r="Q20" s="8"/>
      <c r="R20" s="8"/>
      <c r="S20" s="8"/>
      <c r="T20" s="8"/>
      <c r="U20" s="15"/>
      <c r="V20" s="15"/>
      <c r="W20" s="8"/>
      <c r="X20" s="8"/>
      <c r="Y20" s="8"/>
      <c r="Z20" s="7"/>
      <c r="AA20" s="7"/>
      <c r="AB20" s="7"/>
      <c r="AC20" s="7"/>
      <c r="AD20" s="7"/>
      <c r="AE20" s="7"/>
      <c r="AF20" s="7"/>
      <c r="AG20" s="7"/>
      <c r="AI20" s="7"/>
      <c r="AJ20" s="7"/>
      <c r="AK20" s="7"/>
      <c r="AN20" s="7"/>
      <c r="AO20" s="7"/>
      <c r="AP20" s="7"/>
      <c r="AQ20" s="7"/>
      <c r="AR20" s="7"/>
      <c r="AS20" s="7"/>
      <c r="AT20" s="8" t="s">
        <v>212</v>
      </c>
      <c r="AU20" s="7"/>
      <c r="AV20" s="7"/>
      <c r="AX20" s="73"/>
      <c r="AY20" s="78"/>
      <c r="BA20" s="23">
        <v>10</v>
      </c>
      <c r="BB20" s="33">
        <v>440931</v>
      </c>
      <c r="BC20" s="39" t="s">
        <v>150</v>
      </c>
    </row>
    <row r="21" spans="1:55" s="17" customFormat="1" ht="12.75">
      <c r="A21" s="76"/>
      <c r="B21" s="4" t="s">
        <v>237</v>
      </c>
      <c r="C21" s="19">
        <f>SUM(D21:N21)+SUM(R21:T21)+SUM(W21:AO21)+SUM(AT21:AX21)</f>
        <v>723</v>
      </c>
      <c r="D21" s="8" t="s">
        <v>82</v>
      </c>
      <c r="E21" s="8" t="s">
        <v>82</v>
      </c>
      <c r="F21" s="8" t="s">
        <v>82</v>
      </c>
      <c r="G21" s="8" t="s">
        <v>82</v>
      </c>
      <c r="H21" s="8" t="s">
        <v>82</v>
      </c>
      <c r="I21" s="8" t="s">
        <v>82</v>
      </c>
      <c r="J21" s="8" t="s">
        <v>82</v>
      </c>
      <c r="K21" s="8" t="s">
        <v>82</v>
      </c>
      <c r="L21" s="8" t="s">
        <v>82</v>
      </c>
      <c r="M21" s="8" t="s">
        <v>82</v>
      </c>
      <c r="N21" s="19">
        <v>0</v>
      </c>
      <c r="O21" s="8" t="s">
        <v>82</v>
      </c>
      <c r="P21" s="8" t="s">
        <v>82</v>
      </c>
      <c r="Q21" s="8" t="s">
        <v>82</v>
      </c>
      <c r="R21" s="8" t="s">
        <v>82</v>
      </c>
      <c r="S21" s="8" t="s">
        <v>82</v>
      </c>
      <c r="T21" s="8" t="s">
        <v>82</v>
      </c>
      <c r="U21" s="15"/>
      <c r="V21" s="15"/>
      <c r="W21" s="8" t="s">
        <v>82</v>
      </c>
      <c r="X21" s="8" t="s">
        <v>82</v>
      </c>
      <c r="Y21" s="8" t="s">
        <v>82</v>
      </c>
      <c r="Z21" s="7" t="s">
        <v>61</v>
      </c>
      <c r="AA21" s="7" t="s">
        <v>82</v>
      </c>
      <c r="AB21" s="7" t="s">
        <v>61</v>
      </c>
      <c r="AC21" s="7" t="s">
        <v>61</v>
      </c>
      <c r="AD21" s="7" t="s">
        <v>61</v>
      </c>
      <c r="AE21" s="7" t="s">
        <v>61</v>
      </c>
      <c r="AF21" s="7" t="s">
        <v>61</v>
      </c>
      <c r="AG21" s="7" t="s">
        <v>60</v>
      </c>
      <c r="AH21" s="8" t="s">
        <v>82</v>
      </c>
      <c r="AI21" s="7" t="s">
        <v>61</v>
      </c>
      <c r="AJ21" s="7" t="s">
        <v>61</v>
      </c>
      <c r="AK21" s="7" t="s">
        <v>61</v>
      </c>
      <c r="AL21" s="7" t="s">
        <v>61</v>
      </c>
      <c r="AM21" s="7" t="s">
        <v>61</v>
      </c>
      <c r="AN21" s="7" t="s">
        <v>82</v>
      </c>
      <c r="AO21" s="7">
        <f>SUM(AP21:AS21)</f>
        <v>0</v>
      </c>
      <c r="AP21" s="7" t="s">
        <v>82</v>
      </c>
      <c r="AQ21" s="7" t="s">
        <v>82</v>
      </c>
      <c r="AR21" s="7" t="s">
        <v>82</v>
      </c>
      <c r="AS21" s="7" t="s">
        <v>82</v>
      </c>
      <c r="AT21" s="7">
        <v>723</v>
      </c>
      <c r="AU21" s="7" t="s">
        <v>82</v>
      </c>
      <c r="AV21" s="7" t="s">
        <v>82</v>
      </c>
      <c r="AW21" s="7" t="s">
        <v>82</v>
      </c>
      <c r="AX21" s="73" t="s">
        <v>82</v>
      </c>
      <c r="AY21" s="78"/>
      <c r="BA21" s="23">
        <v>11</v>
      </c>
      <c r="BB21" s="33">
        <v>288925</v>
      </c>
      <c r="BC21" s="39" t="s">
        <v>151</v>
      </c>
    </row>
    <row r="22" spans="1:55" s="17" customFormat="1" ht="12.75">
      <c r="A22" s="76"/>
      <c r="B22" s="4" t="s">
        <v>236</v>
      </c>
      <c r="C22" s="19">
        <f>SUM(D22:N22)+SUM(R22:T22)+SUM(W22:AO22)+SUM(AT22:AX22)</f>
        <v>72</v>
      </c>
      <c r="D22" s="8">
        <v>40</v>
      </c>
      <c r="E22" s="8" t="s">
        <v>82</v>
      </c>
      <c r="F22" s="8" t="s">
        <v>82</v>
      </c>
      <c r="G22" s="8" t="s">
        <v>82</v>
      </c>
      <c r="H22" s="8" t="s">
        <v>82</v>
      </c>
      <c r="I22" s="8" t="s">
        <v>82</v>
      </c>
      <c r="J22" s="8" t="s">
        <v>82</v>
      </c>
      <c r="K22" s="8" t="s">
        <v>82</v>
      </c>
      <c r="L22" s="8" t="s">
        <v>82</v>
      </c>
      <c r="M22" s="8" t="s">
        <v>82</v>
      </c>
      <c r="N22" s="19">
        <v>0</v>
      </c>
      <c r="O22" s="8" t="s">
        <v>82</v>
      </c>
      <c r="P22" s="8" t="s">
        <v>82</v>
      </c>
      <c r="Q22" s="8" t="s">
        <v>82</v>
      </c>
      <c r="R22" s="8" t="s">
        <v>82</v>
      </c>
      <c r="S22" s="8" t="s">
        <v>82</v>
      </c>
      <c r="T22" s="8" t="s">
        <v>82</v>
      </c>
      <c r="U22" s="15"/>
      <c r="V22" s="15"/>
      <c r="W22" s="8" t="s">
        <v>82</v>
      </c>
      <c r="X22" s="8" t="s">
        <v>82</v>
      </c>
      <c r="Y22" s="8" t="s">
        <v>82</v>
      </c>
      <c r="Z22" s="7" t="s">
        <v>61</v>
      </c>
      <c r="AA22" s="7" t="s">
        <v>82</v>
      </c>
      <c r="AB22" s="7" t="s">
        <v>61</v>
      </c>
      <c r="AC22" s="7" t="s">
        <v>61</v>
      </c>
      <c r="AD22" s="7" t="s">
        <v>61</v>
      </c>
      <c r="AE22" s="7" t="s">
        <v>61</v>
      </c>
      <c r="AF22" s="7" t="s">
        <v>61</v>
      </c>
      <c r="AG22" s="7" t="s">
        <v>60</v>
      </c>
      <c r="AH22" s="8">
        <v>10</v>
      </c>
      <c r="AI22" s="7" t="s">
        <v>61</v>
      </c>
      <c r="AJ22" s="7" t="s">
        <v>61</v>
      </c>
      <c r="AK22" s="7" t="s">
        <v>61</v>
      </c>
      <c r="AL22" s="7">
        <v>15</v>
      </c>
      <c r="AM22" s="7">
        <v>5</v>
      </c>
      <c r="AN22" s="7" t="s">
        <v>82</v>
      </c>
      <c r="AO22" s="7">
        <f>SUM(AP22:AS22)</f>
        <v>0</v>
      </c>
      <c r="AP22" s="7" t="s">
        <v>82</v>
      </c>
      <c r="AQ22" s="7" t="s">
        <v>82</v>
      </c>
      <c r="AR22" s="7" t="s">
        <v>82</v>
      </c>
      <c r="AS22" s="7" t="s">
        <v>82</v>
      </c>
      <c r="AT22" s="7" t="s">
        <v>82</v>
      </c>
      <c r="AU22" s="7" t="s">
        <v>82</v>
      </c>
      <c r="AV22" s="7" t="s">
        <v>82</v>
      </c>
      <c r="AW22" s="7">
        <v>2</v>
      </c>
      <c r="AX22" s="73" t="s">
        <v>82</v>
      </c>
      <c r="AY22" s="78"/>
      <c r="BA22" s="23">
        <v>12</v>
      </c>
      <c r="BB22" s="33">
        <v>301251</v>
      </c>
      <c r="BC22" s="39" t="s">
        <v>152</v>
      </c>
    </row>
    <row r="23" spans="1:55" s="17" customFormat="1" ht="12.75">
      <c r="A23" s="76"/>
      <c r="B23" s="4"/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19"/>
      <c r="O23" s="8"/>
      <c r="P23" s="8"/>
      <c r="Q23" s="8"/>
      <c r="R23" s="8"/>
      <c r="S23" s="8"/>
      <c r="T23" s="8"/>
      <c r="U23" s="15"/>
      <c r="V23" s="15"/>
      <c r="W23" s="8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8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 t="s">
        <v>239</v>
      </c>
      <c r="AU23" s="7"/>
      <c r="AV23" s="7"/>
      <c r="AW23" s="7"/>
      <c r="AX23" s="73"/>
      <c r="AY23" s="78"/>
      <c r="BA23" s="23">
        <v>13</v>
      </c>
      <c r="BB23" s="33">
        <v>698929</v>
      </c>
      <c r="BC23" s="39" t="s">
        <v>153</v>
      </c>
    </row>
    <row r="24" spans="1:55" s="17" customFormat="1" ht="12.75">
      <c r="A24" s="77"/>
      <c r="B24" s="5" t="s">
        <v>238</v>
      </c>
      <c r="C24" s="47">
        <f>SUM(D24:N24)+SUM(R24:T24)+SUM(W24:AO24)+SUM(AT24:AX24)</f>
        <v>96</v>
      </c>
      <c r="D24" s="48">
        <v>14</v>
      </c>
      <c r="E24" s="48" t="s">
        <v>82</v>
      </c>
      <c r="F24" s="48" t="s">
        <v>82</v>
      </c>
      <c r="G24" s="48" t="s">
        <v>82</v>
      </c>
      <c r="H24" s="48" t="s">
        <v>82</v>
      </c>
      <c r="I24" s="48" t="s">
        <v>82</v>
      </c>
      <c r="J24" s="48" t="s">
        <v>82</v>
      </c>
      <c r="K24" s="48" t="s">
        <v>82</v>
      </c>
      <c r="L24" s="48" t="s">
        <v>82</v>
      </c>
      <c r="M24" s="48" t="s">
        <v>82</v>
      </c>
      <c r="N24" s="47">
        <v>0</v>
      </c>
      <c r="O24" s="48" t="s">
        <v>82</v>
      </c>
      <c r="P24" s="48" t="s">
        <v>82</v>
      </c>
      <c r="Q24" s="48" t="s">
        <v>82</v>
      </c>
      <c r="R24" s="48" t="s">
        <v>82</v>
      </c>
      <c r="S24" s="48" t="s">
        <v>82</v>
      </c>
      <c r="T24" s="48" t="s">
        <v>82</v>
      </c>
      <c r="U24" s="46"/>
      <c r="V24" s="46"/>
      <c r="W24" s="48" t="s">
        <v>82</v>
      </c>
      <c r="X24" s="48" t="s">
        <v>82</v>
      </c>
      <c r="Y24" s="48" t="s">
        <v>82</v>
      </c>
      <c r="Z24" s="56" t="s">
        <v>61</v>
      </c>
      <c r="AA24" s="56" t="s">
        <v>82</v>
      </c>
      <c r="AB24" s="56" t="s">
        <v>61</v>
      </c>
      <c r="AC24" s="56" t="s">
        <v>61</v>
      </c>
      <c r="AD24" s="56" t="s">
        <v>61</v>
      </c>
      <c r="AE24" s="56" t="s">
        <v>61</v>
      </c>
      <c r="AF24" s="56" t="s">
        <v>61</v>
      </c>
      <c r="AG24" s="56" t="s">
        <v>60</v>
      </c>
      <c r="AH24" s="48">
        <v>10</v>
      </c>
      <c r="AI24" s="56" t="s">
        <v>61</v>
      </c>
      <c r="AJ24" s="56" t="s">
        <v>61</v>
      </c>
      <c r="AK24" s="56" t="s">
        <v>61</v>
      </c>
      <c r="AL24" s="56">
        <v>8</v>
      </c>
      <c r="AM24" s="56">
        <v>4</v>
      </c>
      <c r="AN24" s="56" t="s">
        <v>82</v>
      </c>
      <c r="AO24" s="56">
        <f>SUM(AP24:AS24)</f>
        <v>0</v>
      </c>
      <c r="AP24" s="56" t="s">
        <v>82</v>
      </c>
      <c r="AQ24" s="56" t="s">
        <v>82</v>
      </c>
      <c r="AR24" s="56" t="s">
        <v>82</v>
      </c>
      <c r="AS24" s="56" t="s">
        <v>82</v>
      </c>
      <c r="AT24" s="56">
        <v>60</v>
      </c>
      <c r="AU24" s="56" t="s">
        <v>82</v>
      </c>
      <c r="AV24" s="56" t="s">
        <v>82</v>
      </c>
      <c r="AW24" s="56" t="s">
        <v>82</v>
      </c>
      <c r="AX24" s="54" t="s">
        <v>82</v>
      </c>
      <c r="AY24" s="79"/>
      <c r="BA24" s="23">
        <v>14</v>
      </c>
      <c r="BB24" s="33">
        <v>684257</v>
      </c>
      <c r="BC24" s="39" t="s">
        <v>154</v>
      </c>
    </row>
    <row r="25" spans="1:55" s="17" customFormat="1" ht="12.75">
      <c r="A25" s="44"/>
      <c r="B25" s="4"/>
      <c r="C25" s="19"/>
      <c r="E25" s="8"/>
      <c r="F25" s="8"/>
      <c r="G25" s="8"/>
      <c r="H25" s="8"/>
      <c r="I25" s="8"/>
      <c r="J25" s="8"/>
      <c r="K25" s="8"/>
      <c r="L25" s="8"/>
      <c r="M25" s="8"/>
      <c r="N25" s="19"/>
      <c r="O25" s="8"/>
      <c r="P25" s="8"/>
      <c r="Q25" s="8"/>
      <c r="R25" s="8"/>
      <c r="S25" s="8"/>
      <c r="T25" s="9"/>
      <c r="U25" s="45"/>
      <c r="V25" s="45"/>
      <c r="W25" s="9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9"/>
      <c r="AP25" s="8"/>
      <c r="AQ25" s="8"/>
      <c r="AR25" s="8"/>
      <c r="AS25" s="8"/>
      <c r="AT25" s="8"/>
      <c r="AU25" s="8"/>
      <c r="AV25" s="8"/>
      <c r="AW25" s="8"/>
      <c r="AX25" s="9"/>
      <c r="AY25" s="45"/>
      <c r="BA25" s="23">
        <v>15</v>
      </c>
      <c r="BB25" s="33">
        <v>208603</v>
      </c>
      <c r="BC25" s="39" t="s">
        <v>155</v>
      </c>
    </row>
    <row r="26" spans="1:55" s="17" customFormat="1" ht="12.75">
      <c r="A26" s="1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A26" s="23">
        <v>16</v>
      </c>
      <c r="BB26" s="33">
        <v>512668</v>
      </c>
      <c r="BC26" s="39" t="s">
        <v>156</v>
      </c>
    </row>
    <row r="27" spans="2:55" s="17" customFormat="1" ht="12.75">
      <c r="B27" s="19"/>
      <c r="C27" s="1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BA27" s="23">
        <v>17</v>
      </c>
      <c r="BB27" s="33">
        <v>650548</v>
      </c>
      <c r="BC27" s="39" t="s">
        <v>157</v>
      </c>
    </row>
    <row r="28" spans="1:55" s="17" customFormat="1" ht="12.75">
      <c r="A28" s="20"/>
      <c r="B28" s="5" t="s">
        <v>63</v>
      </c>
      <c r="C28" s="6"/>
      <c r="D28" s="6"/>
      <c r="E28" s="6"/>
      <c r="F28" s="6"/>
      <c r="G28" s="6"/>
      <c r="H28" s="6"/>
      <c r="I28" s="2" t="s">
        <v>83</v>
      </c>
      <c r="Q28" s="6"/>
      <c r="R28" s="6"/>
      <c r="S28" s="6"/>
      <c r="T28" s="6"/>
      <c r="U28" s="8"/>
      <c r="V28" s="2" t="s">
        <v>62</v>
      </c>
      <c r="W28" s="3"/>
      <c r="X28" s="3"/>
      <c r="Y28" s="3"/>
      <c r="Z28" s="3"/>
      <c r="AA28" s="3"/>
      <c r="AB28" s="3"/>
      <c r="AC28" s="3"/>
      <c r="AD28" s="6"/>
      <c r="AE28" s="6"/>
      <c r="AF28" s="6"/>
      <c r="AG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8"/>
      <c r="BA28" s="23">
        <v>18</v>
      </c>
      <c r="BB28" s="33">
        <v>527979</v>
      </c>
      <c r="BC28" s="39" t="s">
        <v>158</v>
      </c>
    </row>
    <row r="29" spans="1:55" s="17" customFormat="1" ht="12.75">
      <c r="A29" s="3"/>
      <c r="B29" s="82" t="s">
        <v>106</v>
      </c>
      <c r="C29" s="3"/>
      <c r="D29" s="23"/>
      <c r="E29" s="3"/>
      <c r="F29" s="3"/>
      <c r="G29" s="3"/>
      <c r="H29" s="3"/>
      <c r="I29" s="86" t="s">
        <v>84</v>
      </c>
      <c r="J29" s="86"/>
      <c r="K29" s="86"/>
      <c r="L29" s="86"/>
      <c r="M29" s="86"/>
      <c r="N29" s="86"/>
      <c r="O29" s="86"/>
      <c r="Q29" s="3"/>
      <c r="R29" s="3"/>
      <c r="S29" s="3"/>
      <c r="T29" s="3"/>
      <c r="U29" s="3"/>
      <c r="V29" s="5" t="s">
        <v>64</v>
      </c>
      <c r="W29" s="12"/>
      <c r="X29" s="12"/>
      <c r="Y29" s="12"/>
      <c r="Z29" s="12"/>
      <c r="AA29" s="12"/>
      <c r="AB29" s="12"/>
      <c r="AC29" s="3"/>
      <c r="AD29" s="3"/>
      <c r="AE29" s="3"/>
      <c r="AF29" s="3"/>
      <c r="AG29" s="3"/>
      <c r="AN29" s="24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BA29" s="23">
        <v>19</v>
      </c>
      <c r="BB29" s="33">
        <v>278425</v>
      </c>
      <c r="BC29" s="39" t="s">
        <v>159</v>
      </c>
    </row>
    <row r="30" spans="1:55" s="17" customFormat="1" ht="12.75">
      <c r="A30" s="22"/>
      <c r="B30" s="3" t="s">
        <v>105</v>
      </c>
      <c r="C30" s="3"/>
      <c r="D30" s="3"/>
      <c r="H30" s="3"/>
      <c r="I30" s="21"/>
      <c r="K30" s="2"/>
      <c r="L30" s="3"/>
      <c r="M30" s="3"/>
      <c r="N30" s="3"/>
      <c r="O30" s="3"/>
      <c r="P30" s="3"/>
      <c r="Q30" s="3"/>
      <c r="U30" s="20"/>
      <c r="V30" s="3"/>
      <c r="W30" s="3"/>
      <c r="X30" s="3"/>
      <c r="Y30" s="3"/>
      <c r="Z30" s="3"/>
      <c r="AA30" s="3"/>
      <c r="AB30" s="3"/>
      <c r="AC30" s="3"/>
      <c r="AD30" s="9"/>
      <c r="AE30" s="3"/>
      <c r="AF30" s="3"/>
      <c r="AG30" s="3"/>
      <c r="AN30" s="26"/>
      <c r="AO30" s="3"/>
      <c r="AP30" s="3"/>
      <c r="AQ30" s="3"/>
      <c r="AR30" s="3"/>
      <c r="AS30" s="3"/>
      <c r="AT30" s="9"/>
      <c r="AU30" s="9"/>
      <c r="AV30" s="9"/>
      <c r="AW30" s="9"/>
      <c r="AX30" s="9"/>
      <c r="AY30" s="22"/>
      <c r="BA30" s="23">
        <v>20</v>
      </c>
      <c r="BB30" s="33">
        <v>334819</v>
      </c>
      <c r="BC30" s="39" t="s">
        <v>160</v>
      </c>
    </row>
    <row r="31" spans="1:55" s="17" customFormat="1" ht="12.75">
      <c r="A31" s="22"/>
      <c r="B31" s="82" t="s">
        <v>104</v>
      </c>
      <c r="C31" s="3"/>
      <c r="D31" s="3"/>
      <c r="E31" s="3"/>
      <c r="F31" s="3"/>
      <c r="G31" s="23"/>
      <c r="H31" s="3"/>
      <c r="I31" s="21">
        <v>1</v>
      </c>
      <c r="J31" s="3" t="s">
        <v>199</v>
      </c>
      <c r="K31" s="2"/>
      <c r="L31" s="3"/>
      <c r="M31" s="3"/>
      <c r="N31" s="3"/>
      <c r="O31" s="3"/>
      <c r="P31" s="3"/>
      <c r="Q31" s="3"/>
      <c r="U31" s="20"/>
      <c r="V31" s="3"/>
      <c r="W31" s="3"/>
      <c r="X31" s="3"/>
      <c r="Y31" s="3"/>
      <c r="Z31" s="3"/>
      <c r="AA31" s="3"/>
      <c r="AB31" s="3"/>
      <c r="AC31" s="3"/>
      <c r="AD31" s="6"/>
      <c r="AE31" s="3"/>
      <c r="AF31" s="3"/>
      <c r="AG31" s="3"/>
      <c r="AN31" s="26"/>
      <c r="AO31" s="3"/>
      <c r="AP31" s="3"/>
      <c r="AQ31" s="3"/>
      <c r="AR31" s="3"/>
      <c r="AS31" s="3"/>
      <c r="AT31" s="6"/>
      <c r="AU31" s="6"/>
      <c r="AV31" s="6"/>
      <c r="AW31" s="6"/>
      <c r="AX31" s="6"/>
      <c r="AY31" s="8"/>
      <c r="BA31" s="23">
        <v>21</v>
      </c>
      <c r="BB31" s="33">
        <v>310336</v>
      </c>
      <c r="BC31" s="39" t="s">
        <v>161</v>
      </c>
    </row>
    <row r="32" spans="1:55" s="17" customFormat="1" ht="12.75">
      <c r="A32" s="10"/>
      <c r="B32" s="3" t="s">
        <v>206</v>
      </c>
      <c r="C32" s="3"/>
      <c r="D32" s="3"/>
      <c r="E32" s="3"/>
      <c r="F32" s="3"/>
      <c r="G32" s="3"/>
      <c r="H32" s="3"/>
      <c r="I32" s="21">
        <v>2</v>
      </c>
      <c r="J32" s="3" t="s">
        <v>200</v>
      </c>
      <c r="K32" s="2"/>
      <c r="N32" s="3"/>
      <c r="O32" s="3"/>
      <c r="P32" s="3"/>
      <c r="Q32" s="3"/>
      <c r="R32" s="3"/>
      <c r="S32" s="3"/>
      <c r="T32" s="25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N32" s="26"/>
      <c r="AO32" s="3"/>
      <c r="AP32" s="3"/>
      <c r="AQ32" s="3"/>
      <c r="AR32" s="3"/>
      <c r="AS32" s="3"/>
      <c r="AT32" s="3"/>
      <c r="AU32" s="3"/>
      <c r="AV32" s="9"/>
      <c r="AW32" s="9"/>
      <c r="AX32" s="9"/>
      <c r="AY32" s="8"/>
      <c r="BA32" s="23">
        <v>22</v>
      </c>
      <c r="BB32" s="33">
        <v>407892</v>
      </c>
      <c r="BC32" s="39" t="s">
        <v>162</v>
      </c>
    </row>
    <row r="33" spans="1:55" s="17" customFormat="1" ht="12.75">
      <c r="A33" s="10"/>
      <c r="B33" s="3" t="s">
        <v>214</v>
      </c>
      <c r="C33" s="3"/>
      <c r="D33" s="3"/>
      <c r="E33" s="3"/>
      <c r="F33" s="3"/>
      <c r="G33" s="3"/>
      <c r="H33" s="3"/>
      <c r="I33" s="21">
        <v>3</v>
      </c>
      <c r="J33" s="3" t="s">
        <v>201</v>
      </c>
      <c r="L33" s="3"/>
      <c r="M33" s="3"/>
      <c r="N33" s="3"/>
      <c r="O33" s="3"/>
      <c r="P33" s="3"/>
      <c r="Q33" s="3"/>
      <c r="R33" s="3"/>
      <c r="S33" s="3"/>
      <c r="T33" s="25"/>
      <c r="U33" s="3"/>
      <c r="V33" s="5" t="s">
        <v>67</v>
      </c>
      <c r="W33" s="12"/>
      <c r="X33" s="12"/>
      <c r="Y33" s="12"/>
      <c r="Z33" s="12"/>
      <c r="AA33" s="12"/>
      <c r="AC33" s="27">
        <f>SUM(AC34:AC40)</f>
        <v>68</v>
      </c>
      <c r="AD33" s="2" t="s">
        <v>66</v>
      </c>
      <c r="AE33" s="3"/>
      <c r="AF33" s="3"/>
      <c r="AG33" s="3"/>
      <c r="AN33" s="26"/>
      <c r="AO33" s="3"/>
      <c r="AP33" s="3"/>
      <c r="AQ33" s="3"/>
      <c r="AR33" s="3"/>
      <c r="AS33" s="3"/>
      <c r="AT33" s="3"/>
      <c r="AU33" s="3"/>
      <c r="AV33" s="6"/>
      <c r="AW33" s="6"/>
      <c r="AX33" s="6"/>
      <c r="AY33" s="22"/>
      <c r="BA33" s="23">
        <v>23</v>
      </c>
      <c r="BB33" s="33">
        <v>269251</v>
      </c>
      <c r="BC33" s="39" t="s">
        <v>163</v>
      </c>
    </row>
    <row r="34" spans="1:55" s="17" customFormat="1" ht="12.75">
      <c r="A34" s="22"/>
      <c r="B34" s="83" t="s">
        <v>213</v>
      </c>
      <c r="C34" s="3"/>
      <c r="D34" s="3"/>
      <c r="E34" s="3"/>
      <c r="F34" s="3"/>
      <c r="G34" s="3"/>
      <c r="H34" s="3"/>
      <c r="I34" s="21">
        <v>4</v>
      </c>
      <c r="J34" s="3" t="s">
        <v>202</v>
      </c>
      <c r="K34" s="2"/>
      <c r="L34" s="3"/>
      <c r="M34" s="3"/>
      <c r="N34" s="3"/>
      <c r="O34" s="3"/>
      <c r="P34" s="3"/>
      <c r="Q34" s="3"/>
      <c r="R34" s="3"/>
      <c r="S34" s="3"/>
      <c r="T34" s="3"/>
      <c r="U34" s="3"/>
      <c r="V34" s="3" t="s">
        <v>203</v>
      </c>
      <c r="W34" s="3"/>
      <c r="X34" s="3"/>
      <c r="Y34" s="3"/>
      <c r="Z34" s="3"/>
      <c r="AA34" s="3"/>
      <c r="AC34" s="26">
        <v>25</v>
      </c>
      <c r="AD34" s="2" t="s">
        <v>66</v>
      </c>
      <c r="AE34" s="3"/>
      <c r="AF34" s="3"/>
      <c r="AG34" s="3"/>
      <c r="AN34" s="26"/>
      <c r="AO34" s="3"/>
      <c r="AP34" s="3"/>
      <c r="AQ34" s="3"/>
      <c r="AR34" s="3"/>
      <c r="AS34" s="3"/>
      <c r="AT34" s="3"/>
      <c r="AU34" s="3"/>
      <c r="AV34" s="7"/>
      <c r="AW34" s="7"/>
      <c r="AX34" s="7"/>
      <c r="AY34" s="22"/>
      <c r="BA34" s="23">
        <v>24</v>
      </c>
      <c r="BB34" s="33">
        <v>780948</v>
      </c>
      <c r="BC34" s="39" t="s">
        <v>164</v>
      </c>
    </row>
    <row r="35" spans="1:55" s="17" customFormat="1" ht="12.75">
      <c r="A35" s="8"/>
      <c r="B35" s="25" t="s">
        <v>215</v>
      </c>
      <c r="C35" s="3"/>
      <c r="D35" s="3"/>
      <c r="E35" s="3"/>
      <c r="F35" s="3"/>
      <c r="G35" s="3"/>
      <c r="H35" s="3"/>
      <c r="K35" s="2"/>
      <c r="L35" s="3"/>
      <c r="M35" s="3"/>
      <c r="N35" s="3"/>
      <c r="O35" s="3"/>
      <c r="P35" s="3"/>
      <c r="Q35" s="3"/>
      <c r="R35" s="3"/>
      <c r="S35" s="3"/>
      <c r="T35" s="3"/>
      <c r="U35" s="3"/>
      <c r="V35" s="17" t="s">
        <v>209</v>
      </c>
      <c r="AC35" s="26">
        <v>10</v>
      </c>
      <c r="AD35" s="17" t="s">
        <v>66</v>
      </c>
      <c r="AE35" s="3"/>
      <c r="AF35" s="3"/>
      <c r="AG35" s="3"/>
      <c r="AN35" s="26"/>
      <c r="AO35" s="3"/>
      <c r="AP35" s="3"/>
      <c r="AQ35" s="3"/>
      <c r="AR35" s="3"/>
      <c r="AS35" s="3"/>
      <c r="AT35" s="3"/>
      <c r="AU35" s="3"/>
      <c r="AV35" s="9"/>
      <c r="AW35" s="9"/>
      <c r="AX35" s="9"/>
      <c r="AY35" s="10"/>
      <c r="BA35" s="23">
        <v>25</v>
      </c>
      <c r="BB35" s="33">
        <v>417825</v>
      </c>
      <c r="BC35" s="39" t="s">
        <v>165</v>
      </c>
    </row>
    <row r="36" spans="1:55" s="17" customFormat="1" ht="12.75">
      <c r="A36" s="22"/>
      <c r="B36" s="3" t="s">
        <v>216</v>
      </c>
      <c r="C36" s="3"/>
      <c r="D36" s="3"/>
      <c r="E36" s="3"/>
      <c r="F36" s="3"/>
      <c r="G36" s="3"/>
      <c r="H36" s="3"/>
      <c r="I36" s="21"/>
      <c r="J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 t="s">
        <v>205</v>
      </c>
      <c r="W36" s="3"/>
      <c r="X36" s="3"/>
      <c r="Y36" s="3"/>
      <c r="Z36" s="3"/>
      <c r="AA36" s="3"/>
      <c r="AC36" s="26">
        <v>20</v>
      </c>
      <c r="AD36" s="26" t="s">
        <v>66</v>
      </c>
      <c r="AE36" s="3"/>
      <c r="AF36" s="3"/>
      <c r="AG36" s="3"/>
      <c r="AN36" s="26"/>
      <c r="AO36" s="3"/>
      <c r="AP36" s="3"/>
      <c r="AQ36" s="3"/>
      <c r="AR36" s="3"/>
      <c r="AS36" s="3"/>
      <c r="AT36" s="3"/>
      <c r="AU36" s="3"/>
      <c r="AV36" s="7"/>
      <c r="AW36" s="7"/>
      <c r="AX36" s="7"/>
      <c r="AY36" s="10"/>
      <c r="BA36" s="23">
        <v>26</v>
      </c>
      <c r="BB36" s="33">
        <v>472335</v>
      </c>
      <c r="BC36" s="39" t="s">
        <v>166</v>
      </c>
    </row>
    <row r="37" spans="1:55" s="17" customFormat="1" ht="12.75">
      <c r="A37" s="22"/>
      <c r="B37" s="83" t="s">
        <v>241</v>
      </c>
      <c r="C37" s="3"/>
      <c r="D37" s="3"/>
      <c r="E37" s="3"/>
      <c r="F37" s="3"/>
      <c r="G37" s="3"/>
      <c r="H37" s="3"/>
      <c r="I37" s="21"/>
      <c r="J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17" t="s">
        <v>242</v>
      </c>
      <c r="AC37" s="26">
        <v>10</v>
      </c>
      <c r="AD37" s="26" t="s">
        <v>66</v>
      </c>
      <c r="AE37" s="2"/>
      <c r="AF37" s="3"/>
      <c r="AG37" s="3"/>
      <c r="AN37" s="26"/>
      <c r="AO37" s="3"/>
      <c r="AP37" s="3"/>
      <c r="AQ37" s="3"/>
      <c r="AR37" s="3"/>
      <c r="AS37" s="3"/>
      <c r="AT37" s="3"/>
      <c r="AU37" s="3"/>
      <c r="AV37" s="9"/>
      <c r="AW37" s="9"/>
      <c r="AX37" s="9"/>
      <c r="AY37" s="22"/>
      <c r="BA37" s="23">
        <v>27</v>
      </c>
      <c r="BB37" s="33">
        <v>259011</v>
      </c>
      <c r="BC37" s="39" t="s">
        <v>167</v>
      </c>
    </row>
    <row r="38" spans="1:55" s="17" customFormat="1" ht="12.75">
      <c r="A38" s="8"/>
      <c r="B38" s="83" t="s">
        <v>217</v>
      </c>
      <c r="C38" s="3"/>
      <c r="D38" s="3"/>
      <c r="E38" s="3"/>
      <c r="F38" s="3"/>
      <c r="G38" s="3"/>
      <c r="H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7" t="s">
        <v>243</v>
      </c>
      <c r="AC38" s="26"/>
      <c r="AD38" s="3"/>
      <c r="AE38" s="2"/>
      <c r="AF38" s="3"/>
      <c r="AG38" s="3"/>
      <c r="AH38" s="2"/>
      <c r="AI38" s="3"/>
      <c r="AJ38" s="3"/>
      <c r="AK38" s="35"/>
      <c r="AL38" s="35"/>
      <c r="AM38" s="26"/>
      <c r="AN38" s="26"/>
      <c r="AO38" s="3"/>
      <c r="AP38" s="3"/>
      <c r="AQ38" s="3"/>
      <c r="AR38" s="3"/>
      <c r="AS38" s="3"/>
      <c r="AT38" s="3"/>
      <c r="AU38" s="3"/>
      <c r="AV38" s="6"/>
      <c r="AW38" s="6"/>
      <c r="AX38" s="6"/>
      <c r="AY38" s="8"/>
      <c r="BA38" s="23">
        <v>28</v>
      </c>
      <c r="BB38" s="33">
        <v>547757</v>
      </c>
      <c r="BC38" s="39" t="s">
        <v>168</v>
      </c>
    </row>
    <row r="39" spans="1:55" s="17" customFormat="1" ht="12.75">
      <c r="A39" s="22"/>
      <c r="B39" s="25" t="s">
        <v>218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7" t="s">
        <v>244</v>
      </c>
      <c r="AB39" s="3"/>
      <c r="AC39" s="26">
        <v>3</v>
      </c>
      <c r="AD39" s="3" t="s">
        <v>66</v>
      </c>
      <c r="AE39" s="2"/>
      <c r="AF39" s="3"/>
      <c r="AG39" s="3"/>
      <c r="AO39" s="3"/>
      <c r="AP39" s="3"/>
      <c r="AQ39" s="3"/>
      <c r="AR39" s="3"/>
      <c r="AS39" s="3"/>
      <c r="AT39" s="3"/>
      <c r="AU39" s="3"/>
      <c r="AV39" s="6"/>
      <c r="AW39" s="6"/>
      <c r="AX39" s="6"/>
      <c r="AY39" s="22"/>
      <c r="BA39" s="23">
        <v>29</v>
      </c>
      <c r="BB39" s="33">
        <v>461869</v>
      </c>
      <c r="BC39" s="39" t="s">
        <v>169</v>
      </c>
    </row>
    <row r="40" spans="2:55" s="17" customFormat="1" ht="12.75">
      <c r="B40" s="3" t="s">
        <v>219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17" t="s">
        <v>243</v>
      </c>
      <c r="AB40" s="3"/>
      <c r="AC40" s="3"/>
      <c r="AD40" s="3"/>
      <c r="AE40" s="3"/>
      <c r="AF40" s="3"/>
      <c r="AG40" s="3"/>
      <c r="AO40" s="3"/>
      <c r="AP40" s="3"/>
      <c r="AQ40" s="3"/>
      <c r="AR40" s="3"/>
      <c r="AS40" s="3"/>
      <c r="AT40" s="3"/>
      <c r="AU40" s="3"/>
      <c r="AV40" s="6"/>
      <c r="AW40" s="6"/>
      <c r="AX40" s="6"/>
      <c r="AY40" s="22"/>
      <c r="BA40" s="23">
        <v>30</v>
      </c>
      <c r="BB40" s="33">
        <v>423352</v>
      </c>
      <c r="BC40" s="39" t="s">
        <v>170</v>
      </c>
    </row>
    <row r="41" spans="1:55" s="17" customFormat="1" ht="12.75">
      <c r="A41" s="22"/>
      <c r="B41" s="17" t="s">
        <v>220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9"/>
      <c r="AW41" s="9"/>
      <c r="AX41" s="9"/>
      <c r="AY41" s="8"/>
      <c r="BA41" s="23">
        <v>31</v>
      </c>
      <c r="BB41" s="33">
        <v>752322</v>
      </c>
      <c r="BC41" s="39" t="s">
        <v>171</v>
      </c>
    </row>
    <row r="42" spans="1:55" s="17" customFormat="1" ht="12.75">
      <c r="A42" s="22"/>
      <c r="B42" s="17" t="s">
        <v>240</v>
      </c>
      <c r="C42" s="3"/>
      <c r="D42" s="3"/>
      <c r="E42" s="3"/>
      <c r="F42" s="3"/>
      <c r="G42" s="3"/>
      <c r="H42" s="3"/>
      <c r="I42" s="2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" t="s">
        <v>65</v>
      </c>
      <c r="W42" s="12"/>
      <c r="X42" s="12"/>
      <c r="Y42" s="12"/>
      <c r="Z42" s="3"/>
      <c r="AA42" s="24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6"/>
      <c r="AW42" s="6"/>
      <c r="AX42" s="6"/>
      <c r="AY42" s="22"/>
      <c r="BA42" s="23">
        <v>32</v>
      </c>
      <c r="BB42" s="33">
        <v>340986</v>
      </c>
      <c r="BC42" s="39" t="s">
        <v>172</v>
      </c>
    </row>
    <row r="43" spans="1:55" s="17" customFormat="1" ht="12.75">
      <c r="A43" s="22"/>
      <c r="C43" s="3"/>
      <c r="D43" s="3"/>
      <c r="E43" s="3"/>
      <c r="F43" s="3"/>
      <c r="G43" s="3"/>
      <c r="H43" s="3"/>
      <c r="I43" s="2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0" t="s">
        <v>188</v>
      </c>
      <c r="W43" s="3"/>
      <c r="X43" s="3"/>
      <c r="Y43" s="3"/>
      <c r="Z43" s="34"/>
      <c r="AA43" s="26">
        <v>2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6"/>
      <c r="AW43" s="6"/>
      <c r="AX43" s="6"/>
      <c r="AY43" s="22"/>
      <c r="BA43" s="23">
        <v>33</v>
      </c>
      <c r="BB43" s="33">
        <v>220447</v>
      </c>
      <c r="BC43" s="39" t="s">
        <v>173</v>
      </c>
    </row>
    <row r="44" spans="1:55" s="17" customFormat="1" ht="12.75">
      <c r="A44" s="29"/>
      <c r="B44" s="43"/>
      <c r="D44" s="3"/>
      <c r="E44" s="3"/>
      <c r="F44" s="3"/>
      <c r="G44" s="3"/>
      <c r="H44" s="3"/>
      <c r="I44" s="2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1" t="s">
        <v>189</v>
      </c>
      <c r="Z44" s="34"/>
      <c r="AA44" s="26">
        <v>106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7"/>
      <c r="AW44" s="7"/>
      <c r="AX44" s="7"/>
      <c r="AY44" s="22"/>
      <c r="BA44" s="23">
        <v>34</v>
      </c>
      <c r="BB44" s="33">
        <v>400193</v>
      </c>
      <c r="BC44" s="39" t="s">
        <v>174</v>
      </c>
    </row>
    <row r="45" spans="1:55" s="17" customFormat="1" ht="12.75">
      <c r="A45" s="44"/>
      <c r="B45" s="4"/>
      <c r="D45" s="3"/>
      <c r="E45" s="3"/>
      <c r="F45" s="3"/>
      <c r="G45" s="3"/>
      <c r="H45" s="3"/>
      <c r="I45" s="2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1" t="s">
        <v>190</v>
      </c>
      <c r="Z45" s="34"/>
      <c r="AA45" s="26">
        <v>79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6"/>
      <c r="AW45" s="6"/>
      <c r="AX45" s="6"/>
      <c r="AY45" s="22"/>
      <c r="BA45" s="23">
        <v>35</v>
      </c>
      <c r="BB45" s="33">
        <v>631410</v>
      </c>
      <c r="BC45" s="39" t="s">
        <v>175</v>
      </c>
    </row>
    <row r="46" spans="1:55" s="17" customFormat="1" ht="12.75">
      <c r="A46" s="45"/>
      <c r="B46" s="10"/>
      <c r="D46" s="3"/>
      <c r="E46" s="3"/>
      <c r="F46" s="3"/>
      <c r="G46" s="3"/>
      <c r="H46" s="3"/>
      <c r="I46" s="2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1" t="s">
        <v>191</v>
      </c>
      <c r="Z46" s="34"/>
      <c r="AA46" s="26">
        <v>74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6"/>
      <c r="AW46" s="6"/>
      <c r="AX46" s="6"/>
      <c r="AY46" s="22"/>
      <c r="BA46" s="23">
        <v>36</v>
      </c>
      <c r="BB46" s="33">
        <v>367120</v>
      </c>
      <c r="BC46" s="39" t="s">
        <v>176</v>
      </c>
    </row>
    <row r="47" spans="1:55" s="17" customFormat="1" ht="12.75">
      <c r="A47" s="45"/>
      <c r="B47" s="10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0" t="s">
        <v>192</v>
      </c>
      <c r="W47" s="3"/>
      <c r="X47" s="3"/>
      <c r="Y47" s="3"/>
      <c r="Z47" s="34"/>
      <c r="AA47" s="26">
        <v>4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6"/>
      <c r="AW47" s="6"/>
      <c r="AX47" s="6"/>
      <c r="AY47" s="22"/>
      <c r="BA47" s="23">
        <v>37</v>
      </c>
      <c r="BB47" s="33">
        <v>693104</v>
      </c>
      <c r="BC47" s="39" t="s">
        <v>177</v>
      </c>
    </row>
    <row r="48" spans="1:55" s="17" customFormat="1" ht="12.75">
      <c r="A48" s="45"/>
      <c r="B48" s="80"/>
      <c r="C48" s="16"/>
      <c r="D48" s="16"/>
      <c r="E48" s="3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40" t="s">
        <v>193</v>
      </c>
      <c r="W48" s="3"/>
      <c r="X48" s="3"/>
      <c r="Y48" s="3"/>
      <c r="Z48" s="34"/>
      <c r="AA48" s="26">
        <v>2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BA48" s="23">
        <v>38</v>
      </c>
      <c r="BB48" s="33">
        <v>208242</v>
      </c>
      <c r="BC48" s="39" t="s">
        <v>178</v>
      </c>
    </row>
    <row r="49" spans="1:55" s="17" customFormat="1" ht="12.75">
      <c r="A49" s="45"/>
      <c r="B49" s="80"/>
      <c r="C49" s="16"/>
      <c r="D49" s="16"/>
      <c r="E49" s="3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40" t="s">
        <v>194</v>
      </c>
      <c r="X49" s="16"/>
      <c r="Y49" s="16"/>
      <c r="Z49" s="16"/>
      <c r="AA49" s="16">
        <v>26</v>
      </c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8"/>
      <c r="BA49" s="23">
        <v>39</v>
      </c>
      <c r="BB49" s="33">
        <v>389463</v>
      </c>
      <c r="BC49" s="39" t="s">
        <v>179</v>
      </c>
    </row>
    <row r="50" spans="1:55" s="17" customFormat="1" ht="12.75">
      <c r="A50" s="45"/>
      <c r="B50" s="80"/>
      <c r="C50" s="16"/>
      <c r="D50" s="16"/>
      <c r="E50" s="3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40" t="s">
        <v>195</v>
      </c>
      <c r="W50" s="3"/>
      <c r="X50" s="16"/>
      <c r="Y50" s="16"/>
      <c r="Z50" s="16"/>
      <c r="AA50" s="16">
        <v>30</v>
      </c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29"/>
      <c r="BA50" s="23">
        <v>40</v>
      </c>
      <c r="BB50" s="33">
        <v>365630</v>
      </c>
      <c r="BC50" s="39" t="s">
        <v>180</v>
      </c>
    </row>
    <row r="51" spans="1:55" s="17" customFormat="1" ht="12.75">
      <c r="A51" s="45"/>
      <c r="B51" s="8"/>
      <c r="C51" s="19"/>
      <c r="D51" s="16"/>
      <c r="E51" s="3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29"/>
      <c r="BA51" s="23">
        <v>41</v>
      </c>
      <c r="BB51" s="33">
        <v>335596</v>
      </c>
      <c r="BC51" s="39" t="s">
        <v>181</v>
      </c>
    </row>
    <row r="52" spans="1:55" s="17" customFormat="1" ht="12.75">
      <c r="A52" s="45"/>
      <c r="B52" s="10"/>
      <c r="C52" s="19"/>
      <c r="D52" s="16"/>
      <c r="E52" s="3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29"/>
      <c r="BA52" s="23">
        <v>42</v>
      </c>
      <c r="BB52" s="33">
        <v>1865143</v>
      </c>
      <c r="BC52" s="39" t="s">
        <v>182</v>
      </c>
    </row>
    <row r="53" spans="1:55" s="17" customFormat="1" ht="12.75">
      <c r="A53" s="45"/>
      <c r="B53" s="1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9"/>
      <c r="AW53" s="9"/>
      <c r="AX53" s="9"/>
      <c r="AY53" s="29"/>
      <c r="BA53" s="23"/>
      <c r="BB53" s="33"/>
      <c r="BC53" s="39"/>
    </row>
    <row r="54" spans="1:55" s="17" customFormat="1" ht="12.75">
      <c r="A54" s="4"/>
      <c r="B54" s="80"/>
      <c r="C54" s="29"/>
      <c r="D54" s="29"/>
      <c r="E54" s="3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11"/>
      <c r="BA54" s="23"/>
      <c r="BB54" s="33"/>
      <c r="BC54" s="39"/>
    </row>
    <row r="55" spans="1:51" s="17" customFormat="1" ht="12.75">
      <c r="A55" s="29"/>
      <c r="B55" s="8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9"/>
      <c r="AW55" s="9"/>
      <c r="AX55" s="9"/>
      <c r="AY55" s="29"/>
    </row>
    <row r="56" ht="12.75">
      <c r="B56" s="81"/>
    </row>
    <row r="57" ht="12.75">
      <c r="B57" s="81"/>
    </row>
    <row r="71" spans="2:50" ht="12.75" hidden="1">
      <c r="B71" s="42" t="s">
        <v>183</v>
      </c>
      <c r="C71" s="84">
        <f>+C72+C73</f>
        <v>1810</v>
      </c>
      <c r="D71" s="85">
        <f>+D72+D73</f>
        <v>146</v>
      </c>
      <c r="E71" s="85">
        <f aca="true" t="shared" si="5" ref="E71:T71">+E72+E73</f>
        <v>5</v>
      </c>
      <c r="F71" s="42">
        <f t="shared" si="5"/>
        <v>0</v>
      </c>
      <c r="G71" s="85">
        <f t="shared" si="5"/>
        <v>35</v>
      </c>
      <c r="H71" s="85">
        <f t="shared" si="5"/>
        <v>12</v>
      </c>
      <c r="I71" s="85">
        <f t="shared" si="5"/>
        <v>16</v>
      </c>
      <c r="J71" s="85">
        <f t="shared" si="5"/>
        <v>12</v>
      </c>
      <c r="K71" s="42">
        <f t="shared" si="5"/>
        <v>0</v>
      </c>
      <c r="L71" s="85">
        <f t="shared" si="5"/>
        <v>7</v>
      </c>
      <c r="M71" s="85">
        <f t="shared" si="5"/>
        <v>68</v>
      </c>
      <c r="N71" s="85">
        <f t="shared" si="5"/>
        <v>107</v>
      </c>
      <c r="O71" s="85">
        <f t="shared" si="5"/>
        <v>0</v>
      </c>
      <c r="P71" s="85">
        <f t="shared" si="5"/>
        <v>47</v>
      </c>
      <c r="Q71" s="85">
        <f t="shared" si="5"/>
        <v>60</v>
      </c>
      <c r="R71" s="42">
        <f t="shared" si="5"/>
        <v>0</v>
      </c>
      <c r="S71" s="42">
        <f t="shared" si="5"/>
        <v>0</v>
      </c>
      <c r="T71" s="85">
        <f t="shared" si="5"/>
        <v>20</v>
      </c>
      <c r="W71" s="85">
        <f aca="true" t="shared" si="6" ref="W71:AX71">+W72+W73</f>
        <v>10</v>
      </c>
      <c r="X71" s="85">
        <f t="shared" si="6"/>
        <v>65</v>
      </c>
      <c r="Y71" s="85">
        <f t="shared" si="6"/>
        <v>80</v>
      </c>
      <c r="Z71" s="42">
        <f t="shared" si="6"/>
        <v>0</v>
      </c>
      <c r="AA71" s="85">
        <f t="shared" si="6"/>
        <v>5</v>
      </c>
      <c r="AB71" s="85">
        <f t="shared" si="6"/>
        <v>8</v>
      </c>
      <c r="AC71" s="42">
        <f t="shared" si="6"/>
        <v>0</v>
      </c>
      <c r="AD71" s="42">
        <f t="shared" si="6"/>
        <v>0</v>
      </c>
      <c r="AE71" s="85">
        <f t="shared" si="6"/>
        <v>15</v>
      </c>
      <c r="AF71" s="42">
        <f t="shared" si="6"/>
        <v>17</v>
      </c>
      <c r="AG71" s="85">
        <f t="shared" si="6"/>
        <v>35</v>
      </c>
      <c r="AH71" s="85">
        <f t="shared" si="6"/>
        <v>109</v>
      </c>
      <c r="AI71" s="42">
        <f t="shared" si="6"/>
        <v>0</v>
      </c>
      <c r="AJ71" s="42">
        <f t="shared" si="6"/>
        <v>0</v>
      </c>
      <c r="AK71" s="85">
        <f t="shared" si="6"/>
        <v>12</v>
      </c>
      <c r="AL71" s="85">
        <f t="shared" si="6"/>
        <v>127</v>
      </c>
      <c r="AM71" s="85">
        <f t="shared" si="6"/>
        <v>39</v>
      </c>
      <c r="AN71" s="85">
        <f t="shared" si="6"/>
        <v>18</v>
      </c>
      <c r="AO71" s="85">
        <f t="shared" si="6"/>
        <v>30</v>
      </c>
      <c r="AP71" s="85">
        <f t="shared" si="6"/>
        <v>18</v>
      </c>
      <c r="AQ71" s="85">
        <f t="shared" si="6"/>
        <v>12</v>
      </c>
      <c r="AR71" s="42">
        <f t="shared" si="6"/>
        <v>0</v>
      </c>
      <c r="AS71" s="42">
        <f t="shared" si="6"/>
        <v>0</v>
      </c>
      <c r="AT71" s="85">
        <f t="shared" si="6"/>
        <v>783</v>
      </c>
      <c r="AU71" s="42">
        <f t="shared" si="6"/>
        <v>0</v>
      </c>
      <c r="AV71" s="42">
        <f t="shared" si="6"/>
        <v>0</v>
      </c>
      <c r="AW71" s="85">
        <f t="shared" si="6"/>
        <v>29</v>
      </c>
      <c r="AX71" s="42">
        <f t="shared" si="6"/>
        <v>0</v>
      </c>
    </row>
    <row r="72" spans="2:50" ht="12.75" hidden="1">
      <c r="B72" s="55" t="s">
        <v>184</v>
      </c>
      <c r="C72" s="19">
        <f>SUM(D72:N72)+SUM(R72:T72)+SUM(W72:AO72)+SUM(AT72:AX72)</f>
        <v>1810</v>
      </c>
      <c r="D72" s="23">
        <f aca="true" t="shared" si="7" ref="D72:T72">+SUM(D15:D19)</f>
        <v>146</v>
      </c>
      <c r="E72" s="23">
        <f t="shared" si="7"/>
        <v>5</v>
      </c>
      <c r="F72" s="23">
        <f t="shared" si="7"/>
        <v>0</v>
      </c>
      <c r="G72" s="23">
        <f t="shared" si="7"/>
        <v>35</v>
      </c>
      <c r="H72" s="23">
        <f t="shared" si="7"/>
        <v>12</v>
      </c>
      <c r="I72" s="23">
        <f t="shared" si="7"/>
        <v>16</v>
      </c>
      <c r="J72" s="23">
        <f t="shared" si="7"/>
        <v>12</v>
      </c>
      <c r="K72" s="23">
        <f t="shared" si="7"/>
        <v>0</v>
      </c>
      <c r="L72" s="23">
        <f t="shared" si="7"/>
        <v>7</v>
      </c>
      <c r="M72" s="23">
        <f t="shared" si="7"/>
        <v>68</v>
      </c>
      <c r="N72" s="23">
        <f t="shared" si="7"/>
        <v>107</v>
      </c>
      <c r="O72" s="23">
        <f t="shared" si="7"/>
        <v>0</v>
      </c>
      <c r="P72" s="23">
        <f t="shared" si="7"/>
        <v>47</v>
      </c>
      <c r="Q72" s="23">
        <f t="shared" si="7"/>
        <v>60</v>
      </c>
      <c r="R72" s="23">
        <f t="shared" si="7"/>
        <v>0</v>
      </c>
      <c r="S72" s="23">
        <f t="shared" si="7"/>
        <v>0</v>
      </c>
      <c r="T72" s="23">
        <f t="shared" si="7"/>
        <v>20</v>
      </c>
      <c r="U72" s="23"/>
      <c r="V72" s="23"/>
      <c r="W72" s="23">
        <f aca="true" t="shared" si="8" ref="W72:AX72">+SUM(W15:W19)</f>
        <v>10</v>
      </c>
      <c r="X72" s="23">
        <f t="shared" si="8"/>
        <v>65</v>
      </c>
      <c r="Y72" s="23">
        <f t="shared" si="8"/>
        <v>80</v>
      </c>
      <c r="Z72" s="23">
        <f t="shared" si="8"/>
        <v>0</v>
      </c>
      <c r="AA72" s="23">
        <f t="shared" si="8"/>
        <v>5</v>
      </c>
      <c r="AB72" s="23">
        <f t="shared" si="8"/>
        <v>8</v>
      </c>
      <c r="AC72" s="23">
        <f t="shared" si="8"/>
        <v>0</v>
      </c>
      <c r="AD72" s="23">
        <f t="shared" si="8"/>
        <v>0</v>
      </c>
      <c r="AE72" s="23">
        <f t="shared" si="8"/>
        <v>15</v>
      </c>
      <c r="AF72" s="23">
        <f t="shared" si="8"/>
        <v>17</v>
      </c>
      <c r="AG72" s="23">
        <f t="shared" si="8"/>
        <v>35</v>
      </c>
      <c r="AH72" s="23">
        <f t="shared" si="8"/>
        <v>109</v>
      </c>
      <c r="AI72" s="23">
        <f t="shared" si="8"/>
        <v>0</v>
      </c>
      <c r="AJ72" s="23">
        <f t="shared" si="8"/>
        <v>0</v>
      </c>
      <c r="AK72" s="23">
        <f t="shared" si="8"/>
        <v>12</v>
      </c>
      <c r="AL72" s="23">
        <f t="shared" si="8"/>
        <v>127</v>
      </c>
      <c r="AM72" s="23">
        <f t="shared" si="8"/>
        <v>39</v>
      </c>
      <c r="AN72" s="23">
        <f t="shared" si="8"/>
        <v>18</v>
      </c>
      <c r="AO72" s="23">
        <f t="shared" si="8"/>
        <v>30</v>
      </c>
      <c r="AP72" s="23">
        <f t="shared" si="8"/>
        <v>18</v>
      </c>
      <c r="AQ72" s="23">
        <f t="shared" si="8"/>
        <v>12</v>
      </c>
      <c r="AR72" s="23">
        <f t="shared" si="8"/>
        <v>0</v>
      </c>
      <c r="AS72" s="23">
        <f t="shared" si="8"/>
        <v>0</v>
      </c>
      <c r="AT72" s="23">
        <f t="shared" si="8"/>
        <v>783</v>
      </c>
      <c r="AU72" s="23">
        <f t="shared" si="8"/>
        <v>0</v>
      </c>
      <c r="AV72" s="23">
        <f t="shared" si="8"/>
        <v>0</v>
      </c>
      <c r="AW72" s="23">
        <f t="shared" si="8"/>
        <v>29</v>
      </c>
      <c r="AX72" s="23">
        <f t="shared" si="8"/>
        <v>0</v>
      </c>
    </row>
    <row r="73" spans="2:50" ht="12.75" hidden="1">
      <c r="B73" s="36" t="s">
        <v>185</v>
      </c>
      <c r="C73" s="19">
        <f>SUM(D73:N73)+SUM(R73:T73)+SUM(W73:AO73)+SUM(AT73:AX73)</f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</row>
    <row r="74" spans="2:3" ht="12.75" hidden="1">
      <c r="B74" s="36"/>
      <c r="C74" s="16"/>
    </row>
    <row r="75" spans="2:50" ht="12.75" hidden="1">
      <c r="B75" s="3" t="s">
        <v>186</v>
      </c>
      <c r="C75" s="19">
        <f>SUM(D75:N75)+SUM(R75:T75)+SUM(W75:AO75)+SUM(AT75:AX75)</f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</row>
  </sheetData>
  <sheetProtection/>
  <mergeCells count="54">
    <mergeCell ref="AX4:AX10"/>
    <mergeCell ref="O5:O10"/>
    <mergeCell ref="P5:P10"/>
    <mergeCell ref="Q5:Q10"/>
    <mergeCell ref="AP5:AP10"/>
    <mergeCell ref="AQ5:AQ10"/>
    <mergeCell ref="AR5:AR10"/>
    <mergeCell ref="AS5:AS10"/>
    <mergeCell ref="AT4:AT10"/>
    <mergeCell ref="AU4:AU10"/>
    <mergeCell ref="AJ4:AJ10"/>
    <mergeCell ref="AK4:AK10"/>
    <mergeCell ref="AL4:AL10"/>
    <mergeCell ref="AV4:AV10"/>
    <mergeCell ref="AW4:AW10"/>
    <mergeCell ref="AM4:AM10"/>
    <mergeCell ref="AN4:AN10"/>
    <mergeCell ref="AO4:AO10"/>
    <mergeCell ref="AP4:AS4"/>
    <mergeCell ref="AB4:AB10"/>
    <mergeCell ref="AC4:AC10"/>
    <mergeCell ref="AD4:AD10"/>
    <mergeCell ref="AE4:AE10"/>
    <mergeCell ref="AF4:AF10"/>
    <mergeCell ref="AG4:AG10"/>
    <mergeCell ref="AH4:AH10"/>
    <mergeCell ref="AI4:AI10"/>
    <mergeCell ref="T4:T10"/>
    <mergeCell ref="W4:W10"/>
    <mergeCell ref="U3:U11"/>
    <mergeCell ref="V3:V11"/>
    <mergeCell ref="X4:X10"/>
    <mergeCell ref="Y4:Y10"/>
    <mergeCell ref="Z4:Z10"/>
    <mergeCell ref="AA4:AA10"/>
    <mergeCell ref="AY3:AY11"/>
    <mergeCell ref="D4:D10"/>
    <mergeCell ref="E4:E10"/>
    <mergeCell ref="F4:F10"/>
    <mergeCell ref="G4:G10"/>
    <mergeCell ref="H4:H10"/>
    <mergeCell ref="I4:I10"/>
    <mergeCell ref="J4:J10"/>
    <mergeCell ref="R4:R10"/>
    <mergeCell ref="S4:S10"/>
    <mergeCell ref="I29:O29"/>
    <mergeCell ref="A3:A11"/>
    <mergeCell ref="B3:B10"/>
    <mergeCell ref="C3:C10"/>
    <mergeCell ref="K4:K10"/>
    <mergeCell ref="L4:L10"/>
    <mergeCell ref="M4:M10"/>
    <mergeCell ref="N4:N10"/>
    <mergeCell ref="O4:Q4"/>
  </mergeCells>
  <printOptions/>
  <pageMargins left="0.7480314960629921" right="0.7480314960629921" top="0.8661417322834646" bottom="0.8661417322834646" header="0.5118110236220472" footer="0.5118110236220472"/>
  <pageSetup firstPageNumber="96" useFirstPageNumber="1" horizontalDpi="600" verticalDpi="600" orientation="portrait" pageOrder="overThenDown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3" ht="12.75" customHeight="1"/>
    <row r="4" ht="12.75" customHeight="1"/>
    <row r="18" ht="12.75" customHeight="1"/>
    <row r="19" ht="12.75" customHeight="1"/>
    <row r="32" ht="12.75" customHeight="1"/>
    <row r="33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Diana</cp:lastModifiedBy>
  <cp:lastPrinted>2015-06-05T08:50:27Z</cp:lastPrinted>
  <dcterms:created xsi:type="dcterms:W3CDTF">2001-04-24T10:44:54Z</dcterms:created>
  <dcterms:modified xsi:type="dcterms:W3CDTF">2015-07-08T10:58:40Z</dcterms:modified>
  <cp:category/>
  <cp:version/>
  <cp:contentType/>
  <cp:contentStatus/>
</cp:coreProperties>
</file>